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mc:Choice Requires="x15">
      <x15ac:absPath xmlns:x15ac="http://schemas.microsoft.com/office/spreadsheetml/2010/11/ac" url="\\Wsh5420rn9527\共有\総務課\総務係\02_財政担当\財政\R5\公会計\R5.9.16_令和３年度財政状況資料集の作成について（2回目・地方公会計関係）\【財政状況資料集】_473553_粟国村_2021\"/>
    </mc:Choice>
  </mc:AlternateContent>
  <xr:revisionPtr revIDLastSave="0" documentId="13_ncr:1_{28CC8775-EF76-42A4-965A-31587168E850}" xr6:coauthVersionLast="36" xr6:coauthVersionMax="36" xr10:uidLastSave="{00000000-0000-0000-0000-000000000000}"/>
  <bookViews>
    <workbookView xWindow="0" yWindow="0" windowWidth="28800" windowHeight="121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uri="{140A7094-0E35-4892-8432-C4D2E57EDEB5}">
      <x15:workbookPr chartTrackingRefBase="1"/>
    </ext>
  </extLst>
</workbook>
</file>

<file path=xl/sharedStrings.xml><?xml version="1.0" encoding="utf-8"?>
<sst xmlns="http://schemas.openxmlformats.org/spreadsheetml/2006/main" count="1221" uniqueCount="594">
  <si>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</si>
  <si>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</si>
  <si>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</si>
  <si>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</si>
  <si>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</si>
  <si>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</si>
  <si>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</si>
  <si>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</si>
  <si>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</si>
  <si>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</si>
  <si>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</si>
  <si>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</si>
  <si>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</si>
  <si>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</si>
  <si>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</si>
  <si>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</si>
  <si>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</si>
  <si>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</si>
  <si>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</si>
  <si>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</si>
  <si>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</si>
  <si>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</si>
  <si>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</si>
  <si>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</si>
  <si>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</si>
  <si>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</si>
  <si>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</si>
  <si>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</si>
  <si>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</si>
  <si>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</si>
  <si>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</si>
  <si>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</si>
  <si>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</si>
  <si>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</si>
  <si>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</si>
  <si>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</si>
  <si>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</si>
  <si>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</si>
  <si>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</si>
  <si>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</si>
  <si>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</si>
  <si>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</si>
  <si>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</si>
  <si>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</si>
  <si>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</si>
  <si>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</si>
  <si>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</si>
  <si>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</si>
  <si>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</si>
  <si>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</si>
  <si>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</si>
  <si>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</si>
  <si>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</si>
  <si>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</si>
  <si>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</si>
  <si>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</si>
  <si>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</si>
  <si>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</si>
  <si>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</si>
  <si>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</si>
  <si>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</si>
  <si>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</si>
  <si>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</si>
  <si>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</si>
  <si>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</si>
  <si>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</si>
  <si>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</si>
  <si>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</si>
  <si>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</si>
  <si>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</si>
  <si>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</si>
  <si>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</si>
  <si>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</si>
  <si>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</si>
  <si>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</si>
  <si>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</si>
  <si>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</si>
  <si>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</si>
  <si>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</si>
  <si>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</si>
  <si>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</si>
  <si>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</si>
  <si>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</si>
  <si>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</si>
  <si>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</si>
  <si>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</si>
  <si>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</si>
  <si>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</si>
  <si>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</si>
  <si>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</si>
  <si>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</si>
  <si>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</si>
  <si>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</si>
  <si>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</si>
  <si>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</si>
  <si>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</si>
  <si>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</si>
  <si>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</si>
  <si>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粟国村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</si>
  <si>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</si>
  <si>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</si>
  <si>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</si>
  <si>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</si>
  <si>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</si>
  <si>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</si>
  <si>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</si>
  <si>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</si>
  <si>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</si>
  <si>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</si>
  <si>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</si>
  <si>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</si>
  <si>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</si>
  <si>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</si>
  <si>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</si>
  <si>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</si>
  <si>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</si>
  <si>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</si>
  <si>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</si>
  <si>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</si>
  <si>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</si>
  <si>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</si>
  <si>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</si>
  <si>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</si>
  <si>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</si>
  <si>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</si>
  <si>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</si>
  <si>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</si>
  <si>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</si>
  <si>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</si>
  <si>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</si>
  <si>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</si>
  <si>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</si>
  <si>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</si>
  <si>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</si>
  <si>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</si>
  <si>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</si>
  <si>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</si>
  <si>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</si>
  <si>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</si>
  <si>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</si>
  <si>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</si>
  <si>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</si>
  <si>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</si>
  <si>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</si>
  <si>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</si>
  <si>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</si>
  <si>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</si>
  <si>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</si>
  <si>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</si>
  <si>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</si>
  <si>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</si>
  <si>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</si>
  <si>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</si>
  <si>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</si>
  <si>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航路事業特別会計</t>
    <phoneticPr fontId="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</si>
  <si>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</si>
  <si>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</si>
  <si>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</si>
  <si>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</si>
  <si>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</si>
  <si>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</si>
  <si>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</si>
  <si>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</si>
  <si>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</si>
  <si>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</si>
  <si>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</si>
  <si>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</si>
  <si>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</si>
  <si>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</si>
  <si>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</si>
  <si>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</si>
  <si>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</si>
  <si>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</si>
  <si>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</si>
  <si>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</si>
  <si>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</si>
  <si>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</si>
  <si>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</si>
  <si>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</si>
  <si>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</si>
  <si>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</si>
  <si>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</si>
  <si>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</si>
  <si>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</si>
  <si>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</si>
  <si>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</si>
  <si>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</si>
  <si>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</si>
  <si>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</si>
  <si>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</si>
  <si>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</si>
  <si>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</si>
  <si>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</si>
  <si>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</si>
  <si>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</si>
  <si>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</si>
  <si>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</si>
  <si>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</si>
  <si>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</si>
  <si>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</si>
  <si>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</si>
  <si>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</si>
  <si>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</si>
  <si>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</si>
  <si>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</si>
  <si>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</si>
  <si>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</si>
  <si>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</si>
  <si>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</si>
  <si>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</si>
  <si>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</si>
  <si>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</si>
  <si>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</si>
  <si>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</si>
  <si>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</si>
  <si>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</si>
  <si>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沖縄県粟国村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</si>
  <si>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</si>
  <si>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</si>
  <si>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</si>
  <si>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</si>
  <si>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</si>
  <si>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</si>
  <si>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</si>
  <si>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</si>
  <si>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</si>
  <si>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</si>
  <si>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</si>
  <si>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</si>
  <si>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</si>
  <si>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</si>
  <si>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</si>
  <si>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</si>
  <si>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</si>
  <si>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</si>
  <si>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</si>
  <si>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</si>
  <si>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</si>
  <si>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</si>
  <si>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</si>
  <si>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</si>
  <si>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</si>
  <si>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</si>
  <si>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</si>
  <si>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</si>
  <si>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</si>
  <si>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</si>
  <si>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</si>
  <si>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</si>
  <si>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</si>
  <si>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</si>
  <si>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</si>
  <si>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</si>
  <si>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</si>
  <si>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</si>
  <si>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</si>
  <si>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</si>
  <si>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</si>
  <si>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</si>
  <si>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</si>
  <si>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</si>
  <si>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</si>
  <si>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</si>
  <si>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</si>
  <si>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</si>
  <si>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</si>
  <si>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</si>
  <si>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</si>
  <si>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</si>
  <si>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</si>
  <si>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</si>
  <si>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</si>
  <si>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</si>
  <si>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</si>
  <si>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</si>
  <si>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</si>
  <si>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</si>
  <si>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</si>
  <si>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</si>
  <si>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</si>
  <si>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</si>
  <si>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</si>
  <si>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</si>
  <si>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</si>
  <si>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</si>
  <si>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</si>
  <si>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</si>
  <si>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</si>
  <si>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</si>
  <si>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</si>
  <si>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</si>
  <si>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</si>
  <si>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</si>
  <si>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</si>
  <si>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</si>
  <si>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</si>
  <si>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</si>
  <si>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</si>
  <si>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</si>
  <si>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</si>
  <si>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</si>
  <si>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</si>
  <si>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</si>
  <si>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</si>
  <si>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</si>
  <si>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</si>
  <si>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</si>
  <si>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</si>
  <si>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</si>
  <si>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</si>
  <si>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</si>
  <si>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</si>
  <si>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</si>
  <si>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</si>
  <si>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</si>
  <si>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</si>
  <si>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</si>
  <si>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</si>
  <si>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</si>
  <si>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</si>
  <si>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</si>
  <si>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</si>
  <si>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</si>
  <si>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</si>
  <si>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</si>
  <si>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</si>
  <si>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</si>
  <si>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</si>
  <si>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</si>
  <si>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</si>
  <si>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</si>
  <si>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</si>
  <si>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</si>
  <si>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</si>
  <si>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交通</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</si>
  <si>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</si>
  <si>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</si>
  <si>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</si>
  <si>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</si>
  <si>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</si>
  <si>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</si>
  <si>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</si>
  <si>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簡易水道</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</si>
  <si>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</si>
  <si>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</si>
  <si>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</si>
  <si>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</si>
  <si>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</si>
  <si>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</si>
  <si>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</si>
  <si>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</si>
  <si>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</si>
  <si>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</si>
  <si>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</si>
  <si>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</si>
  <si>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</si>
  <si>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</si>
  <si>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</si>
  <si>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</si>
  <si>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</si>
  <si>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</si>
  <si>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</si>
  <si>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</si>
  <si>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</si>
  <si>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</si>
  <si>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</si>
  <si>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</si>
  <si>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</si>
  <si>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</si>
  <si>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</si>
  <si>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</si>
  <si>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</si>
  <si>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沖縄県粟国村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</si>
  <si>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</si>
  <si>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</si>
  <si>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</si>
  <si>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</si>
  <si>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</si>
  <si>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</si>
  <si>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</si>
  <si>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</si>
  <si>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</si>
  <si>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</si>
  <si>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</si>
  <si>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</si>
  <si>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</si>
  <si>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</si>
  <si>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</si>
  <si>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</si>
  <si>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</si>
  <si>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</si>
  <si>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</si>
  <si>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</si>
  <si>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</si>
  <si>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</si>
  <si>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</si>
  <si>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</si>
  <si>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</si>
  <si>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</si>
  <si>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</si>
  <si>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</si>
  <si>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</si>
  <si>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</si>
  <si>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</si>
  <si>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</si>
  <si>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後期高齢者医療特別会計</t>
    <phoneticPr fontId="5"/>
  </si>
  <si>
    <t>航路事業特別会計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</si>
  <si>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</si>
  <si>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</si>
  <si>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</si>
  <si>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</si>
  <si>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</si>
  <si>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</si>
  <si>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</si>
  <si>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</si>
  <si>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</si>
  <si>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</si>
  <si>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</si>
  <si>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</si>
  <si>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</si>
  <si>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</si>
  <si>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</si>
  <si>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</si>
  <si>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</si>
  <si>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</si>
  <si>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</si>
  <si>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</si>
  <si>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</si>
  <si>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</si>
  <si>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</si>
  <si>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</si>
  <si>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</si>
  <si>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</si>
  <si>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</si>
  <si>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</si>
  <si>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</si>
  <si>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</si>
  <si>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</si>
  <si>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</si>
  <si>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</si>
  <si>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</si>
  <si>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</si>
  <si>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</si>
  <si>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</si>
  <si>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</si>
  <si>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</si>
  <si>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</si>
  <si>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</si>
  <si>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</si>
  <si>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</si>
  <si>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</si>
  <si>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</si>
  <si>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</si>
  <si>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</si>
  <si>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</si>
  <si>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</si>
  <si>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</si>
  <si>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</si>
  <si>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</si>
  <si>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</si>
  <si>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</si>
  <si>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</si>
  <si>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</si>
  <si>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</si>
  <si>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</si>
  <si>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</si>
  <si>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</si>
  <si>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</si>
  <si>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</si>
  <si>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</si>
  <si>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</si>
  <si>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</si>
  <si>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</si>
  <si>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</si>
  <si>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</si>
  <si>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</si>
  <si>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</si>
  <si>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</si>
  <si>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</si>
  <si>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</si>
  <si>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</si>
  <si>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</si>
  <si>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</si>
  <si>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</si>
  <si>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</si>
  <si>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</si>
  <si>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</si>
  <si>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</si>
  <si>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</si>
  <si>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</si>
  <si>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</si>
  <si>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</si>
  <si>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</si>
  <si>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</si>
  <si>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</si>
  <si>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</si>
  <si>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</si>
  <si>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</si>
  <si>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</si>
  <si>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</si>
  <si>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</si>
  <si>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</si>
  <si>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</si>
  <si>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</si>
  <si>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</si>
  <si>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</si>
  <si>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</si>
  <si>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</si>
  <si>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</si>
  <si>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</si>
  <si>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</si>
  <si>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</si>
  <si>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</si>
  <si>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</si>
  <si>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</si>
  <si>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</si>
  <si>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</si>
  <si>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</si>
  <si>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</si>
  <si>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</si>
  <si>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</si>
  <si>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</si>
  <si>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</si>
  <si>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</si>
  <si>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</si>
  <si>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</si>
  <si>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</si>
  <si>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</si>
  <si>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</si>
  <si>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</si>
  <si>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</si>
  <si>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</si>
  <si>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</si>
  <si>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</si>
  <si>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</si>
  <si>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</si>
  <si>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</si>
  <si>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</si>
  <si>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</si>
  <si>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</si>
  <si>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</si>
  <si>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</si>
  <si>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</si>
  <si>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</si>
  <si>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</si>
  <si>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</si>
  <si>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</si>
  <si>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</si>
  <si>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</si>
  <si>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</si>
  <si>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20.33</t>
  </si>
  <si>
    <t>▲ 8.21</t>
  </si>
  <si>
    <t>航路事業特別会計</t>
  </si>
  <si>
    <t>▲ 6.38</t>
  </si>
  <si>
    <t>一般会計</t>
  </si>
  <si>
    <t>国民健康保険特別会計</t>
  </si>
  <si>
    <t>村民牧場事業特別会計</t>
  </si>
  <si>
    <t>農業集落排水事業特別会計</t>
  </si>
  <si>
    <t>簡易水道事業特別会計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</si>
  <si>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</si>
  <si>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</si>
  <si>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</si>
  <si>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</si>
  <si>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</si>
  <si>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</si>
  <si>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</si>
  <si>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</si>
  <si>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</si>
  <si>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法非適用企業</t>
  </si>
  <si>
    <t>沖縄県市町村自治会館管理組合</t>
  </si>
  <si>
    <t>沖縄県市町村総合事務組合</t>
  </si>
  <si>
    <t>南部広域行政組合</t>
  </si>
  <si>
    <t>南部広域市町村圏事務組合</t>
  </si>
  <si>
    <t>沖縄県町村交通災害共済組合</t>
  </si>
  <si>
    <t>沖縄県介護保険広域連合（一般会計）</t>
    <rPh sb="12" eb="16">
      <t>イッパンカイケイ</t>
    </rPh>
    <phoneticPr fontId="2"/>
  </si>
  <si>
    <t>沖縄県介護保険広域連合（特別会計）</t>
    <rPh sb="12" eb="16">
      <t>トクベツカイケイ</t>
    </rPh>
    <phoneticPr fontId="2"/>
  </si>
  <si>
    <t>沖縄県後期高齢者医療広域連合（一般会計）</t>
    <rPh sb="15" eb="19">
      <t>イッパンカイケイ</t>
    </rPh>
    <phoneticPr fontId="2"/>
  </si>
  <si>
    <t>沖縄県後期高齢者医療広域連合（特別会計）</t>
    <rPh sb="15" eb="19">
      <t>トクベツカイケイ</t>
    </rPh>
    <phoneticPr fontId="2"/>
  </si>
  <si>
    <t>庁舎建設整備基金</t>
    <rPh sb="0" eb="4">
      <t>チョウシャケンセツ</t>
    </rPh>
    <rPh sb="4" eb="8">
      <t>セイビキキン</t>
    </rPh>
    <phoneticPr fontId="5"/>
  </si>
  <si>
    <t>農山漁村活性化基金</t>
    <rPh sb="0" eb="4">
      <t>ノウヤマギョソン</t>
    </rPh>
    <rPh sb="4" eb="9">
      <t>カッセイカキキン</t>
    </rPh>
    <phoneticPr fontId="5"/>
  </si>
  <si>
    <t>育英基金</t>
    <rPh sb="0" eb="4">
      <t>イクエイキキン</t>
    </rPh>
    <phoneticPr fontId="5"/>
  </si>
  <si>
    <t>地域福祉基金</t>
    <rPh sb="0" eb="6">
      <t>チイキフクシキキン</t>
    </rPh>
    <phoneticPr fontId="5"/>
  </si>
  <si>
    <t>ふるさと農村活性化基金</t>
    <rPh sb="4" eb="11">
      <t>ノウソンカッセイカキキン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</si>
  <si>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</si>
  <si>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</si>
  <si>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と比べて高い水準にあり、有形固定資産減価償却率は類似団体よりも低い水準にある。これは、粟国村小中学校等古い施設の更新に係る起債額が増加し、現在も役場庁舎の建て替えを行っているために、将来負担比率は高くなっていく状況にある。一方、老朽化した施設の更新が進んでいるため、有形固定資産減価償却率は低い状況になっている。一時的に将来負担が増加しているものの、今後、公共施設等の維持管理に要する経費が減少することが見込まれ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</si>
  <si>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</si>
  <si>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</si>
  <si>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</si>
  <si>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</si>
  <si>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</si>
  <si>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</si>
  <si>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同水準にあり、将来負担比率については高い水準にある。将来負担率が高い主な要因としては、粟国村小中学校の建て替えをおこない、多額の地方債を発行したことが考えられる。また、現在役場庁舎の建て替えも行い多額の地方債を発行する予定なので、これも将来負担比率を上げる要因になる。これらの地方債の償還年限に達すると、実質公債費比率が上昇していくことが考えられる。老朽化した施設の更新がある程度進んでいるため、多額の地方債を起こす機会は減っていくと思われるが、事業の選定を行い公債費の適正化に取り組んで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</si>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</sst>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677193D-2F7B-46DA-8F54-67FF77F69CF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3" Type="http://schemas.openxmlformats.org/officeDocument/2006/relationships/worksheet" Target="worksheets/sheet3.xml" /><Relationship Id="rId21" Type="http://schemas.openxmlformats.org/officeDocument/2006/relationships/sharedStrings" Target="sharedStrings.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theme" Target="theme/theme1.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calcChain" Target="calcChain.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317319</c:v>
                </c:pt>
                <c:pt idx="1">
                  <c:v>289738</c:v>
                </c:pt>
                <c:pt idx="2">
                  <c:v>316937</c:v>
                </c:pt>
                <c:pt idx="3">
                  <c:v>332350</c:v>
                </c:pt>
                <c:pt idx="4">
                  <c:v>362690</c:v>
                </c:pt>
              </c:numCache>
            </c:numRef>
          </c:val>
          <c:smooth val="0"/>
          <c:extLst>
            <c:ext xmlns:c16="http://schemas.microsoft.com/office/drawing/2014/chart" uri="{C3380CC4-5D6E-409C-BE32-E72D297353CC}">
              <c16:uniqueId val="{00000000-DEE6-49FE-9F0A-5F4F9915765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476286</c:v>
                </c:pt>
                <c:pt idx="1">
                  <c:v>362926</c:v>
                </c:pt>
                <c:pt idx="2">
                  <c:v>510174</c:v>
                </c:pt>
                <c:pt idx="3">
                  <c:v>368872</c:v>
                </c:pt>
                <c:pt idx="4">
                  <c:v>887106</c:v>
                </c:pt>
              </c:numCache>
            </c:numRef>
          </c:val>
          <c:smooth val="0"/>
          <c:extLst>
            <c:ext xmlns:c16="http://schemas.microsoft.com/office/drawing/2014/chart" uri="{C3380CC4-5D6E-409C-BE32-E72D297353CC}">
              <c16:uniqueId val="{00000001-DEE6-49FE-9F0A-5F4F9915765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28.51</c:v>
                </c:pt>
                <c:pt idx="1">
                  <c:v>31.05</c:v>
                </c:pt>
                <c:pt idx="2">
                  <c:v>18.34</c:v>
                </c:pt>
                <c:pt idx="3">
                  <c:v>8.1300000000000008</c:v>
                </c:pt>
                <c:pt idx="4">
                  <c:v>24.8</c:v>
                </c:pt>
              </c:numCache>
            </c:numRef>
          </c:val>
          <c:extLst>
            <c:ext xmlns:c16="http://schemas.microsoft.com/office/drawing/2014/chart" uri="{C3380CC4-5D6E-409C-BE32-E72D297353CC}">
              <c16:uniqueId val="{00000000-57B8-4F76-984F-82DCE0AEE41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59.55</c:v>
                </c:pt>
                <c:pt idx="1">
                  <c:v>35.86</c:v>
                </c:pt>
                <c:pt idx="2">
                  <c:v>49.07</c:v>
                </c:pt>
                <c:pt idx="3">
                  <c:v>24.56</c:v>
                </c:pt>
                <c:pt idx="4">
                  <c:v>58.69</c:v>
                </c:pt>
              </c:numCache>
            </c:numRef>
          </c:val>
          <c:extLst>
            <c:ext xmlns:c16="http://schemas.microsoft.com/office/drawing/2014/chart" uri="{C3380CC4-5D6E-409C-BE32-E72D297353CC}">
              <c16:uniqueId val="{00000001-57B8-4F76-984F-82DCE0AEE41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5.38</c:v>
                </c:pt>
                <c:pt idx="1">
                  <c:v>-20.329999999999998</c:v>
                </c:pt>
                <c:pt idx="2">
                  <c:v>-8.2100000000000009</c:v>
                </c:pt>
                <c:pt idx="3">
                  <c:v>6.59</c:v>
                </c:pt>
                <c:pt idx="4">
                  <c:v>22.11</c:v>
                </c:pt>
              </c:numCache>
            </c:numRef>
          </c:val>
          <c:smooth val="0"/>
          <c:extLst>
            <c:ext xmlns:c16="http://schemas.microsoft.com/office/drawing/2014/chart" uri="{C3380CC4-5D6E-409C-BE32-E72D297353CC}">
              <c16:uniqueId val="{00000002-57B8-4F76-984F-82DCE0AEE41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2B8-42BC-8DBC-3BA4DB60E6D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2B8-42BC-8DBC-3BA4DB60E6D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2B8-42BC-8DBC-3BA4DB60E6D8}"/>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0.06</c:v>
                </c:pt>
                <c:pt idx="2">
                  <c:v>#N/A</c:v>
                </c:pt>
                <c:pt idx="3">
                  <c:v>7.0000000000000007E-2</c:v>
                </c:pt>
                <c:pt idx="4">
                  <c:v>#N/A</c:v>
                </c:pt>
                <c:pt idx="5">
                  <c:v>0.11</c:v>
                </c:pt>
                <c:pt idx="6">
                  <c:v>#N/A</c:v>
                </c:pt>
                <c:pt idx="7">
                  <c:v>0.05</c:v>
                </c:pt>
                <c:pt idx="8">
                  <c:v>#N/A</c:v>
                </c:pt>
                <c:pt idx="9">
                  <c:v>0.02</c:v>
                </c:pt>
              </c:numCache>
            </c:numRef>
          </c:val>
          <c:extLst>
            <c:ext xmlns:c16="http://schemas.microsoft.com/office/drawing/2014/chart" uri="{C3380CC4-5D6E-409C-BE32-E72D297353CC}">
              <c16:uniqueId val="{00000003-42B8-42BC-8DBC-3BA4DB60E6D8}"/>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3.55</c:v>
                </c:pt>
                <c:pt idx="2">
                  <c:v>#N/A</c:v>
                </c:pt>
                <c:pt idx="3">
                  <c:v>0.51</c:v>
                </c:pt>
                <c:pt idx="4">
                  <c:v>#N/A</c:v>
                </c:pt>
                <c:pt idx="5">
                  <c:v>4.28</c:v>
                </c:pt>
                <c:pt idx="6">
                  <c:v>#N/A</c:v>
                </c:pt>
                <c:pt idx="7">
                  <c:v>1.42</c:v>
                </c:pt>
                <c:pt idx="8">
                  <c:v>#N/A</c:v>
                </c:pt>
                <c:pt idx="9">
                  <c:v>0.06</c:v>
                </c:pt>
              </c:numCache>
            </c:numRef>
          </c:val>
          <c:extLst>
            <c:ext xmlns:c16="http://schemas.microsoft.com/office/drawing/2014/chart" uri="{C3380CC4-5D6E-409C-BE32-E72D297353CC}">
              <c16:uniqueId val="{00000004-42B8-42BC-8DBC-3BA4DB60E6D8}"/>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0.06</c:v>
                </c:pt>
                <c:pt idx="2">
                  <c:v>#N/A</c:v>
                </c:pt>
                <c:pt idx="3">
                  <c:v>0.06</c:v>
                </c:pt>
                <c:pt idx="4">
                  <c:v>#N/A</c:v>
                </c:pt>
                <c:pt idx="5">
                  <c:v>1.04</c:v>
                </c:pt>
                <c:pt idx="6">
                  <c:v>#N/A</c:v>
                </c:pt>
                <c:pt idx="7">
                  <c:v>0.05</c:v>
                </c:pt>
                <c:pt idx="8">
                  <c:v>#N/A</c:v>
                </c:pt>
                <c:pt idx="9">
                  <c:v>0.06</c:v>
                </c:pt>
              </c:numCache>
            </c:numRef>
          </c:val>
          <c:extLst>
            <c:ext xmlns:c16="http://schemas.microsoft.com/office/drawing/2014/chart" uri="{C3380CC4-5D6E-409C-BE32-E72D297353CC}">
              <c16:uniqueId val="{00000005-42B8-42BC-8DBC-3BA4DB60E6D8}"/>
            </c:ext>
          </c:extLst>
        </c:ser>
        <c:ser>
          <c:idx val="6"/>
          <c:order val="6"/>
          <c:tx>
            <c:strRef>
              <c:f>データシート!$A$33</c:f>
              <c:strCache>
                <c:ptCount val="1"/>
                <c:pt idx="0">
                  <c:v>村民牧場事業特別会計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3.78</c:v>
                </c:pt>
                <c:pt idx="2">
                  <c:v>#N/A</c:v>
                </c:pt>
                <c:pt idx="3">
                  <c:v>2.52</c:v>
                </c:pt>
                <c:pt idx="4">
                  <c:v>#N/A</c:v>
                </c:pt>
                <c:pt idx="5">
                  <c:v>4.07</c:v>
                </c:pt>
                <c:pt idx="6">
                  <c:v>#N/A</c:v>
                </c:pt>
                <c:pt idx="7">
                  <c:v>4.3099999999999996</c:v>
                </c:pt>
                <c:pt idx="8">
                  <c:v>#N/A</c:v>
                </c:pt>
                <c:pt idx="9">
                  <c:v>0.64</c:v>
                </c:pt>
              </c:numCache>
            </c:numRef>
          </c:val>
          <c:extLst>
            <c:ext xmlns:c16="http://schemas.microsoft.com/office/drawing/2014/chart" uri="{C3380CC4-5D6E-409C-BE32-E72D297353CC}">
              <c16:uniqueId val="{00000006-42B8-42BC-8DBC-3BA4DB60E6D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3.93</c:v>
                </c:pt>
                <c:pt idx="2">
                  <c:v>#N/A</c:v>
                </c:pt>
                <c:pt idx="3">
                  <c:v>5.26</c:v>
                </c:pt>
                <c:pt idx="4">
                  <c:v>#N/A</c:v>
                </c:pt>
                <c:pt idx="5">
                  <c:v>2.65</c:v>
                </c:pt>
                <c:pt idx="6">
                  <c:v>#N/A</c:v>
                </c:pt>
                <c:pt idx="7">
                  <c:v>4.4000000000000004</c:v>
                </c:pt>
                <c:pt idx="8">
                  <c:v>#N/A</c:v>
                </c:pt>
                <c:pt idx="9">
                  <c:v>1.7</c:v>
                </c:pt>
              </c:numCache>
            </c:numRef>
          </c:val>
          <c:extLst>
            <c:ext xmlns:c16="http://schemas.microsoft.com/office/drawing/2014/chart" uri="{C3380CC4-5D6E-409C-BE32-E72D297353CC}">
              <c16:uniqueId val="{00000007-42B8-42BC-8DBC-3BA4DB60E6D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28.51</c:v>
                </c:pt>
                <c:pt idx="2">
                  <c:v>#N/A</c:v>
                </c:pt>
                <c:pt idx="3">
                  <c:v>31.35</c:v>
                </c:pt>
                <c:pt idx="4">
                  <c:v>#N/A</c:v>
                </c:pt>
                <c:pt idx="5">
                  <c:v>18.34</c:v>
                </c:pt>
                <c:pt idx="6">
                  <c:v>#N/A</c:v>
                </c:pt>
                <c:pt idx="7">
                  <c:v>8.1199999999999992</c:v>
                </c:pt>
                <c:pt idx="8">
                  <c:v>#N/A</c:v>
                </c:pt>
                <c:pt idx="9">
                  <c:v>24.8</c:v>
                </c:pt>
              </c:numCache>
            </c:numRef>
          </c:val>
          <c:extLst>
            <c:ext xmlns:c16="http://schemas.microsoft.com/office/drawing/2014/chart" uri="{C3380CC4-5D6E-409C-BE32-E72D297353CC}">
              <c16:uniqueId val="{00000008-42B8-42BC-8DBC-3BA4DB60E6D8}"/>
            </c:ext>
          </c:extLst>
        </c:ser>
        <c:ser>
          <c:idx val="9"/>
          <c:order val="9"/>
          <c:tx>
            <c:strRef>
              <c:f>データシート!$A$36</c:f>
              <c:strCache>
                <c:ptCount val="1"/>
                <c:pt idx="0">
                  <c:v>航路事業特別会計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9.27</c:v>
                </c:pt>
                <c:pt idx="2">
                  <c:v>#N/A</c:v>
                </c:pt>
                <c:pt idx="3">
                  <c:v>0.61</c:v>
                </c:pt>
                <c:pt idx="4">
                  <c:v>#N/A</c:v>
                </c:pt>
                <c:pt idx="5">
                  <c:v>0.17</c:v>
                </c:pt>
                <c:pt idx="6">
                  <c:v>#N/A</c:v>
                </c:pt>
                <c:pt idx="7">
                  <c:v>0.53</c:v>
                </c:pt>
                <c:pt idx="8">
                  <c:v>6.38</c:v>
                </c:pt>
                <c:pt idx="9">
                  <c:v>#N/A</c:v>
                </c:pt>
              </c:numCache>
            </c:numRef>
          </c:val>
          <c:extLst>
            <c:ext xmlns:c16="http://schemas.microsoft.com/office/drawing/2014/chart" uri="{C3380CC4-5D6E-409C-BE32-E72D297353CC}">
              <c16:uniqueId val="{00000009-42B8-42BC-8DBC-3BA4DB60E6D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89</c:v>
                </c:pt>
                <c:pt idx="5">
                  <c:v>89</c:v>
                </c:pt>
                <c:pt idx="8">
                  <c:v>81</c:v>
                </c:pt>
                <c:pt idx="11">
                  <c:v>86</c:v>
                </c:pt>
                <c:pt idx="14">
                  <c:v>84</c:v>
                </c:pt>
              </c:numCache>
            </c:numRef>
          </c:val>
          <c:extLst>
            <c:ext xmlns:c16="http://schemas.microsoft.com/office/drawing/2014/chart" uri="{C3380CC4-5D6E-409C-BE32-E72D297353CC}">
              <c16:uniqueId val="{00000000-F3A6-419B-A06E-6595673C617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3A6-419B-A06E-6595673C617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3A6-419B-A06E-6595673C617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3-F3A6-419B-A06E-6595673C617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9</c:v>
                </c:pt>
                <c:pt idx="3">
                  <c:v>3</c:v>
                </c:pt>
                <c:pt idx="6">
                  <c:v>12</c:v>
                </c:pt>
                <c:pt idx="9">
                  <c:v>9</c:v>
                </c:pt>
                <c:pt idx="12">
                  <c:v>5</c:v>
                </c:pt>
              </c:numCache>
            </c:numRef>
          </c:val>
          <c:extLst>
            <c:ext xmlns:c16="http://schemas.microsoft.com/office/drawing/2014/chart" uri="{C3380CC4-5D6E-409C-BE32-E72D297353CC}">
              <c16:uniqueId val="{00000004-F3A6-419B-A06E-6595673C617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3A6-419B-A06E-6595673C617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3A6-419B-A06E-6595673C617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110</c:v>
                </c:pt>
                <c:pt idx="3">
                  <c:v>123</c:v>
                </c:pt>
                <c:pt idx="6">
                  <c:v>117</c:v>
                </c:pt>
                <c:pt idx="9">
                  <c:v>128</c:v>
                </c:pt>
                <c:pt idx="12">
                  <c:v>119</c:v>
                </c:pt>
              </c:numCache>
            </c:numRef>
          </c:val>
          <c:extLst>
            <c:ext xmlns:c16="http://schemas.microsoft.com/office/drawing/2014/chart" uri="{C3380CC4-5D6E-409C-BE32-E72D297353CC}">
              <c16:uniqueId val="{00000007-F3A6-419B-A06E-6595673C617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30</c:v>
                </c:pt>
                <c:pt idx="2">
                  <c:v>#N/A</c:v>
                </c:pt>
                <c:pt idx="3">
                  <c:v>#N/A</c:v>
                </c:pt>
                <c:pt idx="4">
                  <c:v>37</c:v>
                </c:pt>
                <c:pt idx="5">
                  <c:v>#N/A</c:v>
                </c:pt>
                <c:pt idx="6">
                  <c:v>#N/A</c:v>
                </c:pt>
                <c:pt idx="7">
                  <c:v>48</c:v>
                </c:pt>
                <c:pt idx="8">
                  <c:v>#N/A</c:v>
                </c:pt>
                <c:pt idx="9">
                  <c:v>#N/A</c:v>
                </c:pt>
                <c:pt idx="10">
                  <c:v>51</c:v>
                </c:pt>
                <c:pt idx="11">
                  <c:v>#N/A</c:v>
                </c:pt>
                <c:pt idx="12">
                  <c:v>#N/A</c:v>
                </c:pt>
                <c:pt idx="13">
                  <c:v>41</c:v>
                </c:pt>
                <c:pt idx="14">
                  <c:v>#N/A</c:v>
                </c:pt>
              </c:numCache>
            </c:numRef>
          </c:val>
          <c:smooth val="0"/>
          <c:extLst>
            <c:ext xmlns:c16="http://schemas.microsoft.com/office/drawing/2014/chart" uri="{C3380CC4-5D6E-409C-BE32-E72D297353CC}">
              <c16:uniqueId val="{00000008-F3A6-419B-A06E-6595673C617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796</c:v>
                </c:pt>
                <c:pt idx="5">
                  <c:v>819</c:v>
                </c:pt>
                <c:pt idx="8">
                  <c:v>864</c:v>
                </c:pt>
                <c:pt idx="11">
                  <c:v>1042</c:v>
                </c:pt>
                <c:pt idx="14">
                  <c:v>1078</c:v>
                </c:pt>
              </c:numCache>
            </c:numRef>
          </c:val>
          <c:extLst>
            <c:ext xmlns:c16="http://schemas.microsoft.com/office/drawing/2014/chart" uri="{C3380CC4-5D6E-409C-BE32-E72D297353CC}">
              <c16:uniqueId val="{00000000-AA0C-4F8D-A043-EB13FC39E00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19</c:v>
                </c:pt>
                <c:pt idx="5">
                  <c:v>0</c:v>
                </c:pt>
                <c:pt idx="8">
                  <c:v>0</c:v>
                </c:pt>
                <c:pt idx="11">
                  <c:v>0</c:v>
                </c:pt>
                <c:pt idx="14">
                  <c:v>0</c:v>
                </c:pt>
              </c:numCache>
            </c:numRef>
          </c:val>
          <c:extLst>
            <c:ext xmlns:c16="http://schemas.microsoft.com/office/drawing/2014/chart" uri="{C3380CC4-5D6E-409C-BE32-E72D297353CC}">
              <c16:uniqueId val="{00000001-AA0C-4F8D-A043-EB13FC39E00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742</c:v>
                </c:pt>
                <c:pt idx="5">
                  <c:v>712</c:v>
                </c:pt>
                <c:pt idx="8">
                  <c:v>801</c:v>
                </c:pt>
                <c:pt idx="11">
                  <c:v>643</c:v>
                </c:pt>
                <c:pt idx="14">
                  <c:v>729</c:v>
                </c:pt>
              </c:numCache>
            </c:numRef>
          </c:val>
          <c:extLst>
            <c:ext xmlns:c16="http://schemas.microsoft.com/office/drawing/2014/chart" uri="{C3380CC4-5D6E-409C-BE32-E72D297353CC}">
              <c16:uniqueId val="{00000002-AA0C-4F8D-A043-EB13FC39E00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A0C-4F8D-A043-EB13FC39E00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A0C-4F8D-A043-EB13FC39E00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A0C-4F8D-A043-EB13FC39E00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115</c:v>
                </c:pt>
                <c:pt idx="3">
                  <c:v>73</c:v>
                </c:pt>
                <c:pt idx="6">
                  <c:v>64</c:v>
                </c:pt>
                <c:pt idx="9">
                  <c:v>36</c:v>
                </c:pt>
                <c:pt idx="12">
                  <c:v>0</c:v>
                </c:pt>
              </c:numCache>
            </c:numRef>
          </c:val>
          <c:extLst>
            <c:ext xmlns:c16="http://schemas.microsoft.com/office/drawing/2014/chart" uri="{C3380CC4-5D6E-409C-BE32-E72D297353CC}">
              <c16:uniqueId val="{00000006-AA0C-4F8D-A043-EB13FC39E00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A0C-4F8D-A043-EB13FC39E00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101</c:v>
                </c:pt>
                <c:pt idx="3">
                  <c:v>123</c:v>
                </c:pt>
                <c:pt idx="6">
                  <c:v>128</c:v>
                </c:pt>
                <c:pt idx="9">
                  <c:v>156</c:v>
                </c:pt>
                <c:pt idx="12">
                  <c:v>202</c:v>
                </c:pt>
              </c:numCache>
            </c:numRef>
          </c:val>
          <c:extLst>
            <c:ext xmlns:c16="http://schemas.microsoft.com/office/drawing/2014/chart" uri="{C3380CC4-5D6E-409C-BE32-E72D297353CC}">
              <c16:uniqueId val="{00000008-AA0C-4F8D-A043-EB13FC39E00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A0C-4F8D-A043-EB13FC39E00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1544</c:v>
                </c:pt>
                <c:pt idx="3">
                  <c:v>1551</c:v>
                </c:pt>
                <c:pt idx="6">
                  <c:v>1643</c:v>
                </c:pt>
                <c:pt idx="9">
                  <c:v>1619</c:v>
                </c:pt>
                <c:pt idx="12">
                  <c:v>1900</c:v>
                </c:pt>
              </c:numCache>
            </c:numRef>
          </c:val>
          <c:extLst>
            <c:ext xmlns:c16="http://schemas.microsoft.com/office/drawing/2014/chart" uri="{C3380CC4-5D6E-409C-BE32-E72D297353CC}">
              <c16:uniqueId val="{0000000A-AA0C-4F8D-A043-EB13FC39E00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202</c:v>
                </c:pt>
                <c:pt idx="2">
                  <c:v>#N/A</c:v>
                </c:pt>
                <c:pt idx="3">
                  <c:v>#N/A</c:v>
                </c:pt>
                <c:pt idx="4">
                  <c:v>215</c:v>
                </c:pt>
                <c:pt idx="5">
                  <c:v>#N/A</c:v>
                </c:pt>
                <c:pt idx="6">
                  <c:v>#N/A</c:v>
                </c:pt>
                <c:pt idx="7">
                  <c:v>170</c:v>
                </c:pt>
                <c:pt idx="8">
                  <c:v>#N/A</c:v>
                </c:pt>
                <c:pt idx="9">
                  <c:v>#N/A</c:v>
                </c:pt>
                <c:pt idx="10">
                  <c:v>126</c:v>
                </c:pt>
                <c:pt idx="11">
                  <c:v>#N/A</c:v>
                </c:pt>
                <c:pt idx="12">
                  <c:v>#N/A</c:v>
                </c:pt>
                <c:pt idx="13">
                  <c:v>295</c:v>
                </c:pt>
                <c:pt idx="14">
                  <c:v>#N/A</c:v>
                </c:pt>
              </c:numCache>
            </c:numRef>
          </c:val>
          <c:smooth val="0"/>
          <c:extLst>
            <c:ext xmlns:c16="http://schemas.microsoft.com/office/drawing/2014/chart" uri="{C3380CC4-5D6E-409C-BE32-E72D297353CC}">
              <c16:uniqueId val="{0000000B-AA0C-4F8D-A043-EB13FC39E00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54</c:v>
                </c:pt>
                <c:pt idx="1">
                  <c:v>403</c:v>
                </c:pt>
                <c:pt idx="2">
                  <c:v>438</c:v>
                </c:pt>
              </c:numCache>
            </c:numRef>
          </c:val>
          <c:extLst>
            <c:ext xmlns:c16="http://schemas.microsoft.com/office/drawing/2014/chart" uri="{C3380CC4-5D6E-409C-BE32-E72D297353CC}">
              <c16:uniqueId val="{00000000-AA64-41E7-8BB8-9641CD0D209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14</c:v>
                </c:pt>
                <c:pt idx="1">
                  <c:v>14</c:v>
                </c:pt>
                <c:pt idx="2">
                  <c:v>14</c:v>
                </c:pt>
              </c:numCache>
            </c:numRef>
          </c:val>
          <c:extLst>
            <c:ext xmlns:c16="http://schemas.microsoft.com/office/drawing/2014/chart" uri="{C3380CC4-5D6E-409C-BE32-E72D297353CC}">
              <c16:uniqueId val="{00000001-AA64-41E7-8BB8-9641CD0D209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402</c:v>
                </c:pt>
                <c:pt idx="1">
                  <c:v>402</c:v>
                </c:pt>
                <c:pt idx="2">
                  <c:v>230</c:v>
                </c:pt>
              </c:numCache>
            </c:numRef>
          </c:val>
          <c:extLst>
            <c:ext xmlns:c16="http://schemas.microsoft.com/office/drawing/2014/chart" uri="{C3380CC4-5D6E-409C-BE32-E72D297353CC}">
              <c16:uniqueId val="{00000002-AA64-41E7-8BB8-9641CD0D209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{EFC2485C-B74D-4289-8EB2-ECE2A6F9DF0A}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320-4754-A446-7E1EBEC7308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{5A3C2B71-4484-4365-885A-91661A6E23B3}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320-4754-A446-7E1EBEC7308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{4C21FA76-51E4-4FED-8C22-60DF383DC132}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320-4754-A446-7E1EBEC7308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{BE9B32B5-225A-4CB2-9660-E949DE9D2BE9}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320-4754-A446-7E1EBEC7308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{A339581D-F268-4A4E-BDA8-C227C76385B1}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320-4754-A446-7E1EBEC73083}"/>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{7A5D68D4-3C9C-4C8E-837E-5C7DCA45FCCA}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320-4754-A446-7E1EBEC73083}"/>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{8637CB03-71B9-4AB5-B4CD-CCE5808639BC}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320-4754-A446-7E1EBEC73083}"/>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{244B3ED1-0999-4DB7-BC34-3A9E7D2D4100}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320-4754-A446-7E1EBEC73083}"/>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{C116E01E-DAD6-4071-B470-947D80889B7E}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320-4754-A446-7E1EBEC7308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43.4</c:v>
                </c:pt>
                <c:pt idx="8">
                  <c:v>45.6</c:v>
                </c:pt>
                <c:pt idx="16">
                  <c:v>47.2</c:v>
                </c:pt>
                <c:pt idx="24">
                  <c:v>42.6</c:v>
                </c:pt>
                <c:pt idx="32">
                  <c:v>43.4</c:v>
                </c:pt>
              </c:numCache>
            </c:numRef>
          </c:xVal>
          <c:yVal>
            <c:numRef>
              <c:f>公会計指標分析・財政指標組合せ分析表!$BP$51:$DC$51</c:f>
              <c:numCache>
                <c:formatCode>#,##0.0;"▲ "#,##0.0</c:formatCode>
                <c:ptCount val="40"/>
                <c:pt idx="0">
                  <c:v>35.200000000000003</c:v>
                </c:pt>
                <c:pt idx="8">
                  <c:v>37</c:v>
                </c:pt>
                <c:pt idx="16">
                  <c:v>28.9</c:v>
                </c:pt>
                <c:pt idx="24">
                  <c:v>21.4</c:v>
                </c:pt>
                <c:pt idx="32">
                  <c:v>44.6</c:v>
                </c:pt>
              </c:numCache>
            </c:numRef>
          </c:yVal>
          <c:smooth val="0"/>
          <c:extLst>
            <c:ext xmlns:c16="http://schemas.microsoft.com/office/drawing/2014/chart" uri="{C3380CC4-5D6E-409C-BE32-E72D297353CC}">
              <c16:uniqueId val="{00000009-7320-4754-A446-7E1EBEC7308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{B6558EC8-D53E-4A91-BF75-D71F4F5E8104}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320-4754-A446-7E1EBEC7308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{E608E1DE-D987-480B-A102-6304E079A6F8}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320-4754-A446-7E1EBEC7308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{8D0ED987-8BA4-456F-A706-B518C4495DE0}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320-4754-A446-7E1EBEC7308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{E5847CC6-622B-4F6F-B97C-68251E2F4A6D}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320-4754-A446-7E1EBEC7308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{3C9F9D2F-0B35-46C6-AC12-978822D7BE5F}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320-4754-A446-7E1EBEC73083}"/>
                </c:ext>
              </c:extLst>
            </c:dLbl>
            <c:dLbl>
              <c:idx val="8"/>
              <c:layout>
                <c:manualLayout>
                  <c:x val="-3.025150541839958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{E08B26E9-956F-464E-BE38-C05BEF6EEF13}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320-4754-A446-7E1EBEC73083}"/>
                </c:ext>
              </c:extLst>
            </c:dLbl>
            <c:dLbl>
              <c:idx val="16"/>
              <c:layout>
                <c:manualLayout>
                  <c:x val="-2.8964142254430489E-2"/>
                  <c:y val="-4.5114315056352043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{09CC7281-5724-4004-82D7-9F8FEC6560A8}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320-4754-A446-7E1EBEC73083}"/>
                </c:ext>
              </c:extLst>
            </c:dLbl>
            <c:dLbl>
              <c:idx val="24"/>
              <c:layout>
                <c:manualLayout>
                  <c:x val="-4.0863332734379164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{46684F4D-030F-4E2A-9E8B-D1A89569BAE2}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320-4754-A446-7E1EBEC73083}"/>
                </c:ext>
              </c:extLst>
            </c:dLbl>
            <c:dLbl>
              <c:idx val="32"/>
              <c:layout>
                <c:manualLayout>
                  <c:x val="-2.8113472013065549E-2"/>
                  <c:y val="-8.4363769155378313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{A63F115C-A7C8-4C63-840C-A26A87A2A413}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320-4754-A446-7E1EBEC7308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59.4</c:v>
                </c:pt>
                <c:pt idx="16">
                  <c:v>60.4</c:v>
                </c:pt>
                <c:pt idx="24">
                  <c:v>61.5</c:v>
                </c:pt>
                <c:pt idx="32">
                  <c:v>61</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320-4754-A446-7E1EBEC73083}"/>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{AB8D03E0-DB5E-42F3-874F-9CFBBCB86310}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649-4543-9D83-886A01B7A5A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{CE41260A-379B-4258-A5EC-59C6419E02E7}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649-4543-9D83-886A01B7A5A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{0BA664A2-2B68-4352-987E-01339E361843}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649-4543-9D83-886A01B7A5A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{86DE9168-13C3-4833-960E-1D60A85E9EF8}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649-4543-9D83-886A01B7A5A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{5666337A-7FE3-4248-8D8A-9E0EE36A2F3C}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649-4543-9D83-886A01B7A5AD}"/>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{9924DB2F-0663-4D91-BECB-C5B4C8A89F96}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649-4543-9D83-886A01B7A5AD}"/>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{5AEFD8ED-E1ED-4E9D-87B8-E9A09CA6EE5A}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649-4543-9D83-886A01B7A5AD}"/>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{98E99C4F-80B9-4D91-BBA8-DAA7B8468B65}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649-4543-9D83-886A01B7A5AD}"/>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{B8584103-98E0-4660-AC04-529DB258F7AB}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649-4543-9D83-886A01B7A5A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6.3</c:v>
                </c:pt>
                <c:pt idx="8">
                  <c:v>6.1</c:v>
                </c:pt>
                <c:pt idx="16">
                  <c:v>6.9</c:v>
                </c:pt>
                <c:pt idx="24">
                  <c:v>8</c:v>
                </c:pt>
                <c:pt idx="32">
                  <c:v>7.6</c:v>
                </c:pt>
              </c:numCache>
            </c:numRef>
          </c:xVal>
          <c:yVal>
            <c:numRef>
              <c:f>公会計指標分析・財政指標組合せ分析表!$BP$73:$DC$73</c:f>
              <c:numCache>
                <c:formatCode>#,##0.0;"▲ "#,##0.0</c:formatCode>
                <c:ptCount val="40"/>
                <c:pt idx="0">
                  <c:v>35.200000000000003</c:v>
                </c:pt>
                <c:pt idx="8">
                  <c:v>37</c:v>
                </c:pt>
                <c:pt idx="16">
                  <c:v>28.9</c:v>
                </c:pt>
                <c:pt idx="24">
                  <c:v>21.4</c:v>
                </c:pt>
                <c:pt idx="32">
                  <c:v>44.6</c:v>
                </c:pt>
              </c:numCache>
            </c:numRef>
          </c:yVal>
          <c:smooth val="0"/>
          <c:extLst>
            <c:ext xmlns:c16="http://schemas.microsoft.com/office/drawing/2014/chart" uri="{C3380CC4-5D6E-409C-BE32-E72D297353CC}">
              <c16:uniqueId val="{00000009-2649-4543-9D83-886A01B7A5A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{EB098E63-2A80-4283-812C-9382C98384B5}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649-4543-9D83-886A01B7A5A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{68B6C860-DC15-4694-B65A-8016B3480B42}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649-4543-9D83-886A01B7A5A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{ED5317A9-7CF0-4E5C-9526-963BF5B9B0DF}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649-4543-9D83-886A01B7A5A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{6BF70AB3-79AC-4D97-B557-E32C7628E9EC}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649-4543-9D83-886A01B7A5A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{388CF49B-7C12-431F-BEF0-7F3CDE114308}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649-4543-9D83-886A01B7A5AD}"/>
                </c:ext>
              </c:extLst>
            </c:dLbl>
            <c:dLbl>
              <c:idx val="8"/>
              <c:layout>
                <c:manualLayout>
                  <c:x val="-4.509653070695374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{A1158644-90BD-4D48-A199-A9B60E36A9D4}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649-4543-9D83-886A01B7A5AD}"/>
                </c:ext>
              </c:extLst>
            </c:dLbl>
            <c:dLbl>
              <c:idx val="16"/>
              <c:layout>
                <c:manualLayout>
                  <c:x val="-1.8171803637232534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{517CBAB6-DC3F-4D2D-B3CA-273907FD235E}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649-4543-9D83-886A01B7A5AD}"/>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{6860E7BA-5136-40DD-89C2-9FF5F9BD534A}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649-4543-9D83-886A01B7A5AD}"/>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{780401BA-545E-4E0D-802E-E9F9063371F0}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649-4543-9D83-886A01B7A5A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7.4</c:v>
                </c:pt>
                <c:pt idx="16">
                  <c:v>7.4</c:v>
                </c:pt>
                <c:pt idx="24">
                  <c:v>8</c:v>
                </c:pt>
                <c:pt idx="32">
                  <c:v>6.6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649-4543-9D83-886A01B7A5AD}"/>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沖縄県粟国村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681
676
7.65
2,425,628
2,193,690
185,068
746,120
1,900,047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44.6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小規模離島である本村は、少子高齢化が進む典型的な過疎地域である。農業を中心とした産業構造で、第２次・第３次産業に係る企業が少ないことから税収が少なく財政基盤が脆弱であり、類似団体の平均を大きく下回っている。歳出削減に向け、公共工事の優先順位選定による新規発行債の抑制や公営企業の経営改善に取り組み一般会計からの繰出金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16631</xdr:rowOff>
    </xdr:from>
    <xdr:to>
      <xdr:col>23</xdr:col>
      <xdr:colOff>133350</xdr:colOff>
      <xdr:row>45</xdr:row>
      <xdr:rowOff>16631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7318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4432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76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16631</xdr:rowOff>
    </xdr:from>
    <xdr:to>
      <xdr:col>19</xdr:col>
      <xdr:colOff>133350</xdr:colOff>
      <xdr:row>45</xdr:row>
      <xdr:rowOff>16631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7318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147865</xdr:rowOff>
    </xdr:from>
    <xdr:to>
      <xdr:col>19</xdr:col>
      <xdr:colOff>184150</xdr:colOff>
      <xdr:row>44</xdr:row>
      <xdr:rowOff>78015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88192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16631</xdr:rowOff>
    </xdr:from>
    <xdr:to>
      <xdr:col>15</xdr:col>
      <xdr:colOff>82550</xdr:colOff>
      <xdr:row>45</xdr:row>
      <xdr:rowOff>16631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7318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16631</xdr:rowOff>
    </xdr:from>
    <xdr:to>
      <xdr:col>11</xdr:col>
      <xdr:colOff>31750</xdr:colOff>
      <xdr:row>45</xdr:row>
      <xdr:rowOff>16631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7318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10885</xdr:rowOff>
    </xdr:from>
    <xdr:to>
      <xdr:col>11</xdr:col>
      <xdr:colOff>82550</xdr:colOff>
      <xdr:row>44</xdr:row>
      <xdr:rowOff>112485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122662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137281</xdr:rowOff>
    </xdr:from>
    <xdr:to>
      <xdr:col>23</xdr:col>
      <xdr:colOff>184150</xdr:colOff>
      <xdr:row>45</xdr:row>
      <xdr:rowOff>67431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33158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7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137281</xdr:rowOff>
    </xdr:from>
    <xdr:to>
      <xdr:col>19</xdr:col>
      <xdr:colOff>184150</xdr:colOff>
      <xdr:row>45</xdr:row>
      <xdr:rowOff>67431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52208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67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137281</xdr:rowOff>
    </xdr:from>
    <xdr:to>
      <xdr:col>15</xdr:col>
      <xdr:colOff>133350</xdr:colOff>
      <xdr:row>45</xdr:row>
      <xdr:rowOff>67431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52208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137281</xdr:rowOff>
    </xdr:from>
    <xdr:to>
      <xdr:col>11</xdr:col>
      <xdr:colOff>82550</xdr:colOff>
      <xdr:row>45</xdr:row>
      <xdr:rowOff>67431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52208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137281</xdr:rowOff>
    </xdr:from>
    <xdr:to>
      <xdr:col>7</xdr:col>
      <xdr:colOff>31750</xdr:colOff>
      <xdr:row>45</xdr:row>
      <xdr:rowOff>67431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52208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92.1</a:t>
          </a:r>
          <a:r>
            <a:rPr kumimoji="1" lang="ja-JP" altLang="en-US" sz="1300">
              <a:latin typeface="ＭＳ Ｐゴシック" panose="020B0600070205080204" pitchFamily="50" charset="-128"/>
              <a:ea typeface="ＭＳ Ｐゴシック" panose="020B0600070205080204" pitchFamily="50" charset="-128"/>
            </a:rPr>
            <a:t>％から令和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91.5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％ポイント）となっており、沖縄県平均より高い状況にあり弾力性が無い状況である。</a:t>
          </a:r>
        </a:p>
        <a:p>
          <a:r>
            <a:rPr kumimoji="1" lang="ja-JP" altLang="en-US" sz="1300">
              <a:latin typeface="ＭＳ Ｐゴシック" panose="020B0600070205080204" pitchFamily="50" charset="-128"/>
              <a:ea typeface="ＭＳ Ｐゴシック" panose="020B0600070205080204" pitchFamily="50" charset="-128"/>
            </a:rPr>
            <a:t>人件費、物件費等の義務的経費の割合が高くなっていることから経常収支比率が高くなっている。</a:t>
          </a:r>
        </a:p>
        <a:p>
          <a:r>
            <a:rPr kumimoji="1" lang="ja-JP" altLang="en-US" sz="1300">
              <a:latin typeface="ＭＳ Ｐゴシック" panose="020B0600070205080204" pitchFamily="50" charset="-128"/>
              <a:ea typeface="ＭＳ Ｐゴシック" panose="020B0600070205080204" pitchFamily="50" charset="-128"/>
            </a:rPr>
            <a:t>物件費の抑制や公営企業の経営改善に取り組み一般会計から繰出金の抑制に努める。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119634</xdr:rowOff>
    </xdr:from>
    <xdr:to>
      <xdr:col>23</xdr:col>
      <xdr:colOff>133350</xdr:colOff>
      <xdr:row>66</xdr:row>
      <xdr:rowOff>87376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35184"/>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59453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7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87376</xdr:rowOff>
    </xdr:from>
    <xdr:to>
      <xdr:col>24</xdr:col>
      <xdr:colOff>12700</xdr:colOff>
      <xdr:row>66</xdr:row>
      <xdr:rowOff>87376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03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34561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7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119634</xdr:rowOff>
    </xdr:from>
    <xdr:to>
      <xdr:col>24</xdr:col>
      <xdr:colOff>12700</xdr:colOff>
      <xdr:row>59</xdr:row>
      <xdr:rowOff>119634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3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169545</xdr:rowOff>
    </xdr:from>
    <xdr:to>
      <xdr:col>23</xdr:col>
      <xdr:colOff>133350</xdr:colOff>
      <xdr:row>66</xdr:row>
      <xdr:rowOff>12573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313795"/>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21988</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23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5461</xdr:rowOff>
    </xdr:from>
    <xdr:to>
      <xdr:col>23</xdr:col>
      <xdr:colOff>184150</xdr:colOff>
      <xdr:row>64</xdr:row>
      <xdr:rowOff>107061</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12573</xdr:rowOff>
    </xdr:from>
    <xdr:to>
      <xdr:col>19</xdr:col>
      <xdr:colOff>133350</xdr:colOff>
      <xdr:row>66</xdr:row>
      <xdr:rowOff>150114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328273"/>
          <a:ext cx="889000" cy="1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138176</xdr:rowOff>
    </xdr:from>
    <xdr:to>
      <xdr:col>19</xdr:col>
      <xdr:colOff>184150</xdr:colOff>
      <xdr:row>65</xdr:row>
      <xdr:rowOff>68326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78503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7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150114</xdr:rowOff>
    </xdr:from>
    <xdr:to>
      <xdr:col>15</xdr:col>
      <xdr:colOff>82550</xdr:colOff>
      <xdr:row>66</xdr:row>
      <xdr:rowOff>157353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46581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5334</xdr:rowOff>
    </xdr:from>
    <xdr:to>
      <xdr:col>15</xdr:col>
      <xdr:colOff>133350</xdr:colOff>
      <xdr:row>65</xdr:row>
      <xdr:rowOff>106934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117111</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138049</xdr:rowOff>
    </xdr:from>
    <xdr:to>
      <xdr:col>11</xdr:col>
      <xdr:colOff>31750</xdr:colOff>
      <xdr:row>66</xdr:row>
      <xdr:rowOff>157353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453749"/>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39116</xdr:rowOff>
    </xdr:from>
    <xdr:to>
      <xdr:col>11</xdr:col>
      <xdr:colOff>82550</xdr:colOff>
      <xdr:row>65</xdr:row>
      <xdr:rowOff>140716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150893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31877</xdr:rowOff>
    </xdr:from>
    <xdr:to>
      <xdr:col>7</xdr:col>
      <xdr:colOff>31750</xdr:colOff>
      <xdr:row>65</xdr:row>
      <xdr:rowOff>133477</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143654</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4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118745</xdr:rowOff>
    </xdr:from>
    <xdr:to>
      <xdr:col>23</xdr:col>
      <xdr:colOff>184150</xdr:colOff>
      <xdr:row>66</xdr:row>
      <xdr:rowOff>48895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14622</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158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133223</xdr:rowOff>
    </xdr:from>
    <xdr:to>
      <xdr:col>19</xdr:col>
      <xdr:colOff>184150</xdr:colOff>
      <xdr:row>66</xdr:row>
      <xdr:rowOff>63373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27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48150</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363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99314</xdr:rowOff>
    </xdr:from>
    <xdr:to>
      <xdr:col>15</xdr:col>
      <xdr:colOff>133350</xdr:colOff>
      <xdr:row>67</xdr:row>
      <xdr:rowOff>29464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41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14241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50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106553</xdr:rowOff>
    </xdr:from>
    <xdr:to>
      <xdr:col>11</xdr:col>
      <xdr:colOff>82550</xdr:colOff>
      <xdr:row>67</xdr:row>
      <xdr:rowOff>36703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42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21480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508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87249</xdr:rowOff>
    </xdr:from>
    <xdr:to>
      <xdr:col>7</xdr:col>
      <xdr:colOff>31750</xdr:colOff>
      <xdr:row>67</xdr:row>
      <xdr:rowOff>17399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40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2176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48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[1,190,885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１島１村で小規模自治体の本村は、通常の行政サービスだけではなく空港や航路もあることから、フェリーや船舶事務所及び空港に職員を配置しなければならない。引き続き、定員管理の適正化に努めるとともに、物件費（需用費や委託料等）の義務的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32882</xdr:rowOff>
    </xdr:from>
    <xdr:to>
      <xdr:col>23</xdr:col>
      <xdr:colOff>133350</xdr:colOff>
      <xdr:row>84</xdr:row>
      <xdr:rowOff>54022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434682"/>
          <a:ext cx="838200" cy="2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31776</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39192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32882</xdr:rowOff>
    </xdr:from>
    <xdr:to>
      <xdr:col>19</xdr:col>
      <xdr:colOff>133350</xdr:colOff>
      <xdr:row>84</xdr:row>
      <xdr:rowOff>38562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434682"/>
          <a:ext cx="889000" cy="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20131</xdr:rowOff>
    </xdr:from>
    <xdr:to>
      <xdr:col>19</xdr:col>
      <xdr:colOff>184150</xdr:colOff>
      <xdr:row>82</xdr:row>
      <xdr:rowOff>121731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131908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847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170921</xdr:rowOff>
    </xdr:from>
    <xdr:to>
      <xdr:col>15</xdr:col>
      <xdr:colOff>82550</xdr:colOff>
      <xdr:row>84</xdr:row>
      <xdr:rowOff>38562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401271"/>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12669</xdr:rowOff>
    </xdr:from>
    <xdr:to>
      <xdr:col>15</xdr:col>
      <xdr:colOff>133350</xdr:colOff>
      <xdr:row>82</xdr:row>
      <xdr:rowOff>114269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124446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84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132742</xdr:rowOff>
    </xdr:from>
    <xdr:to>
      <xdr:col>11</xdr:col>
      <xdr:colOff>31750</xdr:colOff>
      <xdr:row>83</xdr:row>
      <xdr:rowOff>170921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363092"/>
          <a:ext cx="889000" cy="3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12274</xdr:rowOff>
    </xdr:from>
    <xdr:to>
      <xdr:col>11</xdr:col>
      <xdr:colOff>82550</xdr:colOff>
      <xdr:row>82</xdr:row>
      <xdr:rowOff>113874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124051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14717</xdr:rowOff>
    </xdr:from>
    <xdr:to>
      <xdr:col>7</xdr:col>
      <xdr:colOff>31750</xdr:colOff>
      <xdr:row>82</xdr:row>
      <xdr:rowOff>116317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126494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3222</xdr:rowOff>
    </xdr:from>
    <xdr:to>
      <xdr:col>23</xdr:col>
      <xdr:colOff>184150</xdr:colOff>
      <xdr:row>84</xdr:row>
      <xdr:rowOff>104822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40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146749</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37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153532</xdr:rowOff>
    </xdr:from>
    <xdr:to>
      <xdr:col>19</xdr:col>
      <xdr:colOff>184150</xdr:colOff>
      <xdr:row>84</xdr:row>
      <xdr:rowOff>83682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38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68459</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470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159212</xdr:rowOff>
    </xdr:from>
    <xdr:to>
      <xdr:col>15</xdr:col>
      <xdr:colOff>133350</xdr:colOff>
      <xdr:row>84</xdr:row>
      <xdr:rowOff>89362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38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74139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475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120121</xdr:rowOff>
    </xdr:from>
    <xdr:to>
      <xdr:col>11</xdr:col>
      <xdr:colOff>82550</xdr:colOff>
      <xdr:row>84</xdr:row>
      <xdr:rowOff>50271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35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35048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436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81942</xdr:rowOff>
    </xdr:from>
    <xdr:to>
      <xdr:col>7</xdr:col>
      <xdr:colOff>31750</xdr:colOff>
      <xdr:row>84</xdr:row>
      <xdr:rowOff>12092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31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168319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39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本村は全国町村平均</a:t>
          </a:r>
          <a:r>
            <a:rPr kumimoji="1" lang="en-US" altLang="ja-JP" sz="1300">
              <a:latin typeface="ＭＳ Ｐゴシック" panose="020B0600070205080204" pitchFamily="50" charset="-128"/>
              <a:ea typeface="ＭＳ Ｐゴシック" panose="020B0600070205080204" pitchFamily="50" charset="-128"/>
            </a:rPr>
            <a:t>96.3</a:t>
          </a:r>
          <a:r>
            <a:rPr kumimoji="1" lang="ja-JP" altLang="en-US" sz="1300">
              <a:latin typeface="ＭＳ Ｐゴシック" panose="020B0600070205080204" pitchFamily="50" charset="-128"/>
              <a:ea typeface="ＭＳ Ｐゴシック" panose="020B0600070205080204" pitchFamily="50" charset="-128"/>
            </a:rPr>
            <a:t>より</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ポイント少ない</a:t>
          </a:r>
          <a:r>
            <a:rPr kumimoji="1" lang="en-US" altLang="ja-JP" sz="1300">
              <a:latin typeface="ＭＳ Ｐゴシック" panose="020B0600070205080204" pitchFamily="50" charset="-128"/>
              <a:ea typeface="ＭＳ Ｐゴシック" panose="020B0600070205080204" pitchFamily="50" charset="-128"/>
            </a:rPr>
            <a:t>91.1</a:t>
          </a:r>
          <a:r>
            <a:rPr kumimoji="1" lang="ja-JP" altLang="en-US" sz="1300">
              <a:latin typeface="ＭＳ Ｐゴシック" panose="020B0600070205080204" pitchFamily="50" charset="-128"/>
              <a:ea typeface="ＭＳ Ｐゴシック" panose="020B0600070205080204" pitchFamily="50" charset="-128"/>
            </a:rPr>
            <a:t>で低水準であるが、今後は個々のスキルを上げるためマネジメントをしっかりと行う。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98107</xdr:rowOff>
    </xdr:from>
    <xdr:to>
      <xdr:col>81</xdr:col>
      <xdr:colOff>44450</xdr:colOff>
      <xdr:row>85</xdr:row>
      <xdr:rowOff>98107</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4671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59072</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803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94614</xdr:rowOff>
    </xdr:from>
    <xdr:to>
      <xdr:col>77</xdr:col>
      <xdr:colOff>44450</xdr:colOff>
      <xdr:row>85</xdr:row>
      <xdr:rowOff>98107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90800" y="14496414"/>
          <a:ext cx="889000" cy="1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68898</xdr:rowOff>
    </xdr:from>
    <xdr:to>
      <xdr:col>77</xdr:col>
      <xdr:colOff>95250</xdr:colOff>
      <xdr:row>86</xdr:row>
      <xdr:rowOff>170498</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155275</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899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22225</xdr:rowOff>
    </xdr:from>
    <xdr:to>
      <xdr:col>72</xdr:col>
      <xdr:colOff>203200</xdr:colOff>
      <xdr:row>84</xdr:row>
      <xdr:rowOff>94614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4401800" y="14424025"/>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119079</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22225</xdr:rowOff>
    </xdr:from>
    <xdr:to>
      <xdr:col>68</xdr:col>
      <xdr:colOff>152400</xdr:colOff>
      <xdr:row>84</xdr:row>
      <xdr:rowOff>88582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3512800" y="14424025"/>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32702</xdr:rowOff>
    </xdr:from>
    <xdr:to>
      <xdr:col>68</xdr:col>
      <xdr:colOff>203200</xdr:colOff>
      <xdr:row>86</xdr:row>
      <xdr:rowOff>134302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119079</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47307</xdr:rowOff>
    </xdr:from>
    <xdr:to>
      <xdr:col>81</xdr:col>
      <xdr:colOff>95250</xdr:colOff>
      <xdr:row>85</xdr:row>
      <xdr:rowOff>148907</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62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63834</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46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47307</xdr:rowOff>
    </xdr:from>
    <xdr:to>
      <xdr:col>77</xdr:col>
      <xdr:colOff>95250</xdr:colOff>
      <xdr:row>85</xdr:row>
      <xdr:rowOff>148907</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62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159084</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38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43814</xdr:rowOff>
    </xdr:from>
    <xdr:to>
      <xdr:col>73</xdr:col>
      <xdr:colOff>44450</xdr:colOff>
      <xdr:row>84</xdr:row>
      <xdr:rowOff>145414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44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155591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21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142875</xdr:rowOff>
    </xdr:from>
    <xdr:to>
      <xdr:col>68</xdr:col>
      <xdr:colOff>203200</xdr:colOff>
      <xdr:row>84</xdr:row>
      <xdr:rowOff>73025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83202</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14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37782</xdr:rowOff>
    </xdr:from>
    <xdr:to>
      <xdr:col>64</xdr:col>
      <xdr:colOff>152400</xdr:colOff>
      <xdr:row>84</xdr:row>
      <xdr:rowOff>139382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43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149559</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208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離島である本村は、通常の行政サービス以外に港や空港に職員を配置することから必然的に職員数が多くなっている。今後は、退職者不補充や会計年度任用職員で対応等住民サービスの低下がない範囲で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a:extLst>
            <a:ext uri="{FF2B5EF4-FFF2-40B4-BE49-F238E27FC236}">
              <a16:creationId xmlns:a16="http://schemas.microsoft.com/office/drawing/2014/main" id="{00000000-0008-0000-0300-00003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09" name="定員管理の状況最小値テキスト">
          <a:extLst>
            <a:ext uri="{FF2B5EF4-FFF2-40B4-BE49-F238E27FC236}">
              <a16:creationId xmlns:a16="http://schemas.microsoft.com/office/drawing/2014/main" id="{00000000-0008-0000-0300-000035010000}"/>
            </a:ext>
          </a:extLst>
        </xdr:cNvPr>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1" name="定員管理の状況最大値テキスト">
          <a:extLst>
            <a:ext uri="{FF2B5EF4-FFF2-40B4-BE49-F238E27FC236}">
              <a16:creationId xmlns:a16="http://schemas.microsoft.com/office/drawing/2014/main" id="{00000000-0008-0000-0300-000037010000}"/>
            </a:ext>
          </a:extLst>
        </xdr:cNvPr>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41819</xdr:rowOff>
    </xdr:from>
    <xdr:to>
      <xdr:col>81</xdr:col>
      <xdr:colOff>44450</xdr:colOff>
      <xdr:row>61</xdr:row>
      <xdr:rowOff>48484</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179800" y="10500269"/>
          <a:ext cx="838200" cy="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59967</xdr:rowOff>
    </xdr:from>
    <xdr:ext cx="762000" cy="259045"/>
    <xdr:sp macro="" textlink="">
      <xdr:nvSpPr>
        <xdr:cNvPr id="314" name="定員管理の状況平均値テキスト">
          <a:extLst>
            <a:ext uri="{FF2B5EF4-FFF2-40B4-BE49-F238E27FC236}">
              <a16:creationId xmlns:a16="http://schemas.microsoft.com/office/drawing/2014/main" id="{00000000-0008-0000-0300-00003A010000}"/>
            </a:ext>
          </a:extLst>
        </xdr:cNvPr>
        <xdr:cNvSpPr txBox="1"/>
      </xdr:nvSpPr>
      <xdr:spPr>
        <a:xfrm>
          <a:off x="17106900" y="10004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36074</xdr:rowOff>
    </xdr:from>
    <xdr:to>
      <xdr:col>77</xdr:col>
      <xdr:colOff>44450</xdr:colOff>
      <xdr:row>61</xdr:row>
      <xdr:rowOff>41819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5290800" y="10494524"/>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49071</xdr:rowOff>
    </xdr:from>
    <xdr:to>
      <xdr:col>77</xdr:col>
      <xdr:colOff>95250</xdr:colOff>
      <xdr:row>59</xdr:row>
      <xdr:rowOff>150671</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129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160848</xdr:rowOff>
    </xdr:from>
    <xdr:ext cx="7366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5798800" y="9933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15736</xdr:rowOff>
    </xdr:from>
    <xdr:to>
      <xdr:col>72</xdr:col>
      <xdr:colOff>203200</xdr:colOff>
      <xdr:row>61</xdr:row>
      <xdr:rowOff>36074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4401800" y="10474186"/>
          <a:ext cx="889000" cy="2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59412</xdr:rowOff>
    </xdr:from>
    <xdr:to>
      <xdr:col>73</xdr:col>
      <xdr:colOff>44450</xdr:colOff>
      <xdr:row>59</xdr:row>
      <xdr:rowOff>161012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5240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171189</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909800" y="994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164779</xdr:rowOff>
    </xdr:from>
    <xdr:to>
      <xdr:col>68</xdr:col>
      <xdr:colOff>152400</xdr:colOff>
      <xdr:row>61</xdr:row>
      <xdr:rowOff>15736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3512800" y="10451779"/>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54815</xdr:rowOff>
    </xdr:from>
    <xdr:to>
      <xdr:col>68</xdr:col>
      <xdr:colOff>203200</xdr:colOff>
      <xdr:row>59</xdr:row>
      <xdr:rowOff>156415</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4351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166592</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020800" y="993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59872</xdr:rowOff>
    </xdr:from>
    <xdr:to>
      <xdr:col>64</xdr:col>
      <xdr:colOff>152400</xdr:colOff>
      <xdr:row>59</xdr:row>
      <xdr:rowOff>161472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462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199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131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169134</xdr:rowOff>
    </xdr:from>
    <xdr:to>
      <xdr:col>81</xdr:col>
      <xdr:colOff>95250</xdr:colOff>
      <xdr:row>61</xdr:row>
      <xdr:rowOff>99284</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967200" y="1045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141211</xdr:rowOff>
    </xdr:from>
    <xdr:ext cx="762000" cy="259045"/>
    <xdr:sp macro="" textlink="">
      <xdr:nvSpPr>
        <xdr:cNvPr id="333" name="定員管理の状況該当値テキスト">
          <a:extLst>
            <a:ext uri="{FF2B5EF4-FFF2-40B4-BE49-F238E27FC236}">
              <a16:creationId xmlns:a16="http://schemas.microsoft.com/office/drawing/2014/main" id="{00000000-0008-0000-0300-00004D010000}"/>
            </a:ext>
          </a:extLst>
        </xdr:cNvPr>
        <xdr:cNvSpPr txBox="1"/>
      </xdr:nvSpPr>
      <xdr:spPr>
        <a:xfrm>
          <a:off x="17106900" y="1042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162469</xdr:rowOff>
    </xdr:from>
    <xdr:to>
      <xdr:col>77</xdr:col>
      <xdr:colOff>95250</xdr:colOff>
      <xdr:row>61</xdr:row>
      <xdr:rowOff>92619</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129000" y="1044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77396</xdr:rowOff>
    </xdr:from>
    <xdr:ext cx="7366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798800" y="10535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156724</xdr:rowOff>
    </xdr:from>
    <xdr:to>
      <xdr:col>73</xdr:col>
      <xdr:colOff>44450</xdr:colOff>
      <xdr:row>61</xdr:row>
      <xdr:rowOff>86874</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5240000" y="1044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71651</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1053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136386</xdr:rowOff>
    </xdr:from>
    <xdr:to>
      <xdr:col>68</xdr:col>
      <xdr:colOff>203200</xdr:colOff>
      <xdr:row>61</xdr:row>
      <xdr:rowOff>66536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4351000" y="1042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51313</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1050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113979</xdr:rowOff>
    </xdr:from>
    <xdr:to>
      <xdr:col>64</xdr:col>
      <xdr:colOff>152400</xdr:colOff>
      <xdr:row>61</xdr:row>
      <xdr:rowOff>44129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3462000" y="1040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28906</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1048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今年度は公債費負担が減少しているが、今後も沖縄振興特別推進交付金等の普通建設事業や新庁舎建設に伴う新規発行債の増額に伴い実質公債費率の増加が見込まれることから、今後は普通建設費の優先順位を決め、新規発行債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164677</xdr:rowOff>
    </xdr:from>
    <xdr:to>
      <xdr:col>81</xdr:col>
      <xdr:colOff>44450</xdr:colOff>
      <xdr:row>42</xdr:row>
      <xdr:rowOff>25400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6179800" y="719412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108373</xdr:rowOff>
    </xdr:from>
    <xdr:to>
      <xdr:col>77</xdr:col>
      <xdr:colOff>44450</xdr:colOff>
      <xdr:row>42</xdr:row>
      <xdr:rowOff>25400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713782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86377</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44027</xdr:rowOff>
    </xdr:from>
    <xdr:to>
      <xdr:col>72</xdr:col>
      <xdr:colOff>203200</xdr:colOff>
      <xdr:row>41</xdr:row>
      <xdr:rowOff>108373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707347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44027</xdr:rowOff>
    </xdr:from>
    <xdr:to>
      <xdr:col>68</xdr:col>
      <xdr:colOff>152400</xdr:colOff>
      <xdr:row>41</xdr:row>
      <xdr:rowOff>60113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70734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113877</xdr:rowOff>
    </xdr:from>
    <xdr:to>
      <xdr:col>81</xdr:col>
      <xdr:colOff>95250</xdr:colOff>
      <xdr:row>42</xdr:row>
      <xdr:rowOff>44027</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85954</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711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146050</xdr:rowOff>
    </xdr:from>
    <xdr:to>
      <xdr:col>77</xdr:col>
      <xdr:colOff>95250</xdr:colOff>
      <xdr:row>42</xdr:row>
      <xdr:rowOff>76200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57573</xdr:rowOff>
    </xdr:from>
    <xdr:to>
      <xdr:col>73</xdr:col>
      <xdr:colOff>44450</xdr:colOff>
      <xdr:row>41</xdr:row>
      <xdr:rowOff>159173</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169350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164677</xdr:rowOff>
    </xdr:from>
    <xdr:to>
      <xdr:col>68</xdr:col>
      <xdr:colOff>203200</xdr:colOff>
      <xdr:row>41</xdr:row>
      <xdr:rowOff>94827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105004</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121090</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年度から将来負担比率は</a:t>
          </a:r>
          <a:r>
            <a:rPr kumimoji="1" lang="en-US" altLang="ja-JP" sz="1300">
              <a:latin typeface="ＭＳ Ｐゴシック" panose="020B0600070205080204" pitchFamily="50" charset="-128"/>
              <a:ea typeface="ＭＳ Ｐゴシック" panose="020B0600070205080204" pitchFamily="50" charset="-128"/>
            </a:rPr>
            <a:t>23.2</a:t>
          </a:r>
          <a:r>
            <a:rPr kumimoji="1" lang="ja-JP" altLang="en-US" sz="1300">
              <a:latin typeface="ＭＳ Ｐゴシック" panose="020B0600070205080204" pitchFamily="50" charset="-128"/>
              <a:ea typeface="ＭＳ Ｐゴシック" panose="020B0600070205080204" pitchFamily="50" charset="-128"/>
            </a:rPr>
            <a:t>ポイント上昇していて全国平均、沖縄平均より高くなっている。平成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年にかけ庁舎建設の大規模な事業があるため、今後は可能な限り新規発行債の削減に努め、基金からの繰入の抑制を図る。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110309</xdr:rowOff>
    </xdr:from>
    <xdr:to>
      <xdr:col>81</xdr:col>
      <xdr:colOff>44450</xdr:colOff>
      <xdr:row>17</xdr:row>
      <xdr:rowOff>167277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179800" y="2682059"/>
          <a:ext cx="838200" cy="39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110309</xdr:rowOff>
    </xdr:from>
    <xdr:to>
      <xdr:col>77</xdr:col>
      <xdr:colOff>44450</xdr:colOff>
      <xdr:row>16</xdr:row>
      <xdr:rowOff>68126</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2682059"/>
          <a:ext cx="889000" cy="12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68126</xdr:rowOff>
    </xdr:from>
    <xdr:to>
      <xdr:col>72</xdr:col>
      <xdr:colOff>203200</xdr:colOff>
      <xdr:row>17</xdr:row>
      <xdr:rowOff>36286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2811326"/>
          <a:ext cx="889000" cy="13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5262</xdr:rowOff>
    </xdr:from>
    <xdr:to>
      <xdr:col>68</xdr:col>
      <xdr:colOff>152400</xdr:colOff>
      <xdr:row>17</xdr:row>
      <xdr:rowOff>36286</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3512800" y="291991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116477</xdr:rowOff>
    </xdr:from>
    <xdr:to>
      <xdr:col>81</xdr:col>
      <xdr:colOff>95250</xdr:colOff>
      <xdr:row>18</xdr:row>
      <xdr:rowOff>46627</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303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88554</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300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59509</xdr:rowOff>
    </xdr:from>
    <xdr:to>
      <xdr:col>77</xdr:col>
      <xdr:colOff>95250</xdr:colOff>
      <xdr:row>15</xdr:row>
      <xdr:rowOff>161109</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63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145886</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717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17326</xdr:rowOff>
    </xdr:from>
    <xdr:to>
      <xdr:col>73</xdr:col>
      <xdr:colOff>44450</xdr:colOff>
      <xdr:row>16</xdr:row>
      <xdr:rowOff>118926</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76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103703</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84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156936</xdr:rowOff>
    </xdr:from>
    <xdr:to>
      <xdr:col>68</xdr:col>
      <xdr:colOff>203200</xdr:colOff>
      <xdr:row>17</xdr:row>
      <xdr:rowOff>87086</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90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71863</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98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125912</xdr:rowOff>
    </xdr:from>
    <xdr:to>
      <xdr:col>64</xdr:col>
      <xdr:colOff>152400</xdr:colOff>
      <xdr:row>17</xdr:row>
      <xdr:rowOff>56062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86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40839</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95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沖縄県粟国村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681
676
7.65
2,425,628
2,193,690
185,068
746,120
1,900,047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44.6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島１村の自治体であるため、行政職は類似団体と比較して多く、空港や船舶等にも職員の配置を行っているため、人件費の割合が高くなっている。今後は職員の退職者不補充を行うとともに、会計年度任用職員の対応等で人件費削減の取り組み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168910</xdr:rowOff>
    </xdr:from>
    <xdr:to>
      <xdr:col>24</xdr:col>
      <xdr:colOff>25400</xdr:colOff>
      <xdr:row>39</xdr:row>
      <xdr:rowOff>66040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8401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66040</xdr:rowOff>
    </xdr:from>
    <xdr:to>
      <xdr:col>19</xdr:col>
      <xdr:colOff>187325</xdr:colOff>
      <xdr:row>39</xdr:row>
      <xdr:rowOff>119380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75259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104140</xdr:rowOff>
    </xdr:from>
    <xdr:to>
      <xdr:col>15</xdr:col>
      <xdr:colOff>98425</xdr:colOff>
      <xdr:row>39</xdr:row>
      <xdr:rowOff>119380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7906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30480</xdr:rowOff>
    </xdr:from>
    <xdr:to>
      <xdr:col>15</xdr:col>
      <xdr:colOff>149225</xdr:colOff>
      <xdr:row>36</xdr:row>
      <xdr:rowOff>132080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104140</xdr:rowOff>
    </xdr:from>
    <xdr:to>
      <xdr:col>11</xdr:col>
      <xdr:colOff>9525</xdr:colOff>
      <xdr:row>39</xdr:row>
      <xdr:rowOff>146050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7906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34290</xdr:rowOff>
    </xdr:from>
    <xdr:to>
      <xdr:col>6</xdr:col>
      <xdr:colOff>171450</xdr:colOff>
      <xdr:row>36</xdr:row>
      <xdr:rowOff>135890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146067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118110</xdr:rowOff>
    </xdr:from>
    <xdr:to>
      <xdr:col>24</xdr:col>
      <xdr:colOff>76200</xdr:colOff>
      <xdr:row>39</xdr:row>
      <xdr:rowOff>48260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3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90187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05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15240</xdr:rowOff>
    </xdr:from>
    <xdr:to>
      <xdr:col>20</xdr:col>
      <xdr:colOff>38100</xdr:colOff>
      <xdr:row>39</xdr:row>
      <xdr:rowOff>116840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0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101617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88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68580</xdr:rowOff>
    </xdr:from>
    <xdr:to>
      <xdr:col>15</xdr:col>
      <xdr:colOff>149225</xdr:colOff>
      <xdr:row>39</xdr:row>
      <xdr:rowOff>170180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5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154957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4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53340</xdr:rowOff>
    </xdr:from>
    <xdr:to>
      <xdr:col>11</xdr:col>
      <xdr:colOff>60325</xdr:colOff>
      <xdr:row>39</xdr:row>
      <xdr:rowOff>154940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3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139717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2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95250</xdr:rowOff>
    </xdr:from>
    <xdr:to>
      <xdr:col>6</xdr:col>
      <xdr:colOff>171450</xdr:colOff>
      <xdr:row>40</xdr:row>
      <xdr:rowOff>25400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10177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20.8</a:t>
          </a:r>
          <a:r>
            <a:rPr kumimoji="1" lang="ja-JP" altLang="en-US" sz="1300">
              <a:latin typeface="ＭＳ Ｐゴシック" panose="020B0600070205080204" pitchFamily="50" charset="-128"/>
              <a:ea typeface="ＭＳ Ｐゴシック" panose="020B0600070205080204" pitchFamily="50" charset="-128"/>
            </a:rPr>
            <a:t>％から令和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23.3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ポイント増）と県平均</a:t>
          </a:r>
          <a:r>
            <a:rPr kumimoji="1" lang="en-US" altLang="ja-JP" sz="1300">
              <a:latin typeface="ＭＳ Ｐゴシック" panose="020B0600070205080204" pitchFamily="50" charset="-128"/>
              <a:ea typeface="ＭＳ Ｐゴシック" panose="020B0600070205080204" pitchFamily="50" charset="-128"/>
            </a:rPr>
            <a:t>13.7</a:t>
          </a:r>
          <a:r>
            <a:rPr kumimoji="1" lang="ja-JP" altLang="en-US" sz="1300">
              <a:latin typeface="ＭＳ Ｐゴシック" panose="020B0600070205080204" pitchFamily="50" charset="-128"/>
              <a:ea typeface="ＭＳ Ｐゴシック" panose="020B0600070205080204" pitchFamily="50" charset="-128"/>
            </a:rPr>
            <a:t>％より</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ポイント高い水準にある。離島である本村は、旅費の増や沖縄振興特別交付金事業による委託やシステム保守の委託料等よる増額が主な要因である。</a:t>
          </a:r>
        </a:p>
        <a:p>
          <a:r>
            <a:rPr kumimoji="1" lang="ja-JP" altLang="en-US" sz="1300">
              <a:latin typeface="ＭＳ Ｐゴシック" panose="020B0600070205080204" pitchFamily="50" charset="-128"/>
              <a:ea typeface="ＭＳ Ｐゴシック" panose="020B0600070205080204" pitchFamily="50" charset="-128"/>
            </a:rPr>
            <a:t>今後は、委託料等の見直しを行う。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163576</xdr:rowOff>
    </xdr:from>
    <xdr:to>
      <xdr:col>82</xdr:col>
      <xdr:colOff>107950</xdr:colOff>
      <xdr:row>19</xdr:row>
      <xdr:rowOff>106426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249676"/>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120159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91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163576</xdr:rowOff>
    </xdr:from>
    <xdr:to>
      <xdr:col>78</xdr:col>
      <xdr:colOff>69850</xdr:colOff>
      <xdr:row>20</xdr:row>
      <xdr:rowOff>12700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249676"/>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131064</xdr:rowOff>
    </xdr:from>
    <xdr:to>
      <xdr:col>78</xdr:col>
      <xdr:colOff>120650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71391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43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152146</xdr:rowOff>
    </xdr:from>
    <xdr:to>
      <xdr:col>73</xdr:col>
      <xdr:colOff>180975</xdr:colOff>
      <xdr:row>20</xdr:row>
      <xdr:rowOff>12700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4096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32766</xdr:rowOff>
    </xdr:from>
    <xdr:to>
      <xdr:col>74</xdr:col>
      <xdr:colOff>31750</xdr:colOff>
      <xdr:row>17</xdr:row>
      <xdr:rowOff>134366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144543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7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115570</xdr:rowOff>
    </xdr:from>
    <xdr:to>
      <xdr:col>69</xdr:col>
      <xdr:colOff>92075</xdr:colOff>
      <xdr:row>19</xdr:row>
      <xdr:rowOff>152146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3731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149115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135399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55626</xdr:rowOff>
    </xdr:from>
    <xdr:to>
      <xdr:col>82</xdr:col>
      <xdr:colOff>158750</xdr:colOff>
      <xdr:row>19</xdr:row>
      <xdr:rowOff>157226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3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27703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28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112776</xdr:rowOff>
    </xdr:from>
    <xdr:to>
      <xdr:col>78</xdr:col>
      <xdr:colOff>120650</xdr:colOff>
      <xdr:row>19</xdr:row>
      <xdr:rowOff>42926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27703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285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133350</xdr:rowOff>
    </xdr:from>
    <xdr:to>
      <xdr:col>74</xdr:col>
      <xdr:colOff>31750</xdr:colOff>
      <xdr:row>20</xdr:row>
      <xdr:rowOff>63500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48277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101346</xdr:rowOff>
    </xdr:from>
    <xdr:to>
      <xdr:col>69</xdr:col>
      <xdr:colOff>142875</xdr:colOff>
      <xdr:row>20</xdr:row>
      <xdr:rowOff>31496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35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16273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44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64770</xdr:rowOff>
    </xdr:from>
    <xdr:to>
      <xdr:col>65</xdr:col>
      <xdr:colOff>53975</xdr:colOff>
      <xdr:row>19</xdr:row>
      <xdr:rowOff>166370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151147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40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扶助費は全国、沖縄県平均より低水準であり、主な比率は障害福祉や小中学校の扶助となっている。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88900</xdr:rowOff>
    </xdr:from>
    <xdr:to>
      <xdr:col>24</xdr:col>
      <xdr:colOff>25400</xdr:colOff>
      <xdr:row>56</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5186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127000</xdr:rowOff>
    </xdr:from>
    <xdr:to>
      <xdr:col>19</xdr:col>
      <xdr:colOff>187325</xdr:colOff>
      <xdr:row>56</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5567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127000</xdr:rowOff>
    </xdr:from>
    <xdr:to>
      <xdr:col>15</xdr:col>
      <xdr:colOff>98425</xdr:colOff>
      <xdr:row>56</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556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88900</xdr:rowOff>
    </xdr:from>
    <xdr:to>
      <xdr:col>11</xdr:col>
      <xdr:colOff>9525</xdr:colOff>
      <xdr:row>56</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5186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54627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19050</xdr:rowOff>
    </xdr:from>
    <xdr:to>
      <xdr:col>20</xdr:col>
      <xdr:colOff>38100</xdr:colOff>
      <xdr:row>56</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76200</xdr:rowOff>
    </xdr:from>
    <xdr:to>
      <xdr:col>15</xdr:col>
      <xdr:colOff>149225</xdr:colOff>
      <xdr:row>56</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38100</xdr:rowOff>
    </xdr:from>
    <xdr:to>
      <xdr:col>6</xdr:col>
      <xdr:colOff>171450</xdr:colOff>
      <xdr:row>55</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149877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主な要因として、航路事業や簡易水道事業や農業集落排水事業への公営企業への繰出や、国民健康保険事業への繰出が多額であることが挙げられる。今後は公営企業戦略を策定し健全な財政運営に努め、一般会計からの繰出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57</xdr:row>
      <xdr:rowOff>86995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705340"/>
          <a:ext cx="8382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52722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53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57</xdr:row>
      <xdr:rowOff>1270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7053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24765</xdr:rowOff>
    </xdr:from>
    <xdr:to>
      <xdr:col>78</xdr:col>
      <xdr:colOff>120650</xdr:colOff>
      <xdr:row>57</xdr:row>
      <xdr:rowOff>126365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111142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83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xdr:rowOff>
    </xdr:from>
    <xdr:to>
      <xdr:col>73</xdr:col>
      <xdr:colOff>180975</xdr:colOff>
      <xdr:row>57</xdr:row>
      <xdr:rowOff>41275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7739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30480</xdr:rowOff>
    </xdr:from>
    <xdr:to>
      <xdr:col>74</xdr:col>
      <xdr:colOff>31750</xdr:colOff>
      <xdr:row>57</xdr:row>
      <xdr:rowOff>132080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116857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88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41275</xdr:rowOff>
    </xdr:from>
    <xdr:to>
      <xdr:col>69</xdr:col>
      <xdr:colOff>92075</xdr:colOff>
      <xdr:row>57</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8139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70485</xdr:rowOff>
    </xdr:from>
    <xdr:to>
      <xdr:col>69</xdr:col>
      <xdr:colOff>142875</xdr:colOff>
      <xdr:row>58</xdr:row>
      <xdr:rowOff>635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156862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92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76200</xdr:rowOff>
    </xdr:from>
    <xdr:to>
      <xdr:col>65</xdr:col>
      <xdr:colOff>53975</xdr:colOff>
      <xdr:row>58</xdr:row>
      <xdr:rowOff>6350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16527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8272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780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53340</xdr:rowOff>
    </xdr:from>
    <xdr:to>
      <xdr:col>78</xdr:col>
      <xdr:colOff>120650</xdr:colOff>
      <xdr:row>56</xdr:row>
      <xdr:rowOff>154940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121920</xdr:rowOff>
    </xdr:from>
    <xdr:to>
      <xdr:col>74</xdr:col>
      <xdr:colOff>31750</xdr:colOff>
      <xdr:row>57</xdr:row>
      <xdr:rowOff>52070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161925</xdr:rowOff>
    </xdr:from>
    <xdr:to>
      <xdr:col>69</xdr:col>
      <xdr:colOff>142875</xdr:colOff>
      <xdr:row>57</xdr:row>
      <xdr:rowOff>92075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102252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76200</xdr:rowOff>
    </xdr:from>
    <xdr:to>
      <xdr:col>65</xdr:col>
      <xdr:colOff>53975</xdr:colOff>
      <xdr:row>58</xdr:row>
      <xdr:rowOff>6350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福祉の向上を図る観点から社会福祉協議会への補助金及び観光振興の向上を図る観点から観光協会への補助金の割合が高額になっている。今後は自主運営ができるよう事業の精査を行い、補助金の見直し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49276</xdr:rowOff>
    </xdr:from>
    <xdr:to>
      <xdr:col>82</xdr:col>
      <xdr:colOff>107950</xdr:colOff>
      <xdr:row>34</xdr:row>
      <xdr:rowOff>58420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58785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58420</xdr:rowOff>
    </xdr:from>
    <xdr:to>
      <xdr:col>78</xdr:col>
      <xdr:colOff>69850</xdr:colOff>
      <xdr:row>34</xdr:row>
      <xdr:rowOff>85852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58877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67056</xdr:rowOff>
    </xdr:from>
    <xdr:to>
      <xdr:col>78</xdr:col>
      <xdr:colOff>120650</xdr:colOff>
      <xdr:row>36</xdr:row>
      <xdr:rowOff>168656</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153433</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62992</xdr:rowOff>
    </xdr:from>
    <xdr:to>
      <xdr:col>73</xdr:col>
      <xdr:colOff>180975</xdr:colOff>
      <xdr:row>34</xdr:row>
      <xdr:rowOff>85852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58922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49276</xdr:rowOff>
    </xdr:from>
    <xdr:to>
      <xdr:col>69</xdr:col>
      <xdr:colOff>92075</xdr:colOff>
      <xdr:row>34</xdr:row>
      <xdr:rowOff>62992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58785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169926</xdr:rowOff>
    </xdr:from>
    <xdr:to>
      <xdr:col>82</xdr:col>
      <xdr:colOff>158750</xdr:colOff>
      <xdr:row>34</xdr:row>
      <xdr:rowOff>100076</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78503</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7620</xdr:rowOff>
    </xdr:from>
    <xdr:to>
      <xdr:col>78</xdr:col>
      <xdr:colOff>120650</xdr:colOff>
      <xdr:row>34</xdr:row>
      <xdr:rowOff>109220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119397</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60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35052</xdr:rowOff>
    </xdr:from>
    <xdr:to>
      <xdr:col>74</xdr:col>
      <xdr:colOff>31750</xdr:colOff>
      <xdr:row>34</xdr:row>
      <xdr:rowOff>136652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146829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12192</xdr:rowOff>
    </xdr:from>
    <xdr:to>
      <xdr:col>69</xdr:col>
      <xdr:colOff>142875</xdr:colOff>
      <xdr:row>34</xdr:row>
      <xdr:rowOff>113792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123969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169926</xdr:rowOff>
    </xdr:from>
    <xdr:to>
      <xdr:col>65</xdr:col>
      <xdr:colOff>53975</xdr:colOff>
      <xdr:row>34</xdr:row>
      <xdr:rowOff>100076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110253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59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公債費は全国や沖縄県平均より高い傾向にある。今後は普通建設事業費の優先順位を見極め公債費の抑制に努める。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58420</xdr:rowOff>
    </xdr:from>
    <xdr:to>
      <xdr:col>24</xdr:col>
      <xdr:colOff>25400</xdr:colOff>
      <xdr:row>77</xdr:row>
      <xdr:rowOff>1270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0886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130811</xdr:rowOff>
    </xdr:from>
    <xdr:to>
      <xdr:col>19</xdr:col>
      <xdr:colOff>187325</xdr:colOff>
      <xdr:row>77</xdr:row>
      <xdr:rowOff>1270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1610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130811</xdr:rowOff>
    </xdr:from>
    <xdr:to>
      <xdr:col>15</xdr:col>
      <xdr:colOff>98425</xdr:colOff>
      <xdr:row>76</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1610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96520</xdr:rowOff>
    </xdr:from>
    <xdr:to>
      <xdr:col>11</xdr:col>
      <xdr:colOff>9525</xdr:colOff>
      <xdr:row>76</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126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0</xdr:rowOff>
    </xdr:from>
    <xdr:to>
      <xdr:col>6</xdr:col>
      <xdr:colOff>171450</xdr:colOff>
      <xdr:row>77</xdr:row>
      <xdr:rowOff>101600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86377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xdr:rowOff>
    </xdr:from>
    <xdr:to>
      <xdr:col>24</xdr:col>
      <xdr:colOff>76200</xdr:colOff>
      <xdr:row>76</xdr:row>
      <xdr:rowOff>109220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24147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80011</xdr:rowOff>
    </xdr:from>
    <xdr:to>
      <xdr:col>15</xdr:col>
      <xdr:colOff>149225</xdr:colOff>
      <xdr:row>77</xdr:row>
      <xdr:rowOff>10161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20337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114300</xdr:rowOff>
    </xdr:from>
    <xdr:to>
      <xdr:col>11</xdr:col>
      <xdr:colOff>60325</xdr:colOff>
      <xdr:row>77</xdr:row>
      <xdr:rowOff>44450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54627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a:t>
          </a:r>
          <a:r>
            <a:rPr kumimoji="1" lang="en-US" altLang="ja-JP" sz="1300">
              <a:latin typeface="ＭＳ Ｐゴシック" panose="020B0600070205080204" pitchFamily="50" charset="-128"/>
              <a:ea typeface="ＭＳ Ｐゴシック" panose="020B0600070205080204" pitchFamily="50" charset="-128"/>
            </a:rPr>
            <a:t>76.3</a:t>
          </a:r>
          <a:r>
            <a:rPr kumimoji="1" lang="ja-JP" altLang="en-US" sz="1300">
              <a:latin typeface="ＭＳ Ｐゴシック" panose="020B0600070205080204" pitchFamily="50" charset="-128"/>
              <a:ea typeface="ＭＳ Ｐゴシック" panose="020B0600070205080204" pitchFamily="50" charset="-128"/>
            </a:rPr>
            <a:t>％となっており、類似団体</a:t>
          </a:r>
          <a:r>
            <a:rPr kumimoji="1" lang="en-US" altLang="ja-JP" sz="1300">
              <a:latin typeface="ＭＳ Ｐゴシック" panose="020B0600070205080204" pitchFamily="50" charset="-128"/>
              <a:ea typeface="ＭＳ Ｐゴシック" panose="020B0600070205080204" pitchFamily="50" charset="-128"/>
            </a:rPr>
            <a:t>63.1</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13.2</a:t>
          </a:r>
          <a:r>
            <a:rPr kumimoji="1" lang="ja-JP" altLang="en-US" sz="1300">
              <a:latin typeface="ＭＳ Ｐゴシック" panose="020B0600070205080204" pitchFamily="50" charset="-128"/>
              <a:ea typeface="ＭＳ Ｐゴシック" panose="020B0600070205080204" pitchFamily="50" charset="-128"/>
            </a:rPr>
            <a:t>ポイント上回っている。主に物件費及び繰出金の増額が主な要因となっている。物件費は委託料の見直し、繰出金は公営企業の健全な財政運営を行うため公営企業戦略を策定し経営改善を図り、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17599</xdr:rowOff>
    </xdr:from>
    <xdr:to>
      <xdr:col>82</xdr:col>
      <xdr:colOff>107950</xdr:colOff>
      <xdr:row>79</xdr:row>
      <xdr:rowOff>95976</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5671800" y="13562149"/>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144978</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17599</xdr:rowOff>
    </xdr:from>
    <xdr:to>
      <xdr:col>78</xdr:col>
      <xdr:colOff>69850</xdr:colOff>
      <xdr:row>80</xdr:row>
      <xdr:rowOff>68218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562149"/>
          <a:ext cx="889000" cy="2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68036</xdr:rowOff>
    </xdr:from>
    <xdr:to>
      <xdr:col>78</xdr:col>
      <xdr:colOff>120650</xdr:colOff>
      <xdr:row>77</xdr:row>
      <xdr:rowOff>169636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8363</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03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48623</xdr:rowOff>
    </xdr:from>
    <xdr:to>
      <xdr:col>73</xdr:col>
      <xdr:colOff>180975</xdr:colOff>
      <xdr:row>80</xdr:row>
      <xdr:rowOff>68218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764623"/>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84364</xdr:rowOff>
    </xdr:from>
    <xdr:to>
      <xdr:col>74</xdr:col>
      <xdr:colOff>31750</xdr:colOff>
      <xdr:row>78</xdr:row>
      <xdr:rowOff>14514</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24691</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48623</xdr:rowOff>
    </xdr:from>
    <xdr:to>
      <xdr:col>69</xdr:col>
      <xdr:colOff>92075</xdr:colOff>
      <xdr:row>80</xdr:row>
      <xdr:rowOff>81280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004800" y="137646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143148</xdr:rowOff>
    </xdr:from>
    <xdr:to>
      <xdr:col>69</xdr:col>
      <xdr:colOff>142875</xdr:colOff>
      <xdr:row>78</xdr:row>
      <xdr:rowOff>73298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83475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130084</xdr:rowOff>
    </xdr:from>
    <xdr:to>
      <xdr:col>65</xdr:col>
      <xdr:colOff>53975</xdr:colOff>
      <xdr:row>78</xdr:row>
      <xdr:rowOff>60234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70411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10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45176</xdr:rowOff>
    </xdr:from>
    <xdr:to>
      <xdr:col>82</xdr:col>
      <xdr:colOff>158750</xdr:colOff>
      <xdr:row>79</xdr:row>
      <xdr:rowOff>146776</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58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17253</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56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138249</xdr:rowOff>
    </xdr:from>
    <xdr:to>
      <xdr:col>78</xdr:col>
      <xdr:colOff>120650</xdr:colOff>
      <xdr:row>79</xdr:row>
      <xdr:rowOff>68399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51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53176</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597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17418</xdr:rowOff>
    </xdr:from>
    <xdr:to>
      <xdr:col>74</xdr:col>
      <xdr:colOff>31750</xdr:colOff>
      <xdr:row>80</xdr:row>
      <xdr:rowOff>119018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73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103795</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819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169273</xdr:rowOff>
    </xdr:from>
    <xdr:to>
      <xdr:col>69</xdr:col>
      <xdr:colOff>142875</xdr:colOff>
      <xdr:row>80</xdr:row>
      <xdr:rowOff>99423</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71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84200</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800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30480</xdr:rowOff>
    </xdr:from>
    <xdr:to>
      <xdr:col>65</xdr:col>
      <xdr:colOff>53975</xdr:colOff>
      <xdr:row>80</xdr:row>
      <xdr:rowOff>132080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116857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沖縄県粟国村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67036</xdr:rowOff>
    </xdr:from>
    <xdr:to>
      <xdr:col>29</xdr:col>
      <xdr:colOff>127000</xdr:colOff>
      <xdr:row>15</xdr:row>
      <xdr:rowOff>95582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2686411"/>
          <a:ext cx="647700" cy="28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129989</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92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95582</xdr:rowOff>
    </xdr:from>
    <xdr:to>
      <xdr:col>26</xdr:col>
      <xdr:colOff>50800</xdr:colOff>
      <xdr:row>15</xdr:row>
      <xdr:rowOff>99298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2714957"/>
          <a:ext cx="698500" cy="3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167461</xdr:rowOff>
    </xdr:from>
    <xdr:to>
      <xdr:col>26</xdr:col>
      <xdr:colOff>101600</xdr:colOff>
      <xdr:row>18</xdr:row>
      <xdr:rowOff>97611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82388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1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99298</xdr:rowOff>
    </xdr:from>
    <xdr:to>
      <xdr:col>22</xdr:col>
      <xdr:colOff>114300</xdr:colOff>
      <xdr:row>16</xdr:row>
      <xdr:rowOff>11586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2718673"/>
          <a:ext cx="698500" cy="83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154531</xdr:rowOff>
    </xdr:from>
    <xdr:to>
      <xdr:col>22</xdr:col>
      <xdr:colOff>165100</xdr:colOff>
      <xdr:row>18</xdr:row>
      <xdr:rowOff>84681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69458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0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11586</xdr:rowOff>
    </xdr:from>
    <xdr:to>
      <xdr:col>18</xdr:col>
      <xdr:colOff>177800</xdr:colOff>
      <xdr:row>16</xdr:row>
      <xdr:rowOff>12329</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2802411"/>
          <a:ext cx="698500" cy="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160884</xdr:rowOff>
    </xdr:from>
    <xdr:to>
      <xdr:col>19</xdr:col>
      <xdr:colOff>38100</xdr:colOff>
      <xdr:row>18</xdr:row>
      <xdr:rowOff>91034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75811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159284</xdr:rowOff>
    </xdr:from>
    <xdr:to>
      <xdr:col>15</xdr:col>
      <xdr:colOff>101600</xdr:colOff>
      <xdr:row>18</xdr:row>
      <xdr:rowOff>89434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74211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16236</xdr:rowOff>
    </xdr:from>
    <xdr:to>
      <xdr:col>29</xdr:col>
      <xdr:colOff>177800</xdr:colOff>
      <xdr:row>15</xdr:row>
      <xdr:rowOff>117836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635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32763</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48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44782</xdr:rowOff>
    </xdr:from>
    <xdr:to>
      <xdr:col>26</xdr:col>
      <xdr:colOff>101600</xdr:colOff>
      <xdr:row>15</xdr:row>
      <xdr:rowOff>146382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664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156559</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433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48498</xdr:rowOff>
    </xdr:from>
    <xdr:to>
      <xdr:col>22</xdr:col>
      <xdr:colOff>165100</xdr:colOff>
      <xdr:row>15</xdr:row>
      <xdr:rowOff>150098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667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160275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4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132236</xdr:rowOff>
    </xdr:from>
    <xdr:to>
      <xdr:col>19</xdr:col>
      <xdr:colOff>38100</xdr:colOff>
      <xdr:row>16</xdr:row>
      <xdr:rowOff>62386</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751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72563</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52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132979</xdr:rowOff>
    </xdr:from>
    <xdr:to>
      <xdr:col>15</xdr:col>
      <xdr:colOff>101600</xdr:colOff>
      <xdr:row>16</xdr:row>
      <xdr:rowOff>63129</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752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73306</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521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283471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0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325168</xdr:rowOff>
    </xdr:from>
    <xdr:to>
      <xdr:col>29</xdr:col>
      <xdr:colOff>127000</xdr:colOff>
      <xdr:row>36</xdr:row>
      <xdr:rowOff>80880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935518"/>
          <a:ext cx="647700" cy="98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81681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3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325168</xdr:rowOff>
    </xdr:from>
    <xdr:to>
      <xdr:col>26</xdr:col>
      <xdr:colOff>50800</xdr:colOff>
      <xdr:row>36</xdr:row>
      <xdr:rowOff>14523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935518"/>
          <a:ext cx="698500" cy="32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84258</xdr:rowOff>
    </xdr:from>
    <xdr:to>
      <xdr:col>26</xdr:col>
      <xdr:colOff>101600</xdr:colOff>
      <xdr:row>37</xdr:row>
      <xdr:rowOff>14408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170635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123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14523</xdr:rowOff>
    </xdr:from>
    <xdr:to>
      <xdr:col>22</xdr:col>
      <xdr:colOff>114300</xdr:colOff>
      <xdr:row>36</xdr:row>
      <xdr:rowOff>108809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967773"/>
          <a:ext cx="698500" cy="94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97609</xdr:rowOff>
    </xdr:from>
    <xdr:to>
      <xdr:col>22</xdr:col>
      <xdr:colOff>165100</xdr:colOff>
      <xdr:row>37</xdr:row>
      <xdr:rowOff>27759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12536</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137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108809</xdr:rowOff>
    </xdr:from>
    <xdr:to>
      <xdr:col>18</xdr:col>
      <xdr:colOff>177800</xdr:colOff>
      <xdr:row>36</xdr:row>
      <xdr:rowOff>169971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062059"/>
          <a:ext cx="698500" cy="61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102312</xdr:rowOff>
    </xdr:from>
    <xdr:to>
      <xdr:col>19</xdr:col>
      <xdr:colOff>38100</xdr:colOff>
      <xdr:row>37</xdr:row>
      <xdr:rowOff>32462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17239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14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99460</xdr:rowOff>
    </xdr:from>
    <xdr:to>
      <xdr:col>15</xdr:col>
      <xdr:colOff>101600</xdr:colOff>
      <xdr:row>37</xdr:row>
      <xdr:rowOff>29610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211237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30080</xdr:rowOff>
    </xdr:from>
    <xdr:to>
      <xdr:col>29</xdr:col>
      <xdr:colOff>177800</xdr:colOff>
      <xdr:row>36</xdr:row>
      <xdr:rowOff>131680</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983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218057</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82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274368</xdr:rowOff>
    </xdr:from>
    <xdr:to>
      <xdr:col>26</xdr:col>
      <xdr:colOff>101600</xdr:colOff>
      <xdr:row>36</xdr:row>
      <xdr:rowOff>33068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884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43245</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653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306623</xdr:rowOff>
    </xdr:from>
    <xdr:to>
      <xdr:col>22</xdr:col>
      <xdr:colOff>165100</xdr:colOff>
      <xdr:row>36</xdr:row>
      <xdr:rowOff>65323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916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75500</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685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58009</xdr:rowOff>
    </xdr:from>
    <xdr:to>
      <xdr:col>19</xdr:col>
      <xdr:colOff>38100</xdr:colOff>
      <xdr:row>36</xdr:row>
      <xdr:rowOff>159609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011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169786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78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119171</xdr:rowOff>
    </xdr:from>
    <xdr:to>
      <xdr:col>15</xdr:col>
      <xdr:colOff>101600</xdr:colOff>
      <xdr:row>37</xdr:row>
      <xdr:rowOff>49321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072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34098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158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沖縄県粟国村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681
676
7.65
2,425,628
2,193,690
185,068
746,120
1,900,047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44.6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148439</xdr:rowOff>
    </xdr:from>
    <xdr:to>
      <xdr:col>24</xdr:col>
      <xdr:colOff>63500</xdr:colOff>
      <xdr:row>33</xdr:row>
      <xdr:rowOff>168975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5806289"/>
          <a:ext cx="8382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144574</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316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168975</xdr:rowOff>
    </xdr:from>
    <xdr:to>
      <xdr:col>19</xdr:col>
      <xdr:colOff>177800</xdr:colOff>
      <xdr:row>35</xdr:row>
      <xdr:rowOff>384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5826825"/>
          <a:ext cx="889000" cy="17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91844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384</xdr:rowOff>
    </xdr:from>
    <xdr:to>
      <xdr:col>15</xdr:col>
      <xdr:colOff>50800</xdr:colOff>
      <xdr:row>35</xdr:row>
      <xdr:rowOff>16816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001134"/>
          <a:ext cx="889000" cy="1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34714</xdr:rowOff>
    </xdr:from>
    <xdr:to>
      <xdr:col>15</xdr:col>
      <xdr:colOff>101600</xdr:colOff>
      <xdr:row>37</xdr:row>
      <xdr:rowOff>136314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127440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16816</xdr:rowOff>
    </xdr:from>
    <xdr:to>
      <xdr:col>10</xdr:col>
      <xdr:colOff>114300</xdr:colOff>
      <xdr:row>35</xdr:row>
      <xdr:rowOff>43249</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017566"/>
          <a:ext cx="889000" cy="2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42243</xdr:rowOff>
    </xdr:from>
    <xdr:to>
      <xdr:col>10</xdr:col>
      <xdr:colOff>165100</xdr:colOff>
      <xdr:row>37</xdr:row>
      <xdr:rowOff>143843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134969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36807</xdr:rowOff>
    </xdr:from>
    <xdr:to>
      <xdr:col>6</xdr:col>
      <xdr:colOff>38100</xdr:colOff>
      <xdr:row>37</xdr:row>
      <xdr:rowOff>138407</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129534</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97639</xdr:rowOff>
    </xdr:from>
    <xdr:to>
      <xdr:col>24</xdr:col>
      <xdr:colOff>114300</xdr:colOff>
      <xdr:row>34</xdr:row>
      <xdr:rowOff>27789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575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120516</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606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118175</xdr:rowOff>
    </xdr:from>
    <xdr:to>
      <xdr:col>20</xdr:col>
      <xdr:colOff>38100</xdr:colOff>
      <xdr:row>34</xdr:row>
      <xdr:rowOff>48325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577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64852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55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121034</xdr:rowOff>
    </xdr:from>
    <xdr:to>
      <xdr:col>15</xdr:col>
      <xdr:colOff>101600</xdr:colOff>
      <xdr:row>35</xdr:row>
      <xdr:rowOff>51184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595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67711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725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137466</xdr:rowOff>
    </xdr:from>
    <xdr:to>
      <xdr:col>10</xdr:col>
      <xdr:colOff>165100</xdr:colOff>
      <xdr:row>35</xdr:row>
      <xdr:rowOff>67616</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596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84143</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74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163899</xdr:rowOff>
    </xdr:from>
    <xdr:to>
      <xdr:col>6</xdr:col>
      <xdr:colOff>38100</xdr:colOff>
      <xdr:row>35</xdr:row>
      <xdr:rowOff>94049</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599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110576</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768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99792</xdr:rowOff>
    </xdr:from>
    <xdr:to>
      <xdr:col>24</xdr:col>
      <xdr:colOff>63500</xdr:colOff>
      <xdr:row>55</xdr:row>
      <xdr:rowOff>127159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529542"/>
          <a:ext cx="838200" cy="2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10748</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83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26519</xdr:rowOff>
    </xdr:from>
    <xdr:to>
      <xdr:col>19</xdr:col>
      <xdr:colOff>177800</xdr:colOff>
      <xdr:row>55</xdr:row>
      <xdr:rowOff>127159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456269"/>
          <a:ext cx="889000" cy="10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18003</xdr:rowOff>
    </xdr:from>
    <xdr:to>
      <xdr:col>20</xdr:col>
      <xdr:colOff>38100</xdr:colOff>
      <xdr:row>57</xdr:row>
      <xdr:rowOff>119603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9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110730</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883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26519</xdr:rowOff>
    </xdr:from>
    <xdr:to>
      <xdr:col>15</xdr:col>
      <xdr:colOff>50800</xdr:colOff>
      <xdr:row>55</xdr:row>
      <xdr:rowOff>63769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456269"/>
          <a:ext cx="889000" cy="3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9267</xdr:rowOff>
    </xdr:from>
    <xdr:to>
      <xdr:col>15</xdr:col>
      <xdr:colOff>101600</xdr:colOff>
      <xdr:row>57</xdr:row>
      <xdr:rowOff>110867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101994</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8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63769</xdr:rowOff>
    </xdr:from>
    <xdr:to>
      <xdr:col>10</xdr:col>
      <xdr:colOff>114300</xdr:colOff>
      <xdr:row>55</xdr:row>
      <xdr:rowOff>135168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493519"/>
          <a:ext cx="889000" cy="7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7975</xdr:rowOff>
    </xdr:from>
    <xdr:to>
      <xdr:col>10</xdr:col>
      <xdr:colOff>165100</xdr:colOff>
      <xdr:row>57</xdr:row>
      <xdr:rowOff>109575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100702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873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4806</xdr:rowOff>
    </xdr:from>
    <xdr:to>
      <xdr:col>6</xdr:col>
      <xdr:colOff>38100</xdr:colOff>
      <xdr:row>57</xdr:row>
      <xdr:rowOff>106406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97533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8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48992</xdr:rowOff>
    </xdr:from>
    <xdr:to>
      <xdr:col>24</xdr:col>
      <xdr:colOff>114300</xdr:colOff>
      <xdr:row>55</xdr:row>
      <xdr:rowOff>150592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47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71869</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330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76359</xdr:rowOff>
    </xdr:from>
    <xdr:to>
      <xdr:col>20</xdr:col>
      <xdr:colOff>38100</xdr:colOff>
      <xdr:row>56</xdr:row>
      <xdr:rowOff>6509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50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23036</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281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147169</xdr:rowOff>
    </xdr:from>
    <xdr:to>
      <xdr:col>15</xdr:col>
      <xdr:colOff>101600</xdr:colOff>
      <xdr:row>55</xdr:row>
      <xdr:rowOff>77319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40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93846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18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12969</xdr:rowOff>
    </xdr:from>
    <xdr:to>
      <xdr:col>10</xdr:col>
      <xdr:colOff>165100</xdr:colOff>
      <xdr:row>55</xdr:row>
      <xdr:rowOff>114569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44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131096</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217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84368</xdr:rowOff>
    </xdr:from>
    <xdr:to>
      <xdr:col>6</xdr:col>
      <xdr:colOff>38100</xdr:colOff>
      <xdr:row>56</xdr:row>
      <xdr:rowOff>14518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51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31045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289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23566</xdr:rowOff>
    </xdr:from>
    <xdr:to>
      <xdr:col>24</xdr:col>
      <xdr:colOff>63500</xdr:colOff>
      <xdr:row>78</xdr:row>
      <xdr:rowOff>43445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396666"/>
          <a:ext cx="838200" cy="1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160159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90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151336</xdr:rowOff>
    </xdr:from>
    <xdr:to>
      <xdr:col>19</xdr:col>
      <xdr:colOff>177800</xdr:colOff>
      <xdr:row>78</xdr:row>
      <xdr:rowOff>23566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352986"/>
          <a:ext cx="889000" cy="4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155510</xdr:rowOff>
    </xdr:from>
    <xdr:to>
      <xdr:col>20</xdr:col>
      <xdr:colOff>38100</xdr:colOff>
      <xdr:row>78</xdr:row>
      <xdr:rowOff>85660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76787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4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151336</xdr:rowOff>
    </xdr:from>
    <xdr:to>
      <xdr:col>15</xdr:col>
      <xdr:colOff>50800</xdr:colOff>
      <xdr:row>78</xdr:row>
      <xdr:rowOff>18935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52986"/>
          <a:ext cx="889000" cy="3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166218</xdr:rowOff>
    </xdr:from>
    <xdr:to>
      <xdr:col>15</xdr:col>
      <xdr:colOff>101600</xdr:colOff>
      <xdr:row>78</xdr:row>
      <xdr:rowOff>96368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87495</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4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18935</xdr:rowOff>
    </xdr:from>
    <xdr:to>
      <xdr:col>10</xdr:col>
      <xdr:colOff>114300</xdr:colOff>
      <xdr:row>78</xdr:row>
      <xdr:rowOff>31138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92035"/>
          <a:ext cx="889000" cy="1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149817</xdr:rowOff>
    </xdr:from>
    <xdr:to>
      <xdr:col>10</xdr:col>
      <xdr:colOff>165100</xdr:colOff>
      <xdr:row>78</xdr:row>
      <xdr:rowOff>79967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71094</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44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153603</xdr:rowOff>
    </xdr:from>
    <xdr:to>
      <xdr:col>6</xdr:col>
      <xdr:colOff>38100</xdr:colOff>
      <xdr:row>78</xdr:row>
      <xdr:rowOff>83753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74880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4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164095</xdr:rowOff>
    </xdr:from>
    <xdr:to>
      <xdr:col>24</xdr:col>
      <xdr:colOff>114300</xdr:colOff>
      <xdr:row>78</xdr:row>
      <xdr:rowOff>94245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6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115707</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1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144216</xdr:rowOff>
    </xdr:from>
    <xdr:to>
      <xdr:col>20</xdr:col>
      <xdr:colOff>38100</xdr:colOff>
      <xdr:row>78</xdr:row>
      <xdr:rowOff>74366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4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90893</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12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100536</xdr:rowOff>
    </xdr:from>
    <xdr:to>
      <xdr:col>15</xdr:col>
      <xdr:colOff>101600</xdr:colOff>
      <xdr:row>78</xdr:row>
      <xdr:rowOff>30686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0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47213</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07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139585</xdr:rowOff>
    </xdr:from>
    <xdr:to>
      <xdr:col>10</xdr:col>
      <xdr:colOff>165100</xdr:colOff>
      <xdr:row>78</xdr:row>
      <xdr:rowOff>69735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4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86262</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11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151788</xdr:rowOff>
    </xdr:from>
    <xdr:to>
      <xdr:col>6</xdr:col>
      <xdr:colOff>38100</xdr:colOff>
      <xdr:row>78</xdr:row>
      <xdr:rowOff>81938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5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98465</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12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88250</xdr:rowOff>
    </xdr:from>
    <xdr:to>
      <xdr:col>24</xdr:col>
      <xdr:colOff>63500</xdr:colOff>
      <xdr:row>96</xdr:row>
      <xdr:rowOff>28364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204550"/>
          <a:ext cx="838200" cy="28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121855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38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28364</xdr:rowOff>
    </xdr:from>
    <xdr:to>
      <xdr:col>19</xdr:col>
      <xdr:colOff>177800</xdr:colOff>
      <xdr:row>96</xdr:row>
      <xdr:rowOff>83938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487564"/>
          <a:ext cx="889000" cy="5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99507</xdr:rowOff>
    </xdr:from>
    <xdr:to>
      <xdr:col>20</xdr:col>
      <xdr:colOff>38100</xdr:colOff>
      <xdr:row>96</xdr:row>
      <xdr:rowOff>29657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46184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27442</xdr:rowOff>
    </xdr:from>
    <xdr:to>
      <xdr:col>15</xdr:col>
      <xdr:colOff>50800</xdr:colOff>
      <xdr:row>96</xdr:row>
      <xdr:rowOff>83938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486642"/>
          <a:ext cx="889000" cy="5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129384</xdr:rowOff>
    </xdr:from>
    <xdr:to>
      <xdr:col>15</xdr:col>
      <xdr:colOff>101600</xdr:colOff>
      <xdr:row>96</xdr:row>
      <xdr:rowOff>59534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76061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168359</xdr:rowOff>
    </xdr:from>
    <xdr:to>
      <xdr:col>10</xdr:col>
      <xdr:colOff>114300</xdr:colOff>
      <xdr:row>96</xdr:row>
      <xdr:rowOff>27442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456109"/>
          <a:ext cx="889000" cy="3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141622</xdr:rowOff>
    </xdr:from>
    <xdr:to>
      <xdr:col>10</xdr:col>
      <xdr:colOff>165100</xdr:colOff>
      <xdr:row>96</xdr:row>
      <xdr:rowOff>71772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88299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149678</xdr:rowOff>
    </xdr:from>
    <xdr:to>
      <xdr:col>6</xdr:col>
      <xdr:colOff>38100</xdr:colOff>
      <xdr:row>96</xdr:row>
      <xdr:rowOff>79828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70955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3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37450</xdr:rowOff>
    </xdr:from>
    <xdr:to>
      <xdr:col>24</xdr:col>
      <xdr:colOff>114300</xdr:colOff>
      <xdr:row>94</xdr:row>
      <xdr:rowOff>139050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15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60327</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005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149014</xdr:rowOff>
    </xdr:from>
    <xdr:to>
      <xdr:col>20</xdr:col>
      <xdr:colOff>38100</xdr:colOff>
      <xdr:row>96</xdr:row>
      <xdr:rowOff>79164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43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70291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52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33138</xdr:rowOff>
    </xdr:from>
    <xdr:to>
      <xdr:col>15</xdr:col>
      <xdr:colOff>101600</xdr:colOff>
      <xdr:row>96</xdr:row>
      <xdr:rowOff>134738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49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125865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58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148092</xdr:rowOff>
    </xdr:from>
    <xdr:to>
      <xdr:col>10</xdr:col>
      <xdr:colOff>165100</xdr:colOff>
      <xdr:row>96</xdr:row>
      <xdr:rowOff>78242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43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69369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52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117559</xdr:rowOff>
    </xdr:from>
    <xdr:to>
      <xdr:col>6</xdr:col>
      <xdr:colOff>38100</xdr:colOff>
      <xdr:row>96</xdr:row>
      <xdr:rowOff>47709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64236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18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79528</xdr:rowOff>
    </xdr:from>
    <xdr:to>
      <xdr:col>55</xdr:col>
      <xdr:colOff>0</xdr:colOff>
      <xdr:row>37</xdr:row>
      <xdr:rowOff>22792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251728"/>
          <a:ext cx="838200" cy="11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119868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20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79528</xdr:rowOff>
    </xdr:from>
    <xdr:to>
      <xdr:col>50</xdr:col>
      <xdr:colOff>114300</xdr:colOff>
      <xdr:row>37</xdr:row>
      <xdr:rowOff>124411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251728"/>
          <a:ext cx="889000" cy="21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57500</xdr:rowOff>
    </xdr:from>
    <xdr:to>
      <xdr:col>50</xdr:col>
      <xdr:colOff>165100</xdr:colOff>
      <xdr:row>35</xdr:row>
      <xdr:rowOff>159100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4177</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8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124411</xdr:rowOff>
    </xdr:from>
    <xdr:to>
      <xdr:col>45</xdr:col>
      <xdr:colOff>177800</xdr:colOff>
      <xdr:row>37</xdr:row>
      <xdr:rowOff>165074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468061"/>
          <a:ext cx="889000" cy="4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140773</xdr:rowOff>
    </xdr:from>
    <xdr:to>
      <xdr:col>46</xdr:col>
      <xdr:colOff>38100</xdr:colOff>
      <xdr:row>37</xdr:row>
      <xdr:rowOff>70923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87450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87637</xdr:rowOff>
    </xdr:from>
    <xdr:to>
      <xdr:col>41</xdr:col>
      <xdr:colOff>50800</xdr:colOff>
      <xdr:row>37</xdr:row>
      <xdr:rowOff>165074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431287"/>
          <a:ext cx="889000" cy="7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136531</xdr:rowOff>
    </xdr:from>
    <xdr:to>
      <xdr:col>41</xdr:col>
      <xdr:colOff>101600</xdr:colOff>
      <xdr:row>37</xdr:row>
      <xdr:rowOff>66681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83208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163841</xdr:rowOff>
    </xdr:from>
    <xdr:to>
      <xdr:col>36</xdr:col>
      <xdr:colOff>165100</xdr:colOff>
      <xdr:row>37</xdr:row>
      <xdr:rowOff>93991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110518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143442</xdr:rowOff>
    </xdr:from>
    <xdr:to>
      <xdr:col>55</xdr:col>
      <xdr:colOff>50800</xdr:colOff>
      <xdr:row>37</xdr:row>
      <xdr:rowOff>73592</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1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121869</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294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28728</xdr:rowOff>
    </xdr:from>
    <xdr:to>
      <xdr:col>50</xdr:col>
      <xdr:colOff>165100</xdr:colOff>
      <xdr:row>36</xdr:row>
      <xdr:rowOff>130328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2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121455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293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73611</xdr:rowOff>
    </xdr:from>
    <xdr:to>
      <xdr:col>46</xdr:col>
      <xdr:colOff>38100</xdr:colOff>
      <xdr:row>38</xdr:row>
      <xdr:rowOff>3761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41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166337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509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114274</xdr:rowOff>
    </xdr:from>
    <xdr:to>
      <xdr:col>41</xdr:col>
      <xdr:colOff>101600</xdr:colOff>
      <xdr:row>38</xdr:row>
      <xdr:rowOff>44424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45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35551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55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36837</xdr:rowOff>
    </xdr:from>
    <xdr:to>
      <xdr:col>36</xdr:col>
      <xdr:colOff>165100</xdr:colOff>
      <xdr:row>37</xdr:row>
      <xdr:rowOff>138437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38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129564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473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152075</xdr:rowOff>
    </xdr:from>
    <xdr:to>
      <xdr:col>55</xdr:col>
      <xdr:colOff>0</xdr:colOff>
      <xdr:row>58</xdr:row>
      <xdr:rowOff>149865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924725"/>
          <a:ext cx="838200" cy="16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79512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10023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103720</xdr:rowOff>
    </xdr:from>
    <xdr:to>
      <xdr:col>50</xdr:col>
      <xdr:colOff>114300</xdr:colOff>
      <xdr:row>58</xdr:row>
      <xdr:rowOff>149865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047820"/>
          <a:ext cx="889000" cy="4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110992</xdr:rowOff>
    </xdr:from>
    <xdr:to>
      <xdr:col>50</xdr:col>
      <xdr:colOff>165100</xdr:colOff>
      <xdr:row>59</xdr:row>
      <xdr:rowOff>41142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5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32269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14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103720</xdr:rowOff>
    </xdr:from>
    <xdr:to>
      <xdr:col>45</xdr:col>
      <xdr:colOff>177800</xdr:colOff>
      <xdr:row>58</xdr:row>
      <xdr:rowOff>151807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047820"/>
          <a:ext cx="889000" cy="4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116026</xdr:rowOff>
    </xdr:from>
    <xdr:to>
      <xdr:col>46</xdr:col>
      <xdr:colOff>38100</xdr:colOff>
      <xdr:row>59</xdr:row>
      <xdr:rowOff>46176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6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37303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152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114787</xdr:rowOff>
    </xdr:from>
    <xdr:to>
      <xdr:col>41</xdr:col>
      <xdr:colOff>50800</xdr:colOff>
      <xdr:row>58</xdr:row>
      <xdr:rowOff>151807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58887"/>
          <a:ext cx="889000" cy="3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124909</xdr:rowOff>
    </xdr:from>
    <xdr:to>
      <xdr:col>41</xdr:col>
      <xdr:colOff>101600</xdr:colOff>
      <xdr:row>59</xdr:row>
      <xdr:rowOff>55059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69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46186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16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115901</xdr:rowOff>
    </xdr:from>
    <xdr:to>
      <xdr:col>36</xdr:col>
      <xdr:colOff>165100</xdr:colOff>
      <xdr:row>59</xdr:row>
      <xdr:rowOff>46051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6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37178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152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101275</xdr:rowOff>
    </xdr:from>
    <xdr:to>
      <xdr:col>55</xdr:col>
      <xdr:colOff>50800</xdr:colOff>
      <xdr:row>58</xdr:row>
      <xdr:rowOff>31425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7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124152</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25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99065</xdr:rowOff>
    </xdr:from>
    <xdr:to>
      <xdr:col>50</xdr:col>
      <xdr:colOff>165100</xdr:colOff>
      <xdr:row>59</xdr:row>
      <xdr:rowOff>29215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4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45742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81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52920</xdr:rowOff>
    </xdr:from>
    <xdr:to>
      <xdr:col>46</xdr:col>
      <xdr:colOff>38100</xdr:colOff>
      <xdr:row>58</xdr:row>
      <xdr:rowOff>154520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9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171047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772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101007</xdr:rowOff>
    </xdr:from>
    <xdr:to>
      <xdr:col>41</xdr:col>
      <xdr:colOff>101600</xdr:colOff>
      <xdr:row>59</xdr:row>
      <xdr:rowOff>31157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4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47684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82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63987</xdr:rowOff>
    </xdr:from>
    <xdr:to>
      <xdr:col>36</xdr:col>
      <xdr:colOff>165100</xdr:colOff>
      <xdr:row>58</xdr:row>
      <xdr:rowOff>165587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0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10664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783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156001</xdr:rowOff>
    </xdr:from>
    <xdr:to>
      <xdr:col>55</xdr:col>
      <xdr:colOff>0</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357651"/>
          <a:ext cx="838200" cy="15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48345</xdr:rowOff>
    </xdr:from>
    <xdr:ext cx="599010"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49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156001</xdr:rowOff>
    </xdr:from>
    <xdr:to>
      <xdr:col>50</xdr:col>
      <xdr:colOff>114300</xdr:colOff>
      <xdr:row>78</xdr:row>
      <xdr:rowOff>83286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357651"/>
          <a:ext cx="889000" cy="9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35424</xdr:rowOff>
    </xdr:from>
    <xdr:to>
      <xdr:col>50</xdr:col>
      <xdr:colOff>165100</xdr:colOff>
      <xdr:row>78</xdr:row>
      <xdr:rowOff>137024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0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128151</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50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83286</xdr:rowOff>
    </xdr:from>
    <xdr:to>
      <xdr:col>45</xdr:col>
      <xdr:colOff>177800</xdr:colOff>
      <xdr:row>78</xdr:row>
      <xdr:rowOff>139568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456386"/>
          <a:ext cx="889000" cy="5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32959</xdr:rowOff>
    </xdr:from>
    <xdr:to>
      <xdr:col>46</xdr:col>
      <xdr:colOff>38100</xdr:colOff>
      <xdr:row>78</xdr:row>
      <xdr:rowOff>134559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0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125686</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498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139568</xdr:rowOff>
    </xdr:from>
    <xdr:to>
      <xdr:col>41</xdr:col>
      <xdr:colOff>50800</xdr:colOff>
      <xdr:row>78</xdr:row>
      <xdr:rowOff>139700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512668"/>
          <a:ext cx="889000" cy="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37295</xdr:rowOff>
    </xdr:from>
    <xdr:to>
      <xdr:col>41</xdr:col>
      <xdr:colOff>101600</xdr:colOff>
      <xdr:row>78</xdr:row>
      <xdr:rowOff>138895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155422</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18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32593</xdr:rowOff>
    </xdr:from>
    <xdr:to>
      <xdr:col>36</xdr:col>
      <xdr:colOff>165100</xdr:colOff>
      <xdr:row>78</xdr:row>
      <xdr:rowOff>134193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150720</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180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88900</xdr:rowOff>
    </xdr:from>
    <xdr:to>
      <xdr:col>55</xdr:col>
      <xdr:colOff>50800</xdr:colOff>
      <xdr:row>79</xdr:row>
      <xdr:rowOff>19050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3895</xdr:rowOff>
    </xdr:from>
    <xdr:ext cx="249299"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76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105201</xdr:rowOff>
    </xdr:from>
    <xdr:to>
      <xdr:col>50</xdr:col>
      <xdr:colOff>165100</xdr:colOff>
      <xdr:row>78</xdr:row>
      <xdr:rowOff>35351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30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51878</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39795" y="13082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32486</xdr:rowOff>
    </xdr:from>
    <xdr:to>
      <xdr:col>46</xdr:col>
      <xdr:colOff>38100</xdr:colOff>
      <xdr:row>78</xdr:row>
      <xdr:rowOff>134086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0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150613</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50795" y="13180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88768</xdr:rowOff>
    </xdr:from>
    <xdr:to>
      <xdr:col>41</xdr:col>
      <xdr:colOff>101600</xdr:colOff>
      <xdr:row>79</xdr:row>
      <xdr:rowOff>18918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6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10045</xdr:rowOff>
    </xdr:from>
    <xdr:ext cx="378565"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2017" y="13554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88900</xdr:rowOff>
    </xdr:from>
    <xdr:to>
      <xdr:col>36</xdr:col>
      <xdr:colOff>165100</xdr:colOff>
      <xdr:row>79</xdr:row>
      <xdr:rowOff>19050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10177</xdr:rowOff>
    </xdr:from>
    <xdr:ext cx="249299"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84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51296</xdr:rowOff>
    </xdr:from>
    <xdr:to>
      <xdr:col>55</xdr:col>
      <xdr:colOff>0</xdr:colOff>
      <xdr:row>98</xdr:row>
      <xdr:rowOff>126200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681946"/>
          <a:ext cx="838200" cy="24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152990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783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126200</xdr:rowOff>
    </xdr:from>
    <xdr:to>
      <xdr:col>50</xdr:col>
      <xdr:colOff>114300</xdr:colOff>
      <xdr:row>98</xdr:row>
      <xdr:rowOff>136854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928300"/>
          <a:ext cx="889000" cy="1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237</xdr:rowOff>
    </xdr:from>
    <xdr:to>
      <xdr:col>50</xdr:col>
      <xdr:colOff>165100</xdr:colOff>
      <xdr:row>98</xdr:row>
      <xdr:rowOff>101837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118364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57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135978</xdr:rowOff>
    </xdr:from>
    <xdr:to>
      <xdr:col>45</xdr:col>
      <xdr:colOff>177800</xdr:colOff>
      <xdr:row>98</xdr:row>
      <xdr:rowOff>136854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938078"/>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11137</xdr:rowOff>
    </xdr:from>
    <xdr:to>
      <xdr:col>46</xdr:col>
      <xdr:colOff>38100</xdr:colOff>
      <xdr:row>98</xdr:row>
      <xdr:rowOff>112737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129264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58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135978</xdr:rowOff>
    </xdr:from>
    <xdr:to>
      <xdr:col>41</xdr:col>
      <xdr:colOff>50800</xdr:colOff>
      <xdr:row>98</xdr:row>
      <xdr:rowOff>138652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938078"/>
          <a:ext cx="889000" cy="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18607</xdr:rowOff>
    </xdr:from>
    <xdr:to>
      <xdr:col>41</xdr:col>
      <xdr:colOff>101600</xdr:colOff>
      <xdr:row>98</xdr:row>
      <xdr:rowOff>120207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136734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59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12579</xdr:rowOff>
    </xdr:from>
    <xdr:to>
      <xdr:col>36</xdr:col>
      <xdr:colOff>165100</xdr:colOff>
      <xdr:row>98</xdr:row>
      <xdr:rowOff>114179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130706</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58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496</xdr:rowOff>
    </xdr:from>
    <xdr:to>
      <xdr:col>55</xdr:col>
      <xdr:colOff>50800</xdr:colOff>
      <xdr:row>97</xdr:row>
      <xdr:rowOff>102096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63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23373</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4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75400</xdr:rowOff>
    </xdr:from>
    <xdr:to>
      <xdr:col>50</xdr:col>
      <xdr:colOff>165100</xdr:colOff>
      <xdr:row>99</xdr:row>
      <xdr:rowOff>5550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168127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97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86054</xdr:rowOff>
    </xdr:from>
    <xdr:to>
      <xdr:col>46</xdr:col>
      <xdr:colOff>38100</xdr:colOff>
      <xdr:row>99</xdr:row>
      <xdr:rowOff>16204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8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7331</xdr:rowOff>
    </xdr:from>
    <xdr:ext cx="469744"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15428" y="16980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85178</xdr:rowOff>
    </xdr:from>
    <xdr:to>
      <xdr:col>41</xdr:col>
      <xdr:colOff>101600</xdr:colOff>
      <xdr:row>99</xdr:row>
      <xdr:rowOff>15328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8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6455</xdr:rowOff>
    </xdr:from>
    <xdr:ext cx="469744"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26428" y="16980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87852</xdr:rowOff>
    </xdr:from>
    <xdr:to>
      <xdr:col>36</xdr:col>
      <xdr:colOff>165100</xdr:colOff>
      <xdr:row>99</xdr:row>
      <xdr:rowOff>18002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8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9129</xdr:rowOff>
    </xdr:from>
    <xdr:ext cx="469744"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37428" y="1698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63222</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0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29816</xdr:rowOff>
    </xdr:from>
    <xdr:to>
      <xdr:col>81</xdr:col>
      <xdr:colOff>101600</xdr:colOff>
      <xdr:row>38</xdr:row>
      <xdr:rowOff>131416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4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147943</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48328</xdr:rowOff>
    </xdr:from>
    <xdr:to>
      <xdr:col>76</xdr:col>
      <xdr:colOff>165100</xdr:colOff>
      <xdr:row>38</xdr:row>
      <xdr:rowOff>149928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166455</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3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51519</xdr:rowOff>
    </xdr:from>
    <xdr:to>
      <xdr:col>72</xdr:col>
      <xdr:colOff>38100</xdr:colOff>
      <xdr:row>38</xdr:row>
      <xdr:rowOff>153119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169646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53959</xdr:rowOff>
    </xdr:from>
    <xdr:to>
      <xdr:col>67</xdr:col>
      <xdr:colOff>101600</xdr:colOff>
      <xdr:row>38</xdr:row>
      <xdr:rowOff>155559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18772</xdr:rowOff>
    </xdr:from>
    <xdr:ext cx="249299"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33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32401</xdr:rowOff>
    </xdr:from>
    <xdr:to>
      <xdr:col>85</xdr:col>
      <xdr:colOff>127000</xdr:colOff>
      <xdr:row>77</xdr:row>
      <xdr:rowOff>55127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5481300" y="13234051"/>
          <a:ext cx="838200" cy="2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29633</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231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32401</xdr:rowOff>
    </xdr:from>
    <xdr:to>
      <xdr:col>81</xdr:col>
      <xdr:colOff>50800</xdr:colOff>
      <xdr:row>77</xdr:row>
      <xdr:rowOff>66850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234051"/>
          <a:ext cx="889000" cy="3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46146</xdr:rowOff>
    </xdr:from>
    <xdr:to>
      <xdr:col>81</xdr:col>
      <xdr:colOff>101600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138873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34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54068</xdr:rowOff>
    </xdr:from>
    <xdr:to>
      <xdr:col>76</xdr:col>
      <xdr:colOff>114300</xdr:colOff>
      <xdr:row>77</xdr:row>
      <xdr:rowOff>66850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3703300" y="13255718"/>
          <a:ext cx="889000" cy="1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20817</xdr:rowOff>
    </xdr:from>
    <xdr:to>
      <xdr:col>76</xdr:col>
      <xdr:colOff>165100</xdr:colOff>
      <xdr:row>77</xdr:row>
      <xdr:rowOff>122417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113544</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331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54068</xdr:rowOff>
    </xdr:from>
    <xdr:to>
      <xdr:col>71</xdr:col>
      <xdr:colOff>177800</xdr:colOff>
      <xdr:row>77</xdr:row>
      <xdr:rowOff>91328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255718"/>
          <a:ext cx="889000" cy="3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42956</xdr:rowOff>
    </xdr:from>
    <xdr:to>
      <xdr:col>72</xdr:col>
      <xdr:colOff>38100</xdr:colOff>
      <xdr:row>77</xdr:row>
      <xdr:rowOff>144556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135683</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33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32449</xdr:rowOff>
    </xdr:from>
    <xdr:to>
      <xdr:col>67</xdr:col>
      <xdr:colOff>101600</xdr:colOff>
      <xdr:row>77</xdr:row>
      <xdr:rowOff>134049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150576</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4327</xdr:rowOff>
    </xdr:from>
    <xdr:to>
      <xdr:col>85</xdr:col>
      <xdr:colOff>177800</xdr:colOff>
      <xdr:row>77</xdr:row>
      <xdr:rowOff>105927</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20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27204</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057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153051</xdr:rowOff>
    </xdr:from>
    <xdr:to>
      <xdr:col>81</xdr:col>
      <xdr:colOff>101600</xdr:colOff>
      <xdr:row>77</xdr:row>
      <xdr:rowOff>83201</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18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99728</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2958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16050</xdr:rowOff>
    </xdr:from>
    <xdr:to>
      <xdr:col>76</xdr:col>
      <xdr:colOff>165100</xdr:colOff>
      <xdr:row>77</xdr:row>
      <xdr:rowOff>117650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2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134177</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299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3268</xdr:rowOff>
    </xdr:from>
    <xdr:to>
      <xdr:col>72</xdr:col>
      <xdr:colOff>38100</xdr:colOff>
      <xdr:row>77</xdr:row>
      <xdr:rowOff>104868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20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121395</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2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40528</xdr:rowOff>
    </xdr:from>
    <xdr:to>
      <xdr:col>67</xdr:col>
      <xdr:colOff>101600</xdr:colOff>
      <xdr:row>77</xdr:row>
      <xdr:rowOff>142128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24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133255</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3334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56404</xdr:rowOff>
    </xdr:from>
    <xdr:to>
      <xdr:col>85</xdr:col>
      <xdr:colOff>127000</xdr:colOff>
      <xdr:row>98</xdr:row>
      <xdr:rowOff>63294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687054"/>
          <a:ext cx="838200" cy="17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143296</xdr:rowOff>
    </xdr:from>
    <xdr:ext cx="599010"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773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31778</xdr:rowOff>
    </xdr:from>
    <xdr:to>
      <xdr:col>81</xdr:col>
      <xdr:colOff>50800</xdr:colOff>
      <xdr:row>98</xdr:row>
      <xdr:rowOff>63294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833878"/>
          <a:ext cx="889000" cy="3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107466</xdr:rowOff>
    </xdr:from>
    <xdr:to>
      <xdr:col>81</xdr:col>
      <xdr:colOff>101600</xdr:colOff>
      <xdr:row>99</xdr:row>
      <xdr:rowOff>37616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28743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700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31778</xdr:rowOff>
    </xdr:from>
    <xdr:to>
      <xdr:col>76</xdr:col>
      <xdr:colOff>114300</xdr:colOff>
      <xdr:row>98</xdr:row>
      <xdr:rowOff>73777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833878"/>
          <a:ext cx="889000" cy="4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99589</xdr:rowOff>
    </xdr:from>
    <xdr:to>
      <xdr:col>76</xdr:col>
      <xdr:colOff>165100</xdr:colOff>
      <xdr:row>99</xdr:row>
      <xdr:rowOff>29739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20866</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9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73777</xdr:rowOff>
    </xdr:from>
    <xdr:to>
      <xdr:col>71</xdr:col>
      <xdr:colOff>177800</xdr:colOff>
      <xdr:row>98</xdr:row>
      <xdr:rowOff>88233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875877"/>
          <a:ext cx="889000" cy="1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100044</xdr:rowOff>
    </xdr:from>
    <xdr:to>
      <xdr:col>72</xdr:col>
      <xdr:colOff>38100</xdr:colOff>
      <xdr:row>99</xdr:row>
      <xdr:rowOff>30194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21321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99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110576</xdr:rowOff>
    </xdr:from>
    <xdr:to>
      <xdr:col>67</xdr:col>
      <xdr:colOff>101600</xdr:colOff>
      <xdr:row>99</xdr:row>
      <xdr:rowOff>40726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31853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700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5604</xdr:rowOff>
    </xdr:from>
    <xdr:to>
      <xdr:col>85</xdr:col>
      <xdr:colOff>177800</xdr:colOff>
      <xdr:row>97</xdr:row>
      <xdr:rowOff>107204</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63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28481</xdr:rowOff>
    </xdr:from>
    <xdr:ext cx="599010"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487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12494</xdr:rowOff>
    </xdr:from>
    <xdr:to>
      <xdr:col>81</xdr:col>
      <xdr:colOff>101600</xdr:colOff>
      <xdr:row>98</xdr:row>
      <xdr:rowOff>114094</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1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130621</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181795" y="16589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152428</xdr:rowOff>
    </xdr:from>
    <xdr:to>
      <xdr:col>76</xdr:col>
      <xdr:colOff>165100</xdr:colOff>
      <xdr:row>98</xdr:row>
      <xdr:rowOff>82578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78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99105</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558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22977</xdr:rowOff>
    </xdr:from>
    <xdr:to>
      <xdr:col>72</xdr:col>
      <xdr:colOff>38100</xdr:colOff>
      <xdr:row>98</xdr:row>
      <xdr:rowOff>124577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82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141104</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03795" y="16600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37433</xdr:rowOff>
    </xdr:from>
    <xdr:to>
      <xdr:col>67</xdr:col>
      <xdr:colOff>101600</xdr:colOff>
      <xdr:row>98</xdr:row>
      <xdr:rowOff>139033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3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155560</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14795" y="16614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135247</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7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98654</xdr:rowOff>
    </xdr:from>
    <xdr:to>
      <xdr:col>112</xdr:col>
      <xdr:colOff>38100</xdr:colOff>
      <xdr:row>39</xdr:row>
      <xdr:rowOff>28804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45331</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38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93967</xdr:rowOff>
    </xdr:from>
    <xdr:to>
      <xdr:col>107</xdr:col>
      <xdr:colOff>101600</xdr:colOff>
      <xdr:row>39</xdr:row>
      <xdr:rowOff>24117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40644</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24147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6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140564</xdr:rowOff>
    </xdr:from>
    <xdr:to>
      <xdr:col>98</xdr:col>
      <xdr:colOff>38100</xdr:colOff>
      <xdr:row>39</xdr:row>
      <xdr:rowOff>70714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87241</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430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90797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05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30428</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74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147444</xdr:rowOff>
    </xdr:from>
    <xdr:to>
      <xdr:col>112</xdr:col>
      <xdr:colOff>38100</xdr:colOff>
      <xdr:row>59</xdr:row>
      <xdr:rowOff>77594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94121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156870</xdr:rowOff>
    </xdr:from>
    <xdr:to>
      <xdr:col>107</xdr:col>
      <xdr:colOff>101600</xdr:colOff>
      <xdr:row>59</xdr:row>
      <xdr:rowOff>87020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103547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7257</xdr:rowOff>
    </xdr:from>
    <xdr:to>
      <xdr:col>102</xdr:col>
      <xdr:colOff>165100</xdr:colOff>
      <xdr:row>59</xdr:row>
      <xdr:rowOff>108857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125384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11426</xdr:rowOff>
    </xdr:from>
    <xdr:to>
      <xdr:col>98</xdr:col>
      <xdr:colOff>38100</xdr:colOff>
      <xdr:row>59</xdr:row>
      <xdr:rowOff>113026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129553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90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157427</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101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5395</xdr:rowOff>
    </xdr:from>
    <xdr:to>
      <xdr:col>116</xdr:col>
      <xdr:colOff>63500</xdr:colOff>
      <xdr:row>77</xdr:row>
      <xdr:rowOff>55604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207045"/>
          <a:ext cx="838200" cy="5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64169</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265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72551</xdr:rowOff>
    </xdr:from>
    <xdr:to>
      <xdr:col>111</xdr:col>
      <xdr:colOff>177800</xdr:colOff>
      <xdr:row>77</xdr:row>
      <xdr:rowOff>55604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3102751"/>
          <a:ext cx="889000" cy="15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100564</xdr:rowOff>
    </xdr:from>
    <xdr:to>
      <xdr:col>112</xdr:col>
      <xdr:colOff>38100</xdr:colOff>
      <xdr:row>78</xdr:row>
      <xdr:rowOff>30714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78</xdr:row>
      <xdr:rowOff>21841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39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72551</xdr:rowOff>
    </xdr:from>
    <xdr:to>
      <xdr:col>107</xdr:col>
      <xdr:colOff>50800</xdr:colOff>
      <xdr:row>77</xdr:row>
      <xdr:rowOff>76346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102751"/>
          <a:ext cx="889000" cy="17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101749</xdr:rowOff>
    </xdr:from>
    <xdr:to>
      <xdr:col>107</xdr:col>
      <xdr:colOff>101600</xdr:colOff>
      <xdr:row>78</xdr:row>
      <xdr:rowOff>31899</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30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78</xdr:row>
      <xdr:rowOff>23026</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396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43160</xdr:rowOff>
    </xdr:from>
    <xdr:to>
      <xdr:col>102</xdr:col>
      <xdr:colOff>114300</xdr:colOff>
      <xdr:row>77</xdr:row>
      <xdr:rowOff>76346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3244810"/>
          <a:ext cx="889000" cy="3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93374</xdr:rowOff>
    </xdr:from>
    <xdr:to>
      <xdr:col>102</xdr:col>
      <xdr:colOff>165100</xdr:colOff>
      <xdr:row>78</xdr:row>
      <xdr:rowOff>23524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29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78</xdr:row>
      <xdr:rowOff>14651</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38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109679</xdr:rowOff>
    </xdr:from>
    <xdr:to>
      <xdr:col>98</xdr:col>
      <xdr:colOff>38100</xdr:colOff>
      <xdr:row>78</xdr:row>
      <xdr:rowOff>39829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31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78</xdr:row>
      <xdr:rowOff>30956</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40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126045</xdr:rowOff>
    </xdr:from>
    <xdr:to>
      <xdr:col>116</xdr:col>
      <xdr:colOff>114300</xdr:colOff>
      <xdr:row>77</xdr:row>
      <xdr:rowOff>56195</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15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148922</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00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4804</xdr:rowOff>
    </xdr:from>
    <xdr:to>
      <xdr:col>112</xdr:col>
      <xdr:colOff>38100</xdr:colOff>
      <xdr:row>77</xdr:row>
      <xdr:rowOff>106404</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20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122931</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98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21751</xdr:rowOff>
    </xdr:from>
    <xdr:to>
      <xdr:col>107</xdr:col>
      <xdr:colOff>101600</xdr:colOff>
      <xdr:row>76</xdr:row>
      <xdr:rowOff>123351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05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139878</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282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25546</xdr:rowOff>
    </xdr:from>
    <xdr:to>
      <xdr:col>102</xdr:col>
      <xdr:colOff>165100</xdr:colOff>
      <xdr:row>77</xdr:row>
      <xdr:rowOff>127146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22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143673</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3002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163810</xdr:rowOff>
    </xdr:from>
    <xdr:to>
      <xdr:col>98</xdr:col>
      <xdr:colOff>38100</xdr:colOff>
      <xdr:row>77</xdr:row>
      <xdr:rowOff>93960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19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110487</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2969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性質別歳出の人件費については会計年度任用職員の導入による増、扶助費については特別定額給付金による増、普通建設事業費については役場機能緊急保全事業による増である。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沖縄県粟国村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681
676
7.65
2,425,628
2,193,690
185,068
746,120
1,900,047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44.6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5414</xdr:rowOff>
    </xdr:from>
    <xdr:to>
      <xdr:col>24</xdr:col>
      <xdr:colOff>63500</xdr:colOff>
      <xdr:row>34</xdr:row>
      <xdr:rowOff>39263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5834714"/>
          <a:ext cx="838200" cy="3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55783</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9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165499</xdr:rowOff>
    </xdr:from>
    <xdr:to>
      <xdr:col>19</xdr:col>
      <xdr:colOff>177800</xdr:colOff>
      <xdr:row>34</xdr:row>
      <xdr:rowOff>5414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5823349"/>
          <a:ext cx="889000" cy="1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77045</xdr:rowOff>
    </xdr:from>
    <xdr:to>
      <xdr:col>20</xdr:col>
      <xdr:colOff>38100</xdr:colOff>
      <xdr:row>38</xdr:row>
      <xdr:rowOff>7195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169773</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165499</xdr:rowOff>
    </xdr:from>
    <xdr:to>
      <xdr:col>15</xdr:col>
      <xdr:colOff>50800</xdr:colOff>
      <xdr:row>34</xdr:row>
      <xdr:rowOff>8745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5823349"/>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64293</xdr:rowOff>
    </xdr:from>
    <xdr:to>
      <xdr:col>15</xdr:col>
      <xdr:colOff>101600</xdr:colOff>
      <xdr:row>37</xdr:row>
      <xdr:rowOff>165893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157020</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8745</xdr:rowOff>
    </xdr:from>
    <xdr:to>
      <xdr:col>10</xdr:col>
      <xdr:colOff>114300</xdr:colOff>
      <xdr:row>34</xdr:row>
      <xdr:rowOff>17987</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5838045"/>
          <a:ext cx="889000" cy="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70367</xdr:rowOff>
    </xdr:from>
    <xdr:to>
      <xdr:col>10</xdr:col>
      <xdr:colOff>165100</xdr:colOff>
      <xdr:row>38</xdr:row>
      <xdr:rowOff>517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163094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0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60472</xdr:rowOff>
    </xdr:from>
    <xdr:to>
      <xdr:col>6</xdr:col>
      <xdr:colOff>38100</xdr:colOff>
      <xdr:row>37</xdr:row>
      <xdr:rowOff>162072</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153199</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49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159913</xdr:rowOff>
    </xdr:from>
    <xdr:to>
      <xdr:col>24</xdr:col>
      <xdr:colOff>114300</xdr:colOff>
      <xdr:row>34</xdr:row>
      <xdr:rowOff>90063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581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11340</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566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126064</xdr:rowOff>
    </xdr:from>
    <xdr:to>
      <xdr:col>20</xdr:col>
      <xdr:colOff>38100</xdr:colOff>
      <xdr:row>34</xdr:row>
      <xdr:rowOff>56214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578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72741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555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114699</xdr:rowOff>
    </xdr:from>
    <xdr:to>
      <xdr:col>15</xdr:col>
      <xdr:colOff>101600</xdr:colOff>
      <xdr:row>34</xdr:row>
      <xdr:rowOff>44849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577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61376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554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129395</xdr:rowOff>
    </xdr:from>
    <xdr:to>
      <xdr:col>10</xdr:col>
      <xdr:colOff>165100</xdr:colOff>
      <xdr:row>34</xdr:row>
      <xdr:rowOff>59545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578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76072</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556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138637</xdr:rowOff>
    </xdr:from>
    <xdr:to>
      <xdr:col>6</xdr:col>
      <xdr:colOff>38100</xdr:colOff>
      <xdr:row>34</xdr:row>
      <xdr:rowOff>68787</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579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85314</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557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27953</xdr:rowOff>
    </xdr:from>
    <xdr:to>
      <xdr:col>24</xdr:col>
      <xdr:colOff>63500</xdr:colOff>
      <xdr:row>56</xdr:row>
      <xdr:rowOff>60779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286253"/>
          <a:ext cx="838200" cy="37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167384</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68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60779</xdr:rowOff>
    </xdr:from>
    <xdr:to>
      <xdr:col>19</xdr:col>
      <xdr:colOff>177800</xdr:colOff>
      <xdr:row>56</xdr:row>
      <xdr:rowOff>98455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661979"/>
          <a:ext cx="889000" cy="3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49406</xdr:rowOff>
    </xdr:from>
    <xdr:to>
      <xdr:col>20</xdr:col>
      <xdr:colOff>38100</xdr:colOff>
      <xdr:row>57</xdr:row>
      <xdr:rowOff>151006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142133</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1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98455</xdr:rowOff>
    </xdr:from>
    <xdr:to>
      <xdr:col>15</xdr:col>
      <xdr:colOff>50800</xdr:colOff>
      <xdr:row>56</xdr:row>
      <xdr:rowOff>133379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699655"/>
          <a:ext cx="889000" cy="3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108851</xdr:rowOff>
    </xdr:from>
    <xdr:to>
      <xdr:col>15</xdr:col>
      <xdr:colOff>101600</xdr:colOff>
      <xdr:row>58</xdr:row>
      <xdr:rowOff>39001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30128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97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133379</xdr:rowOff>
    </xdr:from>
    <xdr:to>
      <xdr:col>10</xdr:col>
      <xdr:colOff>114300</xdr:colOff>
      <xdr:row>56</xdr:row>
      <xdr:rowOff>163933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734579"/>
          <a:ext cx="889000" cy="3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105152</xdr:rowOff>
    </xdr:from>
    <xdr:to>
      <xdr:col>10</xdr:col>
      <xdr:colOff>165100</xdr:colOff>
      <xdr:row>58</xdr:row>
      <xdr:rowOff>35302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26429</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97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105404</xdr:rowOff>
    </xdr:from>
    <xdr:to>
      <xdr:col>6</xdr:col>
      <xdr:colOff>38100</xdr:colOff>
      <xdr:row>58</xdr:row>
      <xdr:rowOff>35554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26681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97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148603</xdr:rowOff>
    </xdr:from>
    <xdr:to>
      <xdr:col>24</xdr:col>
      <xdr:colOff>114300</xdr:colOff>
      <xdr:row>54</xdr:row>
      <xdr:rowOff>78753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23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30</xdr:rowOff>
    </xdr:from>
    <xdr:ext cx="690189"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0868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9979</xdr:rowOff>
    </xdr:from>
    <xdr:to>
      <xdr:col>20</xdr:col>
      <xdr:colOff>38100</xdr:colOff>
      <xdr:row>56</xdr:row>
      <xdr:rowOff>111579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61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128106</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386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47655</xdr:rowOff>
    </xdr:from>
    <xdr:to>
      <xdr:col>15</xdr:col>
      <xdr:colOff>101600</xdr:colOff>
      <xdr:row>56</xdr:row>
      <xdr:rowOff>149255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6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165782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424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82579</xdr:rowOff>
    </xdr:from>
    <xdr:to>
      <xdr:col>10</xdr:col>
      <xdr:colOff>165100</xdr:colOff>
      <xdr:row>57</xdr:row>
      <xdr:rowOff>12729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68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29256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45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113133</xdr:rowOff>
    </xdr:from>
    <xdr:to>
      <xdr:col>6</xdr:col>
      <xdr:colOff>38100</xdr:colOff>
      <xdr:row>57</xdr:row>
      <xdr:rowOff>43283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71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59810</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489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157625</xdr:rowOff>
    </xdr:from>
    <xdr:to>
      <xdr:col>24</xdr:col>
      <xdr:colOff>62865</xdr:colOff>
      <xdr:row>78</xdr:row>
      <xdr:rowOff>70538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59125"/>
          <a:ext cx="127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74365</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70538</xdr:rowOff>
    </xdr:from>
    <xdr:to>
      <xdr:col>24</xdr:col>
      <xdr:colOff>152400</xdr:colOff>
      <xdr:row>78</xdr:row>
      <xdr:rowOff>70538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4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104302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3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157625</xdr:rowOff>
    </xdr:from>
    <xdr:to>
      <xdr:col>24</xdr:col>
      <xdr:colOff>152400</xdr:colOff>
      <xdr:row>70</xdr:row>
      <xdr:rowOff>157625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5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30178</xdr:rowOff>
    </xdr:from>
    <xdr:to>
      <xdr:col>24</xdr:col>
      <xdr:colOff>63500</xdr:colOff>
      <xdr:row>76</xdr:row>
      <xdr:rowOff>54128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888928"/>
          <a:ext cx="838200" cy="19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27044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57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48617</xdr:rowOff>
    </xdr:from>
    <xdr:to>
      <xdr:col>24</xdr:col>
      <xdr:colOff>114300</xdr:colOff>
      <xdr:row>76</xdr:row>
      <xdr:rowOff>150217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54128</xdr:rowOff>
    </xdr:from>
    <xdr:to>
      <xdr:col>19</xdr:col>
      <xdr:colOff>177800</xdr:colOff>
      <xdr:row>76</xdr:row>
      <xdr:rowOff>129267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084328"/>
          <a:ext cx="889000" cy="7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81011</xdr:rowOff>
    </xdr:from>
    <xdr:to>
      <xdr:col>20</xdr:col>
      <xdr:colOff>38100</xdr:colOff>
      <xdr:row>77</xdr:row>
      <xdr:rowOff>11161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2288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20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129267</xdr:rowOff>
    </xdr:from>
    <xdr:to>
      <xdr:col>15</xdr:col>
      <xdr:colOff>50800</xdr:colOff>
      <xdr:row>76</xdr:row>
      <xdr:rowOff>144266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159467"/>
          <a:ext cx="889000" cy="1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120583</xdr:rowOff>
    </xdr:from>
    <xdr:to>
      <xdr:col>15</xdr:col>
      <xdr:colOff>101600</xdr:colOff>
      <xdr:row>77</xdr:row>
      <xdr:rowOff>50733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41860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4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71470</xdr:rowOff>
    </xdr:from>
    <xdr:to>
      <xdr:col>10</xdr:col>
      <xdr:colOff>114300</xdr:colOff>
      <xdr:row>76</xdr:row>
      <xdr:rowOff>144266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101670"/>
          <a:ext cx="889000" cy="7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114193</xdr:rowOff>
    </xdr:from>
    <xdr:to>
      <xdr:col>10</xdr:col>
      <xdr:colOff>165100</xdr:colOff>
      <xdr:row>77</xdr:row>
      <xdr:rowOff>44343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35470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237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132099</xdr:rowOff>
    </xdr:from>
    <xdr:to>
      <xdr:col>6</xdr:col>
      <xdr:colOff>38100</xdr:colOff>
      <xdr:row>77</xdr:row>
      <xdr:rowOff>62249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6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53376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25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150828</xdr:rowOff>
    </xdr:from>
    <xdr:to>
      <xdr:col>24</xdr:col>
      <xdr:colOff>114300</xdr:colOff>
      <xdr:row>75</xdr:row>
      <xdr:rowOff>80978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83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2255</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689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3328</xdr:rowOff>
    </xdr:from>
    <xdr:to>
      <xdr:col>20</xdr:col>
      <xdr:colOff>38100</xdr:colOff>
      <xdr:row>76</xdr:row>
      <xdr:rowOff>104928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3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121455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808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78467</xdr:rowOff>
    </xdr:from>
    <xdr:to>
      <xdr:col>15</xdr:col>
      <xdr:colOff>101600</xdr:colOff>
      <xdr:row>77</xdr:row>
      <xdr:rowOff>8617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0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25143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88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93466</xdr:rowOff>
    </xdr:from>
    <xdr:to>
      <xdr:col>10</xdr:col>
      <xdr:colOff>165100</xdr:colOff>
      <xdr:row>77</xdr:row>
      <xdr:rowOff>23616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2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40143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898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20670</xdr:rowOff>
    </xdr:from>
    <xdr:to>
      <xdr:col>6</xdr:col>
      <xdr:colOff>38100</xdr:colOff>
      <xdr:row>76</xdr:row>
      <xdr:rowOff>122270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05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138796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826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128899</xdr:rowOff>
    </xdr:from>
    <xdr:to>
      <xdr:col>24</xdr:col>
      <xdr:colOff>63500</xdr:colOff>
      <xdr:row>98</xdr:row>
      <xdr:rowOff>73022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588099"/>
          <a:ext cx="838200" cy="28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132216</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762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38790</xdr:rowOff>
    </xdr:from>
    <xdr:to>
      <xdr:col>19</xdr:col>
      <xdr:colOff>177800</xdr:colOff>
      <xdr:row>98</xdr:row>
      <xdr:rowOff>73022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840890"/>
          <a:ext cx="889000" cy="3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170349</xdr:rowOff>
    </xdr:from>
    <xdr:to>
      <xdr:col>20</xdr:col>
      <xdr:colOff>38100</xdr:colOff>
      <xdr:row>98</xdr:row>
      <xdr:rowOff>100499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0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117026</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57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38790</xdr:rowOff>
    </xdr:from>
    <xdr:to>
      <xdr:col>15</xdr:col>
      <xdr:colOff>50800</xdr:colOff>
      <xdr:row>98</xdr:row>
      <xdr:rowOff>82922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40890"/>
          <a:ext cx="889000" cy="4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168945</xdr:rowOff>
    </xdr:from>
    <xdr:to>
      <xdr:col>15</xdr:col>
      <xdr:colOff>101600</xdr:colOff>
      <xdr:row>98</xdr:row>
      <xdr:rowOff>99095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9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90222</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89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91030</xdr:rowOff>
    </xdr:from>
    <xdr:to>
      <xdr:col>10</xdr:col>
      <xdr:colOff>114300</xdr:colOff>
      <xdr:row>98</xdr:row>
      <xdr:rowOff>82922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721680"/>
          <a:ext cx="889000" cy="16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147585</xdr:rowOff>
    </xdr:from>
    <xdr:to>
      <xdr:col>10</xdr:col>
      <xdr:colOff>165100</xdr:colOff>
      <xdr:row>98</xdr:row>
      <xdr:rowOff>77735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7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94262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553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140088</xdr:rowOff>
    </xdr:from>
    <xdr:to>
      <xdr:col>6</xdr:col>
      <xdr:colOff>38100</xdr:colOff>
      <xdr:row>98</xdr:row>
      <xdr:rowOff>70238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7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61365</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86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78099</xdr:rowOff>
    </xdr:from>
    <xdr:to>
      <xdr:col>24</xdr:col>
      <xdr:colOff>114300</xdr:colOff>
      <xdr:row>97</xdr:row>
      <xdr:rowOff>8249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53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100976</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38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22222</xdr:rowOff>
    </xdr:from>
    <xdr:to>
      <xdr:col>20</xdr:col>
      <xdr:colOff>38100</xdr:colOff>
      <xdr:row>98</xdr:row>
      <xdr:rowOff>123822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2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114949</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91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159440</xdr:rowOff>
    </xdr:from>
    <xdr:to>
      <xdr:col>15</xdr:col>
      <xdr:colOff>101600</xdr:colOff>
      <xdr:row>98</xdr:row>
      <xdr:rowOff>89590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9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106117</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565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32122</xdr:rowOff>
    </xdr:from>
    <xdr:to>
      <xdr:col>10</xdr:col>
      <xdr:colOff>165100</xdr:colOff>
      <xdr:row>98</xdr:row>
      <xdr:rowOff>133722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3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124849</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926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40230</xdr:rowOff>
    </xdr:from>
    <xdr:to>
      <xdr:col>6</xdr:col>
      <xdr:colOff>38100</xdr:colOff>
      <xdr:row>97</xdr:row>
      <xdr:rowOff>141830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7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158357</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44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54330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97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16091</xdr:rowOff>
    </xdr:from>
    <xdr:to>
      <xdr:col>50</xdr:col>
      <xdr:colOff>165100</xdr:colOff>
      <xdr:row>38</xdr:row>
      <xdr:rowOff>117691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134218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3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9553</xdr:rowOff>
    </xdr:from>
    <xdr:to>
      <xdr:col>46</xdr:col>
      <xdr:colOff>38100</xdr:colOff>
      <xdr:row>38</xdr:row>
      <xdr:rowOff>111153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2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127680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29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25601</xdr:rowOff>
    </xdr:from>
    <xdr:to>
      <xdr:col>41</xdr:col>
      <xdr:colOff>101600</xdr:colOff>
      <xdr:row>38</xdr:row>
      <xdr:rowOff>127201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4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143728</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1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48301</xdr:rowOff>
    </xdr:from>
    <xdr:to>
      <xdr:col>36</xdr:col>
      <xdr:colOff>165100</xdr:colOff>
      <xdr:row>38</xdr:row>
      <xdr:rowOff>149901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6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166428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3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9880</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249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55593</xdr:rowOff>
    </xdr:from>
    <xdr:to>
      <xdr:col>55</xdr:col>
      <xdr:colOff>0</xdr:colOff>
      <xdr:row>57</xdr:row>
      <xdr:rowOff>118819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828243"/>
          <a:ext cx="838200" cy="6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105324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77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38402</xdr:rowOff>
    </xdr:from>
    <xdr:to>
      <xdr:col>50</xdr:col>
      <xdr:colOff>114300</xdr:colOff>
      <xdr:row>57</xdr:row>
      <xdr:rowOff>118819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811052"/>
          <a:ext cx="889000" cy="8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90618</xdr:rowOff>
    </xdr:from>
    <xdr:to>
      <xdr:col>50</xdr:col>
      <xdr:colOff>165100</xdr:colOff>
      <xdr:row>58</xdr:row>
      <xdr:rowOff>20768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6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11895</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9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149673</xdr:rowOff>
    </xdr:from>
    <xdr:to>
      <xdr:col>45</xdr:col>
      <xdr:colOff>177800</xdr:colOff>
      <xdr:row>57</xdr:row>
      <xdr:rowOff>38402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579423"/>
          <a:ext cx="889000" cy="23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116069</xdr:rowOff>
    </xdr:from>
    <xdr:to>
      <xdr:col>46</xdr:col>
      <xdr:colOff>38100</xdr:colOff>
      <xdr:row>58</xdr:row>
      <xdr:rowOff>46219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8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37346</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981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149673</xdr:rowOff>
    </xdr:from>
    <xdr:to>
      <xdr:col>41</xdr:col>
      <xdr:colOff>50800</xdr:colOff>
      <xdr:row>57</xdr:row>
      <xdr:rowOff>162875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579423"/>
          <a:ext cx="889000" cy="35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126987</xdr:rowOff>
    </xdr:from>
    <xdr:to>
      <xdr:col>41</xdr:col>
      <xdr:colOff>101600</xdr:colOff>
      <xdr:row>58</xdr:row>
      <xdr:rowOff>57137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9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48264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992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128646</xdr:rowOff>
    </xdr:from>
    <xdr:to>
      <xdr:col>36</xdr:col>
      <xdr:colOff>165100</xdr:colOff>
      <xdr:row>58</xdr:row>
      <xdr:rowOff>58796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0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49923</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99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4793</xdr:rowOff>
    </xdr:from>
    <xdr:to>
      <xdr:col>55</xdr:col>
      <xdr:colOff>50800</xdr:colOff>
      <xdr:row>57</xdr:row>
      <xdr:rowOff>106393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77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27670</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628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68019</xdr:rowOff>
    </xdr:from>
    <xdr:to>
      <xdr:col>50</xdr:col>
      <xdr:colOff>165100</xdr:colOff>
      <xdr:row>57</xdr:row>
      <xdr:rowOff>169619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4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14696</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615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159052</xdr:rowOff>
    </xdr:from>
    <xdr:to>
      <xdr:col>46</xdr:col>
      <xdr:colOff>38100</xdr:colOff>
      <xdr:row>57</xdr:row>
      <xdr:rowOff>89202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76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105729</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535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98873</xdr:rowOff>
    </xdr:from>
    <xdr:to>
      <xdr:col>41</xdr:col>
      <xdr:colOff>101600</xdr:colOff>
      <xdr:row>56</xdr:row>
      <xdr:rowOff>29023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52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45550</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30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112075</xdr:rowOff>
    </xdr:from>
    <xdr:to>
      <xdr:col>36</xdr:col>
      <xdr:colOff>165100</xdr:colOff>
      <xdr:row>58</xdr:row>
      <xdr:rowOff>42225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8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58752</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65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129460</xdr:rowOff>
    </xdr:from>
    <xdr:to>
      <xdr:col>55</xdr:col>
      <xdr:colOff>0</xdr:colOff>
      <xdr:row>78</xdr:row>
      <xdr:rowOff>147870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502560"/>
          <a:ext cx="838200" cy="1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73748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75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144221</xdr:rowOff>
    </xdr:from>
    <xdr:to>
      <xdr:col>50</xdr:col>
      <xdr:colOff>114300</xdr:colOff>
      <xdr:row>78</xdr:row>
      <xdr:rowOff>147870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517321"/>
          <a:ext cx="889000" cy="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32865</xdr:rowOff>
    </xdr:from>
    <xdr:to>
      <xdr:col>50</xdr:col>
      <xdr:colOff>165100</xdr:colOff>
      <xdr:row>78</xdr:row>
      <xdr:rowOff>134465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150992</xdr:rowOff>
    </xdr:from>
    <xdr:ext cx="59901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39795" y="13181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156938</xdr:rowOff>
    </xdr:from>
    <xdr:to>
      <xdr:col>45</xdr:col>
      <xdr:colOff>177800</xdr:colOff>
      <xdr:row>78</xdr:row>
      <xdr:rowOff>144221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358588"/>
          <a:ext cx="889000" cy="15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62512</xdr:rowOff>
    </xdr:from>
    <xdr:to>
      <xdr:col>46</xdr:col>
      <xdr:colOff>38100</xdr:colOff>
      <xdr:row>78</xdr:row>
      <xdr:rowOff>164112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9189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1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156938</xdr:rowOff>
    </xdr:from>
    <xdr:to>
      <xdr:col>41</xdr:col>
      <xdr:colOff>50800</xdr:colOff>
      <xdr:row>78</xdr:row>
      <xdr:rowOff>118083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358588"/>
          <a:ext cx="889000" cy="13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67363</xdr:rowOff>
    </xdr:from>
    <xdr:to>
      <xdr:col>41</xdr:col>
      <xdr:colOff>101600</xdr:colOff>
      <xdr:row>78</xdr:row>
      <xdr:rowOff>168963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160090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53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72095</xdr:rowOff>
    </xdr:from>
    <xdr:to>
      <xdr:col>36</xdr:col>
      <xdr:colOff>165100</xdr:colOff>
      <xdr:row>79</xdr:row>
      <xdr:rowOff>2245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164822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3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78660</xdr:rowOff>
    </xdr:from>
    <xdr:to>
      <xdr:col>55</xdr:col>
      <xdr:colOff>50800</xdr:colOff>
      <xdr:row>79</xdr:row>
      <xdr:rowOff>8810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29298</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0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97070</xdr:rowOff>
    </xdr:from>
    <xdr:to>
      <xdr:col>50</xdr:col>
      <xdr:colOff>165100</xdr:colOff>
      <xdr:row>79</xdr:row>
      <xdr:rowOff>27220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7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18347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56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93421</xdr:rowOff>
    </xdr:from>
    <xdr:to>
      <xdr:col>46</xdr:col>
      <xdr:colOff>38100</xdr:colOff>
      <xdr:row>79</xdr:row>
      <xdr:rowOff>23571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6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14698</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55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106138</xdr:rowOff>
    </xdr:from>
    <xdr:to>
      <xdr:col>41</xdr:col>
      <xdr:colOff>101600</xdr:colOff>
      <xdr:row>78</xdr:row>
      <xdr:rowOff>36288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0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52815</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61795" y="13083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67283</xdr:rowOff>
    </xdr:from>
    <xdr:to>
      <xdr:col>36</xdr:col>
      <xdr:colOff>165100</xdr:colOff>
      <xdr:row>78</xdr:row>
      <xdr:rowOff>168883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4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13960</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21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110754</xdr:rowOff>
    </xdr:from>
    <xdr:to>
      <xdr:col>55</xdr:col>
      <xdr:colOff>0</xdr:colOff>
      <xdr:row>97</xdr:row>
      <xdr:rowOff>155972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569954"/>
          <a:ext cx="838200" cy="21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60701</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519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36953</xdr:rowOff>
    </xdr:from>
    <xdr:to>
      <xdr:col>50</xdr:col>
      <xdr:colOff>114300</xdr:colOff>
      <xdr:row>96</xdr:row>
      <xdr:rowOff>110754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496153"/>
          <a:ext cx="889000" cy="7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52970</xdr:rowOff>
    </xdr:from>
    <xdr:to>
      <xdr:col>50</xdr:col>
      <xdr:colOff>165100</xdr:colOff>
      <xdr:row>97</xdr:row>
      <xdr:rowOff>154570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145697</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77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36953</xdr:rowOff>
    </xdr:from>
    <xdr:to>
      <xdr:col>45</xdr:col>
      <xdr:colOff>177800</xdr:colOff>
      <xdr:row>97</xdr:row>
      <xdr:rowOff>91838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496153"/>
          <a:ext cx="889000" cy="22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50639</xdr:rowOff>
    </xdr:from>
    <xdr:to>
      <xdr:col>46</xdr:col>
      <xdr:colOff>38100</xdr:colOff>
      <xdr:row>97</xdr:row>
      <xdr:rowOff>152239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143366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77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88483</xdr:rowOff>
    </xdr:from>
    <xdr:to>
      <xdr:col>41</xdr:col>
      <xdr:colOff>50800</xdr:colOff>
      <xdr:row>97</xdr:row>
      <xdr:rowOff>91838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547683"/>
          <a:ext cx="889000" cy="17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53936</xdr:rowOff>
    </xdr:from>
    <xdr:to>
      <xdr:col>41</xdr:col>
      <xdr:colOff>101600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146663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77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53535</xdr:rowOff>
    </xdr:from>
    <xdr:to>
      <xdr:col>36</xdr:col>
      <xdr:colOff>165100</xdr:colOff>
      <xdr:row>97</xdr:row>
      <xdr:rowOff>155135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8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146262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776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105172</xdr:rowOff>
    </xdr:from>
    <xdr:to>
      <xdr:col>55</xdr:col>
      <xdr:colOff>50800</xdr:colOff>
      <xdr:row>98</xdr:row>
      <xdr:rowOff>35322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3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20099</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5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59954</xdr:rowOff>
    </xdr:from>
    <xdr:to>
      <xdr:col>50</xdr:col>
      <xdr:colOff>165100</xdr:colOff>
      <xdr:row>96</xdr:row>
      <xdr:rowOff>161554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51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6631</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294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157603</xdr:rowOff>
    </xdr:from>
    <xdr:to>
      <xdr:col>46</xdr:col>
      <xdr:colOff>38100</xdr:colOff>
      <xdr:row>96</xdr:row>
      <xdr:rowOff>87753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44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104280</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220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41038</xdr:rowOff>
    </xdr:from>
    <xdr:to>
      <xdr:col>41</xdr:col>
      <xdr:colOff>101600</xdr:colOff>
      <xdr:row>97</xdr:row>
      <xdr:rowOff>142638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7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159165</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446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37683</xdr:rowOff>
    </xdr:from>
    <xdr:to>
      <xdr:col>36</xdr:col>
      <xdr:colOff>165100</xdr:colOff>
      <xdr:row>96</xdr:row>
      <xdr:rowOff>139283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49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155810</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272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146562</xdr:rowOff>
    </xdr:from>
    <xdr:to>
      <xdr:col>85</xdr:col>
      <xdr:colOff>127000</xdr:colOff>
      <xdr:row>38</xdr:row>
      <xdr:rowOff>166153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661662"/>
          <a:ext cx="838200" cy="1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110813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83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146562</xdr:rowOff>
    </xdr:from>
    <xdr:to>
      <xdr:col>81</xdr:col>
      <xdr:colOff>50800</xdr:colOff>
      <xdr:row>38</xdr:row>
      <xdr:rowOff>165772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661662"/>
          <a:ext cx="889000" cy="1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48655</xdr:rowOff>
    </xdr:from>
    <xdr:to>
      <xdr:col>81</xdr:col>
      <xdr:colOff>101600</xdr:colOff>
      <xdr:row>37</xdr:row>
      <xdr:rowOff>150255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9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166782</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16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165772</xdr:rowOff>
    </xdr:from>
    <xdr:to>
      <xdr:col>76</xdr:col>
      <xdr:colOff>114300</xdr:colOff>
      <xdr:row>39</xdr:row>
      <xdr:rowOff>3466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6808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45981</xdr:rowOff>
    </xdr:from>
    <xdr:to>
      <xdr:col>76</xdr:col>
      <xdr:colOff>165100</xdr:colOff>
      <xdr:row>37</xdr:row>
      <xdr:rowOff>147581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38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164108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16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170965</xdr:rowOff>
    </xdr:from>
    <xdr:to>
      <xdr:col>71</xdr:col>
      <xdr:colOff>177800</xdr:colOff>
      <xdr:row>39</xdr:row>
      <xdr:rowOff>3466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686065"/>
          <a:ext cx="889000" cy="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85825</xdr:rowOff>
    </xdr:from>
    <xdr:to>
      <xdr:col>72</xdr:col>
      <xdr:colOff>38100</xdr:colOff>
      <xdr:row>38</xdr:row>
      <xdr:rowOff>15976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94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32502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20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99572</xdr:rowOff>
    </xdr:from>
    <xdr:to>
      <xdr:col>67</xdr:col>
      <xdr:colOff>101600</xdr:colOff>
      <xdr:row>38</xdr:row>
      <xdr:rowOff>29722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46249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115353</xdr:rowOff>
    </xdr:from>
    <xdr:to>
      <xdr:col>85</xdr:col>
      <xdr:colOff>177800</xdr:colOff>
      <xdr:row>39</xdr:row>
      <xdr:rowOff>45503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63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30280</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54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95762</xdr:rowOff>
    </xdr:from>
    <xdr:to>
      <xdr:col>81</xdr:col>
      <xdr:colOff>101600</xdr:colOff>
      <xdr:row>39</xdr:row>
      <xdr:rowOff>25912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61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17039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70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114972</xdr:rowOff>
    </xdr:from>
    <xdr:to>
      <xdr:col>76</xdr:col>
      <xdr:colOff>165100</xdr:colOff>
      <xdr:row>39</xdr:row>
      <xdr:rowOff>45122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63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36249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72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124116</xdr:rowOff>
    </xdr:from>
    <xdr:to>
      <xdr:col>72</xdr:col>
      <xdr:colOff>38100</xdr:colOff>
      <xdr:row>39</xdr:row>
      <xdr:rowOff>54266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63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45393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73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120165</xdr:rowOff>
    </xdr:from>
    <xdr:to>
      <xdr:col>67</xdr:col>
      <xdr:colOff>101600</xdr:colOff>
      <xdr:row>39</xdr:row>
      <xdr:rowOff>50315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63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41442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72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26351</xdr:rowOff>
    </xdr:from>
    <xdr:to>
      <xdr:col>85</xdr:col>
      <xdr:colOff>127000</xdr:colOff>
      <xdr:row>56</xdr:row>
      <xdr:rowOff>99494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627551"/>
          <a:ext cx="838200" cy="7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88804</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0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61052</xdr:rowOff>
    </xdr:from>
    <xdr:to>
      <xdr:col>81</xdr:col>
      <xdr:colOff>50800</xdr:colOff>
      <xdr:row>56</xdr:row>
      <xdr:rowOff>99494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662252"/>
          <a:ext cx="889000" cy="3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131020</xdr:rowOff>
    </xdr:from>
    <xdr:to>
      <xdr:col>81</xdr:col>
      <xdr:colOff>101600</xdr:colOff>
      <xdr:row>57</xdr:row>
      <xdr:rowOff>61170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52297</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82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61052</xdr:rowOff>
    </xdr:from>
    <xdr:to>
      <xdr:col>76</xdr:col>
      <xdr:colOff>114300</xdr:colOff>
      <xdr:row>56</xdr:row>
      <xdr:rowOff>144110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662252"/>
          <a:ext cx="8890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99185</xdr:rowOff>
    </xdr:from>
    <xdr:to>
      <xdr:col>76</xdr:col>
      <xdr:colOff>165100</xdr:colOff>
      <xdr:row>57</xdr:row>
      <xdr:rowOff>29335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0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20462</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793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144110</xdr:rowOff>
    </xdr:from>
    <xdr:to>
      <xdr:col>71</xdr:col>
      <xdr:colOff>177800</xdr:colOff>
      <xdr:row>56</xdr:row>
      <xdr:rowOff>170173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745310"/>
          <a:ext cx="889000" cy="2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161199</xdr:rowOff>
    </xdr:from>
    <xdr:to>
      <xdr:col>72</xdr:col>
      <xdr:colOff>38100</xdr:colOff>
      <xdr:row>57</xdr:row>
      <xdr:rowOff>91349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82476</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85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145545</xdr:rowOff>
    </xdr:from>
    <xdr:to>
      <xdr:col>67</xdr:col>
      <xdr:colOff>101600</xdr:colOff>
      <xdr:row>57</xdr:row>
      <xdr:rowOff>75695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66822</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83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147001</xdr:rowOff>
    </xdr:from>
    <xdr:to>
      <xdr:col>85</xdr:col>
      <xdr:colOff>177800</xdr:colOff>
      <xdr:row>56</xdr:row>
      <xdr:rowOff>77151</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57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169878</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428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48694</xdr:rowOff>
    </xdr:from>
    <xdr:to>
      <xdr:col>81</xdr:col>
      <xdr:colOff>101600</xdr:colOff>
      <xdr:row>56</xdr:row>
      <xdr:rowOff>150294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64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166821</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42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10252</xdr:rowOff>
    </xdr:from>
    <xdr:to>
      <xdr:col>76</xdr:col>
      <xdr:colOff>165100</xdr:colOff>
      <xdr:row>56</xdr:row>
      <xdr:rowOff>111852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61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128379</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386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93310</xdr:rowOff>
    </xdr:from>
    <xdr:to>
      <xdr:col>72</xdr:col>
      <xdr:colOff>38100</xdr:colOff>
      <xdr:row>57</xdr:row>
      <xdr:rowOff>23460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69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39987</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46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119373</xdr:rowOff>
    </xdr:from>
    <xdr:to>
      <xdr:col>67</xdr:col>
      <xdr:colOff>101600</xdr:colOff>
      <xdr:row>57</xdr:row>
      <xdr:rowOff>49523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72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66050</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495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63172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64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29764</xdr:rowOff>
    </xdr:from>
    <xdr:to>
      <xdr:col>81</xdr:col>
      <xdr:colOff>101600</xdr:colOff>
      <xdr:row>78</xdr:row>
      <xdr:rowOff>131364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147891</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7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48329</xdr:rowOff>
    </xdr:from>
    <xdr:to>
      <xdr:col>76</xdr:col>
      <xdr:colOff>165100</xdr:colOff>
      <xdr:row>78</xdr:row>
      <xdr:rowOff>149929</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166456</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9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51505</xdr:rowOff>
    </xdr:from>
    <xdr:to>
      <xdr:col>72</xdr:col>
      <xdr:colOff>38100</xdr:colOff>
      <xdr:row>78</xdr:row>
      <xdr:rowOff>153105</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169632</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53958</xdr:rowOff>
    </xdr:from>
    <xdr:to>
      <xdr:col>67</xdr:col>
      <xdr:colOff>101600</xdr:colOff>
      <xdr:row>78</xdr:row>
      <xdr:rowOff>155558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635</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18722</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91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32401</xdr:rowOff>
    </xdr:from>
    <xdr:to>
      <xdr:col>85</xdr:col>
      <xdr:colOff>127000</xdr:colOff>
      <xdr:row>97</xdr:row>
      <xdr:rowOff>55127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5481300" y="16663051"/>
          <a:ext cx="838200" cy="2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29632</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660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32401</xdr:rowOff>
    </xdr:from>
    <xdr:to>
      <xdr:col>81</xdr:col>
      <xdr:colOff>50800</xdr:colOff>
      <xdr:row>97</xdr:row>
      <xdr:rowOff>66850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663051"/>
          <a:ext cx="889000" cy="3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46146</xdr:rowOff>
    </xdr:from>
    <xdr:to>
      <xdr:col>81</xdr:col>
      <xdr:colOff>101600</xdr:colOff>
      <xdr:row>97</xdr:row>
      <xdr:rowOff>147746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138873</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76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54068</xdr:rowOff>
    </xdr:from>
    <xdr:to>
      <xdr:col>76</xdr:col>
      <xdr:colOff>114300</xdr:colOff>
      <xdr:row>97</xdr:row>
      <xdr:rowOff>66850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3703300" y="16684718"/>
          <a:ext cx="889000" cy="1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20718</xdr:rowOff>
    </xdr:from>
    <xdr:to>
      <xdr:col>76</xdr:col>
      <xdr:colOff>165100</xdr:colOff>
      <xdr:row>97</xdr:row>
      <xdr:rowOff>122318</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113445</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74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54068</xdr:rowOff>
    </xdr:from>
    <xdr:to>
      <xdr:col>71</xdr:col>
      <xdr:colOff>177800</xdr:colOff>
      <xdr:row>97</xdr:row>
      <xdr:rowOff>91328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684718"/>
          <a:ext cx="889000" cy="3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42956</xdr:rowOff>
    </xdr:from>
    <xdr:to>
      <xdr:col>72</xdr:col>
      <xdr:colOff>38100</xdr:colOff>
      <xdr:row>97</xdr:row>
      <xdr:rowOff>144556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135683</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76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32339</xdr:rowOff>
    </xdr:from>
    <xdr:to>
      <xdr:col>67</xdr:col>
      <xdr:colOff>101600</xdr:colOff>
      <xdr:row>97</xdr:row>
      <xdr:rowOff>133939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150466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4327</xdr:rowOff>
    </xdr:from>
    <xdr:to>
      <xdr:col>85</xdr:col>
      <xdr:colOff>177800</xdr:colOff>
      <xdr:row>97</xdr:row>
      <xdr:rowOff>105927</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63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27204</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486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153051</xdr:rowOff>
    </xdr:from>
    <xdr:to>
      <xdr:col>81</xdr:col>
      <xdr:colOff>101600</xdr:colOff>
      <xdr:row>97</xdr:row>
      <xdr:rowOff>83201</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61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99728</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38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16050</xdr:rowOff>
    </xdr:from>
    <xdr:to>
      <xdr:col>76</xdr:col>
      <xdr:colOff>165100</xdr:colOff>
      <xdr:row>97</xdr:row>
      <xdr:rowOff>117650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6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134177</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42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3268</xdr:rowOff>
    </xdr:from>
    <xdr:to>
      <xdr:col>72</xdr:col>
      <xdr:colOff>38100</xdr:colOff>
      <xdr:row>97</xdr:row>
      <xdr:rowOff>104868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63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121395</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40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40528</xdr:rowOff>
    </xdr:from>
    <xdr:to>
      <xdr:col>67</xdr:col>
      <xdr:colOff>101600</xdr:colOff>
      <xdr:row>97</xdr:row>
      <xdr:rowOff>142128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67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133255</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76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123045</xdr:rowOff>
    </xdr:from>
    <xdr:to>
      <xdr:col>116</xdr:col>
      <xdr:colOff>63500</xdr:colOff>
      <xdr:row>36</xdr:row>
      <xdr:rowOff>76214</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1323300" y="5780895"/>
          <a:ext cx="838200" cy="46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8838</xdr:rowOff>
    </xdr:from>
    <xdr:ext cx="469744"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695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7831</xdr:rowOff>
    </xdr:from>
    <xdr:to>
      <xdr:col>111</xdr:col>
      <xdr:colOff>177800</xdr:colOff>
      <xdr:row>36</xdr:row>
      <xdr:rowOff>76214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5665681"/>
          <a:ext cx="889000" cy="58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35124</xdr:rowOff>
    </xdr:from>
    <xdr:to>
      <xdr:col>112</xdr:col>
      <xdr:colOff>38100</xdr:colOff>
      <xdr:row>39</xdr:row>
      <xdr:rowOff>136724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72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127851</xdr:rowOff>
    </xdr:from>
    <xdr:ext cx="469744"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088428" y="681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7831</xdr:rowOff>
    </xdr:from>
    <xdr:to>
      <xdr:col>107</xdr:col>
      <xdr:colOff>50800</xdr:colOff>
      <xdr:row>37</xdr:row>
      <xdr:rowOff>89833</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19545300" y="5665681"/>
          <a:ext cx="889000" cy="76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40405</xdr:rowOff>
    </xdr:from>
    <xdr:to>
      <xdr:col>107</xdr:col>
      <xdr:colOff>101600</xdr:colOff>
      <xdr:row>39</xdr:row>
      <xdr:rowOff>142005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7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133132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819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85217</xdr:rowOff>
    </xdr:from>
    <xdr:to>
      <xdr:col>102</xdr:col>
      <xdr:colOff>114300</xdr:colOff>
      <xdr:row>37</xdr:row>
      <xdr:rowOff>89833</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428867"/>
          <a:ext cx="889000" cy="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136307</xdr:rowOff>
    </xdr:from>
    <xdr:to>
      <xdr:col>102</xdr:col>
      <xdr:colOff>165100</xdr:colOff>
      <xdr:row>39</xdr:row>
      <xdr:rowOff>66457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5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57584</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10428" y="674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6604</xdr:rowOff>
    </xdr:from>
    <xdr:to>
      <xdr:col>98</xdr:col>
      <xdr:colOff>38100</xdr:colOff>
      <xdr:row>39</xdr:row>
      <xdr:rowOff>108204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99331</xdr:rowOff>
    </xdr:from>
    <xdr:ext cx="469744"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21428" y="678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72245</xdr:rowOff>
    </xdr:from>
    <xdr:to>
      <xdr:col>116</xdr:col>
      <xdr:colOff>114300</xdr:colOff>
      <xdr:row>34</xdr:row>
      <xdr:rowOff>2395</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573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95122</xdr:rowOff>
    </xdr:from>
    <xdr:ext cx="534377"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558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25414</xdr:rowOff>
    </xdr:from>
    <xdr:to>
      <xdr:col>112</xdr:col>
      <xdr:colOff>38100</xdr:colOff>
      <xdr:row>36</xdr:row>
      <xdr:rowOff>127014</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19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143541</xdr:rowOff>
    </xdr:from>
    <xdr:ext cx="534377"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056111" y="597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128481</xdr:rowOff>
    </xdr:from>
    <xdr:to>
      <xdr:col>107</xdr:col>
      <xdr:colOff>101600</xdr:colOff>
      <xdr:row>33</xdr:row>
      <xdr:rowOff>58631</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561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31</xdr:row>
      <xdr:rowOff>75158</xdr:rowOff>
    </xdr:from>
    <xdr:ext cx="59901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134795" y="5390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39033</xdr:rowOff>
    </xdr:from>
    <xdr:to>
      <xdr:col>102</xdr:col>
      <xdr:colOff>165100</xdr:colOff>
      <xdr:row>37</xdr:row>
      <xdr:rowOff>140633</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38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157160</xdr:rowOff>
    </xdr:from>
    <xdr:ext cx="534377"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278111" y="615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34417</xdr:rowOff>
    </xdr:from>
    <xdr:to>
      <xdr:col>98</xdr:col>
      <xdr:colOff>38100</xdr:colOff>
      <xdr:row>37</xdr:row>
      <xdr:rowOff>136017</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37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152544</xdr:rowOff>
    </xdr:from>
    <xdr:ext cx="534377"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389111" y="615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歳出の中で類似団体内より高額になっている事業費をみると、議会費は本村が離島であることから賃金や旅費といった経費が類似団体と比較しても増えてしまっている状態であり、総務費は沖縄振興特別推進交付金事業によるものであり、衛生費や民生費は新型コロナウイルス対応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沖縄県粟国村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年度からの沖縄振興特別推進交付金事業の実施により基金残高は減少傾向になっており、令和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年度の標財比</a:t>
          </a:r>
          <a:r>
            <a:rPr kumimoji="1" lang="en-US" altLang="ja-JP" sz="1400">
              <a:latin typeface="ＭＳ ゴシック" pitchFamily="49" charset="-128"/>
              <a:ea typeface="ＭＳ ゴシック" pitchFamily="49" charset="-128"/>
            </a:rPr>
            <a:t>58.69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438</a:t>
          </a:r>
          <a:r>
            <a:rPr kumimoji="1" lang="ja-JP" altLang="en-US" sz="1400">
              <a:latin typeface="ＭＳ ゴシック" pitchFamily="49" charset="-128"/>
              <a:ea typeface="ＭＳ ゴシック" pitchFamily="49" charset="-128"/>
            </a:rPr>
            <a:t>百万円）となっており、前年度と比較すると</a:t>
          </a:r>
          <a:r>
            <a:rPr kumimoji="1" lang="en-US" altLang="ja-JP" sz="1400">
              <a:latin typeface="ＭＳ ゴシック" pitchFamily="49" charset="-128"/>
              <a:ea typeface="ＭＳ ゴシック" pitchFamily="49" charset="-128"/>
            </a:rPr>
            <a:t>34.13</a:t>
          </a:r>
          <a:r>
            <a:rPr kumimoji="1" lang="ja-JP" altLang="en-US" sz="1400">
              <a:latin typeface="ＭＳ ゴシック" pitchFamily="49" charset="-128"/>
              <a:ea typeface="ＭＳ ゴシック" pitchFamily="49" charset="-128"/>
            </a:rPr>
            <a:t>ポイント上回り、</a:t>
          </a:r>
          <a:r>
            <a:rPr kumimoji="1" lang="en-US" altLang="ja-JP" sz="1400">
              <a:latin typeface="ＭＳ ゴシック" pitchFamily="49" charset="-128"/>
              <a:ea typeface="ＭＳ ゴシック" pitchFamily="49" charset="-128"/>
            </a:rPr>
            <a:t>272</a:t>
          </a:r>
          <a:r>
            <a:rPr kumimoji="1" lang="ja-JP" altLang="en-US" sz="1400">
              <a:latin typeface="ＭＳ ゴシック" pitchFamily="49" charset="-128"/>
              <a:ea typeface="ＭＳ ゴシック" pitchFamily="49" charset="-128"/>
            </a:rPr>
            <a:t>百万円増加した。</a:t>
          </a:r>
        </a:p>
        <a:p>
          <a:r>
            <a:rPr kumimoji="1" lang="ja-JP" altLang="en-US" sz="1400">
              <a:latin typeface="ＭＳ ゴシック" pitchFamily="49" charset="-128"/>
              <a:ea typeface="ＭＳ ゴシック" pitchFamily="49" charset="-128"/>
            </a:rPr>
            <a:t>実質単年度収支は</a:t>
          </a:r>
          <a:r>
            <a:rPr kumimoji="1" lang="en-US" altLang="ja-JP" sz="1400">
              <a:latin typeface="ＭＳ ゴシック" pitchFamily="49" charset="-128"/>
              <a:ea typeface="ＭＳ ゴシック" pitchFamily="49" charset="-128"/>
            </a:rPr>
            <a:t>15.52</a:t>
          </a:r>
          <a:r>
            <a:rPr kumimoji="1" lang="ja-JP" altLang="en-US" sz="1400">
              <a:latin typeface="ＭＳ ゴシック" pitchFamily="49" charset="-128"/>
              <a:ea typeface="ＭＳ ゴシック" pitchFamily="49" charset="-128"/>
            </a:rPr>
            <a:t>ポイント増加した。</a:t>
          </a:r>
        </a:p>
        <a:p>
          <a:r>
            <a:rPr kumimoji="1" lang="ja-JP" altLang="en-US" sz="1400">
              <a:latin typeface="ＭＳ ゴシック" pitchFamily="49" charset="-128"/>
              <a:ea typeface="ＭＳ ゴシック" pitchFamily="49" charset="-128"/>
            </a:rPr>
            <a:t>歳入・歳出予算の適切な計上に取り組み、適切な財政運営に努めたい。</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沖縄県粟国村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年度決算において、航路事業特別会計が赤字となっている。</a:t>
          </a:r>
        </a:p>
        <a:p>
          <a:r>
            <a:rPr kumimoji="1" lang="ja-JP" altLang="en-US" sz="1400">
              <a:latin typeface="ＭＳ ゴシック" pitchFamily="49" charset="-128"/>
              <a:ea typeface="ＭＳ ゴシック" pitchFamily="49" charset="-128"/>
            </a:rPr>
            <a:t>本年度限りの赤字であるが、今後気を付けたい。</a:t>
          </a:r>
        </a:p>
        <a:p>
          <a:r>
            <a:rPr kumimoji="1" lang="ja-JP" altLang="en-US" sz="1400">
              <a:latin typeface="ＭＳ ゴシック" pitchFamily="49" charset="-128"/>
              <a:ea typeface="ＭＳ ゴシック" pitchFamily="49" charset="-128"/>
            </a:rPr>
            <a:t>簡易水道事業特別会計で老朽化した配水管の更新が平成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37</a:t>
          </a:r>
          <a:r>
            <a:rPr kumimoji="1" lang="ja-JP" altLang="en-US" sz="1400">
              <a:latin typeface="ＭＳ ゴシック" pitchFamily="49" charset="-128"/>
              <a:ea typeface="ＭＳ ゴシック" pitchFamily="49" charset="-128"/>
            </a:rPr>
            <a:t>年度にかけて行われる。新規発行額が増額し、公債費の増加が見込まれることから、各公営企業の経営改善に努めることで歳出抑制を図っていく。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沖縄県粟国村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新規発行債について、元利償還金が普通交付税で措置される臨時財政対策債や辺地・過疎債など財政運営に有利な地方債の発行により増加傾向にあることから、実質公債費率の分子となる額は減少傾向にある。新規事業について起債メニューを精査し、起債抑制をはかり低水準の維持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満期一括償還地方債の利用がない。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沖縄県粟国村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年度より増加した。</a:t>
          </a:r>
        </a:p>
        <a:p>
          <a:r>
            <a:rPr kumimoji="1" lang="ja-JP" altLang="en-US" sz="1400">
              <a:latin typeface="ＭＳ ゴシック" pitchFamily="49" charset="-128"/>
              <a:ea typeface="ＭＳ ゴシック" pitchFamily="49" charset="-128"/>
            </a:rPr>
            <a:t>主な要因として、役場機能緊急保全事業に係る借入による地方債残高増加がある。</a:t>
          </a:r>
        </a:p>
        <a:p>
          <a:r>
            <a:rPr kumimoji="1" lang="ja-JP" altLang="en-US" sz="1400">
              <a:latin typeface="ＭＳ ゴシック" pitchFamily="49" charset="-128"/>
              <a:ea typeface="ＭＳ ゴシック" pitchFamily="49" charset="-128"/>
            </a:rPr>
            <a:t>一般事業債において新庁舎建設、公営企業債において簡易水道事業の配水管更新が見込まれるため、地方債発行の抑制や基金の運営等適正な財政運営に努める。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沖縄県粟国村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役場機能緊急保全事業による庁舎建設基金の使用があったため、基金が減少した。ふるさと創生事業基金が平成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年度に廃止し、全額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百万円を庁舎建設整備基金に積み立てを行った。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その他の基金についての増減はない。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今後、公債費の増加が見込まれるが、歳入の確保並びに歳出の抑制を図っていくことで、財政調整基金や庁舎建設基金の積立金の財源確保に努めていく。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①庁舎建設整備基金（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までふるさと創生事業基金）：新庁舎建設に要する基金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②農山漁村活性化基金：農水産業の担い手対策等の助成に要する基金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③育英基金：高校や大学の就学支援に要する貸付金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④地域福祉基金：高齢化社会に伴う地域福祉活動に要する基金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⑤ふるさと農村活性化基金：農地の土地改良施設の機能の維持及び強化に係る活動を推進するための基金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年度で廃止し、全額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百万円を①庁舎建設整備基金に積み立てを行った。その他②～⑤の基金については活用実績が少ないことから増減はない。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年度から設計や建築に伴う新規発行債を予定していることから、公債費の負担軽減に向けて可能な限り建設整備基金に積み立てる。その他の基金についても必要に応じて積み立てていく。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年度からの沖縄振興特別推進交付金事業の実施により基金残高は減少傾向になっていたが、令和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年度の標財比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ポイント上回り、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今後、公債費の増加が見込まれるが、歳入の確保並びに歳出の抑制を図っていくことで、積立金の財源確保に努めていく。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今後、公債費の増加が見込まれるが、歳入の確保並びに歳出の抑制を図っていくことで、積立金の財源確保に努めていく。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2B010E6-4411-4886-81DC-3C9C4F1666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2547902-3030-4FA3-BE5D-B93B3659BD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C1D5289-D9E8-451A-85DA-36D64866FD3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EFE0DE59-CBE4-44E4-B557-9AD9A225A6D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827EC8B-CE44-49AD-90E6-FECF6BF9DFF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A2ADFF4C-F09A-4F03-8B5C-55FD90B173A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沖縄県粟国村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A23DA10D-5522-4FA3-9D86-E13EFBD0684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1EFA831-B10F-4FB1-AD52-8FC49617F4B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5100588-B33B-4E86-9D59-7C4529D4F47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6784107F-E5AE-4A93-BDB8-4865B4FDAB4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77FF593-A05C-42C3-86B0-25F6AF91364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B56C4436-88C7-4764-822D-F5743F59887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681
676
7.65
2,425,628
2,193,690
185,068
746,120
1,900,047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2CCFED6-A713-4A8B-A478-0F582662659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3A8BD842-0BAE-40B9-8100-8CA7417B55D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4D14E61-48F6-4956-A644-C188E316936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44.6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2C6CF81-0A7B-4646-8D69-6A1B11132A5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F5E30D4-E3F6-48C9-B264-6C6649BCCCA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680B3B1-C7FD-4BF7-978D-5E00681140D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D6C6C35-525D-4375-B86D-A2A137815E3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26059C7-A4E4-4F33-850E-2068A7E304A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06303D5-ABEB-4F61-8599-D925549D942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206ABD3F-2FA8-4349-9C00-C47AA54B188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4DAADAB-CD5F-4D64-B3B3-5F762C7A879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4BA11B6-2112-4DB2-96A1-D67E14AFA7C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4A6BFBC6-1BB6-4CC8-9295-D41945D4774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35B386F-0E68-419D-8AC1-2C3C4AA6314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7D57DA4-5C74-42D0-9606-D54872B20A9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AFC51501-CD5D-4724-AD4A-93EE385CFD8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7C696EB-733E-4803-98A3-1ADE248FA2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75978BD6-85E0-4635-B48B-3502E127F19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306A5221-9600-46F5-9EB3-ECEFB08FD11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B96FB176-A557-42F3-A068-A56BE04087C4}"/>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382FCFDA-C10F-43BF-B119-CD4D11086837}"/>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EF643BF-70FA-4293-8E39-2546D21540C5}"/>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C86845B5-E233-4351-8FF4-E537B1946C1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7A7E20CC-633F-4DEC-8A43-48DD13067FE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4C42CC9-AF71-44B9-B34C-CF7FA90F6F7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6B20506D-A0C5-48C7-A1FC-73CC576675F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3E1F2CCF-CC05-46CA-94B3-F9C4A8A569B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5EB476FB-E638-40DE-8AA0-58171E2EFD4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BF1325A0-32F4-4D2A-A39C-121AEF1AC9D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28217053-DC76-4AC2-8138-41DBA6E69C7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A5581F9-DCE3-4AD4-B7F8-90C5D51E71D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7A719D45-03F2-4D3B-B75F-E121358D0A6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69E0309B-E807-406A-B479-73EC8D20653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35B5C7CA-9FA2-4FEB-AD29-9F565FDCEDB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C5753F0F-4EB5-4706-8C76-5D1D5A765A2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有形固定資産減価償却率は類似団体より低い水準にあり、現在老朽化率が</a:t>
          </a:r>
          <a:r>
            <a:rPr kumimoji="1" lang="en-US" altLang="ja-JP" sz="1100">
              <a:latin typeface="ＭＳ Ｐゴシック" panose="020B0600070205080204" pitchFamily="50" charset="-128"/>
              <a:ea typeface="ＭＳ Ｐゴシック" panose="020B0600070205080204" pitchFamily="50" charset="-128"/>
            </a:rPr>
            <a:t>90</a:t>
          </a:r>
          <a:r>
            <a:rPr kumimoji="1" lang="ja-JP" altLang="en-US" sz="1100">
              <a:latin typeface="ＭＳ Ｐゴシック" panose="020B0600070205080204" pitchFamily="50" charset="-128"/>
              <a:ea typeface="ＭＳ Ｐゴシック" panose="020B0600070205080204" pitchFamily="50" charset="-128"/>
            </a:rPr>
            <a:t>％を超えている役場庁舎についても建て替えを行っている最中である。公共施設等管理計画に基づき老朽化率の高い施設については適切な対応を行っていく。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B357A4CA-6EDD-4D11-B3A3-A5D000D9CDF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715F4B36-561A-446B-9A9F-A035FCBFD75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947D3D8A-A4A1-472E-BFE5-9D23DB55BE27}"/>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2D3A9742-A4F7-454D-85BF-E7F0E8BBF152}"/>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7431D8EC-CCCE-4F33-A961-B8B0C1CC7CD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22867491-95F7-49AD-84EA-D02F28E310E6}"/>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86D39420-63B5-40C9-9EA7-57AFB1B87B32}"/>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2B9CA9BC-FFE6-44DE-BE33-90FA00EDA416}"/>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82D65D09-00FF-4F4A-9BB2-5A1E0A3A64F7}"/>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CB320354-C381-4022-A0E2-D56BDFA639B5}"/>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FAF9C040-F42E-4A89-9AE8-F9A8E91A974E}"/>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257C1700-8BB0-423D-A548-30D5298F5FEB}"/>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72B69D14-FA33-49C3-BEC7-FA03FF9636D4}"/>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B6ECE163-7D49-4398-AB18-60FDFC05FBC3}"/>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409064DF-FC7F-46B4-A199-CB2CC4B46211}"/>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A47DF478-A5BD-4948-9EC1-9458870EC71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E3DA03EF-F55C-4DAD-91BB-25C1C83F1163}"/>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A8A74ACD-DD20-4EE0-BCB0-D80C2E12365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34</xdr:row>
      <xdr:rowOff>97881</xdr:rowOff>
    </xdr:to>
    <xdr:cxnSp macro="">
      <xdr:nvCxnSpPr>
        <xdr:cNvPr id="67" name="直線コネクタ 66">
          <a:extLst>
            <a:ext uri="{FF2B5EF4-FFF2-40B4-BE49-F238E27FC236}">
              <a16:creationId xmlns:a16="http://schemas.microsoft.com/office/drawing/2014/main" id="{5ABFF447-16AF-4864-8B76-A1948587A2BD}"/>
            </a:ext>
          </a:extLst>
        </xdr:cNvPr>
        <xdr:cNvCxnSpPr/>
      </xdr:nvCxnSpPr>
      <xdr:spPr>
        <a:xfrm flipV="1">
          <a:off x="4760595" y="5249092"/>
          <a:ext cx="1270" cy="14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101708</xdr:rowOff>
    </xdr:from>
    <xdr:ext cx="405111" cy="259045"/>
    <xdr:sp macro="" textlink="">
      <xdr:nvSpPr>
        <xdr:cNvPr id="68" name="有形固定資産減価償却率最小値テキスト">
          <a:extLst>
            <a:ext uri="{FF2B5EF4-FFF2-40B4-BE49-F238E27FC236}">
              <a16:creationId xmlns:a16="http://schemas.microsoft.com/office/drawing/2014/main" id="{368103C4-3CDB-4E79-9E0E-A39F0971D2AD}"/>
            </a:ext>
          </a:extLst>
        </xdr:cNvPr>
        <xdr:cNvSpPr txBox="1"/>
      </xdr:nvSpPr>
      <xdr:spPr>
        <a:xfrm>
          <a:off x="4813300" y="670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97881</xdr:rowOff>
    </xdr:from>
    <xdr:to>
      <xdr:col>23</xdr:col>
      <xdr:colOff>174625</xdr:colOff>
      <xdr:row>34</xdr:row>
      <xdr:rowOff>97881</xdr:rowOff>
    </xdr:to>
    <xdr:cxnSp macro="">
      <xdr:nvCxnSpPr>
        <xdr:cNvPr id="69" name="直線コネクタ 68">
          <a:extLst>
            <a:ext uri="{FF2B5EF4-FFF2-40B4-BE49-F238E27FC236}">
              <a16:creationId xmlns:a16="http://schemas.microsoft.com/office/drawing/2014/main" id="{3DAE995B-54FB-48B3-B7F8-1EFCB0DC4BD4}"/>
            </a:ext>
          </a:extLst>
        </xdr:cNvPr>
        <xdr:cNvCxnSpPr/>
      </xdr:nvCxnSpPr>
      <xdr:spPr>
        <a:xfrm>
          <a:off x="4673600" y="669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70" name="有形固定資産減価償却率最大値テキスト">
          <a:extLst>
            <a:ext uri="{FF2B5EF4-FFF2-40B4-BE49-F238E27FC236}">
              <a16:creationId xmlns:a16="http://schemas.microsoft.com/office/drawing/2014/main" id="{044E44A8-F678-414F-A0E7-4536962BA60A}"/>
            </a:ext>
          </a:extLst>
        </xdr:cNvPr>
        <xdr:cNvSpPr txBox="1"/>
      </xdr:nvSpPr>
      <xdr:spPr>
        <a:xfrm>
          <a:off x="4813300" y="502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71" name="直線コネクタ 70">
          <a:extLst>
            <a:ext uri="{FF2B5EF4-FFF2-40B4-BE49-F238E27FC236}">
              <a16:creationId xmlns:a16="http://schemas.microsoft.com/office/drawing/2014/main" id="{3A02B12A-D44F-46FE-B851-A0403763927B}"/>
            </a:ext>
          </a:extLst>
        </xdr:cNvPr>
        <xdr:cNvCxnSpPr/>
      </xdr:nvCxnSpPr>
      <xdr:spPr>
        <a:xfrm>
          <a:off x="4673600" y="52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93180</xdr:rowOff>
    </xdr:from>
    <xdr:ext cx="405111" cy="259045"/>
    <xdr:sp macro="" textlink="">
      <xdr:nvSpPr>
        <xdr:cNvPr id="72" name="有形固定資産減価償却率平均値テキスト">
          <a:extLst>
            <a:ext uri="{FF2B5EF4-FFF2-40B4-BE49-F238E27FC236}">
              <a16:creationId xmlns:a16="http://schemas.microsoft.com/office/drawing/2014/main" id="{5219F018-39C8-47DC-9C27-D3DFF0B103EF}"/>
            </a:ext>
          </a:extLst>
        </xdr:cNvPr>
        <xdr:cNvSpPr txBox="1"/>
      </xdr:nvSpPr>
      <xdr:spPr>
        <a:xfrm>
          <a:off x="4813300" y="5836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73" name="フローチャート: 判断 72">
          <a:extLst>
            <a:ext uri="{FF2B5EF4-FFF2-40B4-BE49-F238E27FC236}">
              <a16:creationId xmlns:a16="http://schemas.microsoft.com/office/drawing/2014/main" id="{A887E3D6-0BC1-465B-92F2-FC5014792894}"/>
            </a:ext>
          </a:extLst>
        </xdr:cNvPr>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4" name="フローチャート: 判断 73">
          <a:extLst>
            <a:ext uri="{FF2B5EF4-FFF2-40B4-BE49-F238E27FC236}">
              <a16:creationId xmlns:a16="http://schemas.microsoft.com/office/drawing/2014/main" id="{B25C5EFF-8986-46DC-B026-6C41D57BB2B8}"/>
            </a:ext>
          </a:extLst>
        </xdr:cNvPr>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96248</xdr:rowOff>
    </xdr:from>
    <xdr:to>
      <xdr:col>15</xdr:col>
      <xdr:colOff>187325</xdr:colOff>
      <xdr:row>30</xdr:row>
      <xdr:rowOff>26398</xdr:rowOff>
    </xdr:to>
    <xdr:sp macro="" textlink="">
      <xdr:nvSpPr>
        <xdr:cNvPr id="75" name="フローチャート: 判断 74">
          <a:extLst>
            <a:ext uri="{FF2B5EF4-FFF2-40B4-BE49-F238E27FC236}">
              <a16:creationId xmlns:a16="http://schemas.microsoft.com/office/drawing/2014/main" id="{FDA7C90C-7885-473D-A78F-56CB69BBEF80}"/>
            </a:ext>
          </a:extLst>
        </xdr:cNvPr>
        <xdr:cNvSpPr/>
      </xdr:nvSpPr>
      <xdr:spPr>
        <a:xfrm>
          <a:off x="3238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65405</xdr:rowOff>
    </xdr:from>
    <xdr:to>
      <xdr:col>11</xdr:col>
      <xdr:colOff>187325</xdr:colOff>
      <xdr:row>29</xdr:row>
      <xdr:rowOff>167005</xdr:rowOff>
    </xdr:to>
    <xdr:sp macro="" textlink="">
      <xdr:nvSpPr>
        <xdr:cNvPr id="76" name="フローチャート: 判断 75">
          <a:extLst>
            <a:ext uri="{FF2B5EF4-FFF2-40B4-BE49-F238E27FC236}">
              <a16:creationId xmlns:a16="http://schemas.microsoft.com/office/drawing/2014/main" id="{209183CA-2434-48E0-81E5-46CC8ADB3ED3}"/>
            </a:ext>
          </a:extLst>
        </xdr:cNvPr>
        <xdr:cNvSpPr/>
      </xdr:nvSpPr>
      <xdr:spPr>
        <a:xfrm>
          <a:off x="2476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28394</xdr:rowOff>
    </xdr:from>
    <xdr:to>
      <xdr:col>7</xdr:col>
      <xdr:colOff>187325</xdr:colOff>
      <xdr:row>29</xdr:row>
      <xdr:rowOff>129994</xdr:rowOff>
    </xdr:to>
    <xdr:sp macro="" textlink="">
      <xdr:nvSpPr>
        <xdr:cNvPr id="77" name="フローチャート: 判断 76">
          <a:extLst>
            <a:ext uri="{FF2B5EF4-FFF2-40B4-BE49-F238E27FC236}">
              <a16:creationId xmlns:a16="http://schemas.microsoft.com/office/drawing/2014/main" id="{63CF744E-5599-4C46-83D6-0437DFF5B699}"/>
            </a:ext>
          </a:extLst>
        </xdr:cNvPr>
        <xdr:cNvSpPr/>
      </xdr:nvSpPr>
      <xdr:spPr>
        <a:xfrm>
          <a:off x="1714500" y="577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56EB9E8-0059-4EA0-925F-956BA183D30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560FF901-2826-4DB5-B82B-4F79A82B4D7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1B9D8E6E-7D32-401D-AF26-0060BD8ECC3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24B5089E-47C5-4213-87F5-E57D45068FD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C109893-0435-4442-B148-5A65EB27486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86269</xdr:rowOff>
    </xdr:from>
    <xdr:to>
      <xdr:col>23</xdr:col>
      <xdr:colOff>136525</xdr:colOff>
      <xdr:row>27</xdr:row>
      <xdr:rowOff>16419</xdr:rowOff>
    </xdr:to>
    <xdr:sp macro="" textlink="">
      <xdr:nvSpPr>
        <xdr:cNvPr id="83" name="楕円 82">
          <a:extLst>
            <a:ext uri="{FF2B5EF4-FFF2-40B4-BE49-F238E27FC236}">
              <a16:creationId xmlns:a16="http://schemas.microsoft.com/office/drawing/2014/main" id="{832279BC-D320-45E5-BE5B-269CD5D415D8}"/>
            </a:ext>
          </a:extLst>
        </xdr:cNvPr>
        <xdr:cNvSpPr/>
      </xdr:nvSpPr>
      <xdr:spPr>
        <a:xfrm>
          <a:off x="4711700" y="531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1196</xdr:rowOff>
    </xdr:from>
    <xdr:ext cx="405111" cy="259045"/>
    <xdr:sp macro="" textlink="">
      <xdr:nvSpPr>
        <xdr:cNvPr id="84" name="有形固定資産減価償却率該当値テキスト">
          <a:extLst>
            <a:ext uri="{FF2B5EF4-FFF2-40B4-BE49-F238E27FC236}">
              <a16:creationId xmlns:a16="http://schemas.microsoft.com/office/drawing/2014/main" id="{6FD6477C-4073-4CD8-9898-D9AE7048707D}"/>
            </a:ext>
          </a:extLst>
        </xdr:cNvPr>
        <xdr:cNvSpPr txBox="1"/>
      </xdr:nvSpPr>
      <xdr:spPr>
        <a:xfrm>
          <a:off x="4813300" y="5230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61595</xdr:rowOff>
    </xdr:from>
    <xdr:to>
      <xdr:col>19</xdr:col>
      <xdr:colOff>187325</xdr:colOff>
      <xdr:row>26</xdr:row>
      <xdr:rowOff>163195</xdr:rowOff>
    </xdr:to>
    <xdr:sp macro="" textlink="">
      <xdr:nvSpPr>
        <xdr:cNvPr id="85" name="楕円 84">
          <a:extLst>
            <a:ext uri="{FF2B5EF4-FFF2-40B4-BE49-F238E27FC236}">
              <a16:creationId xmlns:a16="http://schemas.microsoft.com/office/drawing/2014/main" id="{7BFD778E-19D2-41ED-850C-353246535A29}"/>
            </a:ext>
          </a:extLst>
        </xdr:cNvPr>
        <xdr:cNvSpPr/>
      </xdr:nvSpPr>
      <xdr:spPr>
        <a:xfrm>
          <a:off x="4000500" y="529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112395</xdr:rowOff>
    </xdr:from>
    <xdr:to>
      <xdr:col>23</xdr:col>
      <xdr:colOff>85725</xdr:colOff>
      <xdr:row>26</xdr:row>
      <xdr:rowOff>137069</xdr:rowOff>
    </xdr:to>
    <xdr:cxnSp macro="">
      <xdr:nvCxnSpPr>
        <xdr:cNvPr id="86" name="直線コネクタ 85">
          <a:extLst>
            <a:ext uri="{FF2B5EF4-FFF2-40B4-BE49-F238E27FC236}">
              <a16:creationId xmlns:a16="http://schemas.microsoft.com/office/drawing/2014/main" id="{2C04FB9F-001E-44A4-9B3D-DAE6AA68C455}"/>
            </a:ext>
          </a:extLst>
        </xdr:cNvPr>
        <xdr:cNvCxnSpPr/>
      </xdr:nvCxnSpPr>
      <xdr:spPr>
        <a:xfrm>
          <a:off x="4051300" y="5341620"/>
          <a:ext cx="7112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32022</xdr:rowOff>
    </xdr:from>
    <xdr:to>
      <xdr:col>15</xdr:col>
      <xdr:colOff>187325</xdr:colOff>
      <xdr:row>27</xdr:row>
      <xdr:rowOff>133622</xdr:rowOff>
    </xdr:to>
    <xdr:sp macro="" textlink="">
      <xdr:nvSpPr>
        <xdr:cNvPr id="87" name="楕円 86">
          <a:extLst>
            <a:ext uri="{FF2B5EF4-FFF2-40B4-BE49-F238E27FC236}">
              <a16:creationId xmlns:a16="http://schemas.microsoft.com/office/drawing/2014/main" id="{94A14643-14D2-40AC-9D49-E5D766B7F173}"/>
            </a:ext>
          </a:extLst>
        </xdr:cNvPr>
        <xdr:cNvSpPr/>
      </xdr:nvSpPr>
      <xdr:spPr>
        <a:xfrm>
          <a:off x="3238500" y="543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112395</xdr:rowOff>
    </xdr:from>
    <xdr:to>
      <xdr:col>19</xdr:col>
      <xdr:colOff>136525</xdr:colOff>
      <xdr:row>27</xdr:row>
      <xdr:rowOff>82822</xdr:rowOff>
    </xdr:to>
    <xdr:cxnSp macro="">
      <xdr:nvCxnSpPr>
        <xdr:cNvPr id="88" name="直線コネクタ 87">
          <a:extLst>
            <a:ext uri="{FF2B5EF4-FFF2-40B4-BE49-F238E27FC236}">
              <a16:creationId xmlns:a16="http://schemas.microsoft.com/office/drawing/2014/main" id="{F96EA3B3-3303-4D63-AD23-99F7A3BE7FE5}"/>
            </a:ext>
          </a:extLst>
        </xdr:cNvPr>
        <xdr:cNvCxnSpPr/>
      </xdr:nvCxnSpPr>
      <xdr:spPr>
        <a:xfrm flipV="1">
          <a:off x="3289300" y="5341620"/>
          <a:ext cx="762000" cy="14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154124</xdr:rowOff>
    </xdr:from>
    <xdr:to>
      <xdr:col>11</xdr:col>
      <xdr:colOff>187325</xdr:colOff>
      <xdr:row>27</xdr:row>
      <xdr:rowOff>84274</xdr:rowOff>
    </xdr:to>
    <xdr:sp macro="" textlink="">
      <xdr:nvSpPr>
        <xdr:cNvPr id="89" name="楕円 88">
          <a:extLst>
            <a:ext uri="{FF2B5EF4-FFF2-40B4-BE49-F238E27FC236}">
              <a16:creationId xmlns:a16="http://schemas.microsoft.com/office/drawing/2014/main" id="{61EFF1A5-12DE-4807-820D-66A2E8682686}"/>
            </a:ext>
          </a:extLst>
        </xdr:cNvPr>
        <xdr:cNvSpPr/>
      </xdr:nvSpPr>
      <xdr:spPr>
        <a:xfrm>
          <a:off x="2476500" y="538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33474</xdr:rowOff>
    </xdr:from>
    <xdr:to>
      <xdr:col>15</xdr:col>
      <xdr:colOff>136525</xdr:colOff>
      <xdr:row>27</xdr:row>
      <xdr:rowOff>82822</xdr:rowOff>
    </xdr:to>
    <xdr:cxnSp macro="">
      <xdr:nvCxnSpPr>
        <xdr:cNvPr id="90" name="直線コネクタ 89">
          <a:extLst>
            <a:ext uri="{FF2B5EF4-FFF2-40B4-BE49-F238E27FC236}">
              <a16:creationId xmlns:a16="http://schemas.microsoft.com/office/drawing/2014/main" id="{91800F56-3CD2-4C4E-B7E0-936372350A4F}"/>
            </a:ext>
          </a:extLst>
        </xdr:cNvPr>
        <xdr:cNvCxnSpPr/>
      </xdr:nvCxnSpPr>
      <xdr:spPr>
        <a:xfrm>
          <a:off x="2527300" y="5434149"/>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86269</xdr:rowOff>
    </xdr:from>
    <xdr:to>
      <xdr:col>7</xdr:col>
      <xdr:colOff>187325</xdr:colOff>
      <xdr:row>27</xdr:row>
      <xdr:rowOff>16419</xdr:rowOff>
    </xdr:to>
    <xdr:sp macro="" textlink="">
      <xdr:nvSpPr>
        <xdr:cNvPr id="91" name="楕円 90">
          <a:extLst>
            <a:ext uri="{FF2B5EF4-FFF2-40B4-BE49-F238E27FC236}">
              <a16:creationId xmlns:a16="http://schemas.microsoft.com/office/drawing/2014/main" id="{00026D97-ED56-4C17-9FFB-FC1878F424BF}"/>
            </a:ext>
          </a:extLst>
        </xdr:cNvPr>
        <xdr:cNvSpPr/>
      </xdr:nvSpPr>
      <xdr:spPr>
        <a:xfrm>
          <a:off x="1714500" y="531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137069</xdr:rowOff>
    </xdr:from>
    <xdr:to>
      <xdr:col>11</xdr:col>
      <xdr:colOff>136525</xdr:colOff>
      <xdr:row>27</xdr:row>
      <xdr:rowOff>33474</xdr:rowOff>
    </xdr:to>
    <xdr:cxnSp macro="">
      <xdr:nvCxnSpPr>
        <xdr:cNvPr id="92" name="直線コネクタ 91">
          <a:extLst>
            <a:ext uri="{FF2B5EF4-FFF2-40B4-BE49-F238E27FC236}">
              <a16:creationId xmlns:a16="http://schemas.microsoft.com/office/drawing/2014/main" id="{7E23D06A-9792-4D6C-986D-DA8469DCE5FB}"/>
            </a:ext>
          </a:extLst>
        </xdr:cNvPr>
        <xdr:cNvCxnSpPr/>
      </xdr:nvCxnSpPr>
      <xdr:spPr>
        <a:xfrm>
          <a:off x="1765300" y="5366294"/>
          <a:ext cx="762000" cy="6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93" name="n_1aveValue有形固定資産減価償却率">
          <a:extLst>
            <a:ext uri="{FF2B5EF4-FFF2-40B4-BE49-F238E27FC236}">
              <a16:creationId xmlns:a16="http://schemas.microsoft.com/office/drawing/2014/main" id="{632FE7B9-731B-4632-9E37-CC7AA7B1AC5E}"/>
            </a:ext>
          </a:extLst>
        </xdr:cNvPr>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17525</xdr:rowOff>
    </xdr:from>
    <xdr:ext cx="405111" cy="259045"/>
    <xdr:sp macro="" textlink="">
      <xdr:nvSpPr>
        <xdr:cNvPr id="94" name="n_2aveValue有形固定資産減価償却率">
          <a:extLst>
            <a:ext uri="{FF2B5EF4-FFF2-40B4-BE49-F238E27FC236}">
              <a16:creationId xmlns:a16="http://schemas.microsoft.com/office/drawing/2014/main" id="{A2DE3DEC-E8D5-4A63-A76B-D1486DDE282F}"/>
            </a:ext>
          </a:extLst>
        </xdr:cNvPr>
        <xdr:cNvSpPr txBox="1"/>
      </xdr:nvSpPr>
      <xdr:spPr>
        <a:xfrm>
          <a:off x="3086744" y="59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158132</xdr:rowOff>
    </xdr:from>
    <xdr:ext cx="405111" cy="259045"/>
    <xdr:sp macro="" textlink="">
      <xdr:nvSpPr>
        <xdr:cNvPr id="95" name="n_3aveValue有形固定資産減価償却率">
          <a:extLst>
            <a:ext uri="{FF2B5EF4-FFF2-40B4-BE49-F238E27FC236}">
              <a16:creationId xmlns:a16="http://schemas.microsoft.com/office/drawing/2014/main" id="{2282C7B7-5EA7-4C55-A683-1F8C9C04885B}"/>
            </a:ext>
          </a:extLst>
        </xdr:cNvPr>
        <xdr:cNvSpPr txBox="1"/>
      </xdr:nvSpPr>
      <xdr:spPr>
        <a:xfrm>
          <a:off x="23247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121121</xdr:rowOff>
    </xdr:from>
    <xdr:ext cx="405111" cy="259045"/>
    <xdr:sp macro="" textlink="">
      <xdr:nvSpPr>
        <xdr:cNvPr id="96" name="n_4aveValue有形固定資産減価償却率">
          <a:extLst>
            <a:ext uri="{FF2B5EF4-FFF2-40B4-BE49-F238E27FC236}">
              <a16:creationId xmlns:a16="http://schemas.microsoft.com/office/drawing/2014/main" id="{1CE76B64-281D-4F07-8CB6-F3151205CD35}"/>
            </a:ext>
          </a:extLst>
        </xdr:cNvPr>
        <xdr:cNvSpPr txBox="1"/>
      </xdr:nvSpPr>
      <xdr:spPr>
        <a:xfrm>
          <a:off x="1562744" y="5864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8272</xdr:rowOff>
    </xdr:from>
    <xdr:ext cx="405111" cy="259045"/>
    <xdr:sp macro="" textlink="">
      <xdr:nvSpPr>
        <xdr:cNvPr id="97" name="n_1mainValue有形固定資産減価償却率">
          <a:extLst>
            <a:ext uri="{FF2B5EF4-FFF2-40B4-BE49-F238E27FC236}">
              <a16:creationId xmlns:a16="http://schemas.microsoft.com/office/drawing/2014/main" id="{D5388356-30F4-4286-AFEB-05899A39FB95}"/>
            </a:ext>
          </a:extLst>
        </xdr:cNvPr>
        <xdr:cNvSpPr txBox="1"/>
      </xdr:nvSpPr>
      <xdr:spPr>
        <a:xfrm>
          <a:off x="3836044" y="506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150149</xdr:rowOff>
    </xdr:from>
    <xdr:ext cx="405111" cy="259045"/>
    <xdr:sp macro="" textlink="">
      <xdr:nvSpPr>
        <xdr:cNvPr id="98" name="n_2mainValue有形固定資産減価償却率">
          <a:extLst>
            <a:ext uri="{FF2B5EF4-FFF2-40B4-BE49-F238E27FC236}">
              <a16:creationId xmlns:a16="http://schemas.microsoft.com/office/drawing/2014/main" id="{82D0C266-1575-4E3E-A00F-4AE1F7D25004}"/>
            </a:ext>
          </a:extLst>
        </xdr:cNvPr>
        <xdr:cNvSpPr txBox="1"/>
      </xdr:nvSpPr>
      <xdr:spPr>
        <a:xfrm>
          <a:off x="3086744" y="5207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100801</xdr:rowOff>
    </xdr:from>
    <xdr:ext cx="405111" cy="259045"/>
    <xdr:sp macro="" textlink="">
      <xdr:nvSpPr>
        <xdr:cNvPr id="99" name="n_3mainValue有形固定資産減価償却率">
          <a:extLst>
            <a:ext uri="{FF2B5EF4-FFF2-40B4-BE49-F238E27FC236}">
              <a16:creationId xmlns:a16="http://schemas.microsoft.com/office/drawing/2014/main" id="{354586F1-0BDB-4EAC-AF7D-48F1F921E674}"/>
            </a:ext>
          </a:extLst>
        </xdr:cNvPr>
        <xdr:cNvSpPr txBox="1"/>
      </xdr:nvSpPr>
      <xdr:spPr>
        <a:xfrm>
          <a:off x="2324744" y="5158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32946</xdr:rowOff>
    </xdr:from>
    <xdr:ext cx="405111" cy="259045"/>
    <xdr:sp macro="" textlink="">
      <xdr:nvSpPr>
        <xdr:cNvPr id="100" name="n_4mainValue有形固定資産減価償却率">
          <a:extLst>
            <a:ext uri="{FF2B5EF4-FFF2-40B4-BE49-F238E27FC236}">
              <a16:creationId xmlns:a16="http://schemas.microsoft.com/office/drawing/2014/main" id="{861269C5-BFF3-495B-BDC9-22670606C4CB}"/>
            </a:ext>
          </a:extLst>
        </xdr:cNvPr>
        <xdr:cNvSpPr txBox="1"/>
      </xdr:nvSpPr>
      <xdr:spPr>
        <a:xfrm>
          <a:off x="1562744" y="5090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2D400676-BA71-4E83-A991-5E6C96D2B62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3456045A-E385-4BF8-AF2B-BB6AC9B9A92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86EBA544-F169-4AF1-ACE4-E327B9F80FFC}"/>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8ECFC9E-2D34-4C83-B2A0-27CF18F16FC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4DCF177-8B61-4366-ABFB-44F0EDF7028E}"/>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F066124A-F12A-4F79-98C1-11B6AE80EDC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242F299E-6FCB-460D-99BB-5BDC4A6B75B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FC3331D5-F711-4355-971B-23B153C9F26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7CE78544-9B2D-4F37-8767-0D19987BC44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24615CB-807D-4E0A-970C-6AAFBC8E695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A61A14C8-C27B-4219-8C06-16A1CB2A3E6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AE8565AA-CC22-4FA6-97B5-B25D90A4243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80E5461E-E532-48AA-A363-45FFEBE4AA5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より高い水準にあり、これは粟国村小中学校の建て替え、フェリーの更新と大きな施設整備等が立て続けに来ているためとためと考えられる。現在も庁舎の建て替えを行っているが、これが終わると大きな更新は少なくなる。その後は、起債を厳選し債務償還比率を低く抑えるよう努力していく。</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4D34B774-D7BA-41C9-AE1E-AEBECCAA5DA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EE041C32-DCCA-4347-8797-DC333A4A3E2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B638C0A2-9E8E-4C10-9E50-BB7408A3EE5B}"/>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E6207B4-6D44-4CC5-A589-1630A6DF6AAE}"/>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8" name="テキスト ボックス 117">
          <a:extLst>
            <a:ext uri="{FF2B5EF4-FFF2-40B4-BE49-F238E27FC236}">
              <a16:creationId xmlns:a16="http://schemas.microsoft.com/office/drawing/2014/main" id="{AD72328A-A58B-44C8-8E74-5EE7D2CACBF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7CB03AE-2C78-47E5-A8CD-E67EF2216071}"/>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6238E74C-E749-42E2-A1FA-87F56FB0F072}"/>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93929EB-D8C8-4F0B-ACFC-A2126A95571E}"/>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DDEB9008-89AB-4475-AB65-F4D8B99257B7}"/>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9CF9E4C8-EFEB-4E6D-8967-475A19A2BDF2}"/>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E0F3416C-EE16-4B4B-A8FF-D8E13DE9B647}"/>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60B493DA-1810-4E29-AC57-7A3283864D59}"/>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FC2B5AF2-333C-44FB-B07E-99941CB2C128}"/>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19857B7C-56AB-4EBB-9025-52AE7AFB36F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B851EF74-0504-493A-8911-A93AB8DCFF4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49688</xdr:rowOff>
    </xdr:to>
    <xdr:cxnSp macro="">
      <xdr:nvCxnSpPr>
        <xdr:cNvPr id="129" name="直線コネクタ 128">
          <a:extLst>
            <a:ext uri="{FF2B5EF4-FFF2-40B4-BE49-F238E27FC236}">
              <a16:creationId xmlns:a16="http://schemas.microsoft.com/office/drawing/2014/main" id="{8D842F53-290F-4D58-9E31-DBBB4F151A6E}"/>
            </a:ext>
          </a:extLst>
        </xdr:cNvPr>
        <xdr:cNvCxnSpPr/>
      </xdr:nvCxnSpPr>
      <xdr:spPr>
        <a:xfrm flipV="1">
          <a:off x="14793595" y="5312833"/>
          <a:ext cx="1269" cy="1337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53515</xdr:rowOff>
    </xdr:from>
    <xdr:ext cx="469744" cy="259045"/>
    <xdr:sp macro="" textlink="">
      <xdr:nvSpPr>
        <xdr:cNvPr id="130" name="債務償還比率最小値テキスト">
          <a:extLst>
            <a:ext uri="{FF2B5EF4-FFF2-40B4-BE49-F238E27FC236}">
              <a16:creationId xmlns:a16="http://schemas.microsoft.com/office/drawing/2014/main" id="{252A9470-5896-4CA6-8CF2-3BA6CF28330B}"/>
            </a:ext>
          </a:extLst>
        </xdr:cNvPr>
        <xdr:cNvSpPr txBox="1"/>
      </xdr:nvSpPr>
      <xdr:spPr>
        <a:xfrm>
          <a:off x="14846300" y="665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49688</xdr:rowOff>
    </xdr:from>
    <xdr:to>
      <xdr:col>76</xdr:col>
      <xdr:colOff>111125</xdr:colOff>
      <xdr:row>34</xdr:row>
      <xdr:rowOff>49688</xdr:rowOff>
    </xdr:to>
    <xdr:cxnSp macro="">
      <xdr:nvCxnSpPr>
        <xdr:cNvPr id="131" name="直線コネクタ 130">
          <a:extLst>
            <a:ext uri="{FF2B5EF4-FFF2-40B4-BE49-F238E27FC236}">
              <a16:creationId xmlns:a16="http://schemas.microsoft.com/office/drawing/2014/main" id="{8E31034D-14E5-4687-8849-E599A5FC0B02}"/>
            </a:ext>
          </a:extLst>
        </xdr:cNvPr>
        <xdr:cNvCxnSpPr/>
      </xdr:nvCxnSpPr>
      <xdr:spPr>
        <a:xfrm>
          <a:off x="14706600" y="665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B3648FC0-038B-4419-A2B4-21587993A5CC}"/>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C211EBA0-549B-4A0F-A609-96FA8436DDE7}"/>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132880</xdr:rowOff>
    </xdr:from>
    <xdr:ext cx="469744" cy="259045"/>
    <xdr:sp macro="" textlink="">
      <xdr:nvSpPr>
        <xdr:cNvPr id="134" name="債務償還比率平均値テキスト">
          <a:extLst>
            <a:ext uri="{FF2B5EF4-FFF2-40B4-BE49-F238E27FC236}">
              <a16:creationId xmlns:a16="http://schemas.microsoft.com/office/drawing/2014/main" id="{1CFA6735-345C-4F59-A6EB-F63C50956D57}"/>
            </a:ext>
          </a:extLst>
        </xdr:cNvPr>
        <xdr:cNvSpPr txBox="1"/>
      </xdr:nvSpPr>
      <xdr:spPr>
        <a:xfrm>
          <a:off x="14846300" y="5362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110003</xdr:rowOff>
    </xdr:from>
    <xdr:to>
      <xdr:col>76</xdr:col>
      <xdr:colOff>73025</xdr:colOff>
      <xdr:row>28</xdr:row>
      <xdr:rowOff>40153</xdr:rowOff>
    </xdr:to>
    <xdr:sp macro="" textlink="">
      <xdr:nvSpPr>
        <xdr:cNvPr id="135" name="フローチャート: 判断 134">
          <a:extLst>
            <a:ext uri="{FF2B5EF4-FFF2-40B4-BE49-F238E27FC236}">
              <a16:creationId xmlns:a16="http://schemas.microsoft.com/office/drawing/2014/main" id="{8DA31694-F44E-42DA-9CD6-E025AE2CF42B}"/>
            </a:ext>
          </a:extLst>
        </xdr:cNvPr>
        <xdr:cNvSpPr/>
      </xdr:nvSpPr>
      <xdr:spPr>
        <a:xfrm>
          <a:off x="14744700" y="551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170656</xdr:rowOff>
    </xdr:from>
    <xdr:to>
      <xdr:col>72</xdr:col>
      <xdr:colOff>123825</xdr:colOff>
      <xdr:row>30</xdr:row>
      <xdr:rowOff>100806</xdr:rowOff>
    </xdr:to>
    <xdr:sp macro="" textlink="">
      <xdr:nvSpPr>
        <xdr:cNvPr id="136" name="フローチャート: 判断 135">
          <a:extLst>
            <a:ext uri="{FF2B5EF4-FFF2-40B4-BE49-F238E27FC236}">
              <a16:creationId xmlns:a16="http://schemas.microsoft.com/office/drawing/2014/main" id="{03FDD750-14B8-4D35-BBFA-9E26E0770B3B}"/>
            </a:ext>
          </a:extLst>
        </xdr:cNvPr>
        <xdr:cNvSpPr/>
      </xdr:nvSpPr>
      <xdr:spPr>
        <a:xfrm>
          <a:off x="14033500" y="59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5143</xdr:rowOff>
    </xdr:from>
    <xdr:to>
      <xdr:col>68</xdr:col>
      <xdr:colOff>123825</xdr:colOff>
      <xdr:row>30</xdr:row>
      <xdr:rowOff>106743</xdr:rowOff>
    </xdr:to>
    <xdr:sp macro="" textlink="">
      <xdr:nvSpPr>
        <xdr:cNvPr id="137" name="フローチャート: 判断 136">
          <a:extLst>
            <a:ext uri="{FF2B5EF4-FFF2-40B4-BE49-F238E27FC236}">
              <a16:creationId xmlns:a16="http://schemas.microsoft.com/office/drawing/2014/main" id="{7E0EFD5E-18C4-48F0-83BD-B7377F411D5F}"/>
            </a:ext>
          </a:extLst>
        </xdr:cNvPr>
        <xdr:cNvSpPr/>
      </xdr:nvSpPr>
      <xdr:spPr>
        <a:xfrm>
          <a:off x="13271500" y="592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79269</xdr:rowOff>
    </xdr:from>
    <xdr:to>
      <xdr:col>64</xdr:col>
      <xdr:colOff>123825</xdr:colOff>
      <xdr:row>31</xdr:row>
      <xdr:rowOff>9419</xdr:rowOff>
    </xdr:to>
    <xdr:sp macro="" textlink="">
      <xdr:nvSpPr>
        <xdr:cNvPr id="138" name="フローチャート: 判断 137">
          <a:extLst>
            <a:ext uri="{FF2B5EF4-FFF2-40B4-BE49-F238E27FC236}">
              <a16:creationId xmlns:a16="http://schemas.microsoft.com/office/drawing/2014/main" id="{A4B1719A-C83A-473F-9475-8113DF66F10A}"/>
            </a:ext>
          </a:extLst>
        </xdr:cNvPr>
        <xdr:cNvSpPr/>
      </xdr:nvSpPr>
      <xdr:spPr>
        <a:xfrm>
          <a:off x="12509500" y="599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92223</xdr:rowOff>
    </xdr:from>
    <xdr:to>
      <xdr:col>60</xdr:col>
      <xdr:colOff>123825</xdr:colOff>
      <xdr:row>31</xdr:row>
      <xdr:rowOff>22373</xdr:rowOff>
    </xdr:to>
    <xdr:sp macro="" textlink="">
      <xdr:nvSpPr>
        <xdr:cNvPr id="139" name="フローチャート: 判断 138">
          <a:extLst>
            <a:ext uri="{FF2B5EF4-FFF2-40B4-BE49-F238E27FC236}">
              <a16:creationId xmlns:a16="http://schemas.microsoft.com/office/drawing/2014/main" id="{7D85018D-6E8C-40D7-AA7D-A5E716B12BBD}"/>
            </a:ext>
          </a:extLst>
        </xdr:cNvPr>
        <xdr:cNvSpPr/>
      </xdr:nvSpPr>
      <xdr:spPr>
        <a:xfrm>
          <a:off x="11747500" y="600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AFCC3EC6-57CE-41E0-BE7B-BC73E143D32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BA27A93-3132-44B8-A064-C771EA307B1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C90E87ED-C61B-4A53-A72B-1242EE0A48F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E4DA6FFF-5151-4EEC-83A6-DE23286C5E2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123F86A3-1AB9-4394-8A18-AB256E30538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170338</xdr:rowOff>
    </xdr:from>
    <xdr:to>
      <xdr:col>76</xdr:col>
      <xdr:colOff>73025</xdr:colOff>
      <xdr:row>34</xdr:row>
      <xdr:rowOff>100488</xdr:rowOff>
    </xdr:to>
    <xdr:sp macro="" textlink="">
      <xdr:nvSpPr>
        <xdr:cNvPr id="145" name="楕円 144">
          <a:extLst>
            <a:ext uri="{FF2B5EF4-FFF2-40B4-BE49-F238E27FC236}">
              <a16:creationId xmlns:a16="http://schemas.microsoft.com/office/drawing/2014/main" id="{4420FBBC-932A-4922-B971-7D365C06A40F}"/>
            </a:ext>
          </a:extLst>
        </xdr:cNvPr>
        <xdr:cNvSpPr/>
      </xdr:nvSpPr>
      <xdr:spPr>
        <a:xfrm>
          <a:off x="14744700" y="659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85265</xdr:rowOff>
    </xdr:from>
    <xdr:ext cx="469744" cy="259045"/>
    <xdr:sp macro="" textlink="">
      <xdr:nvSpPr>
        <xdr:cNvPr id="146" name="債務償還比率該当値テキスト">
          <a:extLst>
            <a:ext uri="{FF2B5EF4-FFF2-40B4-BE49-F238E27FC236}">
              <a16:creationId xmlns:a16="http://schemas.microsoft.com/office/drawing/2014/main" id="{2E63A64C-F6DD-4F60-A73A-B51C32407B8B}"/>
            </a:ext>
          </a:extLst>
        </xdr:cNvPr>
        <xdr:cNvSpPr txBox="1"/>
      </xdr:nvSpPr>
      <xdr:spPr>
        <a:xfrm>
          <a:off x="14846300" y="651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130747</xdr:rowOff>
    </xdr:from>
    <xdr:to>
      <xdr:col>72</xdr:col>
      <xdr:colOff>123825</xdr:colOff>
      <xdr:row>33</xdr:row>
      <xdr:rowOff>60897</xdr:rowOff>
    </xdr:to>
    <xdr:sp macro="" textlink="">
      <xdr:nvSpPr>
        <xdr:cNvPr id="147" name="楕円 146">
          <a:extLst>
            <a:ext uri="{FF2B5EF4-FFF2-40B4-BE49-F238E27FC236}">
              <a16:creationId xmlns:a16="http://schemas.microsoft.com/office/drawing/2014/main" id="{D28BD96B-70F7-46E7-8E7F-CFB09EBDD8AF}"/>
            </a:ext>
          </a:extLst>
        </xdr:cNvPr>
        <xdr:cNvSpPr/>
      </xdr:nvSpPr>
      <xdr:spPr>
        <a:xfrm>
          <a:off x="14033500" y="638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10097</xdr:rowOff>
    </xdr:from>
    <xdr:to>
      <xdr:col>76</xdr:col>
      <xdr:colOff>22225</xdr:colOff>
      <xdr:row>34</xdr:row>
      <xdr:rowOff>49688</xdr:rowOff>
    </xdr:to>
    <xdr:cxnSp macro="">
      <xdr:nvCxnSpPr>
        <xdr:cNvPr id="148" name="直線コネクタ 147">
          <a:extLst>
            <a:ext uri="{FF2B5EF4-FFF2-40B4-BE49-F238E27FC236}">
              <a16:creationId xmlns:a16="http://schemas.microsoft.com/office/drawing/2014/main" id="{AC8D2ABA-1A68-4B01-BF0C-08CAB5A1DCA4}"/>
            </a:ext>
          </a:extLst>
        </xdr:cNvPr>
        <xdr:cNvCxnSpPr/>
      </xdr:nvCxnSpPr>
      <xdr:spPr>
        <a:xfrm>
          <a:off x="14084300" y="6439472"/>
          <a:ext cx="711200" cy="21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17240</xdr:rowOff>
    </xdr:from>
    <xdr:to>
      <xdr:col>68</xdr:col>
      <xdr:colOff>123825</xdr:colOff>
      <xdr:row>34</xdr:row>
      <xdr:rowOff>118840</xdr:rowOff>
    </xdr:to>
    <xdr:sp macro="" textlink="">
      <xdr:nvSpPr>
        <xdr:cNvPr id="149" name="楕円 148">
          <a:extLst>
            <a:ext uri="{FF2B5EF4-FFF2-40B4-BE49-F238E27FC236}">
              <a16:creationId xmlns:a16="http://schemas.microsoft.com/office/drawing/2014/main" id="{7B158B8D-6A74-4628-9FDE-B7AD0ABB6636}"/>
            </a:ext>
          </a:extLst>
        </xdr:cNvPr>
        <xdr:cNvSpPr/>
      </xdr:nvSpPr>
      <xdr:spPr>
        <a:xfrm>
          <a:off x="13271500" y="66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10097</xdr:rowOff>
    </xdr:from>
    <xdr:to>
      <xdr:col>72</xdr:col>
      <xdr:colOff>73025</xdr:colOff>
      <xdr:row>34</xdr:row>
      <xdr:rowOff>68040</xdr:rowOff>
    </xdr:to>
    <xdr:cxnSp macro="">
      <xdr:nvCxnSpPr>
        <xdr:cNvPr id="150" name="直線コネクタ 149">
          <a:extLst>
            <a:ext uri="{FF2B5EF4-FFF2-40B4-BE49-F238E27FC236}">
              <a16:creationId xmlns:a16="http://schemas.microsoft.com/office/drawing/2014/main" id="{9C7FE761-E85C-4924-9175-025DE4AC635C}"/>
            </a:ext>
          </a:extLst>
        </xdr:cNvPr>
        <xdr:cNvCxnSpPr/>
      </xdr:nvCxnSpPr>
      <xdr:spPr>
        <a:xfrm flipV="1">
          <a:off x="13322300" y="6439472"/>
          <a:ext cx="762000" cy="22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82010</xdr:rowOff>
    </xdr:from>
    <xdr:to>
      <xdr:col>64</xdr:col>
      <xdr:colOff>123825</xdr:colOff>
      <xdr:row>35</xdr:row>
      <xdr:rowOff>12160</xdr:rowOff>
    </xdr:to>
    <xdr:sp macro="" textlink="">
      <xdr:nvSpPr>
        <xdr:cNvPr id="151" name="楕円 150">
          <a:extLst>
            <a:ext uri="{FF2B5EF4-FFF2-40B4-BE49-F238E27FC236}">
              <a16:creationId xmlns:a16="http://schemas.microsoft.com/office/drawing/2014/main" id="{B70611D1-DF96-4D5C-BCE2-1A8E68AB86D5}"/>
            </a:ext>
          </a:extLst>
        </xdr:cNvPr>
        <xdr:cNvSpPr/>
      </xdr:nvSpPr>
      <xdr:spPr>
        <a:xfrm>
          <a:off x="12509500" y="66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68040</xdr:rowOff>
    </xdr:from>
    <xdr:to>
      <xdr:col>68</xdr:col>
      <xdr:colOff>73025</xdr:colOff>
      <xdr:row>34</xdr:row>
      <xdr:rowOff>132810</xdr:rowOff>
    </xdr:to>
    <xdr:cxnSp macro="">
      <xdr:nvCxnSpPr>
        <xdr:cNvPr id="152" name="直線コネクタ 151">
          <a:extLst>
            <a:ext uri="{FF2B5EF4-FFF2-40B4-BE49-F238E27FC236}">
              <a16:creationId xmlns:a16="http://schemas.microsoft.com/office/drawing/2014/main" id="{CC582F7C-C5EC-49D9-AE64-C485B8353F7C}"/>
            </a:ext>
          </a:extLst>
        </xdr:cNvPr>
        <xdr:cNvCxnSpPr/>
      </xdr:nvCxnSpPr>
      <xdr:spPr>
        <a:xfrm flipV="1">
          <a:off x="12560300" y="6668865"/>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73734</xdr:rowOff>
    </xdr:from>
    <xdr:to>
      <xdr:col>60</xdr:col>
      <xdr:colOff>123825</xdr:colOff>
      <xdr:row>35</xdr:row>
      <xdr:rowOff>3884</xdr:rowOff>
    </xdr:to>
    <xdr:sp macro="" textlink="">
      <xdr:nvSpPr>
        <xdr:cNvPr id="153" name="楕円 152">
          <a:extLst>
            <a:ext uri="{FF2B5EF4-FFF2-40B4-BE49-F238E27FC236}">
              <a16:creationId xmlns:a16="http://schemas.microsoft.com/office/drawing/2014/main" id="{B5A20CF4-9B1D-48E9-BF84-C6DD44E563E1}"/>
            </a:ext>
          </a:extLst>
        </xdr:cNvPr>
        <xdr:cNvSpPr/>
      </xdr:nvSpPr>
      <xdr:spPr>
        <a:xfrm>
          <a:off x="11747500" y="667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124534</xdr:rowOff>
    </xdr:from>
    <xdr:to>
      <xdr:col>64</xdr:col>
      <xdr:colOff>73025</xdr:colOff>
      <xdr:row>34</xdr:row>
      <xdr:rowOff>132810</xdr:rowOff>
    </xdr:to>
    <xdr:cxnSp macro="">
      <xdr:nvCxnSpPr>
        <xdr:cNvPr id="154" name="直線コネクタ 153">
          <a:extLst>
            <a:ext uri="{FF2B5EF4-FFF2-40B4-BE49-F238E27FC236}">
              <a16:creationId xmlns:a16="http://schemas.microsoft.com/office/drawing/2014/main" id="{9A676E8B-0888-434A-B8A9-9A4C4D6766D1}"/>
            </a:ext>
          </a:extLst>
        </xdr:cNvPr>
        <xdr:cNvCxnSpPr/>
      </xdr:nvCxnSpPr>
      <xdr:spPr>
        <a:xfrm>
          <a:off x="11798300" y="6725359"/>
          <a:ext cx="762000" cy="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117333</xdr:rowOff>
    </xdr:from>
    <xdr:ext cx="469744" cy="259045"/>
    <xdr:sp macro="" textlink="">
      <xdr:nvSpPr>
        <xdr:cNvPr id="155" name="n_1aveValue債務償還比率">
          <a:extLst>
            <a:ext uri="{FF2B5EF4-FFF2-40B4-BE49-F238E27FC236}">
              <a16:creationId xmlns:a16="http://schemas.microsoft.com/office/drawing/2014/main" id="{5C71485E-749F-4F1E-94DD-6DE07813D36A}"/>
            </a:ext>
          </a:extLst>
        </xdr:cNvPr>
        <xdr:cNvSpPr txBox="1"/>
      </xdr:nvSpPr>
      <xdr:spPr>
        <a:xfrm>
          <a:off x="13836727" y="56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123270</xdr:rowOff>
    </xdr:from>
    <xdr:ext cx="469744" cy="259045"/>
    <xdr:sp macro="" textlink="">
      <xdr:nvSpPr>
        <xdr:cNvPr id="156" name="n_2aveValue債務償還比率">
          <a:extLst>
            <a:ext uri="{FF2B5EF4-FFF2-40B4-BE49-F238E27FC236}">
              <a16:creationId xmlns:a16="http://schemas.microsoft.com/office/drawing/2014/main" id="{523332E0-9D24-455B-BF91-4A9AAB455E76}"/>
            </a:ext>
          </a:extLst>
        </xdr:cNvPr>
        <xdr:cNvSpPr txBox="1"/>
      </xdr:nvSpPr>
      <xdr:spPr>
        <a:xfrm>
          <a:off x="13087427" y="569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25946</xdr:rowOff>
    </xdr:from>
    <xdr:ext cx="469744" cy="259045"/>
    <xdr:sp macro="" textlink="">
      <xdr:nvSpPr>
        <xdr:cNvPr id="157" name="n_3aveValue債務償還比率">
          <a:extLst>
            <a:ext uri="{FF2B5EF4-FFF2-40B4-BE49-F238E27FC236}">
              <a16:creationId xmlns:a16="http://schemas.microsoft.com/office/drawing/2014/main" id="{81FC3C7F-179E-4726-B21E-C8CCBC579CE3}"/>
            </a:ext>
          </a:extLst>
        </xdr:cNvPr>
        <xdr:cNvSpPr txBox="1"/>
      </xdr:nvSpPr>
      <xdr:spPr>
        <a:xfrm>
          <a:off x="12325427" y="576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38900</xdr:rowOff>
    </xdr:from>
    <xdr:ext cx="469744" cy="259045"/>
    <xdr:sp macro="" textlink="">
      <xdr:nvSpPr>
        <xdr:cNvPr id="158" name="n_4aveValue債務償還比率">
          <a:extLst>
            <a:ext uri="{FF2B5EF4-FFF2-40B4-BE49-F238E27FC236}">
              <a16:creationId xmlns:a16="http://schemas.microsoft.com/office/drawing/2014/main" id="{B76E5693-547C-4E77-AA65-496D16098549}"/>
            </a:ext>
          </a:extLst>
        </xdr:cNvPr>
        <xdr:cNvSpPr txBox="1"/>
      </xdr:nvSpPr>
      <xdr:spPr>
        <a:xfrm>
          <a:off x="11563427" y="578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52023</xdr:rowOff>
    </xdr:from>
    <xdr:ext cx="469744" cy="259045"/>
    <xdr:sp macro="" textlink="">
      <xdr:nvSpPr>
        <xdr:cNvPr id="159" name="n_1mainValue債務償還比率">
          <a:extLst>
            <a:ext uri="{FF2B5EF4-FFF2-40B4-BE49-F238E27FC236}">
              <a16:creationId xmlns:a16="http://schemas.microsoft.com/office/drawing/2014/main" id="{99E804D0-366F-4614-A7CE-EBA10BD51AA1}"/>
            </a:ext>
          </a:extLst>
        </xdr:cNvPr>
        <xdr:cNvSpPr txBox="1"/>
      </xdr:nvSpPr>
      <xdr:spPr>
        <a:xfrm>
          <a:off x="13836727" y="648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109967</xdr:rowOff>
    </xdr:from>
    <xdr:ext cx="469744" cy="259045"/>
    <xdr:sp macro="" textlink="">
      <xdr:nvSpPr>
        <xdr:cNvPr id="160" name="n_2mainValue債務償還比率">
          <a:extLst>
            <a:ext uri="{FF2B5EF4-FFF2-40B4-BE49-F238E27FC236}">
              <a16:creationId xmlns:a16="http://schemas.microsoft.com/office/drawing/2014/main" id="{AB38B977-68DF-4BBF-87DC-1F08115DB0FF}"/>
            </a:ext>
          </a:extLst>
        </xdr:cNvPr>
        <xdr:cNvSpPr txBox="1"/>
      </xdr:nvSpPr>
      <xdr:spPr>
        <a:xfrm>
          <a:off x="13087427" y="671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35</xdr:row>
      <xdr:rowOff>3287</xdr:rowOff>
    </xdr:from>
    <xdr:ext cx="469744" cy="259045"/>
    <xdr:sp macro="" textlink="">
      <xdr:nvSpPr>
        <xdr:cNvPr id="161" name="n_3mainValue債務償還比率">
          <a:extLst>
            <a:ext uri="{FF2B5EF4-FFF2-40B4-BE49-F238E27FC236}">
              <a16:creationId xmlns:a16="http://schemas.microsoft.com/office/drawing/2014/main" id="{23D9A4B8-BC62-44DB-9BA8-1CBB2A0B68EB}"/>
            </a:ext>
          </a:extLst>
        </xdr:cNvPr>
        <xdr:cNvSpPr txBox="1"/>
      </xdr:nvSpPr>
      <xdr:spPr>
        <a:xfrm>
          <a:off x="12325427" y="677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166461</xdr:rowOff>
    </xdr:from>
    <xdr:ext cx="469744" cy="259045"/>
    <xdr:sp macro="" textlink="">
      <xdr:nvSpPr>
        <xdr:cNvPr id="162" name="n_4mainValue債務償還比率">
          <a:extLst>
            <a:ext uri="{FF2B5EF4-FFF2-40B4-BE49-F238E27FC236}">
              <a16:creationId xmlns:a16="http://schemas.microsoft.com/office/drawing/2014/main" id="{606FACB2-AB5E-40CC-92B2-1BF13A4B107D}"/>
            </a:ext>
          </a:extLst>
        </xdr:cNvPr>
        <xdr:cNvSpPr txBox="1"/>
      </xdr:nvSpPr>
      <xdr:spPr>
        <a:xfrm>
          <a:off x="11563427" y="6767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7D95FA44-E076-47D3-A3DA-9536B68B8BD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9A6BDF3-1BAF-4333-A1F3-3EF1B03AC8E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21B07787-F4CF-44DF-A437-26B1B10790D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B0134716-B37E-4D5E-9C05-80A35F64589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9459CFE9-4851-41DE-8D1B-FFCEB31167B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15CD82C0-2A85-4E9F-962D-D56B3FCF5DC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19B0733-84E9-448B-AE11-C9E2A675686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675C51E-BF6D-440C-9878-4AC74054A3B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18F32FD-E14A-49D1-B54F-65C71ED36FC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D686DC4-5F1F-4697-B57A-90D18D773F0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沖縄県粟国村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D9BBBB-8F69-45C3-8B9D-0C0D1E6427C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DD0FA47-7A71-403A-AC25-AFB82FFF58D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AC48AEE-4FA5-4EFE-BD82-F8CCD3AC0F1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173A27E-096C-46FE-8D16-61EF96E63D8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B148180-6E4E-402C-B429-89F02412A1C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4462827-1C76-4D9E-8C79-AE19E9A3EA5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681
676
7.65
2,425,628
2,193,690
185,068
746,120
1,900,047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4021BDC-2DF2-4214-AB15-462B32A7987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0CA34E6-2FF8-4A8C-AAD6-B63AF6D181C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97E56D8-5F62-4EAE-ABC1-3340DD9B87F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44.6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25806A5-11B4-40D4-BC6C-A2DE1368C98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ED5EDC5-9A50-4CC8-82FD-A24FE088F22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2EE71A9-CEC3-4C19-B307-7CED147CDAD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ED91275-3286-4C86-92D5-6060F116DB2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CB25E9F-5BE2-48D5-8CBD-D6D54D55D2D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7C56424-1F2C-41A7-AA53-8E75537B175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FB18882-D3F7-459F-A95E-E83CBC8DCDE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3D48F54-30B2-455D-A77E-4282FA79D7D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F0CAFFA-936A-447E-8E6C-D9CF2E6639B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6F9856A-A556-410B-B39E-BA8EF3E3B67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6BCD3B2-3601-4D81-95A3-269F1E7F165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22840AB-23F7-4995-8D0C-3591E5F23E0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D10D09B-65A4-415E-B85B-193C7834B6F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132772F-3411-4FD2-905E-2A6AF59436F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90B6B9-D830-4376-B132-56E48677054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A5DCFC1-AB28-45D6-8DA9-D54180C4C45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CEF1094-7B30-4087-AE55-6AE4ACD7EE7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122A19D-201F-4F6D-B966-CB96797BF47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9FC28AE-638A-42A4-AE39-4EF1CD7F45A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BA1F235-3036-47DD-A12C-064C13D585E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DA7E671-7457-47C2-BB22-A436C7337CA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8675521-749C-4806-903A-84FB4692214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6A9211-308F-4C39-8FED-2785117F7E2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EAE08EF-0659-481B-85CE-04483846DAB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BE3F164-D9B9-4CC4-8D6B-A42802F596A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E0CE1F6-237A-4254-A660-1BFC81B2DE8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FABD126-D1AA-4C25-A61D-319CE8C88D4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9B6A302-E6E9-4F9B-949A-E22A54454B6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A2A439C-CDFA-4621-9E6B-D7BD62B0FC7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31255B9-EB12-4D22-8764-B80BC20D90D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2624B00-7F4F-432B-8440-E09DCFCBA6AB}"/>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624A7EC-E99D-4C89-8F7F-E2F5105CEE8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A4E1D48-5730-40BE-A856-02DA1D119B4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FDFF316-7DDE-41E0-A53F-F90AE33237B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FCCD5D6-6159-4E25-89DD-74B0D27AD9D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F71F9D0-C788-48F6-AE12-4EFA322B657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42F059A-302F-403B-8BF0-83576CBE87B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E02D5B6-C4B5-4DE9-AD64-2BEA085A5BC1}"/>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170389A-BE69-43F5-9C15-538E664CDA7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5FF3DCF-C5A2-48DC-B733-5741A680EAE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60094D5-0DB2-4F92-BDE8-8C520870D98F}"/>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C75CA05-DCEF-4C24-A201-8B39C0F50B1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22C64FAB-35AA-41BB-9088-2F01354F862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3D4256C6-2CDE-4B2B-B8F8-37D77E51D77F}"/>
            </a:ext>
          </a:extLst>
        </xdr:cNvPr>
        <xdr:cNvCxnSpPr/>
      </xdr:nvCxnSpPr>
      <xdr:spPr>
        <a:xfrm flipV="1">
          <a:off x="4634865" y="5752011"/>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405DA5C3-B875-459C-A9ED-D4C97490C1D8}"/>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6DE2EB91-8056-487C-87F0-6A045713695E}"/>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340478" cy="259045"/>
    <xdr:sp macro="" textlink="">
      <xdr:nvSpPr>
        <xdr:cNvPr id="61" name="【道路】&#10;有形固定資産減価償却率最大値テキスト">
          <a:extLst>
            <a:ext uri="{FF2B5EF4-FFF2-40B4-BE49-F238E27FC236}">
              <a16:creationId xmlns:a16="http://schemas.microsoft.com/office/drawing/2014/main" id="{B1D4B9D6-3321-445C-BC55-C45B03C01BB6}"/>
            </a:ext>
          </a:extLst>
        </xdr:cNvPr>
        <xdr:cNvSpPr txBox="1"/>
      </xdr:nvSpPr>
      <xdr:spPr>
        <a:xfrm>
          <a:off x="4673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2" name="直線コネクタ 61">
          <a:extLst>
            <a:ext uri="{FF2B5EF4-FFF2-40B4-BE49-F238E27FC236}">
              <a16:creationId xmlns:a16="http://schemas.microsoft.com/office/drawing/2014/main" id="{A951B848-86B3-47E1-84B2-DB3FD3C6E32E}"/>
            </a:ext>
          </a:extLst>
        </xdr:cNvPr>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170742</xdr:rowOff>
    </xdr:from>
    <xdr:ext cx="405111" cy="259045"/>
    <xdr:sp macro="" textlink="">
      <xdr:nvSpPr>
        <xdr:cNvPr id="63" name="【道路】&#10;有形固定資産減価償却率平均値テキスト">
          <a:extLst>
            <a:ext uri="{FF2B5EF4-FFF2-40B4-BE49-F238E27FC236}">
              <a16:creationId xmlns:a16="http://schemas.microsoft.com/office/drawing/2014/main" id="{AE7BA175-70D1-410A-9A0D-67D127A7CCF4}"/>
            </a:ext>
          </a:extLst>
        </xdr:cNvPr>
        <xdr:cNvSpPr txBox="1"/>
      </xdr:nvSpPr>
      <xdr:spPr>
        <a:xfrm>
          <a:off x="4673600" y="6514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147865</xdr:rowOff>
    </xdr:from>
    <xdr:to>
      <xdr:col>24</xdr:col>
      <xdr:colOff>114300</xdr:colOff>
      <xdr:row>39</xdr:row>
      <xdr:rowOff>78015</xdr:rowOff>
    </xdr:to>
    <xdr:sp macro="" textlink="">
      <xdr:nvSpPr>
        <xdr:cNvPr id="64" name="フローチャート: 判断 63">
          <a:extLst>
            <a:ext uri="{FF2B5EF4-FFF2-40B4-BE49-F238E27FC236}">
              <a16:creationId xmlns:a16="http://schemas.microsoft.com/office/drawing/2014/main" id="{28C48C84-142E-4479-AE34-FC1D7B821B2D}"/>
            </a:ext>
          </a:extLst>
        </xdr:cNvPr>
        <xdr:cNvSpPr/>
      </xdr:nvSpPr>
      <xdr:spPr>
        <a:xfrm>
          <a:off x="45847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4173</xdr:rowOff>
    </xdr:from>
    <xdr:to>
      <xdr:col>20</xdr:col>
      <xdr:colOff>38100</xdr:colOff>
      <xdr:row>39</xdr:row>
      <xdr:rowOff>105773</xdr:rowOff>
    </xdr:to>
    <xdr:sp macro="" textlink="">
      <xdr:nvSpPr>
        <xdr:cNvPr id="65" name="フローチャート: 判断 64">
          <a:extLst>
            <a:ext uri="{FF2B5EF4-FFF2-40B4-BE49-F238E27FC236}">
              <a16:creationId xmlns:a16="http://schemas.microsoft.com/office/drawing/2014/main" id="{AA1D07A4-B2DC-4B76-B606-679D861BEFE2}"/>
            </a:ext>
          </a:extLst>
        </xdr:cNvPr>
        <xdr:cNvSpPr/>
      </xdr:nvSpPr>
      <xdr:spPr>
        <a:xfrm>
          <a:off x="3746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63C7C474-F29C-4293-8181-E16FFDFCFE09}"/>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77651</xdr:rowOff>
    </xdr:from>
    <xdr:to>
      <xdr:col>10</xdr:col>
      <xdr:colOff>165100</xdr:colOff>
      <xdr:row>39</xdr:row>
      <xdr:rowOff>7801</xdr:rowOff>
    </xdr:to>
    <xdr:sp macro="" textlink="">
      <xdr:nvSpPr>
        <xdr:cNvPr id="67" name="フローチャート: 判断 66">
          <a:extLst>
            <a:ext uri="{FF2B5EF4-FFF2-40B4-BE49-F238E27FC236}">
              <a16:creationId xmlns:a16="http://schemas.microsoft.com/office/drawing/2014/main" id="{544B1934-C7BC-4A35-A911-DB1CD5B614F6}"/>
            </a:ext>
          </a:extLst>
        </xdr:cNvPr>
        <xdr:cNvSpPr/>
      </xdr:nvSpPr>
      <xdr:spPr>
        <a:xfrm>
          <a:off x="1968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69487</xdr:rowOff>
    </xdr:from>
    <xdr:to>
      <xdr:col>6</xdr:col>
      <xdr:colOff>38100</xdr:colOff>
      <xdr:row>38</xdr:row>
      <xdr:rowOff>171087</xdr:rowOff>
    </xdr:to>
    <xdr:sp macro="" textlink="">
      <xdr:nvSpPr>
        <xdr:cNvPr id="68" name="フローチャート: 判断 67">
          <a:extLst>
            <a:ext uri="{FF2B5EF4-FFF2-40B4-BE49-F238E27FC236}">
              <a16:creationId xmlns:a16="http://schemas.microsoft.com/office/drawing/2014/main" id="{6E77F3C6-EA79-4508-9260-ECDE62568FAB}"/>
            </a:ext>
          </a:extLst>
        </xdr:cNvPr>
        <xdr:cNvSpPr/>
      </xdr:nvSpPr>
      <xdr:spPr>
        <a:xfrm>
          <a:off x="1079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F4FF66F-D52B-433F-BBED-C07D2DBA059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7747373-6CD9-4CF7-BFC3-4F2B42E726D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CC3E5C2-9D4C-43F9-8211-7D07268EE9D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4F6B176-9D76-43B1-8D3B-4B698908E2F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724DEC7-9796-432F-917E-CBD338BC84A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121738</xdr:rowOff>
    </xdr:from>
    <xdr:to>
      <xdr:col>24</xdr:col>
      <xdr:colOff>114300</xdr:colOff>
      <xdr:row>40</xdr:row>
      <xdr:rowOff>51888</xdr:rowOff>
    </xdr:to>
    <xdr:sp macro="" textlink="">
      <xdr:nvSpPr>
        <xdr:cNvPr id="74" name="楕円 73">
          <a:extLst>
            <a:ext uri="{FF2B5EF4-FFF2-40B4-BE49-F238E27FC236}">
              <a16:creationId xmlns:a16="http://schemas.microsoft.com/office/drawing/2014/main" id="{03DF9384-5F84-451D-A31E-D36057D0E31B}"/>
            </a:ext>
          </a:extLst>
        </xdr:cNvPr>
        <xdr:cNvSpPr/>
      </xdr:nvSpPr>
      <xdr:spPr>
        <a:xfrm>
          <a:off x="4584700" y="680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100165</xdr:rowOff>
    </xdr:from>
    <xdr:ext cx="405111" cy="259045"/>
    <xdr:sp macro="" textlink="">
      <xdr:nvSpPr>
        <xdr:cNvPr id="75" name="【道路】&#10;有形固定資産減価償却率該当値テキスト">
          <a:extLst>
            <a:ext uri="{FF2B5EF4-FFF2-40B4-BE49-F238E27FC236}">
              <a16:creationId xmlns:a16="http://schemas.microsoft.com/office/drawing/2014/main" id="{4DD22FD6-1CA1-48BC-BEDC-B3A91D95C758}"/>
            </a:ext>
          </a:extLst>
        </xdr:cNvPr>
        <xdr:cNvSpPr txBox="1"/>
      </xdr:nvSpPr>
      <xdr:spPr>
        <a:xfrm>
          <a:off x="4673600"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85816</xdr:rowOff>
    </xdr:from>
    <xdr:to>
      <xdr:col>20</xdr:col>
      <xdr:colOff>38100</xdr:colOff>
      <xdr:row>40</xdr:row>
      <xdr:rowOff>15966</xdr:rowOff>
    </xdr:to>
    <xdr:sp macro="" textlink="">
      <xdr:nvSpPr>
        <xdr:cNvPr id="76" name="楕円 75">
          <a:extLst>
            <a:ext uri="{FF2B5EF4-FFF2-40B4-BE49-F238E27FC236}">
              <a16:creationId xmlns:a16="http://schemas.microsoft.com/office/drawing/2014/main" id="{064B6269-EEC7-4D6D-BAEB-EEE2B72214DA}"/>
            </a:ext>
          </a:extLst>
        </xdr:cNvPr>
        <xdr:cNvSpPr/>
      </xdr:nvSpPr>
      <xdr:spPr>
        <a:xfrm>
          <a:off x="3746500" y="677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136616</xdr:rowOff>
    </xdr:from>
    <xdr:to>
      <xdr:col>24</xdr:col>
      <xdr:colOff>63500</xdr:colOff>
      <xdr:row>40</xdr:row>
      <xdr:rowOff>1088</xdr:rowOff>
    </xdr:to>
    <xdr:cxnSp macro="">
      <xdr:nvCxnSpPr>
        <xdr:cNvPr id="77" name="直線コネクタ 76">
          <a:extLst>
            <a:ext uri="{FF2B5EF4-FFF2-40B4-BE49-F238E27FC236}">
              <a16:creationId xmlns:a16="http://schemas.microsoft.com/office/drawing/2014/main" id="{3A24897B-3A20-436F-BB8F-0471B0E7FDD2}"/>
            </a:ext>
          </a:extLst>
        </xdr:cNvPr>
        <xdr:cNvCxnSpPr/>
      </xdr:nvCxnSpPr>
      <xdr:spPr>
        <a:xfrm>
          <a:off x="3797300" y="682316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49893</xdr:rowOff>
    </xdr:from>
    <xdr:to>
      <xdr:col>15</xdr:col>
      <xdr:colOff>101600</xdr:colOff>
      <xdr:row>39</xdr:row>
      <xdr:rowOff>151493</xdr:rowOff>
    </xdr:to>
    <xdr:sp macro="" textlink="">
      <xdr:nvSpPr>
        <xdr:cNvPr id="78" name="楕円 77">
          <a:extLst>
            <a:ext uri="{FF2B5EF4-FFF2-40B4-BE49-F238E27FC236}">
              <a16:creationId xmlns:a16="http://schemas.microsoft.com/office/drawing/2014/main" id="{9EFED1C4-3C68-4405-A5EE-77E15257A381}"/>
            </a:ext>
          </a:extLst>
        </xdr:cNvPr>
        <xdr:cNvSpPr/>
      </xdr:nvSpPr>
      <xdr:spPr>
        <a:xfrm>
          <a:off x="2857500" y="67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100693</xdr:rowOff>
    </xdr:from>
    <xdr:to>
      <xdr:col>19</xdr:col>
      <xdr:colOff>177800</xdr:colOff>
      <xdr:row>39</xdr:row>
      <xdr:rowOff>136616</xdr:rowOff>
    </xdr:to>
    <xdr:cxnSp macro="">
      <xdr:nvCxnSpPr>
        <xdr:cNvPr id="79" name="直線コネクタ 78">
          <a:extLst>
            <a:ext uri="{FF2B5EF4-FFF2-40B4-BE49-F238E27FC236}">
              <a16:creationId xmlns:a16="http://schemas.microsoft.com/office/drawing/2014/main" id="{FCBD9285-5456-455B-8713-CDF0B0FBEF9E}"/>
            </a:ext>
          </a:extLst>
        </xdr:cNvPr>
        <xdr:cNvCxnSpPr/>
      </xdr:nvCxnSpPr>
      <xdr:spPr>
        <a:xfrm>
          <a:off x="2908300" y="67872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20501</xdr:rowOff>
    </xdr:from>
    <xdr:to>
      <xdr:col>10</xdr:col>
      <xdr:colOff>165100</xdr:colOff>
      <xdr:row>39</xdr:row>
      <xdr:rowOff>122101</xdr:rowOff>
    </xdr:to>
    <xdr:sp macro="" textlink="">
      <xdr:nvSpPr>
        <xdr:cNvPr id="80" name="楕円 79">
          <a:extLst>
            <a:ext uri="{FF2B5EF4-FFF2-40B4-BE49-F238E27FC236}">
              <a16:creationId xmlns:a16="http://schemas.microsoft.com/office/drawing/2014/main" id="{D79D43DE-AED6-458D-9B9E-0F7FD6EE5FD9}"/>
            </a:ext>
          </a:extLst>
        </xdr:cNvPr>
        <xdr:cNvSpPr/>
      </xdr:nvSpPr>
      <xdr:spPr>
        <a:xfrm>
          <a:off x="1968500" y="67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71301</xdr:rowOff>
    </xdr:from>
    <xdr:to>
      <xdr:col>15</xdr:col>
      <xdr:colOff>50800</xdr:colOff>
      <xdr:row>39</xdr:row>
      <xdr:rowOff>100693</xdr:rowOff>
    </xdr:to>
    <xdr:cxnSp macro="">
      <xdr:nvCxnSpPr>
        <xdr:cNvPr id="81" name="直線コネクタ 80">
          <a:extLst>
            <a:ext uri="{FF2B5EF4-FFF2-40B4-BE49-F238E27FC236}">
              <a16:creationId xmlns:a16="http://schemas.microsoft.com/office/drawing/2014/main" id="{69D97D0B-40EE-468E-86CA-4D4FCEBDB8CA}"/>
            </a:ext>
          </a:extLst>
        </xdr:cNvPr>
        <xdr:cNvCxnSpPr/>
      </xdr:nvCxnSpPr>
      <xdr:spPr>
        <a:xfrm>
          <a:off x="2019300" y="675785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154396</xdr:rowOff>
    </xdr:from>
    <xdr:to>
      <xdr:col>6</xdr:col>
      <xdr:colOff>38100</xdr:colOff>
      <xdr:row>39</xdr:row>
      <xdr:rowOff>84546</xdr:rowOff>
    </xdr:to>
    <xdr:sp macro="" textlink="">
      <xdr:nvSpPr>
        <xdr:cNvPr id="82" name="楕円 81">
          <a:extLst>
            <a:ext uri="{FF2B5EF4-FFF2-40B4-BE49-F238E27FC236}">
              <a16:creationId xmlns:a16="http://schemas.microsoft.com/office/drawing/2014/main" id="{D44C79FE-254A-420A-B45B-9AF39C16F80F}"/>
            </a:ext>
          </a:extLst>
        </xdr:cNvPr>
        <xdr:cNvSpPr/>
      </xdr:nvSpPr>
      <xdr:spPr>
        <a:xfrm>
          <a:off x="1079500" y="66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33746</xdr:rowOff>
    </xdr:from>
    <xdr:to>
      <xdr:col>10</xdr:col>
      <xdr:colOff>114300</xdr:colOff>
      <xdr:row>39</xdr:row>
      <xdr:rowOff>71301</xdr:rowOff>
    </xdr:to>
    <xdr:cxnSp macro="">
      <xdr:nvCxnSpPr>
        <xdr:cNvPr id="83" name="直線コネクタ 82">
          <a:extLst>
            <a:ext uri="{FF2B5EF4-FFF2-40B4-BE49-F238E27FC236}">
              <a16:creationId xmlns:a16="http://schemas.microsoft.com/office/drawing/2014/main" id="{989FB797-1336-48F8-8F94-94FB37875681}"/>
            </a:ext>
          </a:extLst>
        </xdr:cNvPr>
        <xdr:cNvCxnSpPr/>
      </xdr:nvCxnSpPr>
      <xdr:spPr>
        <a:xfrm>
          <a:off x="1130300" y="672029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122300</xdr:rowOff>
    </xdr:from>
    <xdr:ext cx="405111" cy="259045"/>
    <xdr:sp macro="" textlink="">
      <xdr:nvSpPr>
        <xdr:cNvPr id="84" name="n_1aveValue【道路】&#10;有形固定資産減価償却率">
          <a:extLst>
            <a:ext uri="{FF2B5EF4-FFF2-40B4-BE49-F238E27FC236}">
              <a16:creationId xmlns:a16="http://schemas.microsoft.com/office/drawing/2014/main" id="{D06275CC-45A6-4EA7-AF93-E4EC593E1FC8}"/>
            </a:ext>
          </a:extLst>
        </xdr:cNvPr>
        <xdr:cNvSpPr txBox="1"/>
      </xdr:nvSpPr>
      <xdr:spPr>
        <a:xfrm>
          <a:off x="3582044" y="646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5" name="n_2aveValue【道路】&#10;有形固定資産減価償却率">
          <a:extLst>
            <a:ext uri="{FF2B5EF4-FFF2-40B4-BE49-F238E27FC236}">
              <a16:creationId xmlns:a16="http://schemas.microsoft.com/office/drawing/2014/main" id="{2FBE88B2-10AE-43EB-AB7B-1397B75C9EA4}"/>
            </a:ext>
          </a:extLst>
        </xdr:cNvPr>
        <xdr:cNvSpPr txBox="1"/>
      </xdr:nvSpPr>
      <xdr:spPr>
        <a:xfrm>
          <a:off x="2705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24328</xdr:rowOff>
    </xdr:from>
    <xdr:ext cx="405111" cy="259045"/>
    <xdr:sp macro="" textlink="">
      <xdr:nvSpPr>
        <xdr:cNvPr id="86" name="n_3aveValue【道路】&#10;有形固定資産減価償却率">
          <a:extLst>
            <a:ext uri="{FF2B5EF4-FFF2-40B4-BE49-F238E27FC236}">
              <a16:creationId xmlns:a16="http://schemas.microsoft.com/office/drawing/2014/main" id="{F8CA33BA-52E8-4988-94C2-76CE53FF3E0C}"/>
            </a:ext>
          </a:extLst>
        </xdr:cNvPr>
        <xdr:cNvSpPr txBox="1"/>
      </xdr:nvSpPr>
      <xdr:spPr>
        <a:xfrm>
          <a:off x="1816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16164</xdr:rowOff>
    </xdr:from>
    <xdr:ext cx="405111" cy="259045"/>
    <xdr:sp macro="" textlink="">
      <xdr:nvSpPr>
        <xdr:cNvPr id="87" name="n_4aveValue【道路】&#10;有形固定資産減価償却率">
          <a:extLst>
            <a:ext uri="{FF2B5EF4-FFF2-40B4-BE49-F238E27FC236}">
              <a16:creationId xmlns:a16="http://schemas.microsoft.com/office/drawing/2014/main" id="{5965DD31-4B30-486C-AF51-F15328BDF605}"/>
            </a:ext>
          </a:extLst>
        </xdr:cNvPr>
        <xdr:cNvSpPr txBox="1"/>
      </xdr:nvSpPr>
      <xdr:spPr>
        <a:xfrm>
          <a:off x="9277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7093</xdr:rowOff>
    </xdr:from>
    <xdr:ext cx="405111" cy="259045"/>
    <xdr:sp macro="" textlink="">
      <xdr:nvSpPr>
        <xdr:cNvPr id="88" name="n_1mainValue【道路】&#10;有形固定資産減価償却率">
          <a:extLst>
            <a:ext uri="{FF2B5EF4-FFF2-40B4-BE49-F238E27FC236}">
              <a16:creationId xmlns:a16="http://schemas.microsoft.com/office/drawing/2014/main" id="{8C8A4F4A-0409-4CFF-B63E-6CB52DF4178A}"/>
            </a:ext>
          </a:extLst>
        </xdr:cNvPr>
        <xdr:cNvSpPr txBox="1"/>
      </xdr:nvSpPr>
      <xdr:spPr>
        <a:xfrm>
          <a:off x="3582044" y="686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142620</xdr:rowOff>
    </xdr:from>
    <xdr:ext cx="405111" cy="259045"/>
    <xdr:sp macro="" textlink="">
      <xdr:nvSpPr>
        <xdr:cNvPr id="89" name="n_2mainValue【道路】&#10;有形固定資産減価償却率">
          <a:extLst>
            <a:ext uri="{FF2B5EF4-FFF2-40B4-BE49-F238E27FC236}">
              <a16:creationId xmlns:a16="http://schemas.microsoft.com/office/drawing/2014/main" id="{67B8C568-380E-4A66-B4C7-1B7E650AD0B8}"/>
            </a:ext>
          </a:extLst>
        </xdr:cNvPr>
        <xdr:cNvSpPr txBox="1"/>
      </xdr:nvSpPr>
      <xdr:spPr>
        <a:xfrm>
          <a:off x="2705744" y="682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113228</xdr:rowOff>
    </xdr:from>
    <xdr:ext cx="405111" cy="259045"/>
    <xdr:sp macro="" textlink="">
      <xdr:nvSpPr>
        <xdr:cNvPr id="90" name="n_3mainValue【道路】&#10;有形固定資産減価償却率">
          <a:extLst>
            <a:ext uri="{FF2B5EF4-FFF2-40B4-BE49-F238E27FC236}">
              <a16:creationId xmlns:a16="http://schemas.microsoft.com/office/drawing/2014/main" id="{2EBC0009-5F00-45E7-AD01-A7A2DCB6B46F}"/>
            </a:ext>
          </a:extLst>
        </xdr:cNvPr>
        <xdr:cNvSpPr txBox="1"/>
      </xdr:nvSpPr>
      <xdr:spPr>
        <a:xfrm>
          <a:off x="1816744" y="679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75673</xdr:rowOff>
    </xdr:from>
    <xdr:ext cx="405111" cy="259045"/>
    <xdr:sp macro="" textlink="">
      <xdr:nvSpPr>
        <xdr:cNvPr id="91" name="n_4mainValue【道路】&#10;有形固定資産減価償却率">
          <a:extLst>
            <a:ext uri="{FF2B5EF4-FFF2-40B4-BE49-F238E27FC236}">
              <a16:creationId xmlns:a16="http://schemas.microsoft.com/office/drawing/2014/main" id="{E954669D-FE10-4E1E-B314-2E18FEA3EF47}"/>
            </a:ext>
          </a:extLst>
        </xdr:cNvPr>
        <xdr:cNvSpPr txBox="1"/>
      </xdr:nvSpPr>
      <xdr:spPr>
        <a:xfrm>
          <a:off x="927744"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E8434A2-2C98-4F52-ABFD-7E41E829755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9BF523F5-5974-42C2-86B1-B2345FC1777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9B018BD-D6D3-4432-8DC1-C9784B7AAC1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C17ACFC3-D6BA-4503-BA7B-EB77029C55D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2A95F4D2-7AF5-4338-B897-992EEA04746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AC2CC0D0-CB48-4C94-B01D-84F4293C8FA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9E1CD09-1869-430B-ABC0-4D7576A74D8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3AF35123-4756-4F2A-982B-7881B38D4C5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2CA6F2ED-6546-4D63-8AE2-961DF27FBFF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1F50EBA6-2D3C-42E8-9C30-68B479DB567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BD02239-EC97-48F0-A1AA-8F8BE17A750C}"/>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12ED85C7-909E-497C-B71B-DAAD77906102}"/>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977B3BC4-0BA5-4DD3-B91E-1531AFDBF09F}"/>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a:extLst>
            <a:ext uri="{FF2B5EF4-FFF2-40B4-BE49-F238E27FC236}">
              <a16:creationId xmlns:a16="http://schemas.microsoft.com/office/drawing/2014/main" id="{6C5834B5-A41F-4CFB-9C5C-AB9C6684ABBC}"/>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91A0D9AE-CF46-42A3-93FE-8325DCFFEAA9}"/>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58D0ED13-C781-4EF4-A8FD-76763C076EAC}"/>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E518AE2A-4390-4812-B01B-36E81BC950C2}"/>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170AE402-0C92-48F4-B1C9-777A750417CE}"/>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8F3F88D0-71BE-4BF7-8360-45189E1B455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06D1E7A7-01D2-4CEC-B83C-42D525610F6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BA9F9108-0CBC-4AED-B6A1-43C5ECF19A6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86256</xdr:rowOff>
    </xdr:from>
    <xdr:to>
      <xdr:col>54</xdr:col>
      <xdr:colOff>189865</xdr:colOff>
      <xdr:row>41</xdr:row>
      <xdr:rowOff>133345</xdr:rowOff>
    </xdr:to>
    <xdr:cxnSp macro="">
      <xdr:nvCxnSpPr>
        <xdr:cNvPr id="113" name="直線コネクタ 112">
          <a:extLst>
            <a:ext uri="{FF2B5EF4-FFF2-40B4-BE49-F238E27FC236}">
              <a16:creationId xmlns:a16="http://schemas.microsoft.com/office/drawing/2014/main" id="{FC5FE680-5099-48CD-B141-A514E3E3385B}"/>
            </a:ext>
          </a:extLst>
        </xdr:cNvPr>
        <xdr:cNvCxnSpPr/>
      </xdr:nvCxnSpPr>
      <xdr:spPr>
        <a:xfrm flipV="1">
          <a:off x="10476865" y="5915556"/>
          <a:ext cx="0" cy="124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137172</xdr:rowOff>
    </xdr:from>
    <xdr:ext cx="469744" cy="259045"/>
    <xdr:sp macro="" textlink="">
      <xdr:nvSpPr>
        <xdr:cNvPr id="114" name="【道路】&#10;一人当たり延長最小値テキスト">
          <a:extLst>
            <a:ext uri="{FF2B5EF4-FFF2-40B4-BE49-F238E27FC236}">
              <a16:creationId xmlns:a16="http://schemas.microsoft.com/office/drawing/2014/main" id="{485E37BF-3079-4264-BB77-02E0A752E9F4}"/>
            </a:ext>
          </a:extLst>
        </xdr:cNvPr>
        <xdr:cNvSpPr txBox="1"/>
      </xdr:nvSpPr>
      <xdr:spPr>
        <a:xfrm>
          <a:off x="10515600" y="716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133345</xdr:rowOff>
    </xdr:from>
    <xdr:to>
      <xdr:col>55</xdr:col>
      <xdr:colOff>88900</xdr:colOff>
      <xdr:row>41</xdr:row>
      <xdr:rowOff>133345</xdr:rowOff>
    </xdr:to>
    <xdr:cxnSp macro="">
      <xdr:nvCxnSpPr>
        <xdr:cNvPr id="115" name="直線コネクタ 114">
          <a:extLst>
            <a:ext uri="{FF2B5EF4-FFF2-40B4-BE49-F238E27FC236}">
              <a16:creationId xmlns:a16="http://schemas.microsoft.com/office/drawing/2014/main" id="{E363F7B7-96A3-4416-B1E3-43B29D5F16C6}"/>
            </a:ext>
          </a:extLst>
        </xdr:cNvPr>
        <xdr:cNvCxnSpPr/>
      </xdr:nvCxnSpPr>
      <xdr:spPr>
        <a:xfrm>
          <a:off x="10388600" y="716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32933</xdr:rowOff>
    </xdr:from>
    <xdr:ext cx="599010" cy="259045"/>
    <xdr:sp macro="" textlink="">
      <xdr:nvSpPr>
        <xdr:cNvPr id="116" name="【道路】&#10;一人当たり延長最大値テキスト">
          <a:extLst>
            <a:ext uri="{FF2B5EF4-FFF2-40B4-BE49-F238E27FC236}">
              <a16:creationId xmlns:a16="http://schemas.microsoft.com/office/drawing/2014/main" id="{A4E704D7-DC64-4B55-83E6-E973D6BD7228}"/>
            </a:ext>
          </a:extLst>
        </xdr:cNvPr>
        <xdr:cNvSpPr txBox="1"/>
      </xdr:nvSpPr>
      <xdr:spPr>
        <a:xfrm>
          <a:off x="10515600" y="569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86256</xdr:rowOff>
    </xdr:from>
    <xdr:to>
      <xdr:col>55</xdr:col>
      <xdr:colOff>88900</xdr:colOff>
      <xdr:row>34</xdr:row>
      <xdr:rowOff>86256</xdr:rowOff>
    </xdr:to>
    <xdr:cxnSp macro="">
      <xdr:nvCxnSpPr>
        <xdr:cNvPr id="117" name="直線コネクタ 116">
          <a:extLst>
            <a:ext uri="{FF2B5EF4-FFF2-40B4-BE49-F238E27FC236}">
              <a16:creationId xmlns:a16="http://schemas.microsoft.com/office/drawing/2014/main" id="{C59935F6-E52E-46B8-9111-0B1FB17FDFD0}"/>
            </a:ext>
          </a:extLst>
        </xdr:cNvPr>
        <xdr:cNvCxnSpPr/>
      </xdr:nvCxnSpPr>
      <xdr:spPr>
        <a:xfrm>
          <a:off x="10388600" y="591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92179</xdr:rowOff>
    </xdr:from>
    <xdr:ext cx="534377" cy="259045"/>
    <xdr:sp macro="" textlink="">
      <xdr:nvSpPr>
        <xdr:cNvPr id="118" name="【道路】&#10;一人当たり延長平均値テキスト">
          <a:extLst>
            <a:ext uri="{FF2B5EF4-FFF2-40B4-BE49-F238E27FC236}">
              <a16:creationId xmlns:a16="http://schemas.microsoft.com/office/drawing/2014/main" id="{64DE45C7-5DEE-49D0-A457-80A393F412DE}"/>
            </a:ext>
          </a:extLst>
        </xdr:cNvPr>
        <xdr:cNvSpPr txBox="1"/>
      </xdr:nvSpPr>
      <xdr:spPr>
        <a:xfrm>
          <a:off x="10515600" y="6950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113752</xdr:rowOff>
    </xdr:from>
    <xdr:to>
      <xdr:col>55</xdr:col>
      <xdr:colOff>50800</xdr:colOff>
      <xdr:row>41</xdr:row>
      <xdr:rowOff>43902</xdr:rowOff>
    </xdr:to>
    <xdr:sp macro="" textlink="">
      <xdr:nvSpPr>
        <xdr:cNvPr id="119" name="フローチャート: 判断 118">
          <a:extLst>
            <a:ext uri="{FF2B5EF4-FFF2-40B4-BE49-F238E27FC236}">
              <a16:creationId xmlns:a16="http://schemas.microsoft.com/office/drawing/2014/main" id="{90A2EF0E-6229-4CB6-998D-DF096164B221}"/>
            </a:ext>
          </a:extLst>
        </xdr:cNvPr>
        <xdr:cNvSpPr/>
      </xdr:nvSpPr>
      <xdr:spPr>
        <a:xfrm>
          <a:off x="10426700" y="697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136978</xdr:rowOff>
    </xdr:from>
    <xdr:to>
      <xdr:col>50</xdr:col>
      <xdr:colOff>165100</xdr:colOff>
      <xdr:row>41</xdr:row>
      <xdr:rowOff>67128</xdr:rowOff>
    </xdr:to>
    <xdr:sp macro="" textlink="">
      <xdr:nvSpPr>
        <xdr:cNvPr id="120" name="フローチャート: 判断 119">
          <a:extLst>
            <a:ext uri="{FF2B5EF4-FFF2-40B4-BE49-F238E27FC236}">
              <a16:creationId xmlns:a16="http://schemas.microsoft.com/office/drawing/2014/main" id="{C00D1F4E-0E4A-48F2-9DBE-E265998F1828}"/>
            </a:ext>
          </a:extLst>
        </xdr:cNvPr>
        <xdr:cNvSpPr/>
      </xdr:nvSpPr>
      <xdr:spPr>
        <a:xfrm>
          <a:off x="9588500" y="699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126238</xdr:rowOff>
    </xdr:from>
    <xdr:to>
      <xdr:col>46</xdr:col>
      <xdr:colOff>38100</xdr:colOff>
      <xdr:row>41</xdr:row>
      <xdr:rowOff>56388</xdr:rowOff>
    </xdr:to>
    <xdr:sp macro="" textlink="">
      <xdr:nvSpPr>
        <xdr:cNvPr id="121" name="フローチャート: 判断 120">
          <a:extLst>
            <a:ext uri="{FF2B5EF4-FFF2-40B4-BE49-F238E27FC236}">
              <a16:creationId xmlns:a16="http://schemas.microsoft.com/office/drawing/2014/main" id="{4C4CB984-B1B4-425B-AA37-83CED2DD97CB}"/>
            </a:ext>
          </a:extLst>
        </xdr:cNvPr>
        <xdr:cNvSpPr/>
      </xdr:nvSpPr>
      <xdr:spPr>
        <a:xfrm>
          <a:off x="8699500" y="6984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131132</xdr:rowOff>
    </xdr:from>
    <xdr:to>
      <xdr:col>41</xdr:col>
      <xdr:colOff>101600</xdr:colOff>
      <xdr:row>41</xdr:row>
      <xdr:rowOff>61282</xdr:rowOff>
    </xdr:to>
    <xdr:sp macro="" textlink="">
      <xdr:nvSpPr>
        <xdr:cNvPr id="122" name="フローチャート: 判断 121">
          <a:extLst>
            <a:ext uri="{FF2B5EF4-FFF2-40B4-BE49-F238E27FC236}">
              <a16:creationId xmlns:a16="http://schemas.microsoft.com/office/drawing/2014/main" id="{2F8C4731-ADBC-4379-BE5F-3BBE4B74D45B}"/>
            </a:ext>
          </a:extLst>
        </xdr:cNvPr>
        <xdr:cNvSpPr/>
      </xdr:nvSpPr>
      <xdr:spPr>
        <a:xfrm>
          <a:off x="7810500" y="69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125707</xdr:rowOff>
    </xdr:from>
    <xdr:to>
      <xdr:col>36</xdr:col>
      <xdr:colOff>165100</xdr:colOff>
      <xdr:row>41</xdr:row>
      <xdr:rowOff>55857</xdr:rowOff>
    </xdr:to>
    <xdr:sp macro="" textlink="">
      <xdr:nvSpPr>
        <xdr:cNvPr id="123" name="フローチャート: 判断 122">
          <a:extLst>
            <a:ext uri="{FF2B5EF4-FFF2-40B4-BE49-F238E27FC236}">
              <a16:creationId xmlns:a16="http://schemas.microsoft.com/office/drawing/2014/main" id="{2989E94C-8D5D-4862-90E5-E90EE292A21B}"/>
            </a:ext>
          </a:extLst>
        </xdr:cNvPr>
        <xdr:cNvSpPr/>
      </xdr:nvSpPr>
      <xdr:spPr>
        <a:xfrm>
          <a:off x="6921500" y="698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8584E92-659A-484A-8132-7D7A6B5132D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1BDEE7E-184A-41B7-AAB9-1ACBCF44EAB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A1CDAB6-4B49-4788-961C-E98D2B1BEBE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32878F3-D6FA-464B-8A51-419FC60611D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DCCBBF6-EC74-47EE-98D4-8A47BD99DE2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73909</xdr:rowOff>
    </xdr:from>
    <xdr:to>
      <xdr:col>55</xdr:col>
      <xdr:colOff>50800</xdr:colOff>
      <xdr:row>41</xdr:row>
      <xdr:rowOff>4059</xdr:rowOff>
    </xdr:to>
    <xdr:sp macro="" textlink="">
      <xdr:nvSpPr>
        <xdr:cNvPr id="129" name="楕円 128">
          <a:extLst>
            <a:ext uri="{FF2B5EF4-FFF2-40B4-BE49-F238E27FC236}">
              <a16:creationId xmlns:a16="http://schemas.microsoft.com/office/drawing/2014/main" id="{67FA8225-9C03-41CF-A035-EBBFA8258F29}"/>
            </a:ext>
          </a:extLst>
        </xdr:cNvPr>
        <xdr:cNvSpPr/>
      </xdr:nvSpPr>
      <xdr:spPr>
        <a:xfrm>
          <a:off x="10426700" y="693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96786</xdr:rowOff>
    </xdr:from>
    <xdr:ext cx="534377" cy="259045"/>
    <xdr:sp macro="" textlink="">
      <xdr:nvSpPr>
        <xdr:cNvPr id="130" name="【道路】&#10;一人当たり延長該当値テキスト">
          <a:extLst>
            <a:ext uri="{FF2B5EF4-FFF2-40B4-BE49-F238E27FC236}">
              <a16:creationId xmlns:a16="http://schemas.microsoft.com/office/drawing/2014/main" id="{655723D5-F671-41C5-8FC9-4886ED8A9841}"/>
            </a:ext>
          </a:extLst>
        </xdr:cNvPr>
        <xdr:cNvSpPr txBox="1"/>
      </xdr:nvSpPr>
      <xdr:spPr>
        <a:xfrm>
          <a:off x="10515600" y="678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76001</xdr:rowOff>
    </xdr:from>
    <xdr:to>
      <xdr:col>50</xdr:col>
      <xdr:colOff>165100</xdr:colOff>
      <xdr:row>41</xdr:row>
      <xdr:rowOff>6151</xdr:rowOff>
    </xdr:to>
    <xdr:sp macro="" textlink="">
      <xdr:nvSpPr>
        <xdr:cNvPr id="131" name="楕円 130">
          <a:extLst>
            <a:ext uri="{FF2B5EF4-FFF2-40B4-BE49-F238E27FC236}">
              <a16:creationId xmlns:a16="http://schemas.microsoft.com/office/drawing/2014/main" id="{5CFBC9AC-6E44-406D-9BCE-35A5639A7251}"/>
            </a:ext>
          </a:extLst>
        </xdr:cNvPr>
        <xdr:cNvSpPr/>
      </xdr:nvSpPr>
      <xdr:spPr>
        <a:xfrm>
          <a:off x="9588500" y="693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124709</xdr:rowOff>
    </xdr:from>
    <xdr:to>
      <xdr:col>55</xdr:col>
      <xdr:colOff>0</xdr:colOff>
      <xdr:row>40</xdr:row>
      <xdr:rowOff>126801</xdr:rowOff>
    </xdr:to>
    <xdr:cxnSp macro="">
      <xdr:nvCxnSpPr>
        <xdr:cNvPr id="132" name="直線コネクタ 131">
          <a:extLst>
            <a:ext uri="{FF2B5EF4-FFF2-40B4-BE49-F238E27FC236}">
              <a16:creationId xmlns:a16="http://schemas.microsoft.com/office/drawing/2014/main" id="{D0FE1D7C-D923-404F-BD2E-7AAA27D87B1F}"/>
            </a:ext>
          </a:extLst>
        </xdr:cNvPr>
        <xdr:cNvCxnSpPr/>
      </xdr:nvCxnSpPr>
      <xdr:spPr>
        <a:xfrm flipV="1">
          <a:off x="9639300" y="6982709"/>
          <a:ext cx="838200" cy="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77791</xdr:rowOff>
    </xdr:from>
    <xdr:to>
      <xdr:col>46</xdr:col>
      <xdr:colOff>38100</xdr:colOff>
      <xdr:row>41</xdr:row>
      <xdr:rowOff>7941</xdr:rowOff>
    </xdr:to>
    <xdr:sp macro="" textlink="">
      <xdr:nvSpPr>
        <xdr:cNvPr id="133" name="楕円 132">
          <a:extLst>
            <a:ext uri="{FF2B5EF4-FFF2-40B4-BE49-F238E27FC236}">
              <a16:creationId xmlns:a16="http://schemas.microsoft.com/office/drawing/2014/main" id="{A0136CF3-3407-47D5-AF59-19A66FB464E9}"/>
            </a:ext>
          </a:extLst>
        </xdr:cNvPr>
        <xdr:cNvSpPr/>
      </xdr:nvSpPr>
      <xdr:spPr>
        <a:xfrm>
          <a:off x="8699500" y="693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126801</xdr:rowOff>
    </xdr:from>
    <xdr:to>
      <xdr:col>50</xdr:col>
      <xdr:colOff>114300</xdr:colOff>
      <xdr:row>40</xdr:row>
      <xdr:rowOff>128591</xdr:rowOff>
    </xdr:to>
    <xdr:cxnSp macro="">
      <xdr:nvCxnSpPr>
        <xdr:cNvPr id="134" name="直線コネクタ 133">
          <a:extLst>
            <a:ext uri="{FF2B5EF4-FFF2-40B4-BE49-F238E27FC236}">
              <a16:creationId xmlns:a16="http://schemas.microsoft.com/office/drawing/2014/main" id="{A4DFECE1-8CE4-4545-B35B-3AF13E5F065D}"/>
            </a:ext>
          </a:extLst>
        </xdr:cNvPr>
        <xdr:cNvCxnSpPr/>
      </xdr:nvCxnSpPr>
      <xdr:spPr>
        <a:xfrm flipV="1">
          <a:off x="8750300" y="6984801"/>
          <a:ext cx="8890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79048</xdr:rowOff>
    </xdr:from>
    <xdr:to>
      <xdr:col>41</xdr:col>
      <xdr:colOff>101600</xdr:colOff>
      <xdr:row>41</xdr:row>
      <xdr:rowOff>9198</xdr:rowOff>
    </xdr:to>
    <xdr:sp macro="" textlink="">
      <xdr:nvSpPr>
        <xdr:cNvPr id="135" name="楕円 134">
          <a:extLst>
            <a:ext uri="{FF2B5EF4-FFF2-40B4-BE49-F238E27FC236}">
              <a16:creationId xmlns:a16="http://schemas.microsoft.com/office/drawing/2014/main" id="{0DABC348-274A-40D7-BDC6-A67D7BE962E0}"/>
            </a:ext>
          </a:extLst>
        </xdr:cNvPr>
        <xdr:cNvSpPr/>
      </xdr:nvSpPr>
      <xdr:spPr>
        <a:xfrm>
          <a:off x="7810500" y="693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128591</xdr:rowOff>
    </xdr:from>
    <xdr:to>
      <xdr:col>45</xdr:col>
      <xdr:colOff>177800</xdr:colOff>
      <xdr:row>40</xdr:row>
      <xdr:rowOff>129848</xdr:rowOff>
    </xdr:to>
    <xdr:cxnSp macro="">
      <xdr:nvCxnSpPr>
        <xdr:cNvPr id="136" name="直線コネクタ 135">
          <a:extLst>
            <a:ext uri="{FF2B5EF4-FFF2-40B4-BE49-F238E27FC236}">
              <a16:creationId xmlns:a16="http://schemas.microsoft.com/office/drawing/2014/main" id="{D6CE7442-2323-47F5-B2EA-86800A77F74E}"/>
            </a:ext>
          </a:extLst>
        </xdr:cNvPr>
        <xdr:cNvCxnSpPr/>
      </xdr:nvCxnSpPr>
      <xdr:spPr>
        <a:xfrm flipV="1">
          <a:off x="7861300" y="6986591"/>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81021</xdr:rowOff>
    </xdr:from>
    <xdr:to>
      <xdr:col>36</xdr:col>
      <xdr:colOff>165100</xdr:colOff>
      <xdr:row>41</xdr:row>
      <xdr:rowOff>11171</xdr:rowOff>
    </xdr:to>
    <xdr:sp macro="" textlink="">
      <xdr:nvSpPr>
        <xdr:cNvPr id="137" name="楕円 136">
          <a:extLst>
            <a:ext uri="{FF2B5EF4-FFF2-40B4-BE49-F238E27FC236}">
              <a16:creationId xmlns:a16="http://schemas.microsoft.com/office/drawing/2014/main" id="{2B06F6EA-550D-4DDC-B33D-3510D3F96AE0}"/>
            </a:ext>
          </a:extLst>
        </xdr:cNvPr>
        <xdr:cNvSpPr/>
      </xdr:nvSpPr>
      <xdr:spPr>
        <a:xfrm>
          <a:off x="6921500" y="693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129848</xdr:rowOff>
    </xdr:from>
    <xdr:to>
      <xdr:col>41</xdr:col>
      <xdr:colOff>50800</xdr:colOff>
      <xdr:row>40</xdr:row>
      <xdr:rowOff>131821</xdr:rowOff>
    </xdr:to>
    <xdr:cxnSp macro="">
      <xdr:nvCxnSpPr>
        <xdr:cNvPr id="138" name="直線コネクタ 137">
          <a:extLst>
            <a:ext uri="{FF2B5EF4-FFF2-40B4-BE49-F238E27FC236}">
              <a16:creationId xmlns:a16="http://schemas.microsoft.com/office/drawing/2014/main" id="{4D6FF1A7-3CCF-483C-B7F8-BD679FCF4429}"/>
            </a:ext>
          </a:extLst>
        </xdr:cNvPr>
        <xdr:cNvCxnSpPr/>
      </xdr:nvCxnSpPr>
      <xdr:spPr>
        <a:xfrm flipV="1">
          <a:off x="6972300" y="6987848"/>
          <a:ext cx="889000" cy="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58255</xdr:rowOff>
    </xdr:from>
    <xdr:ext cx="534377" cy="259045"/>
    <xdr:sp macro="" textlink="">
      <xdr:nvSpPr>
        <xdr:cNvPr id="139" name="n_1aveValue【道路】&#10;一人当たり延長">
          <a:extLst>
            <a:ext uri="{FF2B5EF4-FFF2-40B4-BE49-F238E27FC236}">
              <a16:creationId xmlns:a16="http://schemas.microsoft.com/office/drawing/2014/main" id="{2BE734D0-05D6-4FEF-9CB2-6B6BA1B0BB25}"/>
            </a:ext>
          </a:extLst>
        </xdr:cNvPr>
        <xdr:cNvSpPr txBox="1"/>
      </xdr:nvSpPr>
      <xdr:spPr>
        <a:xfrm>
          <a:off x="9359411" y="708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47515</xdr:rowOff>
    </xdr:from>
    <xdr:ext cx="534377" cy="259045"/>
    <xdr:sp macro="" textlink="">
      <xdr:nvSpPr>
        <xdr:cNvPr id="140" name="n_2aveValue【道路】&#10;一人当たり延長">
          <a:extLst>
            <a:ext uri="{FF2B5EF4-FFF2-40B4-BE49-F238E27FC236}">
              <a16:creationId xmlns:a16="http://schemas.microsoft.com/office/drawing/2014/main" id="{2FF7F1A3-AB17-4A7D-8711-8EBA4D919349}"/>
            </a:ext>
          </a:extLst>
        </xdr:cNvPr>
        <xdr:cNvSpPr txBox="1"/>
      </xdr:nvSpPr>
      <xdr:spPr>
        <a:xfrm>
          <a:off x="8483111" y="707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52409</xdr:rowOff>
    </xdr:from>
    <xdr:ext cx="534377" cy="259045"/>
    <xdr:sp macro="" textlink="">
      <xdr:nvSpPr>
        <xdr:cNvPr id="141" name="n_3aveValue【道路】&#10;一人当たり延長">
          <a:extLst>
            <a:ext uri="{FF2B5EF4-FFF2-40B4-BE49-F238E27FC236}">
              <a16:creationId xmlns:a16="http://schemas.microsoft.com/office/drawing/2014/main" id="{D9D70A79-36A6-4989-8BCF-4F4FA6210BDF}"/>
            </a:ext>
          </a:extLst>
        </xdr:cNvPr>
        <xdr:cNvSpPr txBox="1"/>
      </xdr:nvSpPr>
      <xdr:spPr>
        <a:xfrm>
          <a:off x="7594111" y="708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46984</xdr:rowOff>
    </xdr:from>
    <xdr:ext cx="534377" cy="259045"/>
    <xdr:sp macro="" textlink="">
      <xdr:nvSpPr>
        <xdr:cNvPr id="142" name="n_4aveValue【道路】&#10;一人当たり延長">
          <a:extLst>
            <a:ext uri="{FF2B5EF4-FFF2-40B4-BE49-F238E27FC236}">
              <a16:creationId xmlns:a16="http://schemas.microsoft.com/office/drawing/2014/main" id="{705BF899-BCEC-4A65-9F72-EEAB86D7E5A4}"/>
            </a:ext>
          </a:extLst>
        </xdr:cNvPr>
        <xdr:cNvSpPr txBox="1"/>
      </xdr:nvSpPr>
      <xdr:spPr>
        <a:xfrm>
          <a:off x="6705111" y="707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22678</xdr:rowOff>
    </xdr:from>
    <xdr:ext cx="534377" cy="259045"/>
    <xdr:sp macro="" textlink="">
      <xdr:nvSpPr>
        <xdr:cNvPr id="143" name="n_1mainValue【道路】&#10;一人当たり延長">
          <a:extLst>
            <a:ext uri="{FF2B5EF4-FFF2-40B4-BE49-F238E27FC236}">
              <a16:creationId xmlns:a16="http://schemas.microsoft.com/office/drawing/2014/main" id="{4BAD4F5F-B351-4E8A-A988-B304A4C375EE}"/>
            </a:ext>
          </a:extLst>
        </xdr:cNvPr>
        <xdr:cNvSpPr txBox="1"/>
      </xdr:nvSpPr>
      <xdr:spPr>
        <a:xfrm>
          <a:off x="9359411" y="670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24468</xdr:rowOff>
    </xdr:from>
    <xdr:ext cx="534377" cy="259045"/>
    <xdr:sp macro="" textlink="">
      <xdr:nvSpPr>
        <xdr:cNvPr id="144" name="n_2mainValue【道路】&#10;一人当たり延長">
          <a:extLst>
            <a:ext uri="{FF2B5EF4-FFF2-40B4-BE49-F238E27FC236}">
              <a16:creationId xmlns:a16="http://schemas.microsoft.com/office/drawing/2014/main" id="{C14B9530-9C56-44D0-ACB1-B6DAA3B3C2C3}"/>
            </a:ext>
          </a:extLst>
        </xdr:cNvPr>
        <xdr:cNvSpPr txBox="1"/>
      </xdr:nvSpPr>
      <xdr:spPr>
        <a:xfrm>
          <a:off x="8483111" y="671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25725</xdr:rowOff>
    </xdr:from>
    <xdr:ext cx="534377" cy="259045"/>
    <xdr:sp macro="" textlink="">
      <xdr:nvSpPr>
        <xdr:cNvPr id="145" name="n_3mainValue【道路】&#10;一人当たり延長">
          <a:extLst>
            <a:ext uri="{FF2B5EF4-FFF2-40B4-BE49-F238E27FC236}">
              <a16:creationId xmlns:a16="http://schemas.microsoft.com/office/drawing/2014/main" id="{A5B6D20F-97BA-48AF-B6BD-347340107675}"/>
            </a:ext>
          </a:extLst>
        </xdr:cNvPr>
        <xdr:cNvSpPr txBox="1"/>
      </xdr:nvSpPr>
      <xdr:spPr>
        <a:xfrm>
          <a:off x="7594111" y="671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27698</xdr:rowOff>
    </xdr:from>
    <xdr:ext cx="534377" cy="259045"/>
    <xdr:sp macro="" textlink="">
      <xdr:nvSpPr>
        <xdr:cNvPr id="146" name="n_4mainValue【道路】&#10;一人当たり延長">
          <a:extLst>
            <a:ext uri="{FF2B5EF4-FFF2-40B4-BE49-F238E27FC236}">
              <a16:creationId xmlns:a16="http://schemas.microsoft.com/office/drawing/2014/main" id="{FC52DAEA-42FD-4233-AD47-6580EC51D9AC}"/>
            </a:ext>
          </a:extLst>
        </xdr:cNvPr>
        <xdr:cNvSpPr txBox="1"/>
      </xdr:nvSpPr>
      <xdr:spPr>
        <a:xfrm>
          <a:off x="6705111" y="671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9B6BAE65-23D6-4B2B-8934-2989D0C6DED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B00F010-B164-4AD1-9786-9E025591D57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863A57C3-7BEC-4457-A0D3-8CEE61B440E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D67D98AB-5951-4133-A503-71E116C76EF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33D8D8F8-2956-4F84-A9DC-01D6781F3E4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3950B23C-A8A1-4E08-B948-F695DAB05F5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EE813E38-7F02-41F6-885E-37077A2EB33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2B40509A-EA0C-4F6F-9D56-C7B41896B1A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D94B4E81-CCEE-4D60-82C9-E9E8F5F7A6A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7BEA41F4-8C8F-4C91-823E-F5D485960F4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4D6D9E9D-EA10-4195-9880-1C890825C89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FE50A780-C652-40FF-A9E0-4EE0DAE5711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7B0CE8F4-976E-4CB0-AAD2-A1D5B0A3881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15DC4AEA-1391-41B6-B8AD-D021C46A213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B92313EE-3CF6-4474-817D-3CC0C407303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9E2CEB59-040C-4B70-A144-013125CD95E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5F728E0A-3C11-4C2E-BF3A-707646C97F1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8576DA31-94AE-4C09-BB27-FB794C66352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4B3BA227-5F0E-42CE-A1D2-1C547B72F90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1F7A87EC-35F2-4BE6-886E-BCCD0C86A8E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43C83BF6-152C-4E1D-AA30-D7E27F3671C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E2DE542D-3791-4130-948F-64A3A42F29F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1BB1903E-C129-4EA7-87B1-A4A418AE5DD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BF7E06D7-461F-4F0A-AE58-1F48F3FDD1A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D3DD2A4-17F1-4F36-8EEB-4C76627AFC8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107769</xdr:rowOff>
    </xdr:to>
    <xdr:cxnSp macro="">
      <xdr:nvCxnSpPr>
        <xdr:cNvPr id="172" name="直線コネクタ 171">
          <a:extLst>
            <a:ext uri="{FF2B5EF4-FFF2-40B4-BE49-F238E27FC236}">
              <a16:creationId xmlns:a16="http://schemas.microsoft.com/office/drawing/2014/main" id="{6A4C9DD6-3F06-45F3-8B08-EC5E4EA0C907}"/>
            </a:ext>
          </a:extLst>
        </xdr:cNvPr>
        <xdr:cNvCxnSpPr/>
      </xdr:nvCxnSpPr>
      <xdr:spPr>
        <a:xfrm flipV="1">
          <a:off x="4634865" y="947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111596</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BA246824-D00D-483B-A725-AFA1C2B44D8B}"/>
            </a:ext>
          </a:extLst>
        </xdr:cNvPr>
        <xdr:cNvSpPr txBox="1"/>
      </xdr:nvSpPr>
      <xdr:spPr>
        <a:xfrm>
          <a:off x="4673600" y="1108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107769</xdr:rowOff>
    </xdr:from>
    <xdr:to>
      <xdr:col>24</xdr:col>
      <xdr:colOff>152400</xdr:colOff>
      <xdr:row>64</xdr:row>
      <xdr:rowOff>107769</xdr:rowOff>
    </xdr:to>
    <xdr:cxnSp macro="">
      <xdr:nvCxnSpPr>
        <xdr:cNvPr id="174" name="直線コネクタ 173">
          <a:extLst>
            <a:ext uri="{FF2B5EF4-FFF2-40B4-BE49-F238E27FC236}">
              <a16:creationId xmlns:a16="http://schemas.microsoft.com/office/drawing/2014/main" id="{A139D623-A0FC-4234-A369-7F0107732B88}"/>
            </a:ext>
          </a:extLst>
        </xdr:cNvPr>
        <xdr:cNvCxnSpPr/>
      </xdr:nvCxnSpPr>
      <xdr:spPr>
        <a:xfrm>
          <a:off x="4546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C3E801B2-A22B-487E-913F-13525BA721FC}"/>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a:extLst>
            <a:ext uri="{FF2B5EF4-FFF2-40B4-BE49-F238E27FC236}">
              <a16:creationId xmlns:a16="http://schemas.microsoft.com/office/drawing/2014/main" id="{565044CB-9D91-466E-A427-3FB80D914417}"/>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C9DF8A29-5B1B-4A73-A4A8-1E59FF6B08DC}"/>
            </a:ext>
          </a:extLst>
        </xdr:cNvPr>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8" name="フローチャート: 判断 177">
          <a:extLst>
            <a:ext uri="{FF2B5EF4-FFF2-40B4-BE49-F238E27FC236}">
              <a16:creationId xmlns:a16="http://schemas.microsoft.com/office/drawing/2014/main" id="{8A7AE688-92F3-433F-A964-8CB18168FF6B}"/>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24312</xdr:rowOff>
    </xdr:from>
    <xdr:to>
      <xdr:col>20</xdr:col>
      <xdr:colOff>38100</xdr:colOff>
      <xdr:row>61</xdr:row>
      <xdr:rowOff>125912</xdr:rowOff>
    </xdr:to>
    <xdr:sp macro="" textlink="">
      <xdr:nvSpPr>
        <xdr:cNvPr id="179" name="フローチャート: 判断 178">
          <a:extLst>
            <a:ext uri="{FF2B5EF4-FFF2-40B4-BE49-F238E27FC236}">
              <a16:creationId xmlns:a16="http://schemas.microsoft.com/office/drawing/2014/main" id="{2BD40848-9676-4C7B-8435-3C95AF8B7996}"/>
            </a:ext>
          </a:extLst>
        </xdr:cNvPr>
        <xdr:cNvSpPr/>
      </xdr:nvSpPr>
      <xdr:spPr>
        <a:xfrm>
          <a:off x="3746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180" name="フローチャート: 判断 179">
          <a:extLst>
            <a:ext uri="{FF2B5EF4-FFF2-40B4-BE49-F238E27FC236}">
              <a16:creationId xmlns:a16="http://schemas.microsoft.com/office/drawing/2014/main" id="{5079FAB8-EBA8-43C9-B9E4-6668E7FEF776}"/>
            </a:ext>
          </a:extLst>
        </xdr:cNvPr>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146776</xdr:rowOff>
    </xdr:from>
    <xdr:to>
      <xdr:col>10</xdr:col>
      <xdr:colOff>165100</xdr:colOff>
      <xdr:row>61</xdr:row>
      <xdr:rowOff>76926</xdr:rowOff>
    </xdr:to>
    <xdr:sp macro="" textlink="">
      <xdr:nvSpPr>
        <xdr:cNvPr id="181" name="フローチャート: 判断 180">
          <a:extLst>
            <a:ext uri="{FF2B5EF4-FFF2-40B4-BE49-F238E27FC236}">
              <a16:creationId xmlns:a16="http://schemas.microsoft.com/office/drawing/2014/main" id="{2CA79A82-5A31-4410-AC50-5E99510C5D07}"/>
            </a:ext>
          </a:extLst>
        </xdr:cNvPr>
        <xdr:cNvSpPr/>
      </xdr:nvSpPr>
      <xdr:spPr>
        <a:xfrm>
          <a:off x="1968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81462</xdr:rowOff>
    </xdr:from>
    <xdr:to>
      <xdr:col>6</xdr:col>
      <xdr:colOff>38100</xdr:colOff>
      <xdr:row>61</xdr:row>
      <xdr:rowOff>11612</xdr:rowOff>
    </xdr:to>
    <xdr:sp macro="" textlink="">
      <xdr:nvSpPr>
        <xdr:cNvPr id="182" name="フローチャート: 判断 181">
          <a:extLst>
            <a:ext uri="{FF2B5EF4-FFF2-40B4-BE49-F238E27FC236}">
              <a16:creationId xmlns:a16="http://schemas.microsoft.com/office/drawing/2014/main" id="{59C6D278-D6C8-497E-A5EE-7620EAAA40C2}"/>
            </a:ext>
          </a:extLst>
        </xdr:cNvPr>
        <xdr:cNvSpPr/>
      </xdr:nvSpPr>
      <xdr:spPr>
        <a:xfrm>
          <a:off x="1079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31732BE-7CB1-4DC6-8D90-6AF5871667A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5AFADD2-FAA6-4BFC-A371-906B47B2438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33CFEA5-8914-4570-A1E7-E8C59ECFEC7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F902125-0970-4270-950E-A22026E99A0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C986648-6FAD-4850-85A1-526A10AAF42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4717</xdr:rowOff>
    </xdr:from>
    <xdr:to>
      <xdr:col>24</xdr:col>
      <xdr:colOff>114300</xdr:colOff>
      <xdr:row>60</xdr:row>
      <xdr:rowOff>106317</xdr:rowOff>
    </xdr:to>
    <xdr:sp macro="" textlink="">
      <xdr:nvSpPr>
        <xdr:cNvPr id="188" name="楕円 187">
          <a:extLst>
            <a:ext uri="{FF2B5EF4-FFF2-40B4-BE49-F238E27FC236}">
              <a16:creationId xmlns:a16="http://schemas.microsoft.com/office/drawing/2014/main" id="{FD8E12E3-CAA0-440E-943E-89A8A0885179}"/>
            </a:ext>
          </a:extLst>
        </xdr:cNvPr>
        <xdr:cNvSpPr/>
      </xdr:nvSpPr>
      <xdr:spPr>
        <a:xfrm>
          <a:off x="45847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27594</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AE20A570-7856-44EA-B8B9-B8480C0DC95C}"/>
            </a:ext>
          </a:extLst>
        </xdr:cNvPr>
        <xdr:cNvSpPr txBox="1"/>
      </xdr:nvSpPr>
      <xdr:spPr>
        <a:xfrm>
          <a:off x="4673600" y="10143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148409</xdr:rowOff>
    </xdr:from>
    <xdr:to>
      <xdr:col>20</xdr:col>
      <xdr:colOff>38100</xdr:colOff>
      <xdr:row>60</xdr:row>
      <xdr:rowOff>78559</xdr:rowOff>
    </xdr:to>
    <xdr:sp macro="" textlink="">
      <xdr:nvSpPr>
        <xdr:cNvPr id="190" name="楕円 189">
          <a:extLst>
            <a:ext uri="{FF2B5EF4-FFF2-40B4-BE49-F238E27FC236}">
              <a16:creationId xmlns:a16="http://schemas.microsoft.com/office/drawing/2014/main" id="{0D7C38CC-D95F-4FDF-9B31-6A438F15A4E4}"/>
            </a:ext>
          </a:extLst>
        </xdr:cNvPr>
        <xdr:cNvSpPr/>
      </xdr:nvSpPr>
      <xdr:spPr>
        <a:xfrm>
          <a:off x="37465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27759</xdr:rowOff>
    </xdr:from>
    <xdr:to>
      <xdr:col>24</xdr:col>
      <xdr:colOff>63500</xdr:colOff>
      <xdr:row>60</xdr:row>
      <xdr:rowOff>55517</xdr:rowOff>
    </xdr:to>
    <xdr:cxnSp macro="">
      <xdr:nvCxnSpPr>
        <xdr:cNvPr id="191" name="直線コネクタ 190">
          <a:extLst>
            <a:ext uri="{FF2B5EF4-FFF2-40B4-BE49-F238E27FC236}">
              <a16:creationId xmlns:a16="http://schemas.microsoft.com/office/drawing/2014/main" id="{12020C54-8CE2-4248-AE9D-E0463DE3F58F}"/>
            </a:ext>
          </a:extLst>
        </xdr:cNvPr>
        <xdr:cNvCxnSpPr/>
      </xdr:nvCxnSpPr>
      <xdr:spPr>
        <a:xfrm>
          <a:off x="3797300" y="1031475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120650</xdr:rowOff>
    </xdr:from>
    <xdr:to>
      <xdr:col>15</xdr:col>
      <xdr:colOff>101600</xdr:colOff>
      <xdr:row>60</xdr:row>
      <xdr:rowOff>50800</xdr:rowOff>
    </xdr:to>
    <xdr:sp macro="" textlink="">
      <xdr:nvSpPr>
        <xdr:cNvPr id="192" name="楕円 191">
          <a:extLst>
            <a:ext uri="{FF2B5EF4-FFF2-40B4-BE49-F238E27FC236}">
              <a16:creationId xmlns:a16="http://schemas.microsoft.com/office/drawing/2014/main" id="{B64780B1-5722-4289-97D9-76E03A5318BB}"/>
            </a:ext>
          </a:extLst>
        </xdr:cNvPr>
        <xdr:cNvSpPr/>
      </xdr:nvSpPr>
      <xdr:spPr>
        <a:xfrm>
          <a:off x="2857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0</xdr:rowOff>
    </xdr:from>
    <xdr:to>
      <xdr:col>19</xdr:col>
      <xdr:colOff>177800</xdr:colOff>
      <xdr:row>60</xdr:row>
      <xdr:rowOff>27759</xdr:rowOff>
    </xdr:to>
    <xdr:cxnSp macro="">
      <xdr:nvCxnSpPr>
        <xdr:cNvPr id="193" name="直線コネクタ 192">
          <a:extLst>
            <a:ext uri="{FF2B5EF4-FFF2-40B4-BE49-F238E27FC236}">
              <a16:creationId xmlns:a16="http://schemas.microsoft.com/office/drawing/2014/main" id="{6DE1ACA4-F37F-4E7A-A9E7-D118094B6035}"/>
            </a:ext>
          </a:extLst>
        </xdr:cNvPr>
        <xdr:cNvCxnSpPr/>
      </xdr:nvCxnSpPr>
      <xdr:spPr>
        <a:xfrm>
          <a:off x="2908300" y="1028700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92891</xdr:rowOff>
    </xdr:from>
    <xdr:to>
      <xdr:col>10</xdr:col>
      <xdr:colOff>165100</xdr:colOff>
      <xdr:row>60</xdr:row>
      <xdr:rowOff>23041</xdr:rowOff>
    </xdr:to>
    <xdr:sp macro="" textlink="">
      <xdr:nvSpPr>
        <xdr:cNvPr id="194" name="楕円 193">
          <a:extLst>
            <a:ext uri="{FF2B5EF4-FFF2-40B4-BE49-F238E27FC236}">
              <a16:creationId xmlns:a16="http://schemas.microsoft.com/office/drawing/2014/main" id="{50766578-442D-4DFB-8E8C-DC2322476B52}"/>
            </a:ext>
          </a:extLst>
        </xdr:cNvPr>
        <xdr:cNvSpPr/>
      </xdr:nvSpPr>
      <xdr:spPr>
        <a:xfrm>
          <a:off x="19685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143691</xdr:rowOff>
    </xdr:from>
    <xdr:to>
      <xdr:col>15</xdr:col>
      <xdr:colOff>50800</xdr:colOff>
      <xdr:row>60</xdr:row>
      <xdr:rowOff>0</xdr:rowOff>
    </xdr:to>
    <xdr:cxnSp macro="">
      <xdr:nvCxnSpPr>
        <xdr:cNvPr id="195" name="直線コネクタ 194">
          <a:extLst>
            <a:ext uri="{FF2B5EF4-FFF2-40B4-BE49-F238E27FC236}">
              <a16:creationId xmlns:a16="http://schemas.microsoft.com/office/drawing/2014/main" id="{6B999880-3C76-4B5B-8496-ADFD24B74497}"/>
            </a:ext>
          </a:extLst>
        </xdr:cNvPr>
        <xdr:cNvCxnSpPr/>
      </xdr:nvCxnSpPr>
      <xdr:spPr>
        <a:xfrm>
          <a:off x="2019300" y="1025924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65133</xdr:rowOff>
    </xdr:from>
    <xdr:to>
      <xdr:col>6</xdr:col>
      <xdr:colOff>38100</xdr:colOff>
      <xdr:row>59</xdr:row>
      <xdr:rowOff>166733</xdr:rowOff>
    </xdr:to>
    <xdr:sp macro="" textlink="">
      <xdr:nvSpPr>
        <xdr:cNvPr id="196" name="楕円 195">
          <a:extLst>
            <a:ext uri="{FF2B5EF4-FFF2-40B4-BE49-F238E27FC236}">
              <a16:creationId xmlns:a16="http://schemas.microsoft.com/office/drawing/2014/main" id="{08FE2FC2-D954-424E-BA5C-9D900B0E4FAC}"/>
            </a:ext>
          </a:extLst>
        </xdr:cNvPr>
        <xdr:cNvSpPr/>
      </xdr:nvSpPr>
      <xdr:spPr>
        <a:xfrm>
          <a:off x="10795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115933</xdr:rowOff>
    </xdr:from>
    <xdr:to>
      <xdr:col>10</xdr:col>
      <xdr:colOff>114300</xdr:colOff>
      <xdr:row>59</xdr:row>
      <xdr:rowOff>143691</xdr:rowOff>
    </xdr:to>
    <xdr:cxnSp macro="">
      <xdr:nvCxnSpPr>
        <xdr:cNvPr id="197" name="直線コネクタ 196">
          <a:extLst>
            <a:ext uri="{FF2B5EF4-FFF2-40B4-BE49-F238E27FC236}">
              <a16:creationId xmlns:a16="http://schemas.microsoft.com/office/drawing/2014/main" id="{7F6A708D-6CEA-45E2-B1EB-11971D8242EA}"/>
            </a:ext>
          </a:extLst>
        </xdr:cNvPr>
        <xdr:cNvCxnSpPr/>
      </xdr:nvCxnSpPr>
      <xdr:spPr>
        <a:xfrm>
          <a:off x="1130300" y="1023148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117039</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2C2EC868-008D-4A2C-9EAC-98605CB0401F}"/>
            </a:ext>
          </a:extLst>
        </xdr:cNvPr>
        <xdr:cNvSpPr txBox="1"/>
      </xdr:nvSpPr>
      <xdr:spPr>
        <a:xfrm>
          <a:off x="3582044"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76217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FB549A26-2F89-48C6-86CB-8F8DEA06E514}"/>
            </a:ext>
          </a:extLst>
        </xdr:cNvPr>
        <xdr:cNvSpPr txBox="1"/>
      </xdr:nvSpPr>
      <xdr:spPr>
        <a:xfrm>
          <a:off x="2705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68053</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2D582407-44B1-4932-B3F9-1E439106F448}"/>
            </a:ext>
          </a:extLst>
        </xdr:cNvPr>
        <xdr:cNvSpPr txBox="1"/>
      </xdr:nvSpPr>
      <xdr:spPr>
        <a:xfrm>
          <a:off x="1816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2739</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CCA6AC61-0378-4064-83AC-B71893160343}"/>
            </a:ext>
          </a:extLst>
        </xdr:cNvPr>
        <xdr:cNvSpPr txBox="1"/>
      </xdr:nvSpPr>
      <xdr:spPr>
        <a:xfrm>
          <a:off x="9277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95086</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6E248B2C-5F72-4200-AC90-01A07A64B13D}"/>
            </a:ext>
          </a:extLst>
        </xdr:cNvPr>
        <xdr:cNvSpPr txBox="1"/>
      </xdr:nvSpPr>
      <xdr:spPr>
        <a:xfrm>
          <a:off x="35820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2C77984A-B7C1-4FD7-8DBB-8A9EF025885B}"/>
            </a:ext>
          </a:extLst>
        </xdr:cNvPr>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39568</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1440B2AE-9304-4794-8CA4-F6298DEF3426}"/>
            </a:ext>
          </a:extLst>
        </xdr:cNvPr>
        <xdr:cNvSpPr txBox="1"/>
      </xdr:nvSpPr>
      <xdr:spPr>
        <a:xfrm>
          <a:off x="18167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11810</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BB6779BC-DD19-45E1-B1D2-933AD14FDBC0}"/>
            </a:ext>
          </a:extLst>
        </xdr:cNvPr>
        <xdr:cNvSpPr txBox="1"/>
      </xdr:nvSpPr>
      <xdr:spPr>
        <a:xfrm>
          <a:off x="927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9ACCF6C3-CC0D-4DE2-A4E4-3910ADB4AE7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7DAE818-C8E2-4B22-AB24-4697635953F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A09D0A48-9196-4A31-8770-86E79DFDD37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CE7338CD-CF58-427A-ABD2-71FDDC4D189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256B93B-D2B1-4B94-AB66-303CF6029F0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3648D8E4-2DEF-458E-A042-D434650BF16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2EF45F9C-26CA-4258-96F4-B0E3CCD4AC6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37D18EEF-1347-4268-8E99-30BF059D778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6973D7B6-48C3-4C53-A83D-E53CF2026C0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3F89B4C3-71DF-41C5-AE4F-99DC56EA841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3403619-EAC3-4CD9-8AB5-0EEAF733607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D5D0C40B-71F3-4C21-90C1-F437B347AA28}"/>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A399CE00-B95A-4BDA-B7DA-50872D3E569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767B1AAB-1D38-4E39-8D9D-0389B58ADDCF}"/>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43C67450-2A8C-4613-BD6E-6FBC4B53FE8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D5B0B2ED-712B-4DED-85B4-A7AF0768C327}"/>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90226FE2-0C07-4A10-821C-EE2D2E42761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8E237112-A0F0-47D8-B165-A4F30FBCEED2}"/>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ACBDF21F-6B57-4807-B2A4-467FCBAB7CB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5" name="テキスト ボックス 224">
          <a:extLst>
            <a:ext uri="{FF2B5EF4-FFF2-40B4-BE49-F238E27FC236}">
              <a16:creationId xmlns:a16="http://schemas.microsoft.com/office/drawing/2014/main" id="{D55BDD0B-6E3A-47C0-A471-603127FDE3EB}"/>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A3213EF5-84DC-4B6C-A5B3-8E2D6D8C1E7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7" name="テキスト ボックス 226">
          <a:extLst>
            <a:ext uri="{FF2B5EF4-FFF2-40B4-BE49-F238E27FC236}">
              <a16:creationId xmlns:a16="http://schemas.microsoft.com/office/drawing/2014/main" id="{2B085CB3-3E63-4579-8E15-A36F33178A6E}"/>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30A62386-536B-4DA2-B65C-04988AB45A1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160153</xdr:rowOff>
    </xdr:from>
    <xdr:to>
      <xdr:col>54</xdr:col>
      <xdr:colOff>189865</xdr:colOff>
      <xdr:row>64</xdr:row>
      <xdr:rowOff>76198</xdr:rowOff>
    </xdr:to>
    <xdr:cxnSp macro="">
      <xdr:nvCxnSpPr>
        <xdr:cNvPr id="229" name="直線コネクタ 228">
          <a:extLst>
            <a:ext uri="{FF2B5EF4-FFF2-40B4-BE49-F238E27FC236}">
              <a16:creationId xmlns:a16="http://schemas.microsoft.com/office/drawing/2014/main" id="{DE0B99E2-BCE3-410A-99D8-3D03054D7F1F}"/>
            </a:ext>
          </a:extLst>
        </xdr:cNvPr>
        <xdr:cNvCxnSpPr/>
      </xdr:nvCxnSpPr>
      <xdr:spPr>
        <a:xfrm flipV="1">
          <a:off x="10476865" y="9589903"/>
          <a:ext cx="0" cy="1459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80025</xdr:rowOff>
    </xdr:from>
    <xdr:ext cx="313932" cy="259045"/>
    <xdr:sp macro="" textlink="">
      <xdr:nvSpPr>
        <xdr:cNvPr id="230" name="【橋りょう・トンネル】&#10;一人当たり有形固定資産（償却資産）額最小値テキスト">
          <a:extLst>
            <a:ext uri="{FF2B5EF4-FFF2-40B4-BE49-F238E27FC236}">
              <a16:creationId xmlns:a16="http://schemas.microsoft.com/office/drawing/2014/main" id="{4A23A667-22E9-4664-876F-8834A77970DE}"/>
            </a:ext>
          </a:extLst>
        </xdr:cNvPr>
        <xdr:cNvSpPr txBox="1"/>
      </xdr:nvSpPr>
      <xdr:spPr>
        <a:xfrm>
          <a:off x="10515600" y="110528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76198</xdr:rowOff>
    </xdr:from>
    <xdr:to>
      <xdr:col>55</xdr:col>
      <xdr:colOff>88900</xdr:colOff>
      <xdr:row>64</xdr:row>
      <xdr:rowOff>76198</xdr:rowOff>
    </xdr:to>
    <xdr:cxnSp macro="">
      <xdr:nvCxnSpPr>
        <xdr:cNvPr id="231" name="直線コネクタ 230">
          <a:extLst>
            <a:ext uri="{FF2B5EF4-FFF2-40B4-BE49-F238E27FC236}">
              <a16:creationId xmlns:a16="http://schemas.microsoft.com/office/drawing/2014/main" id="{BEE57B1B-A788-44A9-BE0B-F8B79DF858A9}"/>
            </a:ext>
          </a:extLst>
        </xdr:cNvPr>
        <xdr:cNvCxnSpPr/>
      </xdr:nvCxnSpPr>
      <xdr:spPr>
        <a:xfrm>
          <a:off x="10388600" y="1104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106830</xdr:rowOff>
    </xdr:from>
    <xdr:ext cx="754822" cy="259045"/>
    <xdr:sp macro="" textlink="">
      <xdr:nvSpPr>
        <xdr:cNvPr id="232" name="【橋りょう・トンネル】&#10;一人当たり有形固定資産（償却資産）額最大値テキスト">
          <a:extLst>
            <a:ext uri="{FF2B5EF4-FFF2-40B4-BE49-F238E27FC236}">
              <a16:creationId xmlns:a16="http://schemas.microsoft.com/office/drawing/2014/main" id="{D26E0E70-D2DD-4EE8-B7EA-11AF05B5882E}"/>
            </a:ext>
          </a:extLst>
        </xdr:cNvPr>
        <xdr:cNvSpPr txBox="1"/>
      </xdr:nvSpPr>
      <xdr:spPr>
        <a:xfrm>
          <a:off x="10515600" y="936513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160153</xdr:rowOff>
    </xdr:from>
    <xdr:to>
      <xdr:col>55</xdr:col>
      <xdr:colOff>88900</xdr:colOff>
      <xdr:row>55</xdr:row>
      <xdr:rowOff>160153</xdr:rowOff>
    </xdr:to>
    <xdr:cxnSp macro="">
      <xdr:nvCxnSpPr>
        <xdr:cNvPr id="233" name="直線コネクタ 232">
          <a:extLst>
            <a:ext uri="{FF2B5EF4-FFF2-40B4-BE49-F238E27FC236}">
              <a16:creationId xmlns:a16="http://schemas.microsoft.com/office/drawing/2014/main" id="{6AF7B36F-3980-4056-8A41-F4C25066BC2C}"/>
            </a:ext>
          </a:extLst>
        </xdr:cNvPr>
        <xdr:cNvCxnSpPr/>
      </xdr:nvCxnSpPr>
      <xdr:spPr>
        <a:xfrm>
          <a:off x="10388600" y="95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62633</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B898C073-4944-44C9-8BB1-91A6567BA16A}"/>
            </a:ext>
          </a:extLst>
        </xdr:cNvPr>
        <xdr:cNvSpPr txBox="1"/>
      </xdr:nvSpPr>
      <xdr:spPr>
        <a:xfrm>
          <a:off x="10515600" y="1069253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39756</xdr:rowOff>
    </xdr:from>
    <xdr:to>
      <xdr:col>55</xdr:col>
      <xdr:colOff>50800</xdr:colOff>
      <xdr:row>63</xdr:row>
      <xdr:rowOff>141356</xdr:rowOff>
    </xdr:to>
    <xdr:sp macro="" textlink="">
      <xdr:nvSpPr>
        <xdr:cNvPr id="235" name="フローチャート: 判断 234">
          <a:extLst>
            <a:ext uri="{FF2B5EF4-FFF2-40B4-BE49-F238E27FC236}">
              <a16:creationId xmlns:a16="http://schemas.microsoft.com/office/drawing/2014/main" id="{ADE4E0F6-92EF-4CBE-AC50-691909B7778C}"/>
            </a:ext>
          </a:extLst>
        </xdr:cNvPr>
        <xdr:cNvSpPr/>
      </xdr:nvSpPr>
      <xdr:spPr>
        <a:xfrm>
          <a:off x="10426700" y="1084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22398</xdr:rowOff>
    </xdr:from>
    <xdr:to>
      <xdr:col>50</xdr:col>
      <xdr:colOff>165100</xdr:colOff>
      <xdr:row>63</xdr:row>
      <xdr:rowOff>123998</xdr:rowOff>
    </xdr:to>
    <xdr:sp macro="" textlink="">
      <xdr:nvSpPr>
        <xdr:cNvPr id="236" name="フローチャート: 判断 235">
          <a:extLst>
            <a:ext uri="{FF2B5EF4-FFF2-40B4-BE49-F238E27FC236}">
              <a16:creationId xmlns:a16="http://schemas.microsoft.com/office/drawing/2014/main" id="{A1EE06B4-5ADF-4170-8AF2-0224DF0BEF3C}"/>
            </a:ext>
          </a:extLst>
        </xdr:cNvPr>
        <xdr:cNvSpPr/>
      </xdr:nvSpPr>
      <xdr:spPr>
        <a:xfrm>
          <a:off x="9588500" y="10823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153653</xdr:rowOff>
    </xdr:from>
    <xdr:to>
      <xdr:col>46</xdr:col>
      <xdr:colOff>38100</xdr:colOff>
      <xdr:row>63</xdr:row>
      <xdr:rowOff>83803</xdr:rowOff>
    </xdr:to>
    <xdr:sp macro="" textlink="">
      <xdr:nvSpPr>
        <xdr:cNvPr id="237" name="フローチャート: 判断 236">
          <a:extLst>
            <a:ext uri="{FF2B5EF4-FFF2-40B4-BE49-F238E27FC236}">
              <a16:creationId xmlns:a16="http://schemas.microsoft.com/office/drawing/2014/main" id="{76DE40BC-4CC3-4A41-9845-8BE35E49C54A}"/>
            </a:ext>
          </a:extLst>
        </xdr:cNvPr>
        <xdr:cNvSpPr/>
      </xdr:nvSpPr>
      <xdr:spPr>
        <a:xfrm>
          <a:off x="8699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154923</xdr:rowOff>
    </xdr:from>
    <xdr:to>
      <xdr:col>41</xdr:col>
      <xdr:colOff>101600</xdr:colOff>
      <xdr:row>63</xdr:row>
      <xdr:rowOff>85073</xdr:rowOff>
    </xdr:to>
    <xdr:sp macro="" textlink="">
      <xdr:nvSpPr>
        <xdr:cNvPr id="238" name="フローチャート: 判断 237">
          <a:extLst>
            <a:ext uri="{FF2B5EF4-FFF2-40B4-BE49-F238E27FC236}">
              <a16:creationId xmlns:a16="http://schemas.microsoft.com/office/drawing/2014/main" id="{F79F915E-462F-4F79-ACF4-CA8246158A62}"/>
            </a:ext>
          </a:extLst>
        </xdr:cNvPr>
        <xdr:cNvSpPr/>
      </xdr:nvSpPr>
      <xdr:spPr>
        <a:xfrm>
          <a:off x="7810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46446</xdr:rowOff>
    </xdr:from>
    <xdr:to>
      <xdr:col>36</xdr:col>
      <xdr:colOff>165100</xdr:colOff>
      <xdr:row>63</xdr:row>
      <xdr:rowOff>148046</xdr:rowOff>
    </xdr:to>
    <xdr:sp macro="" textlink="">
      <xdr:nvSpPr>
        <xdr:cNvPr id="239" name="フローチャート: 判断 238">
          <a:extLst>
            <a:ext uri="{FF2B5EF4-FFF2-40B4-BE49-F238E27FC236}">
              <a16:creationId xmlns:a16="http://schemas.microsoft.com/office/drawing/2014/main" id="{50BEF310-FDEF-427E-9536-856272053FD2}"/>
            </a:ext>
          </a:extLst>
        </xdr:cNvPr>
        <xdr:cNvSpPr/>
      </xdr:nvSpPr>
      <xdr:spPr>
        <a:xfrm>
          <a:off x="6921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01FF953-8167-450A-9CFA-61D2AA8ED74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0B537C5-28C7-46DD-97A4-65D322F954E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5EC4CF7-929E-4B9D-BC3F-CC2004CC443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4645E4A-71C4-48F9-BB2A-52CE4F766BA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CE9E67A-3AD9-4BB6-A89F-6B4A192B2CB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22440</xdr:rowOff>
    </xdr:from>
    <xdr:to>
      <xdr:col>55</xdr:col>
      <xdr:colOff>50800</xdr:colOff>
      <xdr:row>64</xdr:row>
      <xdr:rowOff>124040</xdr:rowOff>
    </xdr:to>
    <xdr:sp macro="" textlink="">
      <xdr:nvSpPr>
        <xdr:cNvPr id="245" name="楕円 244">
          <a:extLst>
            <a:ext uri="{FF2B5EF4-FFF2-40B4-BE49-F238E27FC236}">
              <a16:creationId xmlns:a16="http://schemas.microsoft.com/office/drawing/2014/main" id="{38CEDF9A-70A0-4D82-AB0F-4195B1EA17C5}"/>
            </a:ext>
          </a:extLst>
        </xdr:cNvPr>
        <xdr:cNvSpPr/>
      </xdr:nvSpPr>
      <xdr:spPr>
        <a:xfrm>
          <a:off x="10426700" y="1099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108817</xdr:rowOff>
    </xdr:from>
    <xdr:ext cx="534377" cy="259045"/>
    <xdr:sp macro="" textlink="">
      <xdr:nvSpPr>
        <xdr:cNvPr id="246" name="【橋りょう・トンネル】&#10;一人当たり有形固定資産（償却資産）額該当値テキスト">
          <a:extLst>
            <a:ext uri="{FF2B5EF4-FFF2-40B4-BE49-F238E27FC236}">
              <a16:creationId xmlns:a16="http://schemas.microsoft.com/office/drawing/2014/main" id="{C5B2F0E0-5F06-40C8-B6B4-44A826723BD1}"/>
            </a:ext>
          </a:extLst>
        </xdr:cNvPr>
        <xdr:cNvSpPr txBox="1"/>
      </xdr:nvSpPr>
      <xdr:spPr>
        <a:xfrm>
          <a:off x="10515600" y="1091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22475</xdr:rowOff>
    </xdr:from>
    <xdr:to>
      <xdr:col>50</xdr:col>
      <xdr:colOff>165100</xdr:colOff>
      <xdr:row>64</xdr:row>
      <xdr:rowOff>124075</xdr:rowOff>
    </xdr:to>
    <xdr:sp macro="" textlink="">
      <xdr:nvSpPr>
        <xdr:cNvPr id="247" name="楕円 246">
          <a:extLst>
            <a:ext uri="{FF2B5EF4-FFF2-40B4-BE49-F238E27FC236}">
              <a16:creationId xmlns:a16="http://schemas.microsoft.com/office/drawing/2014/main" id="{D3ABA694-2020-4307-B17C-5E1720EA362C}"/>
            </a:ext>
          </a:extLst>
        </xdr:cNvPr>
        <xdr:cNvSpPr/>
      </xdr:nvSpPr>
      <xdr:spPr>
        <a:xfrm>
          <a:off x="9588500" y="1099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73240</xdr:rowOff>
    </xdr:from>
    <xdr:to>
      <xdr:col>55</xdr:col>
      <xdr:colOff>0</xdr:colOff>
      <xdr:row>64</xdr:row>
      <xdr:rowOff>73275</xdr:rowOff>
    </xdr:to>
    <xdr:cxnSp macro="">
      <xdr:nvCxnSpPr>
        <xdr:cNvPr id="248" name="直線コネクタ 247">
          <a:extLst>
            <a:ext uri="{FF2B5EF4-FFF2-40B4-BE49-F238E27FC236}">
              <a16:creationId xmlns:a16="http://schemas.microsoft.com/office/drawing/2014/main" id="{7E6D3707-4596-48E0-B200-D42E68255F7C}"/>
            </a:ext>
          </a:extLst>
        </xdr:cNvPr>
        <xdr:cNvCxnSpPr/>
      </xdr:nvCxnSpPr>
      <xdr:spPr>
        <a:xfrm flipV="1">
          <a:off x="9639300" y="11046040"/>
          <a:ext cx="838200" cy="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22504</xdr:rowOff>
    </xdr:from>
    <xdr:to>
      <xdr:col>46</xdr:col>
      <xdr:colOff>38100</xdr:colOff>
      <xdr:row>64</xdr:row>
      <xdr:rowOff>124104</xdr:rowOff>
    </xdr:to>
    <xdr:sp macro="" textlink="">
      <xdr:nvSpPr>
        <xdr:cNvPr id="249" name="楕円 248">
          <a:extLst>
            <a:ext uri="{FF2B5EF4-FFF2-40B4-BE49-F238E27FC236}">
              <a16:creationId xmlns:a16="http://schemas.microsoft.com/office/drawing/2014/main" id="{4A540EC2-6F2D-4621-B8A0-1DBA8CCBA9A7}"/>
            </a:ext>
          </a:extLst>
        </xdr:cNvPr>
        <xdr:cNvSpPr/>
      </xdr:nvSpPr>
      <xdr:spPr>
        <a:xfrm>
          <a:off x="8699500" y="1099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73275</xdr:rowOff>
    </xdr:from>
    <xdr:to>
      <xdr:col>50</xdr:col>
      <xdr:colOff>114300</xdr:colOff>
      <xdr:row>64</xdr:row>
      <xdr:rowOff>73304</xdr:rowOff>
    </xdr:to>
    <xdr:cxnSp macro="">
      <xdr:nvCxnSpPr>
        <xdr:cNvPr id="250" name="直線コネクタ 249">
          <a:extLst>
            <a:ext uri="{FF2B5EF4-FFF2-40B4-BE49-F238E27FC236}">
              <a16:creationId xmlns:a16="http://schemas.microsoft.com/office/drawing/2014/main" id="{D42A4A10-1B07-4218-9CBF-BAA032ADBB19}"/>
            </a:ext>
          </a:extLst>
        </xdr:cNvPr>
        <xdr:cNvCxnSpPr/>
      </xdr:nvCxnSpPr>
      <xdr:spPr>
        <a:xfrm flipV="1">
          <a:off x="8750300" y="11046075"/>
          <a:ext cx="889000" cy="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22525</xdr:rowOff>
    </xdr:from>
    <xdr:to>
      <xdr:col>41</xdr:col>
      <xdr:colOff>101600</xdr:colOff>
      <xdr:row>64</xdr:row>
      <xdr:rowOff>124125</xdr:rowOff>
    </xdr:to>
    <xdr:sp macro="" textlink="">
      <xdr:nvSpPr>
        <xdr:cNvPr id="251" name="楕円 250">
          <a:extLst>
            <a:ext uri="{FF2B5EF4-FFF2-40B4-BE49-F238E27FC236}">
              <a16:creationId xmlns:a16="http://schemas.microsoft.com/office/drawing/2014/main" id="{65F895E6-7A2C-4AEC-97BB-C0AC9C18D8AC}"/>
            </a:ext>
          </a:extLst>
        </xdr:cNvPr>
        <xdr:cNvSpPr/>
      </xdr:nvSpPr>
      <xdr:spPr>
        <a:xfrm>
          <a:off x="7810500" y="1099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73304</xdr:rowOff>
    </xdr:from>
    <xdr:to>
      <xdr:col>45</xdr:col>
      <xdr:colOff>177800</xdr:colOff>
      <xdr:row>64</xdr:row>
      <xdr:rowOff>73325</xdr:rowOff>
    </xdr:to>
    <xdr:cxnSp macro="">
      <xdr:nvCxnSpPr>
        <xdr:cNvPr id="252" name="直線コネクタ 251">
          <a:extLst>
            <a:ext uri="{FF2B5EF4-FFF2-40B4-BE49-F238E27FC236}">
              <a16:creationId xmlns:a16="http://schemas.microsoft.com/office/drawing/2014/main" id="{DF2CEB18-424E-4282-ABBB-AE97C39B21DF}"/>
            </a:ext>
          </a:extLst>
        </xdr:cNvPr>
        <xdr:cNvCxnSpPr/>
      </xdr:nvCxnSpPr>
      <xdr:spPr>
        <a:xfrm flipV="1">
          <a:off x="7861300" y="11046104"/>
          <a:ext cx="889000" cy="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22558</xdr:rowOff>
    </xdr:from>
    <xdr:to>
      <xdr:col>36</xdr:col>
      <xdr:colOff>165100</xdr:colOff>
      <xdr:row>64</xdr:row>
      <xdr:rowOff>124158</xdr:rowOff>
    </xdr:to>
    <xdr:sp macro="" textlink="">
      <xdr:nvSpPr>
        <xdr:cNvPr id="253" name="楕円 252">
          <a:extLst>
            <a:ext uri="{FF2B5EF4-FFF2-40B4-BE49-F238E27FC236}">
              <a16:creationId xmlns:a16="http://schemas.microsoft.com/office/drawing/2014/main" id="{776DF8F4-B3B3-4CDD-8414-5774532BDA46}"/>
            </a:ext>
          </a:extLst>
        </xdr:cNvPr>
        <xdr:cNvSpPr/>
      </xdr:nvSpPr>
      <xdr:spPr>
        <a:xfrm>
          <a:off x="6921500" y="1099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73325</xdr:rowOff>
    </xdr:from>
    <xdr:to>
      <xdr:col>41</xdr:col>
      <xdr:colOff>50800</xdr:colOff>
      <xdr:row>64</xdr:row>
      <xdr:rowOff>73358</xdr:rowOff>
    </xdr:to>
    <xdr:cxnSp macro="">
      <xdr:nvCxnSpPr>
        <xdr:cNvPr id="254" name="直線コネクタ 253">
          <a:extLst>
            <a:ext uri="{FF2B5EF4-FFF2-40B4-BE49-F238E27FC236}">
              <a16:creationId xmlns:a16="http://schemas.microsoft.com/office/drawing/2014/main" id="{D34B148A-A9C2-4275-9173-E50D9B8C636D}"/>
            </a:ext>
          </a:extLst>
        </xdr:cNvPr>
        <xdr:cNvCxnSpPr/>
      </xdr:nvCxnSpPr>
      <xdr:spPr>
        <a:xfrm flipV="1">
          <a:off x="6972300" y="11046125"/>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140525</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24ACCD23-0037-4AB7-B3E4-E205C4D5CF4B}"/>
            </a:ext>
          </a:extLst>
        </xdr:cNvPr>
        <xdr:cNvSpPr txBox="1"/>
      </xdr:nvSpPr>
      <xdr:spPr>
        <a:xfrm>
          <a:off x="9281505" y="10598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100330</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0CCD3959-2205-4B62-81BD-E25A0313E04C}"/>
            </a:ext>
          </a:extLst>
        </xdr:cNvPr>
        <xdr:cNvSpPr txBox="1"/>
      </xdr:nvSpPr>
      <xdr:spPr>
        <a:xfrm>
          <a:off x="8405205" y="105587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101600</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B405FECE-16D2-46CA-A56B-06BF4FAD448B}"/>
            </a:ext>
          </a:extLst>
        </xdr:cNvPr>
        <xdr:cNvSpPr txBox="1"/>
      </xdr:nvSpPr>
      <xdr:spPr>
        <a:xfrm>
          <a:off x="75162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164573</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D9F3EE2A-0237-437C-8F68-9D5E456C8150}"/>
            </a:ext>
          </a:extLst>
        </xdr:cNvPr>
        <xdr:cNvSpPr txBox="1"/>
      </xdr:nvSpPr>
      <xdr:spPr>
        <a:xfrm>
          <a:off x="6627205" y="10623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115202</xdr:rowOff>
    </xdr:from>
    <xdr:ext cx="534377" cy="259045"/>
    <xdr:sp macro="" textlink="">
      <xdr:nvSpPr>
        <xdr:cNvPr id="259" name="n_1mainValue【橋りょう・トンネル】&#10;一人当たり有形固定資産（償却資産）額">
          <a:extLst>
            <a:ext uri="{FF2B5EF4-FFF2-40B4-BE49-F238E27FC236}">
              <a16:creationId xmlns:a16="http://schemas.microsoft.com/office/drawing/2014/main" id="{BDAED3CC-5F0A-47CC-980C-8476D6402132}"/>
            </a:ext>
          </a:extLst>
        </xdr:cNvPr>
        <xdr:cNvSpPr txBox="1"/>
      </xdr:nvSpPr>
      <xdr:spPr>
        <a:xfrm>
          <a:off x="9359411" y="1108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115231</xdr:rowOff>
    </xdr:from>
    <xdr:ext cx="534377" cy="259045"/>
    <xdr:sp macro="" textlink="">
      <xdr:nvSpPr>
        <xdr:cNvPr id="260" name="n_2mainValue【橋りょう・トンネル】&#10;一人当たり有形固定資産（償却資産）額">
          <a:extLst>
            <a:ext uri="{FF2B5EF4-FFF2-40B4-BE49-F238E27FC236}">
              <a16:creationId xmlns:a16="http://schemas.microsoft.com/office/drawing/2014/main" id="{739B8ABA-4C61-4A37-BE23-906C7E030F8F}"/>
            </a:ext>
          </a:extLst>
        </xdr:cNvPr>
        <xdr:cNvSpPr txBox="1"/>
      </xdr:nvSpPr>
      <xdr:spPr>
        <a:xfrm>
          <a:off x="8483111" y="1108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115252</xdr:rowOff>
    </xdr:from>
    <xdr:ext cx="534377" cy="259045"/>
    <xdr:sp macro="" textlink="">
      <xdr:nvSpPr>
        <xdr:cNvPr id="261" name="n_3mainValue【橋りょう・トンネル】&#10;一人当たり有形固定資産（償却資産）額">
          <a:extLst>
            <a:ext uri="{FF2B5EF4-FFF2-40B4-BE49-F238E27FC236}">
              <a16:creationId xmlns:a16="http://schemas.microsoft.com/office/drawing/2014/main" id="{15B09DB2-4430-42AE-8A60-1AAFD05566F1}"/>
            </a:ext>
          </a:extLst>
        </xdr:cNvPr>
        <xdr:cNvSpPr txBox="1"/>
      </xdr:nvSpPr>
      <xdr:spPr>
        <a:xfrm>
          <a:off x="7594111" y="1108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115285</xdr:rowOff>
    </xdr:from>
    <xdr:ext cx="534377" cy="259045"/>
    <xdr:sp macro="" textlink="">
      <xdr:nvSpPr>
        <xdr:cNvPr id="262" name="n_4mainValue【橋りょう・トンネル】&#10;一人当たり有形固定資産（償却資産）額">
          <a:extLst>
            <a:ext uri="{FF2B5EF4-FFF2-40B4-BE49-F238E27FC236}">
              <a16:creationId xmlns:a16="http://schemas.microsoft.com/office/drawing/2014/main" id="{0ADBCF58-8188-4EC8-B39E-FD370E853583}"/>
            </a:ext>
          </a:extLst>
        </xdr:cNvPr>
        <xdr:cNvSpPr txBox="1"/>
      </xdr:nvSpPr>
      <xdr:spPr>
        <a:xfrm>
          <a:off x="6705111" y="1108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E3BC052A-4CB9-417E-95ED-D9ADD85E436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835CA761-1A1A-44D2-B1CE-6852DC875BD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15DC00B2-6427-4DB5-B6FB-B545BA480E5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4DC60897-DC1A-4C23-8A79-C7EA7F5184F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3052373A-2393-4B94-9B93-146C51284C4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F89D6C0F-B2F2-4673-9AE9-240B6200CEC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A300B7CD-9EFB-437B-9C22-24010F60681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77F75B88-3652-4D59-B5CF-FC6823A4C78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2D69482D-DFC1-4D94-80C0-D2902ABA0C6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A895339C-8B5B-4962-AE21-EB826739D0E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E6BFC972-D074-4D69-A938-D179E690E2C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D16D7681-8309-4B03-80E7-6C4AAB598AF9}"/>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FE241FAD-574B-4832-90DF-A4A6B362C715}"/>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A4890EDC-2526-4AA2-8405-5BC32091B2A9}"/>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E1A4FDE1-5E9E-42A7-BFA5-77975CBD2554}"/>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C80DF74A-8729-4713-8C88-660EC517B8BA}"/>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2283FD81-3213-4BA6-9F81-4C6166FA63C2}"/>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654A70CD-C0BC-44E3-A452-28EC6686AE12}"/>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EF66C710-EA86-4882-95AA-287239252CD9}"/>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538F3803-5B93-4986-9839-1E19306F0677}"/>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B92D8CFB-5E81-4D56-B5D0-CE153D806905}"/>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2BD45430-AD04-4187-ACE9-0BF578C3CE6E}"/>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4776F897-64BA-4C13-8F25-F1B700F86C0D}"/>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524DA751-770F-4D99-AE6A-928CB3A468D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361F9E00-75D9-4EE4-A6C0-799C011E79C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54429</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2E37A8B8-1BC8-4C33-8D0A-E8341344D1AB}"/>
            </a:ext>
          </a:extLst>
        </xdr:cNvPr>
        <xdr:cNvCxnSpPr/>
      </xdr:nvCxnSpPr>
      <xdr:spPr>
        <a:xfrm flipV="1">
          <a:off x="4634865" y="1342752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1A44DCF6-8BDF-42DC-9256-854206A019FB}"/>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F115AACA-39A0-4A65-9D07-A4C3C0DB9B23}"/>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1106</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537ED4E3-93FF-4C1A-B1A6-DA7FEAC4F07C}"/>
            </a:ext>
          </a:extLst>
        </xdr:cNvPr>
        <xdr:cNvSpPr txBox="1"/>
      </xdr:nvSpPr>
      <xdr:spPr>
        <a:xfrm>
          <a:off x="4673600" y="132027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54429</xdr:rowOff>
    </xdr:from>
    <xdr:to>
      <xdr:col>24</xdr:col>
      <xdr:colOff>152400</xdr:colOff>
      <xdr:row>78</xdr:row>
      <xdr:rowOff>54429</xdr:rowOff>
    </xdr:to>
    <xdr:cxnSp macro="">
      <xdr:nvCxnSpPr>
        <xdr:cNvPr id="292" name="直線コネクタ 291">
          <a:extLst>
            <a:ext uri="{FF2B5EF4-FFF2-40B4-BE49-F238E27FC236}">
              <a16:creationId xmlns:a16="http://schemas.microsoft.com/office/drawing/2014/main" id="{8E63C29D-7639-4F64-B087-FA2D50CD1C19}"/>
            </a:ext>
          </a:extLst>
        </xdr:cNvPr>
        <xdr:cNvCxnSpPr/>
      </xdr:nvCxnSpPr>
      <xdr:spPr>
        <a:xfrm>
          <a:off x="4546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132278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38A4C1A-BBDB-4B6A-BFB0-D456F702E037}"/>
            </a:ext>
          </a:extLst>
        </xdr:cNvPr>
        <xdr:cNvSpPr txBox="1"/>
      </xdr:nvSpPr>
      <xdr:spPr>
        <a:xfrm>
          <a:off x="4673600" y="1419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94" name="フローチャート: 判断 293">
          <a:extLst>
            <a:ext uri="{FF2B5EF4-FFF2-40B4-BE49-F238E27FC236}">
              <a16:creationId xmlns:a16="http://schemas.microsoft.com/office/drawing/2014/main" id="{88C01301-C4F5-47E7-94D5-B21A7B94224D}"/>
            </a:ext>
          </a:extLst>
        </xdr:cNvPr>
        <xdr:cNvSpPr/>
      </xdr:nvSpPr>
      <xdr:spPr>
        <a:xfrm>
          <a:off x="45847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170180</xdr:rowOff>
    </xdr:from>
    <xdr:to>
      <xdr:col>20</xdr:col>
      <xdr:colOff>38100</xdr:colOff>
      <xdr:row>83</xdr:row>
      <xdr:rowOff>100330</xdr:rowOff>
    </xdr:to>
    <xdr:sp macro="" textlink="">
      <xdr:nvSpPr>
        <xdr:cNvPr id="295" name="フローチャート: 判断 294">
          <a:extLst>
            <a:ext uri="{FF2B5EF4-FFF2-40B4-BE49-F238E27FC236}">
              <a16:creationId xmlns:a16="http://schemas.microsoft.com/office/drawing/2014/main" id="{93A5847E-342B-4E17-8EC1-011A7AF78D25}"/>
            </a:ext>
          </a:extLst>
        </xdr:cNvPr>
        <xdr:cNvSpPr/>
      </xdr:nvSpPr>
      <xdr:spPr>
        <a:xfrm>
          <a:off x="3746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363</xdr:rowOff>
    </xdr:from>
    <xdr:to>
      <xdr:col>15</xdr:col>
      <xdr:colOff>101600</xdr:colOff>
      <xdr:row>83</xdr:row>
      <xdr:rowOff>101963</xdr:rowOff>
    </xdr:to>
    <xdr:sp macro="" textlink="">
      <xdr:nvSpPr>
        <xdr:cNvPr id="296" name="フローチャート: 判断 295">
          <a:extLst>
            <a:ext uri="{FF2B5EF4-FFF2-40B4-BE49-F238E27FC236}">
              <a16:creationId xmlns:a16="http://schemas.microsoft.com/office/drawing/2014/main" id="{30A6352F-0809-4500-845F-5B68042DE7A1}"/>
            </a:ext>
          </a:extLst>
        </xdr:cNvPr>
        <xdr:cNvSpPr/>
      </xdr:nvSpPr>
      <xdr:spPr>
        <a:xfrm>
          <a:off x="2857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57513</xdr:rowOff>
    </xdr:from>
    <xdr:to>
      <xdr:col>10</xdr:col>
      <xdr:colOff>165100</xdr:colOff>
      <xdr:row>83</xdr:row>
      <xdr:rowOff>159113</xdr:rowOff>
    </xdr:to>
    <xdr:sp macro="" textlink="">
      <xdr:nvSpPr>
        <xdr:cNvPr id="297" name="フローチャート: 判断 296">
          <a:extLst>
            <a:ext uri="{FF2B5EF4-FFF2-40B4-BE49-F238E27FC236}">
              <a16:creationId xmlns:a16="http://schemas.microsoft.com/office/drawing/2014/main" id="{B284784F-EDD4-4F5C-A2CC-E190500D1026}"/>
            </a:ext>
          </a:extLst>
        </xdr:cNvPr>
        <xdr:cNvSpPr/>
      </xdr:nvSpPr>
      <xdr:spPr>
        <a:xfrm>
          <a:off x="1968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24856</xdr:rowOff>
    </xdr:from>
    <xdr:to>
      <xdr:col>6</xdr:col>
      <xdr:colOff>38100</xdr:colOff>
      <xdr:row>83</xdr:row>
      <xdr:rowOff>126456</xdr:rowOff>
    </xdr:to>
    <xdr:sp macro="" textlink="">
      <xdr:nvSpPr>
        <xdr:cNvPr id="298" name="フローチャート: 判断 297">
          <a:extLst>
            <a:ext uri="{FF2B5EF4-FFF2-40B4-BE49-F238E27FC236}">
              <a16:creationId xmlns:a16="http://schemas.microsoft.com/office/drawing/2014/main" id="{4642077C-6005-4DBC-A0CC-3E7F6FAC3347}"/>
            </a:ext>
          </a:extLst>
        </xdr:cNvPr>
        <xdr:cNvSpPr/>
      </xdr:nvSpPr>
      <xdr:spPr>
        <a:xfrm>
          <a:off x="1079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FC40B2C6-F541-4D22-A192-334A3622263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C165F7A-8C2C-409F-9BD7-A559466DD76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F24FCDB-291C-41B7-B148-37D28C67B7E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B303AC0-BB2D-4159-9D1D-DAC70683511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CD5C08C-2F1A-42E9-AC0B-49AE6E3F0FB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72208</xdr:rowOff>
    </xdr:from>
    <xdr:to>
      <xdr:col>24</xdr:col>
      <xdr:colOff>114300</xdr:colOff>
      <xdr:row>82</xdr:row>
      <xdr:rowOff>2358</xdr:rowOff>
    </xdr:to>
    <xdr:sp macro="" textlink="">
      <xdr:nvSpPr>
        <xdr:cNvPr id="304" name="楕円 303">
          <a:extLst>
            <a:ext uri="{FF2B5EF4-FFF2-40B4-BE49-F238E27FC236}">
              <a16:creationId xmlns:a16="http://schemas.microsoft.com/office/drawing/2014/main" id="{E4E80AB6-B139-4B96-A51D-173395FB7242}"/>
            </a:ext>
          </a:extLst>
        </xdr:cNvPr>
        <xdr:cNvSpPr/>
      </xdr:nvSpPr>
      <xdr:spPr>
        <a:xfrm>
          <a:off x="4584700" y="1395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95085</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FB6FDF5E-D9D9-4B7F-B409-3C7925F69FB0}"/>
            </a:ext>
          </a:extLst>
        </xdr:cNvPr>
        <xdr:cNvSpPr txBox="1"/>
      </xdr:nvSpPr>
      <xdr:spPr>
        <a:xfrm>
          <a:off x="4673600" y="1381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36286</xdr:rowOff>
    </xdr:from>
    <xdr:to>
      <xdr:col>20</xdr:col>
      <xdr:colOff>38100</xdr:colOff>
      <xdr:row>81</xdr:row>
      <xdr:rowOff>137886</xdr:rowOff>
    </xdr:to>
    <xdr:sp macro="" textlink="">
      <xdr:nvSpPr>
        <xdr:cNvPr id="306" name="楕円 305">
          <a:extLst>
            <a:ext uri="{FF2B5EF4-FFF2-40B4-BE49-F238E27FC236}">
              <a16:creationId xmlns:a16="http://schemas.microsoft.com/office/drawing/2014/main" id="{F629C7E3-54C0-4FA1-91D2-2FF83A2EDA91}"/>
            </a:ext>
          </a:extLst>
        </xdr:cNvPr>
        <xdr:cNvSpPr/>
      </xdr:nvSpPr>
      <xdr:spPr>
        <a:xfrm>
          <a:off x="3746500" y="1392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87086</xdr:rowOff>
    </xdr:from>
    <xdr:to>
      <xdr:col>24</xdr:col>
      <xdr:colOff>63500</xdr:colOff>
      <xdr:row>81</xdr:row>
      <xdr:rowOff>123008</xdr:rowOff>
    </xdr:to>
    <xdr:cxnSp macro="">
      <xdr:nvCxnSpPr>
        <xdr:cNvPr id="307" name="直線コネクタ 306">
          <a:extLst>
            <a:ext uri="{FF2B5EF4-FFF2-40B4-BE49-F238E27FC236}">
              <a16:creationId xmlns:a16="http://schemas.microsoft.com/office/drawing/2014/main" id="{4563EA2B-BA55-42DC-9B28-E7F17B01CE47}"/>
            </a:ext>
          </a:extLst>
        </xdr:cNvPr>
        <xdr:cNvCxnSpPr/>
      </xdr:nvCxnSpPr>
      <xdr:spPr>
        <a:xfrm>
          <a:off x="3797300" y="1397453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363</xdr:rowOff>
    </xdr:from>
    <xdr:to>
      <xdr:col>15</xdr:col>
      <xdr:colOff>101600</xdr:colOff>
      <xdr:row>81</xdr:row>
      <xdr:rowOff>101963</xdr:rowOff>
    </xdr:to>
    <xdr:sp macro="" textlink="">
      <xdr:nvSpPr>
        <xdr:cNvPr id="308" name="楕円 307">
          <a:extLst>
            <a:ext uri="{FF2B5EF4-FFF2-40B4-BE49-F238E27FC236}">
              <a16:creationId xmlns:a16="http://schemas.microsoft.com/office/drawing/2014/main" id="{1E226A79-86D0-46DE-8FDC-781BEF10F9F0}"/>
            </a:ext>
          </a:extLst>
        </xdr:cNvPr>
        <xdr:cNvSpPr/>
      </xdr:nvSpPr>
      <xdr:spPr>
        <a:xfrm>
          <a:off x="2857500" y="1388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51163</xdr:rowOff>
    </xdr:from>
    <xdr:to>
      <xdr:col>19</xdr:col>
      <xdr:colOff>177800</xdr:colOff>
      <xdr:row>81</xdr:row>
      <xdr:rowOff>87086</xdr:rowOff>
    </xdr:to>
    <xdr:cxnSp macro="">
      <xdr:nvCxnSpPr>
        <xdr:cNvPr id="309" name="直線コネクタ 308">
          <a:extLst>
            <a:ext uri="{FF2B5EF4-FFF2-40B4-BE49-F238E27FC236}">
              <a16:creationId xmlns:a16="http://schemas.microsoft.com/office/drawing/2014/main" id="{750A4B6E-8B3C-44D3-ACD8-FE2D4498474E}"/>
            </a:ext>
          </a:extLst>
        </xdr:cNvPr>
        <xdr:cNvCxnSpPr/>
      </xdr:nvCxnSpPr>
      <xdr:spPr>
        <a:xfrm>
          <a:off x="2908300" y="1393861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135889</xdr:rowOff>
    </xdr:from>
    <xdr:to>
      <xdr:col>10</xdr:col>
      <xdr:colOff>165100</xdr:colOff>
      <xdr:row>81</xdr:row>
      <xdr:rowOff>66039</xdr:rowOff>
    </xdr:to>
    <xdr:sp macro="" textlink="">
      <xdr:nvSpPr>
        <xdr:cNvPr id="310" name="楕円 309">
          <a:extLst>
            <a:ext uri="{FF2B5EF4-FFF2-40B4-BE49-F238E27FC236}">
              <a16:creationId xmlns:a16="http://schemas.microsoft.com/office/drawing/2014/main" id="{A0E60C64-FB45-4F1E-8806-9B9506228DB0}"/>
            </a:ext>
          </a:extLst>
        </xdr:cNvPr>
        <xdr:cNvSpPr/>
      </xdr:nvSpPr>
      <xdr:spPr>
        <a:xfrm>
          <a:off x="1968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15239</xdr:rowOff>
    </xdr:from>
    <xdr:to>
      <xdr:col>15</xdr:col>
      <xdr:colOff>50800</xdr:colOff>
      <xdr:row>81</xdr:row>
      <xdr:rowOff>51163</xdr:rowOff>
    </xdr:to>
    <xdr:cxnSp macro="">
      <xdr:nvCxnSpPr>
        <xdr:cNvPr id="311" name="直線コネクタ 310">
          <a:extLst>
            <a:ext uri="{FF2B5EF4-FFF2-40B4-BE49-F238E27FC236}">
              <a16:creationId xmlns:a16="http://schemas.microsoft.com/office/drawing/2014/main" id="{81F43FDF-6C6B-4685-AF93-FC2CFD50D7E4}"/>
            </a:ext>
          </a:extLst>
        </xdr:cNvPr>
        <xdr:cNvCxnSpPr/>
      </xdr:nvCxnSpPr>
      <xdr:spPr>
        <a:xfrm>
          <a:off x="2019300" y="1390268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99968</xdr:rowOff>
    </xdr:from>
    <xdr:to>
      <xdr:col>6</xdr:col>
      <xdr:colOff>38100</xdr:colOff>
      <xdr:row>81</xdr:row>
      <xdr:rowOff>30118</xdr:rowOff>
    </xdr:to>
    <xdr:sp macro="" textlink="">
      <xdr:nvSpPr>
        <xdr:cNvPr id="312" name="楕円 311">
          <a:extLst>
            <a:ext uri="{FF2B5EF4-FFF2-40B4-BE49-F238E27FC236}">
              <a16:creationId xmlns:a16="http://schemas.microsoft.com/office/drawing/2014/main" id="{6E0160F0-ADC4-422F-A321-5494DE7D94A0}"/>
            </a:ext>
          </a:extLst>
        </xdr:cNvPr>
        <xdr:cNvSpPr/>
      </xdr:nvSpPr>
      <xdr:spPr>
        <a:xfrm>
          <a:off x="1079500" y="1381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150768</xdr:rowOff>
    </xdr:from>
    <xdr:to>
      <xdr:col>10</xdr:col>
      <xdr:colOff>114300</xdr:colOff>
      <xdr:row>81</xdr:row>
      <xdr:rowOff>15239</xdr:rowOff>
    </xdr:to>
    <xdr:cxnSp macro="">
      <xdr:nvCxnSpPr>
        <xdr:cNvPr id="313" name="直線コネクタ 312">
          <a:extLst>
            <a:ext uri="{FF2B5EF4-FFF2-40B4-BE49-F238E27FC236}">
              <a16:creationId xmlns:a16="http://schemas.microsoft.com/office/drawing/2014/main" id="{FC648033-B0FB-4C8F-8769-6F49650540E9}"/>
            </a:ext>
          </a:extLst>
        </xdr:cNvPr>
        <xdr:cNvCxnSpPr/>
      </xdr:nvCxnSpPr>
      <xdr:spPr>
        <a:xfrm>
          <a:off x="1130300" y="1386676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91457</xdr:rowOff>
    </xdr:from>
    <xdr:ext cx="405111" cy="259045"/>
    <xdr:sp macro="" textlink="">
      <xdr:nvSpPr>
        <xdr:cNvPr id="314" name="n_1aveValue【公営住宅】&#10;有形固定資産減価償却率">
          <a:extLst>
            <a:ext uri="{FF2B5EF4-FFF2-40B4-BE49-F238E27FC236}">
              <a16:creationId xmlns:a16="http://schemas.microsoft.com/office/drawing/2014/main" id="{8C06420B-63FE-46D1-AB8E-F3D11B859FAA}"/>
            </a:ext>
          </a:extLst>
        </xdr:cNvPr>
        <xdr:cNvSpPr txBox="1"/>
      </xdr:nvSpPr>
      <xdr:spPr>
        <a:xfrm>
          <a:off x="35820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93090</xdr:rowOff>
    </xdr:from>
    <xdr:ext cx="405111" cy="259045"/>
    <xdr:sp macro="" textlink="">
      <xdr:nvSpPr>
        <xdr:cNvPr id="315" name="n_2aveValue【公営住宅】&#10;有形固定資産減価償却率">
          <a:extLst>
            <a:ext uri="{FF2B5EF4-FFF2-40B4-BE49-F238E27FC236}">
              <a16:creationId xmlns:a16="http://schemas.microsoft.com/office/drawing/2014/main" id="{35908FF4-52FE-477F-97BC-4E76B351F631}"/>
            </a:ext>
          </a:extLst>
        </xdr:cNvPr>
        <xdr:cNvSpPr txBox="1"/>
      </xdr:nvSpPr>
      <xdr:spPr>
        <a:xfrm>
          <a:off x="2705744"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150240</xdr:rowOff>
    </xdr:from>
    <xdr:ext cx="405111" cy="259045"/>
    <xdr:sp macro="" textlink="">
      <xdr:nvSpPr>
        <xdr:cNvPr id="316" name="n_3aveValue【公営住宅】&#10;有形固定資産減価償却率">
          <a:extLst>
            <a:ext uri="{FF2B5EF4-FFF2-40B4-BE49-F238E27FC236}">
              <a16:creationId xmlns:a16="http://schemas.microsoft.com/office/drawing/2014/main" id="{02EDFF07-8935-47F1-894B-18601BF9EF1B}"/>
            </a:ext>
          </a:extLst>
        </xdr:cNvPr>
        <xdr:cNvSpPr txBox="1"/>
      </xdr:nvSpPr>
      <xdr:spPr>
        <a:xfrm>
          <a:off x="1816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117583</xdr:rowOff>
    </xdr:from>
    <xdr:ext cx="405111" cy="259045"/>
    <xdr:sp macro="" textlink="">
      <xdr:nvSpPr>
        <xdr:cNvPr id="317" name="n_4aveValue【公営住宅】&#10;有形固定資産減価償却率">
          <a:extLst>
            <a:ext uri="{FF2B5EF4-FFF2-40B4-BE49-F238E27FC236}">
              <a16:creationId xmlns:a16="http://schemas.microsoft.com/office/drawing/2014/main" id="{49B70F51-A909-467B-8404-BB723BC942EF}"/>
            </a:ext>
          </a:extLst>
        </xdr:cNvPr>
        <xdr:cNvSpPr txBox="1"/>
      </xdr:nvSpPr>
      <xdr:spPr>
        <a:xfrm>
          <a:off x="927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154413</xdr:rowOff>
    </xdr:from>
    <xdr:ext cx="405111" cy="259045"/>
    <xdr:sp macro="" textlink="">
      <xdr:nvSpPr>
        <xdr:cNvPr id="318" name="n_1mainValue【公営住宅】&#10;有形固定資産減価償却率">
          <a:extLst>
            <a:ext uri="{FF2B5EF4-FFF2-40B4-BE49-F238E27FC236}">
              <a16:creationId xmlns:a16="http://schemas.microsoft.com/office/drawing/2014/main" id="{C3BAC417-F36A-4C3D-8FBE-510DC07B22DA}"/>
            </a:ext>
          </a:extLst>
        </xdr:cNvPr>
        <xdr:cNvSpPr txBox="1"/>
      </xdr:nvSpPr>
      <xdr:spPr>
        <a:xfrm>
          <a:off x="3582044" y="1369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118490</xdr:rowOff>
    </xdr:from>
    <xdr:ext cx="405111" cy="259045"/>
    <xdr:sp macro="" textlink="">
      <xdr:nvSpPr>
        <xdr:cNvPr id="319" name="n_2mainValue【公営住宅】&#10;有形固定資産減価償却率">
          <a:extLst>
            <a:ext uri="{FF2B5EF4-FFF2-40B4-BE49-F238E27FC236}">
              <a16:creationId xmlns:a16="http://schemas.microsoft.com/office/drawing/2014/main" id="{D4D3FD37-CFCE-4307-BC51-50E959AE8386}"/>
            </a:ext>
          </a:extLst>
        </xdr:cNvPr>
        <xdr:cNvSpPr txBox="1"/>
      </xdr:nvSpPr>
      <xdr:spPr>
        <a:xfrm>
          <a:off x="2705744" y="1366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82566</xdr:rowOff>
    </xdr:from>
    <xdr:ext cx="405111" cy="259045"/>
    <xdr:sp macro="" textlink="">
      <xdr:nvSpPr>
        <xdr:cNvPr id="320" name="n_3mainValue【公営住宅】&#10;有形固定資産減価償却率">
          <a:extLst>
            <a:ext uri="{FF2B5EF4-FFF2-40B4-BE49-F238E27FC236}">
              <a16:creationId xmlns:a16="http://schemas.microsoft.com/office/drawing/2014/main" id="{2C8446C3-483F-4A33-A656-370EABD4FE78}"/>
            </a:ext>
          </a:extLst>
        </xdr:cNvPr>
        <xdr:cNvSpPr txBox="1"/>
      </xdr:nvSpPr>
      <xdr:spPr>
        <a:xfrm>
          <a:off x="1816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46645</xdr:rowOff>
    </xdr:from>
    <xdr:ext cx="405111" cy="259045"/>
    <xdr:sp macro="" textlink="">
      <xdr:nvSpPr>
        <xdr:cNvPr id="321" name="n_4mainValue【公営住宅】&#10;有形固定資産減価償却率">
          <a:extLst>
            <a:ext uri="{FF2B5EF4-FFF2-40B4-BE49-F238E27FC236}">
              <a16:creationId xmlns:a16="http://schemas.microsoft.com/office/drawing/2014/main" id="{278169F7-68A8-43E1-880D-082B25EFCF8D}"/>
            </a:ext>
          </a:extLst>
        </xdr:cNvPr>
        <xdr:cNvSpPr txBox="1"/>
      </xdr:nvSpPr>
      <xdr:spPr>
        <a:xfrm>
          <a:off x="927744" y="1359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C34CA980-8AE0-4799-9BE3-9420A64464D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79B5E044-A880-4504-B99C-2C966F7F250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E785F76E-1CA6-4A12-B3A1-018EEE455C1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8E452F68-BA2C-46C8-9FD8-C26D067F9E2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65315DBD-77E9-4C43-BA85-8E07CC02795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1288400D-871E-4B06-B8B1-07CF6F25ABB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41A5D123-C833-4EB0-8DEF-8588CB0D306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25653F33-8A91-4463-AA52-FEB5C189D39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12597F33-9D0A-4973-AF86-71E5A31F50D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F82BF01F-BB86-41F9-AA5B-76DCB29CCD9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272CC3D4-E7C9-42A1-8AA0-21D4E90CEAEB}"/>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05924394-7BD9-4478-87DB-7D79F13C3C46}"/>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A0BA38EF-8CDD-4E7B-BE50-A3CF3D867D6F}"/>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84</xdr:row>
      <xdr:rowOff>42834</xdr:rowOff>
    </xdr:from>
    <xdr:ext cx="595419" cy="259045"/>
    <xdr:sp macro="" textlink="">
      <xdr:nvSpPr>
        <xdr:cNvPr id="335" name="テキスト ボックス 334">
          <a:extLst>
            <a:ext uri="{FF2B5EF4-FFF2-40B4-BE49-F238E27FC236}">
              <a16:creationId xmlns:a16="http://schemas.microsoft.com/office/drawing/2014/main" id="{12BE8B21-BC29-46C7-B689-712B2B0DCD9A}"/>
            </a:ext>
          </a:extLst>
        </xdr:cNvPr>
        <xdr:cNvSpPr txBox="1"/>
      </xdr:nvSpPr>
      <xdr:spPr>
        <a:xfrm>
          <a:off x="6008581" y="1444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4020B7BF-44C9-434D-96F0-88827AEE46BE}"/>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82</xdr:row>
      <xdr:rowOff>59163</xdr:rowOff>
    </xdr:from>
    <xdr:ext cx="595419" cy="259045"/>
    <xdr:sp macro="" textlink="">
      <xdr:nvSpPr>
        <xdr:cNvPr id="337" name="テキスト ボックス 336">
          <a:extLst>
            <a:ext uri="{FF2B5EF4-FFF2-40B4-BE49-F238E27FC236}">
              <a16:creationId xmlns:a16="http://schemas.microsoft.com/office/drawing/2014/main" id="{0EC74E02-2206-4E50-B3E0-3042BABEA9C7}"/>
            </a:ext>
          </a:extLst>
        </xdr:cNvPr>
        <xdr:cNvSpPr txBox="1"/>
      </xdr:nvSpPr>
      <xdr:spPr>
        <a:xfrm>
          <a:off x="6008581" y="1411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A4E3228A-DFCC-4623-A1D3-4D3190F90B07}"/>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80</xdr:row>
      <xdr:rowOff>75491</xdr:rowOff>
    </xdr:from>
    <xdr:ext cx="595419" cy="259045"/>
    <xdr:sp macro="" textlink="">
      <xdr:nvSpPr>
        <xdr:cNvPr id="339" name="テキスト ボックス 338">
          <a:extLst>
            <a:ext uri="{FF2B5EF4-FFF2-40B4-BE49-F238E27FC236}">
              <a16:creationId xmlns:a16="http://schemas.microsoft.com/office/drawing/2014/main" id="{99DEE893-6E2C-4C39-A23D-B1C159617799}"/>
            </a:ext>
          </a:extLst>
        </xdr:cNvPr>
        <xdr:cNvSpPr txBox="1"/>
      </xdr:nvSpPr>
      <xdr:spPr>
        <a:xfrm>
          <a:off x="6008581" y="1379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5B54CB54-A1EF-4BAC-8BCF-2BB079912364}"/>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78</xdr:row>
      <xdr:rowOff>91820</xdr:rowOff>
    </xdr:from>
    <xdr:ext cx="595419" cy="259045"/>
    <xdr:sp macro="" textlink="">
      <xdr:nvSpPr>
        <xdr:cNvPr id="341" name="テキスト ボックス 340">
          <a:extLst>
            <a:ext uri="{FF2B5EF4-FFF2-40B4-BE49-F238E27FC236}">
              <a16:creationId xmlns:a16="http://schemas.microsoft.com/office/drawing/2014/main" id="{86552F37-603D-468D-96DA-58EF3C7504C9}"/>
            </a:ext>
          </a:extLst>
        </xdr:cNvPr>
        <xdr:cNvSpPr txBox="1"/>
      </xdr:nvSpPr>
      <xdr:spPr>
        <a:xfrm>
          <a:off x="6008581" y="1346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16C724FB-97D4-4813-96A5-C2E0B8E7FF1A}"/>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108148</xdr:rowOff>
    </xdr:from>
    <xdr:ext cx="595419" cy="259045"/>
    <xdr:sp macro="" textlink="">
      <xdr:nvSpPr>
        <xdr:cNvPr id="343" name="テキスト ボックス 342">
          <a:extLst>
            <a:ext uri="{FF2B5EF4-FFF2-40B4-BE49-F238E27FC236}">
              <a16:creationId xmlns:a16="http://schemas.microsoft.com/office/drawing/2014/main" id="{49A22D2F-70D9-4941-8FDC-A7AF1A3BCE76}"/>
            </a:ext>
          </a:extLst>
        </xdr:cNvPr>
        <xdr:cNvSpPr txBox="1"/>
      </xdr:nvSpPr>
      <xdr:spPr>
        <a:xfrm>
          <a:off x="6008581" y="1313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230A3152-C3AF-47C4-A906-28D3E0BB892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124477</xdr:rowOff>
    </xdr:from>
    <xdr:ext cx="595419" cy="259045"/>
    <xdr:sp macro="" textlink="">
      <xdr:nvSpPr>
        <xdr:cNvPr id="345" name="テキスト ボックス 344">
          <a:extLst>
            <a:ext uri="{FF2B5EF4-FFF2-40B4-BE49-F238E27FC236}">
              <a16:creationId xmlns:a16="http://schemas.microsoft.com/office/drawing/2014/main" id="{A985D6D8-8220-4FEE-ABBF-F9D40EF96701}"/>
            </a:ext>
          </a:extLst>
        </xdr:cNvPr>
        <xdr:cNvSpPr txBox="1"/>
      </xdr:nvSpPr>
      <xdr:spPr>
        <a:xfrm>
          <a:off x="6008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2F8DBC0-72A4-4BE7-9BE6-A013ECB68F7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6798</xdr:rowOff>
    </xdr:from>
    <xdr:to>
      <xdr:col>54</xdr:col>
      <xdr:colOff>189865</xdr:colOff>
      <xdr:row>86</xdr:row>
      <xdr:rowOff>167615</xdr:rowOff>
    </xdr:to>
    <xdr:cxnSp macro="">
      <xdr:nvCxnSpPr>
        <xdr:cNvPr id="347" name="直線コネクタ 346">
          <a:extLst>
            <a:ext uri="{FF2B5EF4-FFF2-40B4-BE49-F238E27FC236}">
              <a16:creationId xmlns:a16="http://schemas.microsoft.com/office/drawing/2014/main" id="{A2DB9663-4A78-4BE9-82CF-7C756F9D4B04}"/>
            </a:ext>
          </a:extLst>
        </xdr:cNvPr>
        <xdr:cNvCxnSpPr/>
      </xdr:nvCxnSpPr>
      <xdr:spPr>
        <a:xfrm flipV="1">
          <a:off x="10476865" y="13379898"/>
          <a:ext cx="0" cy="1532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87</xdr:row>
      <xdr:rowOff>25571</xdr:rowOff>
    </xdr:from>
    <xdr:ext cx="469744" cy="259045"/>
    <xdr:sp macro="" textlink="">
      <xdr:nvSpPr>
        <xdr:cNvPr id="348" name="【公営住宅】&#10;一人当たり面積最小値テキスト">
          <a:extLst>
            <a:ext uri="{FF2B5EF4-FFF2-40B4-BE49-F238E27FC236}">
              <a16:creationId xmlns:a16="http://schemas.microsoft.com/office/drawing/2014/main" id="{88FCC8F6-5294-4C93-AEE5-1643E8FD8B8F}"/>
            </a:ext>
          </a:extLst>
        </xdr:cNvPr>
        <xdr:cNvSpPr txBox="1"/>
      </xdr:nvSpPr>
      <xdr:spPr>
        <a:xfrm>
          <a:off x="10515600" y="1494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167615</xdr:rowOff>
    </xdr:from>
    <xdr:to>
      <xdr:col>55</xdr:col>
      <xdr:colOff>88900</xdr:colOff>
      <xdr:row>86</xdr:row>
      <xdr:rowOff>167615</xdr:rowOff>
    </xdr:to>
    <xdr:cxnSp macro="">
      <xdr:nvCxnSpPr>
        <xdr:cNvPr id="349" name="直線コネクタ 348">
          <a:extLst>
            <a:ext uri="{FF2B5EF4-FFF2-40B4-BE49-F238E27FC236}">
              <a16:creationId xmlns:a16="http://schemas.microsoft.com/office/drawing/2014/main" id="{29E05C8A-BFFF-435E-8741-CFAB46AB112C}"/>
            </a:ext>
          </a:extLst>
        </xdr:cNvPr>
        <xdr:cNvCxnSpPr/>
      </xdr:nvCxnSpPr>
      <xdr:spPr>
        <a:xfrm>
          <a:off x="10388600" y="149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124925</xdr:rowOff>
    </xdr:from>
    <xdr:ext cx="599010" cy="259045"/>
    <xdr:sp macro="" textlink="">
      <xdr:nvSpPr>
        <xdr:cNvPr id="350" name="【公営住宅】&#10;一人当たり面積最大値テキスト">
          <a:extLst>
            <a:ext uri="{FF2B5EF4-FFF2-40B4-BE49-F238E27FC236}">
              <a16:creationId xmlns:a16="http://schemas.microsoft.com/office/drawing/2014/main" id="{8149574E-B0E8-4A7E-AA96-51CDC9BFE572}"/>
            </a:ext>
          </a:extLst>
        </xdr:cNvPr>
        <xdr:cNvSpPr txBox="1"/>
      </xdr:nvSpPr>
      <xdr:spPr>
        <a:xfrm>
          <a:off x="10515600" y="1315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6798</xdr:rowOff>
    </xdr:from>
    <xdr:to>
      <xdr:col>55</xdr:col>
      <xdr:colOff>88900</xdr:colOff>
      <xdr:row>78</xdr:row>
      <xdr:rowOff>6798</xdr:rowOff>
    </xdr:to>
    <xdr:cxnSp macro="">
      <xdr:nvCxnSpPr>
        <xdr:cNvPr id="351" name="直線コネクタ 350">
          <a:extLst>
            <a:ext uri="{FF2B5EF4-FFF2-40B4-BE49-F238E27FC236}">
              <a16:creationId xmlns:a16="http://schemas.microsoft.com/office/drawing/2014/main" id="{D78C9A0B-40A1-4853-9A4C-DD8A48F1B1EA}"/>
            </a:ext>
          </a:extLst>
        </xdr:cNvPr>
        <xdr:cNvCxnSpPr/>
      </xdr:nvCxnSpPr>
      <xdr:spPr>
        <a:xfrm>
          <a:off x="10388600" y="13379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114471</xdr:rowOff>
    </xdr:from>
    <xdr:ext cx="469744" cy="259045"/>
    <xdr:sp macro="" textlink="">
      <xdr:nvSpPr>
        <xdr:cNvPr id="352" name="【公営住宅】&#10;一人当たり面積平均値テキスト">
          <a:extLst>
            <a:ext uri="{FF2B5EF4-FFF2-40B4-BE49-F238E27FC236}">
              <a16:creationId xmlns:a16="http://schemas.microsoft.com/office/drawing/2014/main" id="{57E7BDAD-0BBE-44AA-9A2F-7ACFAF9FF6E4}"/>
            </a:ext>
          </a:extLst>
        </xdr:cNvPr>
        <xdr:cNvSpPr txBox="1"/>
      </xdr:nvSpPr>
      <xdr:spPr>
        <a:xfrm>
          <a:off x="10515600" y="14687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91594</xdr:rowOff>
    </xdr:from>
    <xdr:to>
      <xdr:col>55</xdr:col>
      <xdr:colOff>50800</xdr:colOff>
      <xdr:row>87</xdr:row>
      <xdr:rowOff>21744</xdr:rowOff>
    </xdr:to>
    <xdr:sp macro="" textlink="">
      <xdr:nvSpPr>
        <xdr:cNvPr id="353" name="フローチャート: 判断 352">
          <a:extLst>
            <a:ext uri="{FF2B5EF4-FFF2-40B4-BE49-F238E27FC236}">
              <a16:creationId xmlns:a16="http://schemas.microsoft.com/office/drawing/2014/main" id="{8EC2237A-CBFC-42C2-9E1B-9007F41E5F00}"/>
            </a:ext>
          </a:extLst>
        </xdr:cNvPr>
        <xdr:cNvSpPr/>
      </xdr:nvSpPr>
      <xdr:spPr>
        <a:xfrm>
          <a:off x="10426700" y="1483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104921</xdr:rowOff>
    </xdr:from>
    <xdr:to>
      <xdr:col>50</xdr:col>
      <xdr:colOff>165100</xdr:colOff>
      <xdr:row>87</xdr:row>
      <xdr:rowOff>35071</xdr:rowOff>
    </xdr:to>
    <xdr:sp macro="" textlink="">
      <xdr:nvSpPr>
        <xdr:cNvPr id="354" name="フローチャート: 判断 353">
          <a:extLst>
            <a:ext uri="{FF2B5EF4-FFF2-40B4-BE49-F238E27FC236}">
              <a16:creationId xmlns:a16="http://schemas.microsoft.com/office/drawing/2014/main" id="{88F2E8AB-E715-4C10-B0DC-CCAF8CD23BD0}"/>
            </a:ext>
          </a:extLst>
        </xdr:cNvPr>
        <xdr:cNvSpPr/>
      </xdr:nvSpPr>
      <xdr:spPr>
        <a:xfrm>
          <a:off x="9588500" y="1484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103053</xdr:rowOff>
    </xdr:from>
    <xdr:to>
      <xdr:col>46</xdr:col>
      <xdr:colOff>38100</xdr:colOff>
      <xdr:row>87</xdr:row>
      <xdr:rowOff>33203</xdr:rowOff>
    </xdr:to>
    <xdr:sp macro="" textlink="">
      <xdr:nvSpPr>
        <xdr:cNvPr id="355" name="フローチャート: 判断 354">
          <a:extLst>
            <a:ext uri="{FF2B5EF4-FFF2-40B4-BE49-F238E27FC236}">
              <a16:creationId xmlns:a16="http://schemas.microsoft.com/office/drawing/2014/main" id="{1457F94E-CC17-4E30-AE18-C651DB64B8B6}"/>
            </a:ext>
          </a:extLst>
        </xdr:cNvPr>
        <xdr:cNvSpPr/>
      </xdr:nvSpPr>
      <xdr:spPr>
        <a:xfrm>
          <a:off x="8699500" y="148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103922</xdr:rowOff>
    </xdr:from>
    <xdr:to>
      <xdr:col>41</xdr:col>
      <xdr:colOff>101600</xdr:colOff>
      <xdr:row>87</xdr:row>
      <xdr:rowOff>34072</xdr:rowOff>
    </xdr:to>
    <xdr:sp macro="" textlink="">
      <xdr:nvSpPr>
        <xdr:cNvPr id="356" name="フローチャート: 判断 355">
          <a:extLst>
            <a:ext uri="{FF2B5EF4-FFF2-40B4-BE49-F238E27FC236}">
              <a16:creationId xmlns:a16="http://schemas.microsoft.com/office/drawing/2014/main" id="{F18D2639-647B-45DF-8BEE-2903254A02BA}"/>
            </a:ext>
          </a:extLst>
        </xdr:cNvPr>
        <xdr:cNvSpPr/>
      </xdr:nvSpPr>
      <xdr:spPr>
        <a:xfrm>
          <a:off x="7810500" y="1484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107603</xdr:rowOff>
    </xdr:from>
    <xdr:to>
      <xdr:col>36</xdr:col>
      <xdr:colOff>165100</xdr:colOff>
      <xdr:row>87</xdr:row>
      <xdr:rowOff>37753</xdr:rowOff>
    </xdr:to>
    <xdr:sp macro="" textlink="">
      <xdr:nvSpPr>
        <xdr:cNvPr id="357" name="フローチャート: 判断 356">
          <a:extLst>
            <a:ext uri="{FF2B5EF4-FFF2-40B4-BE49-F238E27FC236}">
              <a16:creationId xmlns:a16="http://schemas.microsoft.com/office/drawing/2014/main" id="{65751694-68D6-45B6-A50D-9FA57DBF0645}"/>
            </a:ext>
          </a:extLst>
        </xdr:cNvPr>
        <xdr:cNvSpPr/>
      </xdr:nvSpPr>
      <xdr:spPr>
        <a:xfrm>
          <a:off x="6921500" y="1485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AE3DEB6-9460-4D9B-A5DF-E48B3442E10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3B9AECCB-DC17-46CE-A714-B6BCCAB3BFF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BF7492D0-A366-4E11-922C-B02ED7D4240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7589C198-7762-4FCC-9557-7231B1C4ABA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70B01808-70B2-4BAB-A02C-E6C310D6E21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108745</xdr:rowOff>
    </xdr:from>
    <xdr:to>
      <xdr:col>55</xdr:col>
      <xdr:colOff>50800</xdr:colOff>
      <xdr:row>87</xdr:row>
      <xdr:rowOff>38895</xdr:rowOff>
    </xdr:to>
    <xdr:sp macro="" textlink="">
      <xdr:nvSpPr>
        <xdr:cNvPr id="363" name="楕円 362">
          <a:extLst>
            <a:ext uri="{FF2B5EF4-FFF2-40B4-BE49-F238E27FC236}">
              <a16:creationId xmlns:a16="http://schemas.microsoft.com/office/drawing/2014/main" id="{761C0795-AEA9-47AD-9A34-CB6CF55569C8}"/>
            </a:ext>
          </a:extLst>
        </xdr:cNvPr>
        <xdr:cNvSpPr/>
      </xdr:nvSpPr>
      <xdr:spPr>
        <a:xfrm>
          <a:off x="10426700" y="1485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70020</xdr:rowOff>
    </xdr:from>
    <xdr:ext cx="469744" cy="259045"/>
    <xdr:sp macro="" textlink="">
      <xdr:nvSpPr>
        <xdr:cNvPr id="364" name="【公営住宅】&#10;一人当たり面積該当値テキスト">
          <a:extLst>
            <a:ext uri="{FF2B5EF4-FFF2-40B4-BE49-F238E27FC236}">
              <a16:creationId xmlns:a16="http://schemas.microsoft.com/office/drawing/2014/main" id="{DF2D3514-DB14-4213-B972-0593E5677748}"/>
            </a:ext>
          </a:extLst>
        </xdr:cNvPr>
        <xdr:cNvSpPr txBox="1"/>
      </xdr:nvSpPr>
      <xdr:spPr>
        <a:xfrm>
          <a:off x="10515600" y="1481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108854</xdr:rowOff>
    </xdr:from>
    <xdr:to>
      <xdr:col>50</xdr:col>
      <xdr:colOff>165100</xdr:colOff>
      <xdr:row>87</xdr:row>
      <xdr:rowOff>39004</xdr:rowOff>
    </xdr:to>
    <xdr:sp macro="" textlink="">
      <xdr:nvSpPr>
        <xdr:cNvPr id="365" name="楕円 364">
          <a:extLst>
            <a:ext uri="{FF2B5EF4-FFF2-40B4-BE49-F238E27FC236}">
              <a16:creationId xmlns:a16="http://schemas.microsoft.com/office/drawing/2014/main" id="{2E77E8E0-17E0-4D4A-B674-FE90ACDCF307}"/>
            </a:ext>
          </a:extLst>
        </xdr:cNvPr>
        <xdr:cNvSpPr/>
      </xdr:nvSpPr>
      <xdr:spPr>
        <a:xfrm>
          <a:off x="9588500" y="1485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159545</xdr:rowOff>
    </xdr:from>
    <xdr:to>
      <xdr:col>55</xdr:col>
      <xdr:colOff>0</xdr:colOff>
      <xdr:row>86</xdr:row>
      <xdr:rowOff>159654</xdr:rowOff>
    </xdr:to>
    <xdr:cxnSp macro="">
      <xdr:nvCxnSpPr>
        <xdr:cNvPr id="366" name="直線コネクタ 365">
          <a:extLst>
            <a:ext uri="{FF2B5EF4-FFF2-40B4-BE49-F238E27FC236}">
              <a16:creationId xmlns:a16="http://schemas.microsoft.com/office/drawing/2014/main" id="{FC400C06-659F-4E85-8A52-D18508F44A72}"/>
            </a:ext>
          </a:extLst>
        </xdr:cNvPr>
        <xdr:cNvCxnSpPr/>
      </xdr:nvCxnSpPr>
      <xdr:spPr>
        <a:xfrm flipV="1">
          <a:off x="9639300" y="14904245"/>
          <a:ext cx="8382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108945</xdr:rowOff>
    </xdr:from>
    <xdr:to>
      <xdr:col>46</xdr:col>
      <xdr:colOff>38100</xdr:colOff>
      <xdr:row>87</xdr:row>
      <xdr:rowOff>39095</xdr:rowOff>
    </xdr:to>
    <xdr:sp macro="" textlink="">
      <xdr:nvSpPr>
        <xdr:cNvPr id="367" name="楕円 366">
          <a:extLst>
            <a:ext uri="{FF2B5EF4-FFF2-40B4-BE49-F238E27FC236}">
              <a16:creationId xmlns:a16="http://schemas.microsoft.com/office/drawing/2014/main" id="{DBE85944-B9D5-467D-8C05-76C0D8DA0BFE}"/>
            </a:ext>
          </a:extLst>
        </xdr:cNvPr>
        <xdr:cNvSpPr/>
      </xdr:nvSpPr>
      <xdr:spPr>
        <a:xfrm>
          <a:off x="8699500" y="1485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159654</xdr:rowOff>
    </xdr:from>
    <xdr:to>
      <xdr:col>50</xdr:col>
      <xdr:colOff>114300</xdr:colOff>
      <xdr:row>86</xdr:row>
      <xdr:rowOff>159745</xdr:rowOff>
    </xdr:to>
    <xdr:cxnSp macro="">
      <xdr:nvCxnSpPr>
        <xdr:cNvPr id="368" name="直線コネクタ 367">
          <a:extLst>
            <a:ext uri="{FF2B5EF4-FFF2-40B4-BE49-F238E27FC236}">
              <a16:creationId xmlns:a16="http://schemas.microsoft.com/office/drawing/2014/main" id="{D189B155-4154-497B-A44C-F4C778AD3EA1}"/>
            </a:ext>
          </a:extLst>
        </xdr:cNvPr>
        <xdr:cNvCxnSpPr/>
      </xdr:nvCxnSpPr>
      <xdr:spPr>
        <a:xfrm flipV="1">
          <a:off x="8750300" y="14904354"/>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109007</xdr:rowOff>
    </xdr:from>
    <xdr:to>
      <xdr:col>41</xdr:col>
      <xdr:colOff>101600</xdr:colOff>
      <xdr:row>87</xdr:row>
      <xdr:rowOff>39157</xdr:rowOff>
    </xdr:to>
    <xdr:sp macro="" textlink="">
      <xdr:nvSpPr>
        <xdr:cNvPr id="369" name="楕円 368">
          <a:extLst>
            <a:ext uri="{FF2B5EF4-FFF2-40B4-BE49-F238E27FC236}">
              <a16:creationId xmlns:a16="http://schemas.microsoft.com/office/drawing/2014/main" id="{32FFA7AB-7BFB-4820-9278-E2B69A28B7C3}"/>
            </a:ext>
          </a:extLst>
        </xdr:cNvPr>
        <xdr:cNvSpPr/>
      </xdr:nvSpPr>
      <xdr:spPr>
        <a:xfrm>
          <a:off x="7810500" y="1485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159745</xdr:rowOff>
    </xdr:from>
    <xdr:to>
      <xdr:col>45</xdr:col>
      <xdr:colOff>177800</xdr:colOff>
      <xdr:row>86</xdr:row>
      <xdr:rowOff>159807</xdr:rowOff>
    </xdr:to>
    <xdr:cxnSp macro="">
      <xdr:nvCxnSpPr>
        <xdr:cNvPr id="370" name="直線コネクタ 369">
          <a:extLst>
            <a:ext uri="{FF2B5EF4-FFF2-40B4-BE49-F238E27FC236}">
              <a16:creationId xmlns:a16="http://schemas.microsoft.com/office/drawing/2014/main" id="{FD41D366-5E66-4E35-9718-1A6BB594B9B5}"/>
            </a:ext>
          </a:extLst>
        </xdr:cNvPr>
        <xdr:cNvCxnSpPr/>
      </xdr:nvCxnSpPr>
      <xdr:spPr>
        <a:xfrm flipV="1">
          <a:off x="7861300" y="14904445"/>
          <a:ext cx="889000" cy="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109108</xdr:rowOff>
    </xdr:from>
    <xdr:to>
      <xdr:col>36</xdr:col>
      <xdr:colOff>165100</xdr:colOff>
      <xdr:row>87</xdr:row>
      <xdr:rowOff>39258</xdr:rowOff>
    </xdr:to>
    <xdr:sp macro="" textlink="">
      <xdr:nvSpPr>
        <xdr:cNvPr id="371" name="楕円 370">
          <a:extLst>
            <a:ext uri="{FF2B5EF4-FFF2-40B4-BE49-F238E27FC236}">
              <a16:creationId xmlns:a16="http://schemas.microsoft.com/office/drawing/2014/main" id="{A134C2D7-E484-40A3-A7C3-EA270841756B}"/>
            </a:ext>
          </a:extLst>
        </xdr:cNvPr>
        <xdr:cNvSpPr/>
      </xdr:nvSpPr>
      <xdr:spPr>
        <a:xfrm>
          <a:off x="6921500" y="1485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159807</xdr:rowOff>
    </xdr:from>
    <xdr:to>
      <xdr:col>41</xdr:col>
      <xdr:colOff>50800</xdr:colOff>
      <xdr:row>86</xdr:row>
      <xdr:rowOff>159908</xdr:rowOff>
    </xdr:to>
    <xdr:cxnSp macro="">
      <xdr:nvCxnSpPr>
        <xdr:cNvPr id="372" name="直線コネクタ 371">
          <a:extLst>
            <a:ext uri="{FF2B5EF4-FFF2-40B4-BE49-F238E27FC236}">
              <a16:creationId xmlns:a16="http://schemas.microsoft.com/office/drawing/2014/main" id="{0AC36B29-F2BF-418E-A2E2-7CBD806D00E5}"/>
            </a:ext>
          </a:extLst>
        </xdr:cNvPr>
        <xdr:cNvCxnSpPr/>
      </xdr:nvCxnSpPr>
      <xdr:spPr>
        <a:xfrm flipV="1">
          <a:off x="6972300" y="14904507"/>
          <a:ext cx="889000"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51598</xdr:rowOff>
    </xdr:from>
    <xdr:ext cx="469744" cy="259045"/>
    <xdr:sp macro="" textlink="">
      <xdr:nvSpPr>
        <xdr:cNvPr id="373" name="n_1aveValue【公営住宅】&#10;一人当たり面積">
          <a:extLst>
            <a:ext uri="{FF2B5EF4-FFF2-40B4-BE49-F238E27FC236}">
              <a16:creationId xmlns:a16="http://schemas.microsoft.com/office/drawing/2014/main" id="{0714DB66-8974-4EDF-AFCE-5792E469C165}"/>
            </a:ext>
          </a:extLst>
        </xdr:cNvPr>
        <xdr:cNvSpPr txBox="1"/>
      </xdr:nvSpPr>
      <xdr:spPr>
        <a:xfrm>
          <a:off x="9391727" y="1462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49730</xdr:rowOff>
    </xdr:from>
    <xdr:ext cx="469744" cy="259045"/>
    <xdr:sp macro="" textlink="">
      <xdr:nvSpPr>
        <xdr:cNvPr id="374" name="n_2aveValue【公営住宅】&#10;一人当たり面積">
          <a:extLst>
            <a:ext uri="{FF2B5EF4-FFF2-40B4-BE49-F238E27FC236}">
              <a16:creationId xmlns:a16="http://schemas.microsoft.com/office/drawing/2014/main" id="{B3D55DAE-6BC8-46BD-B177-EEE395925FAD}"/>
            </a:ext>
          </a:extLst>
        </xdr:cNvPr>
        <xdr:cNvSpPr txBox="1"/>
      </xdr:nvSpPr>
      <xdr:spPr>
        <a:xfrm>
          <a:off x="8515427" y="1462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50599</xdr:rowOff>
    </xdr:from>
    <xdr:ext cx="469744" cy="259045"/>
    <xdr:sp macro="" textlink="">
      <xdr:nvSpPr>
        <xdr:cNvPr id="375" name="n_3aveValue【公営住宅】&#10;一人当たり面積">
          <a:extLst>
            <a:ext uri="{FF2B5EF4-FFF2-40B4-BE49-F238E27FC236}">
              <a16:creationId xmlns:a16="http://schemas.microsoft.com/office/drawing/2014/main" id="{4B8DA00C-A62E-4EA5-8839-756AD15301F0}"/>
            </a:ext>
          </a:extLst>
        </xdr:cNvPr>
        <xdr:cNvSpPr txBox="1"/>
      </xdr:nvSpPr>
      <xdr:spPr>
        <a:xfrm>
          <a:off x="7626427" y="1462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54280</xdr:rowOff>
    </xdr:from>
    <xdr:ext cx="469744" cy="259045"/>
    <xdr:sp macro="" textlink="">
      <xdr:nvSpPr>
        <xdr:cNvPr id="376" name="n_4aveValue【公営住宅】&#10;一人当たり面積">
          <a:extLst>
            <a:ext uri="{FF2B5EF4-FFF2-40B4-BE49-F238E27FC236}">
              <a16:creationId xmlns:a16="http://schemas.microsoft.com/office/drawing/2014/main" id="{D72E2463-1341-4383-86B6-77F3B100948B}"/>
            </a:ext>
          </a:extLst>
        </xdr:cNvPr>
        <xdr:cNvSpPr txBox="1"/>
      </xdr:nvSpPr>
      <xdr:spPr>
        <a:xfrm>
          <a:off x="6737427" y="14627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30131</xdr:rowOff>
    </xdr:from>
    <xdr:ext cx="469744" cy="259045"/>
    <xdr:sp macro="" textlink="">
      <xdr:nvSpPr>
        <xdr:cNvPr id="377" name="n_1mainValue【公営住宅】&#10;一人当たり面積">
          <a:extLst>
            <a:ext uri="{FF2B5EF4-FFF2-40B4-BE49-F238E27FC236}">
              <a16:creationId xmlns:a16="http://schemas.microsoft.com/office/drawing/2014/main" id="{98ECCB59-4B33-49FF-93F9-6C226F1D9A7E}"/>
            </a:ext>
          </a:extLst>
        </xdr:cNvPr>
        <xdr:cNvSpPr txBox="1"/>
      </xdr:nvSpPr>
      <xdr:spPr>
        <a:xfrm>
          <a:off x="9391727" y="1494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30222</xdr:rowOff>
    </xdr:from>
    <xdr:ext cx="469744" cy="259045"/>
    <xdr:sp macro="" textlink="">
      <xdr:nvSpPr>
        <xdr:cNvPr id="378" name="n_2mainValue【公営住宅】&#10;一人当たり面積">
          <a:extLst>
            <a:ext uri="{FF2B5EF4-FFF2-40B4-BE49-F238E27FC236}">
              <a16:creationId xmlns:a16="http://schemas.microsoft.com/office/drawing/2014/main" id="{5F7B26B3-D4EB-4A7D-BCED-455B53129BF4}"/>
            </a:ext>
          </a:extLst>
        </xdr:cNvPr>
        <xdr:cNvSpPr txBox="1"/>
      </xdr:nvSpPr>
      <xdr:spPr>
        <a:xfrm>
          <a:off x="8515427" y="14946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30284</xdr:rowOff>
    </xdr:from>
    <xdr:ext cx="469744" cy="259045"/>
    <xdr:sp macro="" textlink="">
      <xdr:nvSpPr>
        <xdr:cNvPr id="379" name="n_3mainValue【公営住宅】&#10;一人当たり面積">
          <a:extLst>
            <a:ext uri="{FF2B5EF4-FFF2-40B4-BE49-F238E27FC236}">
              <a16:creationId xmlns:a16="http://schemas.microsoft.com/office/drawing/2014/main" id="{7D02F10B-4F7A-45F3-B94F-5CE3C14786FC}"/>
            </a:ext>
          </a:extLst>
        </xdr:cNvPr>
        <xdr:cNvSpPr txBox="1"/>
      </xdr:nvSpPr>
      <xdr:spPr>
        <a:xfrm>
          <a:off x="7626427" y="1494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30385</xdr:rowOff>
    </xdr:from>
    <xdr:ext cx="469744" cy="259045"/>
    <xdr:sp macro="" textlink="">
      <xdr:nvSpPr>
        <xdr:cNvPr id="380" name="n_4mainValue【公営住宅】&#10;一人当たり面積">
          <a:extLst>
            <a:ext uri="{FF2B5EF4-FFF2-40B4-BE49-F238E27FC236}">
              <a16:creationId xmlns:a16="http://schemas.microsoft.com/office/drawing/2014/main" id="{D2887A6D-FE46-4C79-91A7-0410E400DE12}"/>
            </a:ext>
          </a:extLst>
        </xdr:cNvPr>
        <xdr:cNvSpPr txBox="1"/>
      </xdr:nvSpPr>
      <xdr:spPr>
        <a:xfrm>
          <a:off x="6737427" y="14946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55565077-2689-4D8E-A552-4830F8D7AE5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31564C33-E5A6-4971-BC2C-BEEFFAF312F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21A0FF44-7142-49ED-AC06-24BA4070CCD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8959DB3F-C363-41DA-A2C0-2EA5D8785FE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A92F3B8E-B69E-4A98-8089-5410A7CDB68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B2928E26-BB89-4E5B-BCE2-45D26148521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E268C8D8-0949-4767-9830-403AD76EBD0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68CDB34B-F4CD-42F1-9E36-CF8A64253F1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68C4144F-76CC-44BF-B3A4-A53C77A746A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9C1E8228-717A-4661-BA47-89C376C3091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ED2EB6FE-6110-47D5-B315-908997FFF6D9}"/>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a:extLst>
            <a:ext uri="{FF2B5EF4-FFF2-40B4-BE49-F238E27FC236}">
              <a16:creationId xmlns:a16="http://schemas.microsoft.com/office/drawing/2014/main" id="{3A98C31D-3350-456B-A23D-0497F7582F3C}"/>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a:extLst>
            <a:ext uri="{FF2B5EF4-FFF2-40B4-BE49-F238E27FC236}">
              <a16:creationId xmlns:a16="http://schemas.microsoft.com/office/drawing/2014/main" id="{0B2A6C44-E663-4F30-86B7-479CD5ACDBA8}"/>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a:extLst>
            <a:ext uri="{FF2B5EF4-FFF2-40B4-BE49-F238E27FC236}">
              <a16:creationId xmlns:a16="http://schemas.microsoft.com/office/drawing/2014/main" id="{965F833B-031C-49CD-9A47-D7FEDBB5385B}"/>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a:extLst>
            <a:ext uri="{FF2B5EF4-FFF2-40B4-BE49-F238E27FC236}">
              <a16:creationId xmlns:a16="http://schemas.microsoft.com/office/drawing/2014/main" id="{067660C5-2231-4B48-8B3D-2CC911449691}"/>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a:extLst>
            <a:ext uri="{FF2B5EF4-FFF2-40B4-BE49-F238E27FC236}">
              <a16:creationId xmlns:a16="http://schemas.microsoft.com/office/drawing/2014/main" id="{2EE7B4EE-04AC-4027-9F48-FB4F1B4DA7AB}"/>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a:extLst>
            <a:ext uri="{FF2B5EF4-FFF2-40B4-BE49-F238E27FC236}">
              <a16:creationId xmlns:a16="http://schemas.microsoft.com/office/drawing/2014/main" id="{873C7F73-2FC7-4AF8-AADA-980A35EFEC7D}"/>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a:extLst>
            <a:ext uri="{FF2B5EF4-FFF2-40B4-BE49-F238E27FC236}">
              <a16:creationId xmlns:a16="http://schemas.microsoft.com/office/drawing/2014/main" id="{FCA26EB1-830A-4409-B36B-EE091FFE2F0E}"/>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a:extLst>
            <a:ext uri="{FF2B5EF4-FFF2-40B4-BE49-F238E27FC236}">
              <a16:creationId xmlns:a16="http://schemas.microsoft.com/office/drawing/2014/main" id="{373087F7-A8C9-4C6A-B971-58ADC4C0282F}"/>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a:extLst>
            <a:ext uri="{FF2B5EF4-FFF2-40B4-BE49-F238E27FC236}">
              <a16:creationId xmlns:a16="http://schemas.microsoft.com/office/drawing/2014/main" id="{2DD37F7B-09A6-422A-A5FC-E201E40A3F1F}"/>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a:extLst>
            <a:ext uri="{FF2B5EF4-FFF2-40B4-BE49-F238E27FC236}">
              <a16:creationId xmlns:a16="http://schemas.microsoft.com/office/drawing/2014/main" id="{E6E9A38B-1149-4326-A6E2-968961AC08B9}"/>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a:extLst>
            <a:ext uri="{FF2B5EF4-FFF2-40B4-BE49-F238E27FC236}">
              <a16:creationId xmlns:a16="http://schemas.microsoft.com/office/drawing/2014/main" id="{1EAAF786-F7E4-435D-BAC0-CCD2967BBD55}"/>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a:extLst>
            <a:ext uri="{FF2B5EF4-FFF2-40B4-BE49-F238E27FC236}">
              <a16:creationId xmlns:a16="http://schemas.microsoft.com/office/drawing/2014/main" id="{655C9067-E71B-4DD6-91DB-E79A01907867}"/>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DC9E1571-4CCB-4730-9D42-6D2E0E63B94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a:extLst>
            <a:ext uri="{FF2B5EF4-FFF2-40B4-BE49-F238E27FC236}">
              <a16:creationId xmlns:a16="http://schemas.microsoft.com/office/drawing/2014/main" id="{88AAB789-3CCA-45A3-B316-DF00F5DF83B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108857</xdr:rowOff>
    </xdr:from>
    <xdr:to>
      <xdr:col>24</xdr:col>
      <xdr:colOff>62865</xdr:colOff>
      <xdr:row>109</xdr:row>
      <xdr:rowOff>30480</xdr:rowOff>
    </xdr:to>
    <xdr:cxnSp macro="">
      <xdr:nvCxnSpPr>
        <xdr:cNvPr id="406" name="直線コネクタ 405">
          <a:extLst>
            <a:ext uri="{FF2B5EF4-FFF2-40B4-BE49-F238E27FC236}">
              <a16:creationId xmlns:a16="http://schemas.microsoft.com/office/drawing/2014/main" id="{C0EDAB5B-5EEB-4F3D-9DA1-A27C72BCE685}"/>
            </a:ext>
          </a:extLst>
        </xdr:cNvPr>
        <xdr:cNvCxnSpPr/>
      </xdr:nvCxnSpPr>
      <xdr:spPr>
        <a:xfrm flipV="1">
          <a:off x="4634865" y="17253857"/>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405111" cy="259045"/>
    <xdr:sp macro="" textlink="">
      <xdr:nvSpPr>
        <xdr:cNvPr id="407" name="【港湾・漁港】&#10;有形固定資産減価償却率最小値テキスト">
          <a:extLst>
            <a:ext uri="{FF2B5EF4-FFF2-40B4-BE49-F238E27FC236}">
              <a16:creationId xmlns:a16="http://schemas.microsoft.com/office/drawing/2014/main" id="{E4E6A6E3-0F68-4C75-B523-A4A4ECE3ABF8}"/>
            </a:ext>
          </a:extLst>
        </xdr:cNvPr>
        <xdr:cNvSpPr txBox="1"/>
      </xdr:nvSpPr>
      <xdr:spPr>
        <a:xfrm>
          <a:off x="4673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408" name="直線コネクタ 407">
          <a:extLst>
            <a:ext uri="{FF2B5EF4-FFF2-40B4-BE49-F238E27FC236}">
              <a16:creationId xmlns:a16="http://schemas.microsoft.com/office/drawing/2014/main" id="{A1B0BC73-478D-4654-A91F-C086DC544426}"/>
            </a:ext>
          </a:extLst>
        </xdr:cNvPr>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55534</xdr:rowOff>
    </xdr:from>
    <xdr:ext cx="405111" cy="259045"/>
    <xdr:sp macro="" textlink="">
      <xdr:nvSpPr>
        <xdr:cNvPr id="409" name="【港湾・漁港】&#10;有形固定資産減価償却率最大値テキスト">
          <a:extLst>
            <a:ext uri="{FF2B5EF4-FFF2-40B4-BE49-F238E27FC236}">
              <a16:creationId xmlns:a16="http://schemas.microsoft.com/office/drawing/2014/main" id="{81340AC5-6890-49B5-AB7F-8A4002C61091}"/>
            </a:ext>
          </a:extLst>
        </xdr:cNvPr>
        <xdr:cNvSpPr txBox="1"/>
      </xdr:nvSpPr>
      <xdr:spPr>
        <a:xfrm>
          <a:off x="4673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108857</xdr:rowOff>
    </xdr:from>
    <xdr:to>
      <xdr:col>24</xdr:col>
      <xdr:colOff>152400</xdr:colOff>
      <xdr:row>100</xdr:row>
      <xdr:rowOff>108857</xdr:rowOff>
    </xdr:to>
    <xdr:cxnSp macro="">
      <xdr:nvCxnSpPr>
        <xdr:cNvPr id="410" name="直線コネクタ 409">
          <a:extLst>
            <a:ext uri="{FF2B5EF4-FFF2-40B4-BE49-F238E27FC236}">
              <a16:creationId xmlns:a16="http://schemas.microsoft.com/office/drawing/2014/main" id="{E6F78C9B-C554-4244-86D1-51DA6E996873}"/>
            </a:ext>
          </a:extLst>
        </xdr:cNvPr>
        <xdr:cNvCxnSpPr/>
      </xdr:nvCxnSpPr>
      <xdr:spPr>
        <a:xfrm>
          <a:off x="4546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159311</xdr:rowOff>
    </xdr:from>
    <xdr:ext cx="405111" cy="259045"/>
    <xdr:sp macro="" textlink="">
      <xdr:nvSpPr>
        <xdr:cNvPr id="411" name="【港湾・漁港】&#10;有形固定資産減価償却率平均値テキスト">
          <a:extLst>
            <a:ext uri="{FF2B5EF4-FFF2-40B4-BE49-F238E27FC236}">
              <a16:creationId xmlns:a16="http://schemas.microsoft.com/office/drawing/2014/main" id="{99D20529-0F0B-4E97-8B0B-AD2B7D1FE671}"/>
            </a:ext>
          </a:extLst>
        </xdr:cNvPr>
        <xdr:cNvSpPr txBox="1"/>
      </xdr:nvSpPr>
      <xdr:spPr>
        <a:xfrm>
          <a:off x="4673600" y="17818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136434</xdr:rowOff>
    </xdr:from>
    <xdr:to>
      <xdr:col>24</xdr:col>
      <xdr:colOff>114300</xdr:colOff>
      <xdr:row>105</xdr:row>
      <xdr:rowOff>66584</xdr:rowOff>
    </xdr:to>
    <xdr:sp macro="" textlink="">
      <xdr:nvSpPr>
        <xdr:cNvPr id="412" name="フローチャート: 判断 411">
          <a:extLst>
            <a:ext uri="{FF2B5EF4-FFF2-40B4-BE49-F238E27FC236}">
              <a16:creationId xmlns:a16="http://schemas.microsoft.com/office/drawing/2014/main" id="{0D19F373-0867-4369-8BAE-A46C6E803F4C}"/>
            </a:ext>
          </a:extLst>
        </xdr:cNvPr>
        <xdr:cNvSpPr/>
      </xdr:nvSpPr>
      <xdr:spPr>
        <a:xfrm>
          <a:off x="45847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3" name="フローチャート: 判断 412">
          <a:extLst>
            <a:ext uri="{FF2B5EF4-FFF2-40B4-BE49-F238E27FC236}">
              <a16:creationId xmlns:a16="http://schemas.microsoft.com/office/drawing/2014/main" id="{22D9BA3C-0B71-484D-A035-B5F04287BC02}"/>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414" name="フローチャート: 判断 413">
          <a:extLst>
            <a:ext uri="{FF2B5EF4-FFF2-40B4-BE49-F238E27FC236}">
              <a16:creationId xmlns:a16="http://schemas.microsoft.com/office/drawing/2014/main" id="{C8D4C354-ABF3-4592-AAAE-5BCB2A515572}"/>
            </a:ext>
          </a:extLst>
        </xdr:cNvPr>
        <xdr:cNvSpPr/>
      </xdr:nvSpPr>
      <xdr:spPr>
        <a:xfrm>
          <a:off x="2857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22134</xdr:rowOff>
    </xdr:from>
    <xdr:to>
      <xdr:col>10</xdr:col>
      <xdr:colOff>165100</xdr:colOff>
      <xdr:row>104</xdr:row>
      <xdr:rowOff>123734</xdr:rowOff>
    </xdr:to>
    <xdr:sp macro="" textlink="">
      <xdr:nvSpPr>
        <xdr:cNvPr id="415" name="フローチャート: 判断 414">
          <a:extLst>
            <a:ext uri="{FF2B5EF4-FFF2-40B4-BE49-F238E27FC236}">
              <a16:creationId xmlns:a16="http://schemas.microsoft.com/office/drawing/2014/main" id="{CE50EF99-10CA-4CBB-A11B-2A2F9365761E}"/>
            </a:ext>
          </a:extLst>
        </xdr:cNvPr>
        <xdr:cNvSpPr/>
      </xdr:nvSpPr>
      <xdr:spPr>
        <a:xfrm>
          <a:off x="1968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131536</xdr:rowOff>
    </xdr:from>
    <xdr:to>
      <xdr:col>6</xdr:col>
      <xdr:colOff>38100</xdr:colOff>
      <xdr:row>104</xdr:row>
      <xdr:rowOff>61686</xdr:rowOff>
    </xdr:to>
    <xdr:sp macro="" textlink="">
      <xdr:nvSpPr>
        <xdr:cNvPr id="416" name="フローチャート: 判断 415">
          <a:extLst>
            <a:ext uri="{FF2B5EF4-FFF2-40B4-BE49-F238E27FC236}">
              <a16:creationId xmlns:a16="http://schemas.microsoft.com/office/drawing/2014/main" id="{0E800759-C4E8-4F7F-B585-15F2237F523E}"/>
            </a:ext>
          </a:extLst>
        </xdr:cNvPr>
        <xdr:cNvSpPr/>
      </xdr:nvSpPr>
      <xdr:spPr>
        <a:xfrm>
          <a:off x="1079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CC81D046-26A4-4A0F-9869-2AE4748E68D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C8B74508-D5A4-45DA-9C85-4F80709CA8C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7332D747-6B3E-4221-B20F-C8AFFB5B581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7DCEFF36-D0AD-49C6-9BE1-5DCC41C7FB1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3281385E-5D01-4962-B1F9-80C68BD64C2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128270</xdr:rowOff>
    </xdr:from>
    <xdr:to>
      <xdr:col>24</xdr:col>
      <xdr:colOff>114300</xdr:colOff>
      <xdr:row>106</xdr:row>
      <xdr:rowOff>58420</xdr:rowOff>
    </xdr:to>
    <xdr:sp macro="" textlink="">
      <xdr:nvSpPr>
        <xdr:cNvPr id="422" name="楕円 421">
          <a:extLst>
            <a:ext uri="{FF2B5EF4-FFF2-40B4-BE49-F238E27FC236}">
              <a16:creationId xmlns:a16="http://schemas.microsoft.com/office/drawing/2014/main" id="{997958BF-EBA8-4987-A4BE-AE545A6DEAB2}"/>
            </a:ext>
          </a:extLst>
        </xdr:cNvPr>
        <xdr:cNvSpPr/>
      </xdr:nvSpPr>
      <xdr:spPr>
        <a:xfrm>
          <a:off x="4584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106697</xdr:rowOff>
    </xdr:from>
    <xdr:ext cx="405111" cy="259045"/>
    <xdr:sp macro="" textlink="">
      <xdr:nvSpPr>
        <xdr:cNvPr id="423" name="【港湾・漁港】&#10;有形固定資産減価償却率該当値テキスト">
          <a:extLst>
            <a:ext uri="{FF2B5EF4-FFF2-40B4-BE49-F238E27FC236}">
              <a16:creationId xmlns:a16="http://schemas.microsoft.com/office/drawing/2014/main" id="{0503875D-BE2F-4D40-B7B4-46347BE69C96}"/>
            </a:ext>
          </a:extLst>
        </xdr:cNvPr>
        <xdr:cNvSpPr txBox="1"/>
      </xdr:nvSpPr>
      <xdr:spPr>
        <a:xfrm>
          <a:off x="4673600"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27032</xdr:rowOff>
    </xdr:from>
    <xdr:to>
      <xdr:col>20</xdr:col>
      <xdr:colOff>38100</xdr:colOff>
      <xdr:row>104</xdr:row>
      <xdr:rowOff>128632</xdr:rowOff>
    </xdr:to>
    <xdr:sp macro="" textlink="">
      <xdr:nvSpPr>
        <xdr:cNvPr id="424" name="楕円 423">
          <a:extLst>
            <a:ext uri="{FF2B5EF4-FFF2-40B4-BE49-F238E27FC236}">
              <a16:creationId xmlns:a16="http://schemas.microsoft.com/office/drawing/2014/main" id="{94D8CBF7-A0C7-4EF8-9A95-6A8E09AEFA8F}"/>
            </a:ext>
          </a:extLst>
        </xdr:cNvPr>
        <xdr:cNvSpPr/>
      </xdr:nvSpPr>
      <xdr:spPr>
        <a:xfrm>
          <a:off x="37465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77832</xdr:rowOff>
    </xdr:from>
    <xdr:to>
      <xdr:col>24</xdr:col>
      <xdr:colOff>63500</xdr:colOff>
      <xdr:row>106</xdr:row>
      <xdr:rowOff>7620</xdr:rowOff>
    </xdr:to>
    <xdr:cxnSp macro="">
      <xdr:nvCxnSpPr>
        <xdr:cNvPr id="425" name="直線コネクタ 424">
          <a:extLst>
            <a:ext uri="{FF2B5EF4-FFF2-40B4-BE49-F238E27FC236}">
              <a16:creationId xmlns:a16="http://schemas.microsoft.com/office/drawing/2014/main" id="{BD0FDEF1-FD46-493E-8E48-17E1BE4FC0DC}"/>
            </a:ext>
          </a:extLst>
        </xdr:cNvPr>
        <xdr:cNvCxnSpPr/>
      </xdr:nvCxnSpPr>
      <xdr:spPr>
        <a:xfrm>
          <a:off x="3797300" y="17908632"/>
          <a:ext cx="838200" cy="27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97245</xdr:rowOff>
    </xdr:from>
    <xdr:to>
      <xdr:col>15</xdr:col>
      <xdr:colOff>101600</xdr:colOff>
      <xdr:row>103</xdr:row>
      <xdr:rowOff>27395</xdr:rowOff>
    </xdr:to>
    <xdr:sp macro="" textlink="">
      <xdr:nvSpPr>
        <xdr:cNvPr id="426" name="楕円 425">
          <a:extLst>
            <a:ext uri="{FF2B5EF4-FFF2-40B4-BE49-F238E27FC236}">
              <a16:creationId xmlns:a16="http://schemas.microsoft.com/office/drawing/2014/main" id="{B2B48323-8C7E-4561-9239-2D13E16A07C6}"/>
            </a:ext>
          </a:extLst>
        </xdr:cNvPr>
        <xdr:cNvSpPr/>
      </xdr:nvSpPr>
      <xdr:spPr>
        <a:xfrm>
          <a:off x="2857500" y="1758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148045</xdr:rowOff>
    </xdr:from>
    <xdr:to>
      <xdr:col>19</xdr:col>
      <xdr:colOff>177800</xdr:colOff>
      <xdr:row>104</xdr:row>
      <xdr:rowOff>77832</xdr:rowOff>
    </xdr:to>
    <xdr:cxnSp macro="">
      <xdr:nvCxnSpPr>
        <xdr:cNvPr id="427" name="直線コネクタ 426">
          <a:extLst>
            <a:ext uri="{FF2B5EF4-FFF2-40B4-BE49-F238E27FC236}">
              <a16:creationId xmlns:a16="http://schemas.microsoft.com/office/drawing/2014/main" id="{490DF4A8-2A91-4A3A-87A9-E5DB5CE46CC8}"/>
            </a:ext>
          </a:extLst>
        </xdr:cNvPr>
        <xdr:cNvCxnSpPr/>
      </xdr:nvCxnSpPr>
      <xdr:spPr>
        <a:xfrm>
          <a:off x="2908300" y="17635945"/>
          <a:ext cx="889000" cy="27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66221</xdr:rowOff>
    </xdr:from>
    <xdr:to>
      <xdr:col>10</xdr:col>
      <xdr:colOff>165100</xdr:colOff>
      <xdr:row>99</xdr:row>
      <xdr:rowOff>167821</xdr:rowOff>
    </xdr:to>
    <xdr:sp macro="" textlink="">
      <xdr:nvSpPr>
        <xdr:cNvPr id="428" name="楕円 427">
          <a:extLst>
            <a:ext uri="{FF2B5EF4-FFF2-40B4-BE49-F238E27FC236}">
              <a16:creationId xmlns:a16="http://schemas.microsoft.com/office/drawing/2014/main" id="{74BA420B-D0F8-4C66-9E97-8320A28F4033}"/>
            </a:ext>
          </a:extLst>
        </xdr:cNvPr>
        <xdr:cNvSpPr/>
      </xdr:nvSpPr>
      <xdr:spPr>
        <a:xfrm>
          <a:off x="1968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99</xdr:row>
      <xdr:rowOff>117021</xdr:rowOff>
    </xdr:from>
    <xdr:to>
      <xdr:col>15</xdr:col>
      <xdr:colOff>50800</xdr:colOff>
      <xdr:row>102</xdr:row>
      <xdr:rowOff>148045</xdr:rowOff>
    </xdr:to>
    <xdr:cxnSp macro="">
      <xdr:nvCxnSpPr>
        <xdr:cNvPr id="429" name="直線コネクタ 428">
          <a:extLst>
            <a:ext uri="{FF2B5EF4-FFF2-40B4-BE49-F238E27FC236}">
              <a16:creationId xmlns:a16="http://schemas.microsoft.com/office/drawing/2014/main" id="{09BC1C02-EA0F-4A34-8CDE-633B5A22E105}"/>
            </a:ext>
          </a:extLst>
        </xdr:cNvPr>
        <xdr:cNvCxnSpPr/>
      </xdr:nvCxnSpPr>
      <xdr:spPr>
        <a:xfrm>
          <a:off x="2019300" y="17090571"/>
          <a:ext cx="889000" cy="54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66221</xdr:rowOff>
    </xdr:from>
    <xdr:to>
      <xdr:col>6</xdr:col>
      <xdr:colOff>38100</xdr:colOff>
      <xdr:row>99</xdr:row>
      <xdr:rowOff>167821</xdr:rowOff>
    </xdr:to>
    <xdr:sp macro="" textlink="">
      <xdr:nvSpPr>
        <xdr:cNvPr id="430" name="楕円 429">
          <a:extLst>
            <a:ext uri="{FF2B5EF4-FFF2-40B4-BE49-F238E27FC236}">
              <a16:creationId xmlns:a16="http://schemas.microsoft.com/office/drawing/2014/main" id="{97FA60AD-9457-4481-89F6-FD0ED2E63DA3}"/>
            </a:ext>
          </a:extLst>
        </xdr:cNvPr>
        <xdr:cNvSpPr/>
      </xdr:nvSpPr>
      <xdr:spPr>
        <a:xfrm>
          <a:off x="1079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99</xdr:row>
      <xdr:rowOff>117021</xdr:rowOff>
    </xdr:from>
    <xdr:to>
      <xdr:col>10</xdr:col>
      <xdr:colOff>114300</xdr:colOff>
      <xdr:row>99</xdr:row>
      <xdr:rowOff>117021</xdr:rowOff>
    </xdr:to>
    <xdr:cxnSp macro="">
      <xdr:nvCxnSpPr>
        <xdr:cNvPr id="431" name="直線コネクタ 430">
          <a:extLst>
            <a:ext uri="{FF2B5EF4-FFF2-40B4-BE49-F238E27FC236}">
              <a16:creationId xmlns:a16="http://schemas.microsoft.com/office/drawing/2014/main" id="{3D67D060-5DE9-45E7-A356-2D84BEAE5440}"/>
            </a:ext>
          </a:extLst>
        </xdr:cNvPr>
        <xdr:cNvCxnSpPr/>
      </xdr:nvCxnSpPr>
      <xdr:spPr>
        <a:xfrm>
          <a:off x="1130300" y="1709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432" name="n_1aveValue【港湾・漁港】&#10;有形固定資産減価償却率">
          <a:extLst>
            <a:ext uri="{FF2B5EF4-FFF2-40B4-BE49-F238E27FC236}">
              <a16:creationId xmlns:a16="http://schemas.microsoft.com/office/drawing/2014/main" id="{AD4B8BE0-8D9C-4050-8D94-071BCEA9E257}"/>
            </a:ext>
          </a:extLst>
        </xdr:cNvPr>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126291</xdr:rowOff>
    </xdr:from>
    <xdr:ext cx="405111" cy="259045"/>
    <xdr:sp macro="" textlink="">
      <xdr:nvSpPr>
        <xdr:cNvPr id="433" name="n_2aveValue【港湾・漁港】&#10;有形固定資産減価償却率">
          <a:extLst>
            <a:ext uri="{FF2B5EF4-FFF2-40B4-BE49-F238E27FC236}">
              <a16:creationId xmlns:a16="http://schemas.microsoft.com/office/drawing/2014/main" id="{3E177B9A-CACF-4DB5-8AF5-E4E96E052918}"/>
            </a:ext>
          </a:extLst>
        </xdr:cNvPr>
        <xdr:cNvSpPr txBox="1"/>
      </xdr:nvSpPr>
      <xdr:spPr>
        <a:xfrm>
          <a:off x="2705744"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114861</xdr:rowOff>
    </xdr:from>
    <xdr:ext cx="405111" cy="259045"/>
    <xdr:sp macro="" textlink="">
      <xdr:nvSpPr>
        <xdr:cNvPr id="434" name="n_3aveValue【港湾・漁港】&#10;有形固定資産減価償却率">
          <a:extLst>
            <a:ext uri="{FF2B5EF4-FFF2-40B4-BE49-F238E27FC236}">
              <a16:creationId xmlns:a16="http://schemas.microsoft.com/office/drawing/2014/main" id="{CAC882CD-8BE7-4CE0-87D6-EBDBA29FE40F}"/>
            </a:ext>
          </a:extLst>
        </xdr:cNvPr>
        <xdr:cNvSpPr txBox="1"/>
      </xdr:nvSpPr>
      <xdr:spPr>
        <a:xfrm>
          <a:off x="1816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52813</xdr:rowOff>
    </xdr:from>
    <xdr:ext cx="405111" cy="259045"/>
    <xdr:sp macro="" textlink="">
      <xdr:nvSpPr>
        <xdr:cNvPr id="435" name="n_4aveValue【港湾・漁港】&#10;有形固定資産減価償却率">
          <a:extLst>
            <a:ext uri="{FF2B5EF4-FFF2-40B4-BE49-F238E27FC236}">
              <a16:creationId xmlns:a16="http://schemas.microsoft.com/office/drawing/2014/main" id="{7C550FF7-44B8-4E8A-858E-9049258A5958}"/>
            </a:ext>
          </a:extLst>
        </xdr:cNvPr>
        <xdr:cNvSpPr txBox="1"/>
      </xdr:nvSpPr>
      <xdr:spPr>
        <a:xfrm>
          <a:off x="927744"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145159</xdr:rowOff>
    </xdr:from>
    <xdr:ext cx="405111" cy="259045"/>
    <xdr:sp macro="" textlink="">
      <xdr:nvSpPr>
        <xdr:cNvPr id="436" name="n_1mainValue【港湾・漁港】&#10;有形固定資産減価償却率">
          <a:extLst>
            <a:ext uri="{FF2B5EF4-FFF2-40B4-BE49-F238E27FC236}">
              <a16:creationId xmlns:a16="http://schemas.microsoft.com/office/drawing/2014/main" id="{2766B380-4CAC-43FD-B5F8-B571E380B553}"/>
            </a:ext>
          </a:extLst>
        </xdr:cNvPr>
        <xdr:cNvSpPr txBox="1"/>
      </xdr:nvSpPr>
      <xdr:spPr>
        <a:xfrm>
          <a:off x="3582044" y="1763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43922</xdr:rowOff>
    </xdr:from>
    <xdr:ext cx="405111" cy="259045"/>
    <xdr:sp macro="" textlink="">
      <xdr:nvSpPr>
        <xdr:cNvPr id="437" name="n_2mainValue【港湾・漁港】&#10;有形固定資産減価償却率">
          <a:extLst>
            <a:ext uri="{FF2B5EF4-FFF2-40B4-BE49-F238E27FC236}">
              <a16:creationId xmlns:a16="http://schemas.microsoft.com/office/drawing/2014/main" id="{B77BFA00-533E-42C3-B600-4EBF2DF63823}"/>
            </a:ext>
          </a:extLst>
        </xdr:cNvPr>
        <xdr:cNvSpPr txBox="1"/>
      </xdr:nvSpPr>
      <xdr:spPr>
        <a:xfrm>
          <a:off x="2705744" y="173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12898</xdr:rowOff>
    </xdr:from>
    <xdr:ext cx="340478" cy="259045"/>
    <xdr:sp macro="" textlink="">
      <xdr:nvSpPr>
        <xdr:cNvPr id="438" name="n_3mainValue【港湾・漁港】&#10;有形固定資産減価償却率">
          <a:extLst>
            <a:ext uri="{FF2B5EF4-FFF2-40B4-BE49-F238E27FC236}">
              <a16:creationId xmlns:a16="http://schemas.microsoft.com/office/drawing/2014/main" id="{4D473B01-2208-4E71-BC4B-4199BC881990}"/>
            </a:ext>
          </a:extLst>
        </xdr:cNvPr>
        <xdr:cNvSpPr txBox="1"/>
      </xdr:nvSpPr>
      <xdr:spPr>
        <a:xfrm>
          <a:off x="1849061" y="168149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12898</xdr:rowOff>
    </xdr:from>
    <xdr:ext cx="340478" cy="259045"/>
    <xdr:sp macro="" textlink="">
      <xdr:nvSpPr>
        <xdr:cNvPr id="439" name="n_4mainValue【港湾・漁港】&#10;有形固定資産減価償却率">
          <a:extLst>
            <a:ext uri="{FF2B5EF4-FFF2-40B4-BE49-F238E27FC236}">
              <a16:creationId xmlns:a16="http://schemas.microsoft.com/office/drawing/2014/main" id="{D61DF6A4-E0B0-43E2-9C16-E9FFE5D29AF5}"/>
            </a:ext>
          </a:extLst>
        </xdr:cNvPr>
        <xdr:cNvSpPr txBox="1"/>
      </xdr:nvSpPr>
      <xdr:spPr>
        <a:xfrm>
          <a:off x="960061" y="168149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D249850C-C195-4251-A254-95E87A11633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1BE56387-1DB8-4A8C-A588-9C2E3FA032C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DD25DA36-1A0B-4575-A3A2-6C1CF18EF65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1BB7C506-4E4C-4222-9EBA-5E5CD861D62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AEFCCFE1-1020-4320-A07C-068A96B5CBC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248982E8-47BE-4E06-8FF2-A74150D7FA3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17135AE1-CB61-4732-83D3-A4852000F52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9824AD96-A9D0-48AE-95C4-035AB876746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709031F8-975A-4E95-A85A-E0180214AE4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B12DFDB4-4746-446A-ABF3-E192675F270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A4403B95-5C8A-4D7D-B3B6-34E6DA4D6D28}"/>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1" name="テキスト ボックス 450">
          <a:extLst>
            <a:ext uri="{FF2B5EF4-FFF2-40B4-BE49-F238E27FC236}">
              <a16:creationId xmlns:a16="http://schemas.microsoft.com/office/drawing/2014/main" id="{F4BF52C8-F048-49FD-B501-BF9F53D555B8}"/>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47008DFE-90FE-49C5-8F7B-B3DF2AA1D6EB}"/>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53" name="テキスト ボックス 452">
          <a:extLst>
            <a:ext uri="{FF2B5EF4-FFF2-40B4-BE49-F238E27FC236}">
              <a16:creationId xmlns:a16="http://schemas.microsoft.com/office/drawing/2014/main" id="{48D1165F-AC0B-46D4-B6B5-9792FE9BF409}"/>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EEEDD274-AFFE-4ED5-A468-6FCAF3238F68}"/>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55" name="テキスト ボックス 454">
          <a:extLst>
            <a:ext uri="{FF2B5EF4-FFF2-40B4-BE49-F238E27FC236}">
              <a16:creationId xmlns:a16="http://schemas.microsoft.com/office/drawing/2014/main" id="{62DF11C4-3180-4D5B-9445-7EF26C173E43}"/>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B55D4371-BC2D-4CD0-A6CB-6FD96CD618C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57" name="テキスト ボックス 456">
          <a:extLst>
            <a:ext uri="{FF2B5EF4-FFF2-40B4-BE49-F238E27FC236}">
              <a16:creationId xmlns:a16="http://schemas.microsoft.com/office/drawing/2014/main" id="{874BECD8-1EED-4DC8-98F5-9FA08AE71C8C}"/>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3D351CA2-9D74-4A64-9658-209C2E11E119}"/>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459" name="テキスト ボックス 458">
          <a:extLst>
            <a:ext uri="{FF2B5EF4-FFF2-40B4-BE49-F238E27FC236}">
              <a16:creationId xmlns:a16="http://schemas.microsoft.com/office/drawing/2014/main" id="{4C239587-8F70-404D-A08E-A24A852D13AA}"/>
            </a:ext>
          </a:extLst>
        </xdr:cNvPr>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BE9CF43F-9038-4CEF-90F6-B1DCC77FA92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61" name="テキスト ボックス 460">
          <a:extLst>
            <a:ext uri="{FF2B5EF4-FFF2-40B4-BE49-F238E27FC236}">
              <a16:creationId xmlns:a16="http://schemas.microsoft.com/office/drawing/2014/main" id="{093AEA55-12F1-4A4E-96F7-84CD8ED98652}"/>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a:extLst>
            <a:ext uri="{FF2B5EF4-FFF2-40B4-BE49-F238E27FC236}">
              <a16:creationId xmlns:a16="http://schemas.microsoft.com/office/drawing/2014/main" id="{F06018AE-E540-45C7-8962-F2F9250C932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57632</xdr:rowOff>
    </xdr:from>
    <xdr:to>
      <xdr:col>54</xdr:col>
      <xdr:colOff>189865</xdr:colOff>
      <xdr:row>108</xdr:row>
      <xdr:rowOff>152355</xdr:rowOff>
    </xdr:to>
    <xdr:cxnSp macro="">
      <xdr:nvCxnSpPr>
        <xdr:cNvPr id="463" name="直線コネクタ 462">
          <a:extLst>
            <a:ext uri="{FF2B5EF4-FFF2-40B4-BE49-F238E27FC236}">
              <a16:creationId xmlns:a16="http://schemas.microsoft.com/office/drawing/2014/main" id="{21158CF8-A64A-4176-AB01-6FACFF3D9E05}"/>
            </a:ext>
          </a:extLst>
        </xdr:cNvPr>
        <xdr:cNvCxnSpPr/>
      </xdr:nvCxnSpPr>
      <xdr:spPr>
        <a:xfrm flipV="1">
          <a:off x="10476865" y="17202632"/>
          <a:ext cx="0" cy="146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156182</xdr:rowOff>
    </xdr:from>
    <xdr:ext cx="469744" cy="259045"/>
    <xdr:sp macro="" textlink="">
      <xdr:nvSpPr>
        <xdr:cNvPr id="464" name="【港湾・漁港】&#10;一人当たり有形固定資産（償却資産）額最小値テキスト">
          <a:extLst>
            <a:ext uri="{FF2B5EF4-FFF2-40B4-BE49-F238E27FC236}">
              <a16:creationId xmlns:a16="http://schemas.microsoft.com/office/drawing/2014/main" id="{7752684E-0097-429A-B8B6-EEA92B32A2B5}"/>
            </a:ext>
          </a:extLst>
        </xdr:cNvPr>
        <xdr:cNvSpPr txBox="1"/>
      </xdr:nvSpPr>
      <xdr:spPr>
        <a:xfrm>
          <a:off x="10515600" y="1867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152355</xdr:rowOff>
    </xdr:from>
    <xdr:to>
      <xdr:col>55</xdr:col>
      <xdr:colOff>88900</xdr:colOff>
      <xdr:row>108</xdr:row>
      <xdr:rowOff>152355</xdr:rowOff>
    </xdr:to>
    <xdr:cxnSp macro="">
      <xdr:nvCxnSpPr>
        <xdr:cNvPr id="465" name="直線コネクタ 464">
          <a:extLst>
            <a:ext uri="{FF2B5EF4-FFF2-40B4-BE49-F238E27FC236}">
              <a16:creationId xmlns:a16="http://schemas.microsoft.com/office/drawing/2014/main" id="{C193CD3B-7B87-4923-806F-628CA342EEBB}"/>
            </a:ext>
          </a:extLst>
        </xdr:cNvPr>
        <xdr:cNvCxnSpPr/>
      </xdr:nvCxnSpPr>
      <xdr:spPr>
        <a:xfrm>
          <a:off x="10388600" y="18668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4309</xdr:rowOff>
    </xdr:from>
    <xdr:ext cx="819455" cy="259045"/>
    <xdr:sp macro="" textlink="">
      <xdr:nvSpPr>
        <xdr:cNvPr id="466" name="【港湾・漁港】&#10;一人当たり有形固定資産（償却資産）額最大値テキスト">
          <a:extLst>
            <a:ext uri="{FF2B5EF4-FFF2-40B4-BE49-F238E27FC236}">
              <a16:creationId xmlns:a16="http://schemas.microsoft.com/office/drawing/2014/main" id="{63EDF13C-B9E1-4F77-9521-E65094432494}"/>
            </a:ext>
          </a:extLst>
        </xdr:cNvPr>
        <xdr:cNvSpPr txBox="1"/>
      </xdr:nvSpPr>
      <xdr:spPr>
        <a:xfrm>
          <a:off x="10515600" y="16977859"/>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115,462,035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57632</xdr:rowOff>
    </xdr:from>
    <xdr:to>
      <xdr:col>55</xdr:col>
      <xdr:colOff>88900</xdr:colOff>
      <xdr:row>100</xdr:row>
      <xdr:rowOff>57632</xdr:rowOff>
    </xdr:to>
    <xdr:cxnSp macro="">
      <xdr:nvCxnSpPr>
        <xdr:cNvPr id="467" name="直線コネクタ 466">
          <a:extLst>
            <a:ext uri="{FF2B5EF4-FFF2-40B4-BE49-F238E27FC236}">
              <a16:creationId xmlns:a16="http://schemas.microsoft.com/office/drawing/2014/main" id="{4D2C938C-6EC6-4D59-A37C-3CB8A06281F0}"/>
            </a:ext>
          </a:extLst>
        </xdr:cNvPr>
        <xdr:cNvCxnSpPr/>
      </xdr:nvCxnSpPr>
      <xdr:spPr>
        <a:xfrm>
          <a:off x="10388600" y="17202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69468</xdr:rowOff>
    </xdr:from>
    <xdr:ext cx="690189" cy="259045"/>
    <xdr:sp macro="" textlink="">
      <xdr:nvSpPr>
        <xdr:cNvPr id="468" name="【港湾・漁港】&#10;一人当たり有形固定資産（償却資産）額平均値テキスト">
          <a:extLst>
            <a:ext uri="{FF2B5EF4-FFF2-40B4-BE49-F238E27FC236}">
              <a16:creationId xmlns:a16="http://schemas.microsoft.com/office/drawing/2014/main" id="{48234B2B-C15B-4396-90A1-7C77294EA9B1}"/>
            </a:ext>
          </a:extLst>
        </xdr:cNvPr>
        <xdr:cNvSpPr txBox="1"/>
      </xdr:nvSpPr>
      <xdr:spPr>
        <a:xfrm>
          <a:off x="10515600" y="1841461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46591</xdr:rowOff>
    </xdr:from>
    <xdr:to>
      <xdr:col>55</xdr:col>
      <xdr:colOff>50800</xdr:colOff>
      <xdr:row>108</xdr:row>
      <xdr:rowOff>148191</xdr:rowOff>
    </xdr:to>
    <xdr:sp macro="" textlink="">
      <xdr:nvSpPr>
        <xdr:cNvPr id="469" name="フローチャート: 判断 468">
          <a:extLst>
            <a:ext uri="{FF2B5EF4-FFF2-40B4-BE49-F238E27FC236}">
              <a16:creationId xmlns:a16="http://schemas.microsoft.com/office/drawing/2014/main" id="{939E9E48-462D-40A2-AE82-F9D625D61D78}"/>
            </a:ext>
          </a:extLst>
        </xdr:cNvPr>
        <xdr:cNvSpPr/>
      </xdr:nvSpPr>
      <xdr:spPr>
        <a:xfrm>
          <a:off x="10426700" y="1856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61975</xdr:rowOff>
    </xdr:from>
    <xdr:to>
      <xdr:col>50</xdr:col>
      <xdr:colOff>165100</xdr:colOff>
      <xdr:row>108</xdr:row>
      <xdr:rowOff>163575</xdr:rowOff>
    </xdr:to>
    <xdr:sp macro="" textlink="">
      <xdr:nvSpPr>
        <xdr:cNvPr id="470" name="フローチャート: 判断 469">
          <a:extLst>
            <a:ext uri="{FF2B5EF4-FFF2-40B4-BE49-F238E27FC236}">
              <a16:creationId xmlns:a16="http://schemas.microsoft.com/office/drawing/2014/main" id="{97F0996F-965A-4318-BF81-B29CF3B87FBC}"/>
            </a:ext>
          </a:extLst>
        </xdr:cNvPr>
        <xdr:cNvSpPr/>
      </xdr:nvSpPr>
      <xdr:spPr>
        <a:xfrm>
          <a:off x="9588500" y="185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52656</xdr:rowOff>
    </xdr:from>
    <xdr:to>
      <xdr:col>46</xdr:col>
      <xdr:colOff>38100</xdr:colOff>
      <xdr:row>108</xdr:row>
      <xdr:rowOff>154256</xdr:rowOff>
    </xdr:to>
    <xdr:sp macro="" textlink="">
      <xdr:nvSpPr>
        <xdr:cNvPr id="471" name="フローチャート: 判断 470">
          <a:extLst>
            <a:ext uri="{FF2B5EF4-FFF2-40B4-BE49-F238E27FC236}">
              <a16:creationId xmlns:a16="http://schemas.microsoft.com/office/drawing/2014/main" id="{6499C2FD-9E28-43CF-B02D-3A0C0692A93E}"/>
            </a:ext>
          </a:extLst>
        </xdr:cNvPr>
        <xdr:cNvSpPr/>
      </xdr:nvSpPr>
      <xdr:spPr>
        <a:xfrm>
          <a:off x="8699500" y="1856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48879</xdr:rowOff>
    </xdr:from>
    <xdr:to>
      <xdr:col>41</xdr:col>
      <xdr:colOff>101600</xdr:colOff>
      <xdr:row>108</xdr:row>
      <xdr:rowOff>150479</xdr:rowOff>
    </xdr:to>
    <xdr:sp macro="" textlink="">
      <xdr:nvSpPr>
        <xdr:cNvPr id="472" name="フローチャート: 判断 471">
          <a:extLst>
            <a:ext uri="{FF2B5EF4-FFF2-40B4-BE49-F238E27FC236}">
              <a16:creationId xmlns:a16="http://schemas.microsoft.com/office/drawing/2014/main" id="{9D2814D1-1800-46CC-815D-3DB83BC04B5D}"/>
            </a:ext>
          </a:extLst>
        </xdr:cNvPr>
        <xdr:cNvSpPr/>
      </xdr:nvSpPr>
      <xdr:spPr>
        <a:xfrm>
          <a:off x="7810500" y="1856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51411</xdr:rowOff>
    </xdr:from>
    <xdr:to>
      <xdr:col>36</xdr:col>
      <xdr:colOff>165100</xdr:colOff>
      <xdr:row>108</xdr:row>
      <xdr:rowOff>153011</xdr:rowOff>
    </xdr:to>
    <xdr:sp macro="" textlink="">
      <xdr:nvSpPr>
        <xdr:cNvPr id="473" name="フローチャート: 判断 472">
          <a:extLst>
            <a:ext uri="{FF2B5EF4-FFF2-40B4-BE49-F238E27FC236}">
              <a16:creationId xmlns:a16="http://schemas.microsoft.com/office/drawing/2014/main" id="{EBB5B3AA-DE45-4B1F-8288-50693BEA30E1}"/>
            </a:ext>
          </a:extLst>
        </xdr:cNvPr>
        <xdr:cNvSpPr/>
      </xdr:nvSpPr>
      <xdr:spPr>
        <a:xfrm>
          <a:off x="6921500" y="1856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710F21F0-FFDA-4C25-BA66-9B413DC53FF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1781B309-6E2A-4917-A1E9-D3A6A22AF7A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EAF24BF9-C24D-43DC-8C7E-4CE86DFE64A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B0ABE6F4-1A82-423F-8A61-9131F69047F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68E7E651-22E4-420D-BC9F-0D80102B921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101555</xdr:rowOff>
    </xdr:from>
    <xdr:to>
      <xdr:col>55</xdr:col>
      <xdr:colOff>50800</xdr:colOff>
      <xdr:row>109</xdr:row>
      <xdr:rowOff>31705</xdr:rowOff>
    </xdr:to>
    <xdr:sp macro="" textlink="">
      <xdr:nvSpPr>
        <xdr:cNvPr id="479" name="楕円 478">
          <a:extLst>
            <a:ext uri="{FF2B5EF4-FFF2-40B4-BE49-F238E27FC236}">
              <a16:creationId xmlns:a16="http://schemas.microsoft.com/office/drawing/2014/main" id="{45C25A9C-2CB3-453E-AA4C-CBBE72327115}"/>
            </a:ext>
          </a:extLst>
        </xdr:cNvPr>
        <xdr:cNvSpPr/>
      </xdr:nvSpPr>
      <xdr:spPr>
        <a:xfrm>
          <a:off x="10426700" y="1861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25019</xdr:rowOff>
    </xdr:from>
    <xdr:ext cx="469744" cy="259045"/>
    <xdr:sp macro="" textlink="">
      <xdr:nvSpPr>
        <xdr:cNvPr id="480" name="【港湾・漁港】&#10;一人当たり有形固定資産（償却資産）額該当値テキスト">
          <a:extLst>
            <a:ext uri="{FF2B5EF4-FFF2-40B4-BE49-F238E27FC236}">
              <a16:creationId xmlns:a16="http://schemas.microsoft.com/office/drawing/2014/main" id="{F864348A-6933-4E37-B192-B88E3D128462}"/>
            </a:ext>
          </a:extLst>
        </xdr:cNvPr>
        <xdr:cNvSpPr txBox="1"/>
      </xdr:nvSpPr>
      <xdr:spPr>
        <a:xfrm>
          <a:off x="10515600" y="1854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101555</xdr:rowOff>
    </xdr:from>
    <xdr:to>
      <xdr:col>50</xdr:col>
      <xdr:colOff>165100</xdr:colOff>
      <xdr:row>109</xdr:row>
      <xdr:rowOff>31705</xdr:rowOff>
    </xdr:to>
    <xdr:sp macro="" textlink="">
      <xdr:nvSpPr>
        <xdr:cNvPr id="481" name="楕円 480">
          <a:extLst>
            <a:ext uri="{FF2B5EF4-FFF2-40B4-BE49-F238E27FC236}">
              <a16:creationId xmlns:a16="http://schemas.microsoft.com/office/drawing/2014/main" id="{39ADCCE2-4A59-4AD3-A7D5-6676ED497C43}"/>
            </a:ext>
          </a:extLst>
        </xdr:cNvPr>
        <xdr:cNvSpPr/>
      </xdr:nvSpPr>
      <xdr:spPr>
        <a:xfrm>
          <a:off x="9588500" y="1861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152355</xdr:rowOff>
    </xdr:from>
    <xdr:to>
      <xdr:col>55</xdr:col>
      <xdr:colOff>0</xdr:colOff>
      <xdr:row>108</xdr:row>
      <xdr:rowOff>152355</xdr:rowOff>
    </xdr:to>
    <xdr:cxnSp macro="">
      <xdr:nvCxnSpPr>
        <xdr:cNvPr id="482" name="直線コネクタ 481">
          <a:extLst>
            <a:ext uri="{FF2B5EF4-FFF2-40B4-BE49-F238E27FC236}">
              <a16:creationId xmlns:a16="http://schemas.microsoft.com/office/drawing/2014/main" id="{968D3487-35B2-4182-9B0A-A52BCC1E8EFE}"/>
            </a:ext>
          </a:extLst>
        </xdr:cNvPr>
        <xdr:cNvCxnSpPr/>
      </xdr:nvCxnSpPr>
      <xdr:spPr>
        <a:xfrm>
          <a:off x="9639300" y="186689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101555</xdr:rowOff>
    </xdr:from>
    <xdr:to>
      <xdr:col>46</xdr:col>
      <xdr:colOff>38100</xdr:colOff>
      <xdr:row>109</xdr:row>
      <xdr:rowOff>31705</xdr:rowOff>
    </xdr:to>
    <xdr:sp macro="" textlink="">
      <xdr:nvSpPr>
        <xdr:cNvPr id="483" name="楕円 482">
          <a:extLst>
            <a:ext uri="{FF2B5EF4-FFF2-40B4-BE49-F238E27FC236}">
              <a16:creationId xmlns:a16="http://schemas.microsoft.com/office/drawing/2014/main" id="{7E54F4F4-06D1-4DE1-BA2E-4C704D90B13F}"/>
            </a:ext>
          </a:extLst>
        </xdr:cNvPr>
        <xdr:cNvSpPr/>
      </xdr:nvSpPr>
      <xdr:spPr>
        <a:xfrm>
          <a:off x="8699500" y="1861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152355</xdr:rowOff>
    </xdr:from>
    <xdr:to>
      <xdr:col>50</xdr:col>
      <xdr:colOff>114300</xdr:colOff>
      <xdr:row>108</xdr:row>
      <xdr:rowOff>152355</xdr:rowOff>
    </xdr:to>
    <xdr:cxnSp macro="">
      <xdr:nvCxnSpPr>
        <xdr:cNvPr id="484" name="直線コネクタ 483">
          <a:extLst>
            <a:ext uri="{FF2B5EF4-FFF2-40B4-BE49-F238E27FC236}">
              <a16:creationId xmlns:a16="http://schemas.microsoft.com/office/drawing/2014/main" id="{C763ED08-40B8-4E13-AEDF-9A7E98B4EF4E}"/>
            </a:ext>
          </a:extLst>
        </xdr:cNvPr>
        <xdr:cNvCxnSpPr/>
      </xdr:nvCxnSpPr>
      <xdr:spPr>
        <a:xfrm>
          <a:off x="8750300" y="186689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101557</xdr:rowOff>
    </xdr:from>
    <xdr:to>
      <xdr:col>41</xdr:col>
      <xdr:colOff>101600</xdr:colOff>
      <xdr:row>109</xdr:row>
      <xdr:rowOff>31707</xdr:rowOff>
    </xdr:to>
    <xdr:sp macro="" textlink="">
      <xdr:nvSpPr>
        <xdr:cNvPr id="485" name="楕円 484">
          <a:extLst>
            <a:ext uri="{FF2B5EF4-FFF2-40B4-BE49-F238E27FC236}">
              <a16:creationId xmlns:a16="http://schemas.microsoft.com/office/drawing/2014/main" id="{FA48C687-18B1-4EA7-A19B-285E5A1F9F15}"/>
            </a:ext>
          </a:extLst>
        </xdr:cNvPr>
        <xdr:cNvSpPr/>
      </xdr:nvSpPr>
      <xdr:spPr>
        <a:xfrm>
          <a:off x="7810500" y="1861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152355</xdr:rowOff>
    </xdr:from>
    <xdr:to>
      <xdr:col>45</xdr:col>
      <xdr:colOff>177800</xdr:colOff>
      <xdr:row>108</xdr:row>
      <xdr:rowOff>152357</xdr:rowOff>
    </xdr:to>
    <xdr:cxnSp macro="">
      <xdr:nvCxnSpPr>
        <xdr:cNvPr id="486" name="直線コネクタ 485">
          <a:extLst>
            <a:ext uri="{FF2B5EF4-FFF2-40B4-BE49-F238E27FC236}">
              <a16:creationId xmlns:a16="http://schemas.microsoft.com/office/drawing/2014/main" id="{F13AF4E4-B3FF-42A2-9218-FD63400FFACA}"/>
            </a:ext>
          </a:extLst>
        </xdr:cNvPr>
        <xdr:cNvCxnSpPr/>
      </xdr:nvCxnSpPr>
      <xdr:spPr>
        <a:xfrm flipV="1">
          <a:off x="7861300" y="18668955"/>
          <a:ext cx="8890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101557</xdr:rowOff>
    </xdr:from>
    <xdr:to>
      <xdr:col>36</xdr:col>
      <xdr:colOff>165100</xdr:colOff>
      <xdr:row>109</xdr:row>
      <xdr:rowOff>31707</xdr:rowOff>
    </xdr:to>
    <xdr:sp macro="" textlink="">
      <xdr:nvSpPr>
        <xdr:cNvPr id="487" name="楕円 486">
          <a:extLst>
            <a:ext uri="{FF2B5EF4-FFF2-40B4-BE49-F238E27FC236}">
              <a16:creationId xmlns:a16="http://schemas.microsoft.com/office/drawing/2014/main" id="{E271E738-70C0-417D-B18C-69048988A857}"/>
            </a:ext>
          </a:extLst>
        </xdr:cNvPr>
        <xdr:cNvSpPr/>
      </xdr:nvSpPr>
      <xdr:spPr>
        <a:xfrm>
          <a:off x="6921500" y="1861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152357</xdr:rowOff>
    </xdr:from>
    <xdr:to>
      <xdr:col>41</xdr:col>
      <xdr:colOff>50800</xdr:colOff>
      <xdr:row>108</xdr:row>
      <xdr:rowOff>152357</xdr:rowOff>
    </xdr:to>
    <xdr:cxnSp macro="">
      <xdr:nvCxnSpPr>
        <xdr:cNvPr id="488" name="直線コネクタ 487">
          <a:extLst>
            <a:ext uri="{FF2B5EF4-FFF2-40B4-BE49-F238E27FC236}">
              <a16:creationId xmlns:a16="http://schemas.microsoft.com/office/drawing/2014/main" id="{E896F794-E883-4B0B-AA58-DAACC442C46F}"/>
            </a:ext>
          </a:extLst>
        </xdr:cNvPr>
        <xdr:cNvCxnSpPr/>
      </xdr:nvCxnSpPr>
      <xdr:spPr>
        <a:xfrm>
          <a:off x="6972300" y="18668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107</xdr:row>
      <xdr:rowOff>8652</xdr:rowOff>
    </xdr:from>
    <xdr:ext cx="690189" cy="259045"/>
    <xdr:sp macro="" textlink="">
      <xdr:nvSpPr>
        <xdr:cNvPr id="489" name="n_1aveValue【港湾・漁港】&#10;一人当たり有形固定資産（償却資産）額">
          <a:extLst>
            <a:ext uri="{FF2B5EF4-FFF2-40B4-BE49-F238E27FC236}">
              <a16:creationId xmlns:a16="http://schemas.microsoft.com/office/drawing/2014/main" id="{E436D863-7D3C-4F78-95C6-1382209B7A49}"/>
            </a:ext>
          </a:extLst>
        </xdr:cNvPr>
        <xdr:cNvSpPr txBox="1"/>
      </xdr:nvSpPr>
      <xdr:spPr>
        <a:xfrm>
          <a:off x="9281505" y="18353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106</xdr:row>
      <xdr:rowOff>170783</xdr:rowOff>
    </xdr:from>
    <xdr:ext cx="690189" cy="259045"/>
    <xdr:sp macro="" textlink="">
      <xdr:nvSpPr>
        <xdr:cNvPr id="490" name="n_2aveValue【港湾・漁港】&#10;一人当たり有形固定資産（償却資産）額">
          <a:extLst>
            <a:ext uri="{FF2B5EF4-FFF2-40B4-BE49-F238E27FC236}">
              <a16:creationId xmlns:a16="http://schemas.microsoft.com/office/drawing/2014/main" id="{1C3F7FCC-F577-4CA9-9284-E870ED255327}"/>
            </a:ext>
          </a:extLst>
        </xdr:cNvPr>
        <xdr:cNvSpPr txBox="1"/>
      </xdr:nvSpPr>
      <xdr:spPr>
        <a:xfrm>
          <a:off x="8405205" y="183444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106</xdr:row>
      <xdr:rowOff>167006</xdr:rowOff>
    </xdr:from>
    <xdr:ext cx="690189" cy="259045"/>
    <xdr:sp macro="" textlink="">
      <xdr:nvSpPr>
        <xdr:cNvPr id="491" name="n_3aveValue【港湾・漁港】&#10;一人当たり有形固定資産（償却資産）額">
          <a:extLst>
            <a:ext uri="{FF2B5EF4-FFF2-40B4-BE49-F238E27FC236}">
              <a16:creationId xmlns:a16="http://schemas.microsoft.com/office/drawing/2014/main" id="{839DBB6D-C97E-4671-AA7F-8EBF52A1DB43}"/>
            </a:ext>
          </a:extLst>
        </xdr:cNvPr>
        <xdr:cNvSpPr txBox="1"/>
      </xdr:nvSpPr>
      <xdr:spPr>
        <a:xfrm>
          <a:off x="7516205" y="183407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106</xdr:row>
      <xdr:rowOff>169538</xdr:rowOff>
    </xdr:from>
    <xdr:ext cx="690189" cy="259045"/>
    <xdr:sp macro="" textlink="">
      <xdr:nvSpPr>
        <xdr:cNvPr id="492" name="n_4aveValue【港湾・漁港】&#10;一人当たり有形固定資産（償却資産）額">
          <a:extLst>
            <a:ext uri="{FF2B5EF4-FFF2-40B4-BE49-F238E27FC236}">
              <a16:creationId xmlns:a16="http://schemas.microsoft.com/office/drawing/2014/main" id="{26222BB0-D8B8-44D6-AFEA-0CEE54816541}"/>
            </a:ext>
          </a:extLst>
        </xdr:cNvPr>
        <xdr:cNvSpPr txBox="1"/>
      </xdr:nvSpPr>
      <xdr:spPr>
        <a:xfrm>
          <a:off x="6627205" y="183432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22832</xdr:rowOff>
    </xdr:from>
    <xdr:ext cx="469744" cy="259045"/>
    <xdr:sp macro="" textlink="">
      <xdr:nvSpPr>
        <xdr:cNvPr id="493" name="n_1mainValue【港湾・漁港】&#10;一人当たり有形固定資産（償却資産）額">
          <a:extLst>
            <a:ext uri="{FF2B5EF4-FFF2-40B4-BE49-F238E27FC236}">
              <a16:creationId xmlns:a16="http://schemas.microsoft.com/office/drawing/2014/main" id="{BB6131B0-DE10-453B-91AA-F4AC45C008A6}"/>
            </a:ext>
          </a:extLst>
        </xdr:cNvPr>
        <xdr:cNvSpPr txBox="1"/>
      </xdr:nvSpPr>
      <xdr:spPr>
        <a:xfrm>
          <a:off x="9391728" y="1871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109</xdr:row>
      <xdr:rowOff>22832</xdr:rowOff>
    </xdr:from>
    <xdr:ext cx="469744" cy="259045"/>
    <xdr:sp macro="" textlink="">
      <xdr:nvSpPr>
        <xdr:cNvPr id="494" name="n_2mainValue【港湾・漁港】&#10;一人当たり有形固定資産（償却資産）額">
          <a:extLst>
            <a:ext uri="{FF2B5EF4-FFF2-40B4-BE49-F238E27FC236}">
              <a16:creationId xmlns:a16="http://schemas.microsoft.com/office/drawing/2014/main" id="{CD20A685-DC24-4DFF-86C0-313C03EE34B5}"/>
            </a:ext>
          </a:extLst>
        </xdr:cNvPr>
        <xdr:cNvSpPr txBox="1"/>
      </xdr:nvSpPr>
      <xdr:spPr>
        <a:xfrm>
          <a:off x="8515428" y="1871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109</xdr:row>
      <xdr:rowOff>22834</xdr:rowOff>
    </xdr:from>
    <xdr:ext cx="469744" cy="259045"/>
    <xdr:sp macro="" textlink="">
      <xdr:nvSpPr>
        <xdr:cNvPr id="495" name="n_3mainValue【港湾・漁港】&#10;一人当たり有形固定資産（償却資産）額">
          <a:extLst>
            <a:ext uri="{FF2B5EF4-FFF2-40B4-BE49-F238E27FC236}">
              <a16:creationId xmlns:a16="http://schemas.microsoft.com/office/drawing/2014/main" id="{4A2009C9-FC1E-4348-9A78-D9482EC7674F}"/>
            </a:ext>
          </a:extLst>
        </xdr:cNvPr>
        <xdr:cNvSpPr txBox="1"/>
      </xdr:nvSpPr>
      <xdr:spPr>
        <a:xfrm>
          <a:off x="7626428" y="1871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109</xdr:row>
      <xdr:rowOff>22834</xdr:rowOff>
    </xdr:from>
    <xdr:ext cx="469744" cy="259045"/>
    <xdr:sp macro="" textlink="">
      <xdr:nvSpPr>
        <xdr:cNvPr id="496" name="n_4mainValue【港湾・漁港】&#10;一人当たり有形固定資産（償却資産）額">
          <a:extLst>
            <a:ext uri="{FF2B5EF4-FFF2-40B4-BE49-F238E27FC236}">
              <a16:creationId xmlns:a16="http://schemas.microsoft.com/office/drawing/2014/main" id="{0DD0D3ED-73B5-4AB8-9664-5C17B706409E}"/>
            </a:ext>
          </a:extLst>
        </xdr:cNvPr>
        <xdr:cNvSpPr txBox="1"/>
      </xdr:nvSpPr>
      <xdr:spPr>
        <a:xfrm>
          <a:off x="6737428" y="1871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9EEB10C6-69D0-4817-AEE1-524455F616D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3009A039-F229-4B93-8363-7FF3BBD49A4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6777B58E-1509-4D74-87B9-A4CD8D918D0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3B455541-D7A6-4540-AE7F-7EA00FEF336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F824A99D-3E1D-4F94-A819-9D1F21C0FAB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C52819F0-6B9A-49D8-B5F1-BAA8CCCDA61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A184D83B-82A2-444C-992A-990EA3E5F24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F05E2D50-1DC0-43FB-B1E2-025DAAE8BFB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1E6F9C15-9BA1-4709-8CF1-E6181B71FD2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5FE139FB-01A8-42F7-A5C6-C7DFDA92002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D8A27078-946C-45EB-B98D-BA960314427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a:extLst>
            <a:ext uri="{FF2B5EF4-FFF2-40B4-BE49-F238E27FC236}">
              <a16:creationId xmlns:a16="http://schemas.microsoft.com/office/drawing/2014/main" id="{39ACDA46-EB00-4A99-B3B7-464B833B682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a:extLst>
            <a:ext uri="{FF2B5EF4-FFF2-40B4-BE49-F238E27FC236}">
              <a16:creationId xmlns:a16="http://schemas.microsoft.com/office/drawing/2014/main" id="{C21E8D88-823D-4E48-8707-53C469AEC828}"/>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a:extLst>
            <a:ext uri="{FF2B5EF4-FFF2-40B4-BE49-F238E27FC236}">
              <a16:creationId xmlns:a16="http://schemas.microsoft.com/office/drawing/2014/main" id="{4F97F8FE-B47D-4550-8E21-246E7AAB2D1B}"/>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a:extLst>
            <a:ext uri="{FF2B5EF4-FFF2-40B4-BE49-F238E27FC236}">
              <a16:creationId xmlns:a16="http://schemas.microsoft.com/office/drawing/2014/main" id="{1187352F-AFF0-4F98-8402-8648C7B50C4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a:extLst>
            <a:ext uri="{FF2B5EF4-FFF2-40B4-BE49-F238E27FC236}">
              <a16:creationId xmlns:a16="http://schemas.microsoft.com/office/drawing/2014/main" id="{D372D415-AE8C-444B-8FC3-3A4BF4E6A79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a:extLst>
            <a:ext uri="{FF2B5EF4-FFF2-40B4-BE49-F238E27FC236}">
              <a16:creationId xmlns:a16="http://schemas.microsoft.com/office/drawing/2014/main" id="{B97AE81A-08FF-4011-AFA0-ABFA7A29CBEE}"/>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a:extLst>
            <a:ext uri="{FF2B5EF4-FFF2-40B4-BE49-F238E27FC236}">
              <a16:creationId xmlns:a16="http://schemas.microsoft.com/office/drawing/2014/main" id="{69590ECC-D290-47CE-997D-FBD3AD9E6D7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a:extLst>
            <a:ext uri="{FF2B5EF4-FFF2-40B4-BE49-F238E27FC236}">
              <a16:creationId xmlns:a16="http://schemas.microsoft.com/office/drawing/2014/main" id="{165E8892-B86D-48E0-97EB-CCA44B711DB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a:extLst>
            <a:ext uri="{FF2B5EF4-FFF2-40B4-BE49-F238E27FC236}">
              <a16:creationId xmlns:a16="http://schemas.microsoft.com/office/drawing/2014/main" id="{4AD6D2F0-2BA8-4633-8913-81F3B07796F2}"/>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7" name="テキスト ボックス 516">
          <a:extLst>
            <a:ext uri="{FF2B5EF4-FFF2-40B4-BE49-F238E27FC236}">
              <a16:creationId xmlns:a16="http://schemas.microsoft.com/office/drawing/2014/main" id="{D59589CD-CA3A-46D3-810F-B8AF113CCA29}"/>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241A6FE1-A051-43D7-9A5F-3F6A9377E46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a:extLst>
            <a:ext uri="{FF2B5EF4-FFF2-40B4-BE49-F238E27FC236}">
              <a16:creationId xmlns:a16="http://schemas.microsoft.com/office/drawing/2014/main" id="{FD0B8591-77B0-41A9-9B4E-5DEA19E1F12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20" name="直線コネクタ 519">
          <a:extLst>
            <a:ext uri="{FF2B5EF4-FFF2-40B4-BE49-F238E27FC236}">
              <a16:creationId xmlns:a16="http://schemas.microsoft.com/office/drawing/2014/main" id="{E50D8BAC-E72D-4945-95AF-7C330BB0EA23}"/>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21" name="【認定こども園・幼稚園・保育所】&#10;有形固定資産減価償却率最小値テキスト">
          <a:extLst>
            <a:ext uri="{FF2B5EF4-FFF2-40B4-BE49-F238E27FC236}">
              <a16:creationId xmlns:a16="http://schemas.microsoft.com/office/drawing/2014/main" id="{9DD5F489-61C1-4791-B302-488E7D55DDDC}"/>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22" name="直線コネクタ 521">
          <a:extLst>
            <a:ext uri="{FF2B5EF4-FFF2-40B4-BE49-F238E27FC236}">
              <a16:creationId xmlns:a16="http://schemas.microsoft.com/office/drawing/2014/main" id="{D48B18EE-DEFB-487E-BDF1-94B5C63B45FE}"/>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23" name="【認定こども園・幼稚園・保育所】&#10;有形固定資産減価償却率最大値テキスト">
          <a:extLst>
            <a:ext uri="{FF2B5EF4-FFF2-40B4-BE49-F238E27FC236}">
              <a16:creationId xmlns:a16="http://schemas.microsoft.com/office/drawing/2014/main" id="{7724E382-1AD7-4C4B-8194-6D26E209FFDF}"/>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24" name="直線コネクタ 523">
          <a:extLst>
            <a:ext uri="{FF2B5EF4-FFF2-40B4-BE49-F238E27FC236}">
              <a16:creationId xmlns:a16="http://schemas.microsoft.com/office/drawing/2014/main" id="{C5CFFAA9-60A7-48B7-812E-B5A01F1ACE2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66057</xdr:rowOff>
    </xdr:from>
    <xdr:ext cx="405111" cy="259045"/>
    <xdr:sp macro="" textlink="">
      <xdr:nvSpPr>
        <xdr:cNvPr id="525" name="【認定こども園・幼稚園・保育所】&#10;有形固定資産減価償却率平均値テキスト">
          <a:extLst>
            <a:ext uri="{FF2B5EF4-FFF2-40B4-BE49-F238E27FC236}">
              <a16:creationId xmlns:a16="http://schemas.microsoft.com/office/drawing/2014/main" id="{A629F5FE-D4B6-4455-9DF2-AFB03F2632A3}"/>
            </a:ext>
          </a:extLst>
        </xdr:cNvPr>
        <xdr:cNvSpPr txBox="1"/>
      </xdr:nvSpPr>
      <xdr:spPr>
        <a:xfrm>
          <a:off x="16357600" y="6238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87630</xdr:rowOff>
    </xdr:from>
    <xdr:to>
      <xdr:col>85</xdr:col>
      <xdr:colOff>177800</xdr:colOff>
      <xdr:row>37</xdr:row>
      <xdr:rowOff>17780</xdr:rowOff>
    </xdr:to>
    <xdr:sp macro="" textlink="">
      <xdr:nvSpPr>
        <xdr:cNvPr id="526" name="フローチャート: 判断 525">
          <a:extLst>
            <a:ext uri="{FF2B5EF4-FFF2-40B4-BE49-F238E27FC236}">
              <a16:creationId xmlns:a16="http://schemas.microsoft.com/office/drawing/2014/main" id="{E747A53B-43E9-4757-A977-3C9D92DA4064}"/>
            </a:ext>
          </a:extLst>
        </xdr:cNvPr>
        <xdr:cNvSpPr/>
      </xdr:nvSpPr>
      <xdr:spPr>
        <a:xfrm>
          <a:off x="162687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90170</xdr:rowOff>
    </xdr:from>
    <xdr:to>
      <xdr:col>81</xdr:col>
      <xdr:colOff>101600</xdr:colOff>
      <xdr:row>37</xdr:row>
      <xdr:rowOff>20320</xdr:rowOff>
    </xdr:to>
    <xdr:sp macro="" textlink="">
      <xdr:nvSpPr>
        <xdr:cNvPr id="527" name="フローチャート: 判断 526">
          <a:extLst>
            <a:ext uri="{FF2B5EF4-FFF2-40B4-BE49-F238E27FC236}">
              <a16:creationId xmlns:a16="http://schemas.microsoft.com/office/drawing/2014/main" id="{8DAAE757-BEEE-45F1-8E9E-358EA06C667D}"/>
            </a:ext>
          </a:extLst>
        </xdr:cNvPr>
        <xdr:cNvSpPr/>
      </xdr:nvSpPr>
      <xdr:spPr>
        <a:xfrm>
          <a:off x="15430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25400</xdr:rowOff>
    </xdr:from>
    <xdr:to>
      <xdr:col>76</xdr:col>
      <xdr:colOff>165100</xdr:colOff>
      <xdr:row>36</xdr:row>
      <xdr:rowOff>127000</xdr:rowOff>
    </xdr:to>
    <xdr:sp macro="" textlink="">
      <xdr:nvSpPr>
        <xdr:cNvPr id="528" name="フローチャート: 判断 527">
          <a:extLst>
            <a:ext uri="{FF2B5EF4-FFF2-40B4-BE49-F238E27FC236}">
              <a16:creationId xmlns:a16="http://schemas.microsoft.com/office/drawing/2014/main" id="{191443B2-955C-4CDB-A0EE-A46E4FD6B204}"/>
            </a:ext>
          </a:extLst>
        </xdr:cNvPr>
        <xdr:cNvSpPr/>
      </xdr:nvSpPr>
      <xdr:spPr>
        <a:xfrm>
          <a:off x="14541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38100</xdr:rowOff>
    </xdr:from>
    <xdr:to>
      <xdr:col>72</xdr:col>
      <xdr:colOff>38100</xdr:colOff>
      <xdr:row>36</xdr:row>
      <xdr:rowOff>139700</xdr:rowOff>
    </xdr:to>
    <xdr:sp macro="" textlink="">
      <xdr:nvSpPr>
        <xdr:cNvPr id="529" name="フローチャート: 判断 528">
          <a:extLst>
            <a:ext uri="{FF2B5EF4-FFF2-40B4-BE49-F238E27FC236}">
              <a16:creationId xmlns:a16="http://schemas.microsoft.com/office/drawing/2014/main" id="{D293C413-380E-4727-82E7-A42C3CFA429E}"/>
            </a:ext>
          </a:extLst>
        </xdr:cNvPr>
        <xdr:cNvSpPr/>
      </xdr:nvSpPr>
      <xdr:spPr>
        <a:xfrm>
          <a:off x="13652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1270</xdr:rowOff>
    </xdr:from>
    <xdr:to>
      <xdr:col>67</xdr:col>
      <xdr:colOff>101600</xdr:colOff>
      <xdr:row>37</xdr:row>
      <xdr:rowOff>102870</xdr:rowOff>
    </xdr:to>
    <xdr:sp macro="" textlink="">
      <xdr:nvSpPr>
        <xdr:cNvPr id="530" name="フローチャート: 判断 529">
          <a:extLst>
            <a:ext uri="{FF2B5EF4-FFF2-40B4-BE49-F238E27FC236}">
              <a16:creationId xmlns:a16="http://schemas.microsoft.com/office/drawing/2014/main" id="{1B0970B6-DC57-470F-8E15-8D181242DD46}"/>
            </a:ext>
          </a:extLst>
        </xdr:cNvPr>
        <xdr:cNvSpPr/>
      </xdr:nvSpPr>
      <xdr:spPr>
        <a:xfrm>
          <a:off x="12763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E86996F7-FF5F-4D2A-A118-74707D9E862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95F947F1-235E-4A6D-B83F-88571D8EFA0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599AF7CC-58EF-45F7-A8B4-364202127F2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5B89CBA0-69B8-4066-BCF7-FD692F1DB66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DE3B2E80-D207-4606-864D-73522B5AC33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34290</xdr:rowOff>
    </xdr:from>
    <xdr:to>
      <xdr:col>85</xdr:col>
      <xdr:colOff>177800</xdr:colOff>
      <xdr:row>33</xdr:row>
      <xdr:rowOff>135890</xdr:rowOff>
    </xdr:to>
    <xdr:sp macro="" textlink="">
      <xdr:nvSpPr>
        <xdr:cNvPr id="536" name="楕円 535">
          <a:extLst>
            <a:ext uri="{FF2B5EF4-FFF2-40B4-BE49-F238E27FC236}">
              <a16:creationId xmlns:a16="http://schemas.microsoft.com/office/drawing/2014/main" id="{EAF7231B-4438-42CD-BE76-69B5B7EFE39A}"/>
            </a:ext>
          </a:extLst>
        </xdr:cNvPr>
        <xdr:cNvSpPr/>
      </xdr:nvSpPr>
      <xdr:spPr>
        <a:xfrm>
          <a:off x="162687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130827</xdr:rowOff>
    </xdr:from>
    <xdr:ext cx="340478" cy="259045"/>
    <xdr:sp macro="" textlink="">
      <xdr:nvSpPr>
        <xdr:cNvPr id="537" name="【認定こども園・幼稚園・保育所】&#10;有形固定資産減価償却率該当値テキスト">
          <a:extLst>
            <a:ext uri="{FF2B5EF4-FFF2-40B4-BE49-F238E27FC236}">
              <a16:creationId xmlns:a16="http://schemas.microsoft.com/office/drawing/2014/main" id="{554EB50F-F7BB-415B-8DB2-3D1950843B78}"/>
            </a:ext>
          </a:extLst>
        </xdr:cNvPr>
        <xdr:cNvSpPr txBox="1"/>
      </xdr:nvSpPr>
      <xdr:spPr>
        <a:xfrm>
          <a:off x="16357600" y="5617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146050</xdr:rowOff>
    </xdr:from>
    <xdr:to>
      <xdr:col>81</xdr:col>
      <xdr:colOff>101600</xdr:colOff>
      <xdr:row>34</xdr:row>
      <xdr:rowOff>76200</xdr:rowOff>
    </xdr:to>
    <xdr:sp macro="" textlink="">
      <xdr:nvSpPr>
        <xdr:cNvPr id="538" name="楕円 537">
          <a:extLst>
            <a:ext uri="{FF2B5EF4-FFF2-40B4-BE49-F238E27FC236}">
              <a16:creationId xmlns:a16="http://schemas.microsoft.com/office/drawing/2014/main" id="{FD9FAD75-F122-4C03-BF7D-68357BC12217}"/>
            </a:ext>
          </a:extLst>
        </xdr:cNvPr>
        <xdr:cNvSpPr/>
      </xdr:nvSpPr>
      <xdr:spPr>
        <a:xfrm>
          <a:off x="154305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85090</xdr:rowOff>
    </xdr:from>
    <xdr:to>
      <xdr:col>85</xdr:col>
      <xdr:colOff>127000</xdr:colOff>
      <xdr:row>34</xdr:row>
      <xdr:rowOff>25400</xdr:rowOff>
    </xdr:to>
    <xdr:cxnSp macro="">
      <xdr:nvCxnSpPr>
        <xdr:cNvPr id="539" name="直線コネクタ 538">
          <a:extLst>
            <a:ext uri="{FF2B5EF4-FFF2-40B4-BE49-F238E27FC236}">
              <a16:creationId xmlns:a16="http://schemas.microsoft.com/office/drawing/2014/main" id="{B883937E-FC69-45C7-A0FB-7C1C343131A8}"/>
            </a:ext>
          </a:extLst>
        </xdr:cNvPr>
        <xdr:cNvCxnSpPr/>
      </xdr:nvCxnSpPr>
      <xdr:spPr>
        <a:xfrm flipV="1">
          <a:off x="15481300" y="5742940"/>
          <a:ext cx="838200" cy="11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118110</xdr:rowOff>
    </xdr:from>
    <xdr:to>
      <xdr:col>76</xdr:col>
      <xdr:colOff>165100</xdr:colOff>
      <xdr:row>34</xdr:row>
      <xdr:rowOff>48260</xdr:rowOff>
    </xdr:to>
    <xdr:sp macro="" textlink="">
      <xdr:nvSpPr>
        <xdr:cNvPr id="540" name="楕円 539">
          <a:extLst>
            <a:ext uri="{FF2B5EF4-FFF2-40B4-BE49-F238E27FC236}">
              <a16:creationId xmlns:a16="http://schemas.microsoft.com/office/drawing/2014/main" id="{49A780FB-4535-4B44-A3D8-823D1785E161}"/>
            </a:ext>
          </a:extLst>
        </xdr:cNvPr>
        <xdr:cNvSpPr/>
      </xdr:nvSpPr>
      <xdr:spPr>
        <a:xfrm>
          <a:off x="145415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168910</xdr:rowOff>
    </xdr:from>
    <xdr:to>
      <xdr:col>81</xdr:col>
      <xdr:colOff>50800</xdr:colOff>
      <xdr:row>34</xdr:row>
      <xdr:rowOff>25400</xdr:rowOff>
    </xdr:to>
    <xdr:cxnSp macro="">
      <xdr:nvCxnSpPr>
        <xdr:cNvPr id="541" name="直線コネクタ 540">
          <a:extLst>
            <a:ext uri="{FF2B5EF4-FFF2-40B4-BE49-F238E27FC236}">
              <a16:creationId xmlns:a16="http://schemas.microsoft.com/office/drawing/2014/main" id="{B946405F-A3B6-4F69-9405-21F0BF12BDE5}"/>
            </a:ext>
          </a:extLst>
        </xdr:cNvPr>
        <xdr:cNvCxnSpPr/>
      </xdr:nvCxnSpPr>
      <xdr:spPr>
        <a:xfrm>
          <a:off x="14592300" y="582676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90170</xdr:rowOff>
    </xdr:from>
    <xdr:to>
      <xdr:col>72</xdr:col>
      <xdr:colOff>38100</xdr:colOff>
      <xdr:row>34</xdr:row>
      <xdr:rowOff>20320</xdr:rowOff>
    </xdr:to>
    <xdr:sp macro="" textlink="">
      <xdr:nvSpPr>
        <xdr:cNvPr id="542" name="楕円 541">
          <a:extLst>
            <a:ext uri="{FF2B5EF4-FFF2-40B4-BE49-F238E27FC236}">
              <a16:creationId xmlns:a16="http://schemas.microsoft.com/office/drawing/2014/main" id="{20916469-AE4F-409E-B122-9FBE3FC89340}"/>
            </a:ext>
          </a:extLst>
        </xdr:cNvPr>
        <xdr:cNvSpPr/>
      </xdr:nvSpPr>
      <xdr:spPr>
        <a:xfrm>
          <a:off x="13652500" y="57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140970</xdr:rowOff>
    </xdr:from>
    <xdr:to>
      <xdr:col>76</xdr:col>
      <xdr:colOff>114300</xdr:colOff>
      <xdr:row>33</xdr:row>
      <xdr:rowOff>168910</xdr:rowOff>
    </xdr:to>
    <xdr:cxnSp macro="">
      <xdr:nvCxnSpPr>
        <xdr:cNvPr id="543" name="直線コネクタ 542">
          <a:extLst>
            <a:ext uri="{FF2B5EF4-FFF2-40B4-BE49-F238E27FC236}">
              <a16:creationId xmlns:a16="http://schemas.microsoft.com/office/drawing/2014/main" id="{00CAC65F-6643-407F-9A36-EF593E975E45}"/>
            </a:ext>
          </a:extLst>
        </xdr:cNvPr>
        <xdr:cNvCxnSpPr/>
      </xdr:nvCxnSpPr>
      <xdr:spPr>
        <a:xfrm>
          <a:off x="13703300" y="579882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62230</xdr:rowOff>
    </xdr:from>
    <xdr:to>
      <xdr:col>67</xdr:col>
      <xdr:colOff>101600</xdr:colOff>
      <xdr:row>33</xdr:row>
      <xdr:rowOff>163830</xdr:rowOff>
    </xdr:to>
    <xdr:sp macro="" textlink="">
      <xdr:nvSpPr>
        <xdr:cNvPr id="544" name="楕円 543">
          <a:extLst>
            <a:ext uri="{FF2B5EF4-FFF2-40B4-BE49-F238E27FC236}">
              <a16:creationId xmlns:a16="http://schemas.microsoft.com/office/drawing/2014/main" id="{52098413-C029-4452-AC83-D192EA90508B}"/>
            </a:ext>
          </a:extLst>
        </xdr:cNvPr>
        <xdr:cNvSpPr/>
      </xdr:nvSpPr>
      <xdr:spPr>
        <a:xfrm>
          <a:off x="12763500" y="57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113030</xdr:rowOff>
    </xdr:from>
    <xdr:to>
      <xdr:col>71</xdr:col>
      <xdr:colOff>177800</xdr:colOff>
      <xdr:row>33</xdr:row>
      <xdr:rowOff>140970</xdr:rowOff>
    </xdr:to>
    <xdr:cxnSp macro="">
      <xdr:nvCxnSpPr>
        <xdr:cNvPr id="545" name="直線コネクタ 544">
          <a:extLst>
            <a:ext uri="{FF2B5EF4-FFF2-40B4-BE49-F238E27FC236}">
              <a16:creationId xmlns:a16="http://schemas.microsoft.com/office/drawing/2014/main" id="{208A9315-D373-4078-9B35-355EDF257790}"/>
            </a:ext>
          </a:extLst>
        </xdr:cNvPr>
        <xdr:cNvCxnSpPr/>
      </xdr:nvCxnSpPr>
      <xdr:spPr>
        <a:xfrm>
          <a:off x="12814300" y="577088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11447</xdr:rowOff>
    </xdr:from>
    <xdr:ext cx="405111" cy="259045"/>
    <xdr:sp macro="" textlink="">
      <xdr:nvSpPr>
        <xdr:cNvPr id="546" name="n_1aveValue【認定こども園・幼稚園・保育所】&#10;有形固定資産減価償却率">
          <a:extLst>
            <a:ext uri="{FF2B5EF4-FFF2-40B4-BE49-F238E27FC236}">
              <a16:creationId xmlns:a16="http://schemas.microsoft.com/office/drawing/2014/main" id="{0CF5B0A1-8757-4E21-B593-A5730CF9CFC9}"/>
            </a:ext>
          </a:extLst>
        </xdr:cNvPr>
        <xdr:cNvSpPr txBox="1"/>
      </xdr:nvSpPr>
      <xdr:spPr>
        <a:xfrm>
          <a:off x="152660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118127</xdr:rowOff>
    </xdr:from>
    <xdr:ext cx="405111" cy="259045"/>
    <xdr:sp macro="" textlink="">
      <xdr:nvSpPr>
        <xdr:cNvPr id="547" name="n_2aveValue【認定こども園・幼稚園・保育所】&#10;有形固定資産減価償却率">
          <a:extLst>
            <a:ext uri="{FF2B5EF4-FFF2-40B4-BE49-F238E27FC236}">
              <a16:creationId xmlns:a16="http://schemas.microsoft.com/office/drawing/2014/main" id="{B56F24A6-8B55-4EEF-A301-5D6CA52F3B25}"/>
            </a:ext>
          </a:extLst>
        </xdr:cNvPr>
        <xdr:cNvSpPr txBox="1"/>
      </xdr:nvSpPr>
      <xdr:spPr>
        <a:xfrm>
          <a:off x="14389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130827</xdr:rowOff>
    </xdr:from>
    <xdr:ext cx="405111" cy="259045"/>
    <xdr:sp macro="" textlink="">
      <xdr:nvSpPr>
        <xdr:cNvPr id="548" name="n_3aveValue【認定こども園・幼稚園・保育所】&#10;有形固定資産減価償却率">
          <a:extLst>
            <a:ext uri="{FF2B5EF4-FFF2-40B4-BE49-F238E27FC236}">
              <a16:creationId xmlns:a16="http://schemas.microsoft.com/office/drawing/2014/main" id="{CCAB39DF-5FBC-4D97-8293-4C3B380A12B5}"/>
            </a:ext>
          </a:extLst>
        </xdr:cNvPr>
        <xdr:cNvSpPr txBox="1"/>
      </xdr:nvSpPr>
      <xdr:spPr>
        <a:xfrm>
          <a:off x="13500744" y="6303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93997</xdr:rowOff>
    </xdr:from>
    <xdr:ext cx="405111" cy="259045"/>
    <xdr:sp macro="" textlink="">
      <xdr:nvSpPr>
        <xdr:cNvPr id="549" name="n_4aveValue【認定こども園・幼稚園・保育所】&#10;有形固定資産減価償却率">
          <a:extLst>
            <a:ext uri="{FF2B5EF4-FFF2-40B4-BE49-F238E27FC236}">
              <a16:creationId xmlns:a16="http://schemas.microsoft.com/office/drawing/2014/main" id="{A6CD0841-C042-454C-B6F3-8AEBC0E5C174}"/>
            </a:ext>
          </a:extLst>
        </xdr:cNvPr>
        <xdr:cNvSpPr txBox="1"/>
      </xdr:nvSpPr>
      <xdr:spPr>
        <a:xfrm>
          <a:off x="12611744" y="643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92727</xdr:rowOff>
    </xdr:from>
    <xdr:ext cx="405111" cy="259045"/>
    <xdr:sp macro="" textlink="">
      <xdr:nvSpPr>
        <xdr:cNvPr id="550" name="n_1mainValue【認定こども園・幼稚園・保育所】&#10;有形固定資産減価償却率">
          <a:extLst>
            <a:ext uri="{FF2B5EF4-FFF2-40B4-BE49-F238E27FC236}">
              <a16:creationId xmlns:a16="http://schemas.microsoft.com/office/drawing/2014/main" id="{A4703693-2274-4EE0-8DE1-91974441F7B6}"/>
            </a:ext>
          </a:extLst>
        </xdr:cNvPr>
        <xdr:cNvSpPr txBox="1"/>
      </xdr:nvSpPr>
      <xdr:spPr>
        <a:xfrm>
          <a:off x="15266044" y="557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32</xdr:row>
      <xdr:rowOff>64787</xdr:rowOff>
    </xdr:from>
    <xdr:ext cx="340478" cy="259045"/>
    <xdr:sp macro="" textlink="">
      <xdr:nvSpPr>
        <xdr:cNvPr id="551" name="n_2mainValue【認定こども園・幼稚園・保育所】&#10;有形固定資産減価償却率">
          <a:extLst>
            <a:ext uri="{FF2B5EF4-FFF2-40B4-BE49-F238E27FC236}">
              <a16:creationId xmlns:a16="http://schemas.microsoft.com/office/drawing/2014/main" id="{BDB903C2-8828-47ED-8BA9-6D1C5363631B}"/>
            </a:ext>
          </a:extLst>
        </xdr:cNvPr>
        <xdr:cNvSpPr txBox="1"/>
      </xdr:nvSpPr>
      <xdr:spPr>
        <a:xfrm>
          <a:off x="14422061" y="55511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32</xdr:row>
      <xdr:rowOff>36847</xdr:rowOff>
    </xdr:from>
    <xdr:ext cx="340478" cy="259045"/>
    <xdr:sp macro="" textlink="">
      <xdr:nvSpPr>
        <xdr:cNvPr id="552" name="n_3mainValue【認定こども園・幼稚園・保育所】&#10;有形固定資産減価償却率">
          <a:extLst>
            <a:ext uri="{FF2B5EF4-FFF2-40B4-BE49-F238E27FC236}">
              <a16:creationId xmlns:a16="http://schemas.microsoft.com/office/drawing/2014/main" id="{EC000661-6F9D-4D4F-928A-58047652CB86}"/>
            </a:ext>
          </a:extLst>
        </xdr:cNvPr>
        <xdr:cNvSpPr txBox="1"/>
      </xdr:nvSpPr>
      <xdr:spPr>
        <a:xfrm>
          <a:off x="13533061" y="5523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32</xdr:row>
      <xdr:rowOff>8907</xdr:rowOff>
    </xdr:from>
    <xdr:ext cx="340478" cy="259045"/>
    <xdr:sp macro="" textlink="">
      <xdr:nvSpPr>
        <xdr:cNvPr id="553" name="n_4mainValue【認定こども園・幼稚園・保育所】&#10;有形固定資産減価償却率">
          <a:extLst>
            <a:ext uri="{FF2B5EF4-FFF2-40B4-BE49-F238E27FC236}">
              <a16:creationId xmlns:a16="http://schemas.microsoft.com/office/drawing/2014/main" id="{C08943B5-8D37-4E68-8DD6-1561C28046D4}"/>
            </a:ext>
          </a:extLst>
        </xdr:cNvPr>
        <xdr:cNvSpPr txBox="1"/>
      </xdr:nvSpPr>
      <xdr:spPr>
        <a:xfrm>
          <a:off x="12644061" y="5495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C2DD5150-945E-459E-B121-EEAAFFC1316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253BBAE6-4D5C-4E04-83DC-D30CB3631B2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A06ADA96-4A1A-48C5-B5D2-4C915189E92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20746B8B-1703-484B-B5FE-46B5C3D31B0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E75FF600-C624-4BDA-B880-3D8BA14A1E8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F0DDF072-B580-471B-A238-90E7DBAD007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5F4B087A-60C9-4F00-9B1B-A12C31B4CB9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3B97DFBE-4AF3-45FE-9086-190981280FE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1168B08F-CA3F-43F2-8086-5CF655B51BF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57886D49-2804-45F1-89CE-48B772C79EF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4" name="直線コネクタ 563">
          <a:extLst>
            <a:ext uri="{FF2B5EF4-FFF2-40B4-BE49-F238E27FC236}">
              <a16:creationId xmlns:a16="http://schemas.microsoft.com/office/drawing/2014/main" id="{2F20A35D-2D74-4A19-9AC6-F47C3D983F65}"/>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5" name="テキスト ボックス 564">
          <a:extLst>
            <a:ext uri="{FF2B5EF4-FFF2-40B4-BE49-F238E27FC236}">
              <a16:creationId xmlns:a16="http://schemas.microsoft.com/office/drawing/2014/main" id="{430BCBF3-7646-4A5F-A1D3-E9C9AEAEEF7D}"/>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6" name="直線コネクタ 565">
          <a:extLst>
            <a:ext uri="{FF2B5EF4-FFF2-40B4-BE49-F238E27FC236}">
              <a16:creationId xmlns:a16="http://schemas.microsoft.com/office/drawing/2014/main" id="{C2E30557-5990-48AD-8E2D-311C2D24D728}"/>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7" name="テキスト ボックス 566">
          <a:extLst>
            <a:ext uri="{FF2B5EF4-FFF2-40B4-BE49-F238E27FC236}">
              <a16:creationId xmlns:a16="http://schemas.microsoft.com/office/drawing/2014/main" id="{EDE61F0F-4C46-4867-81E8-C93EF310DC09}"/>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8" name="直線コネクタ 567">
          <a:extLst>
            <a:ext uri="{FF2B5EF4-FFF2-40B4-BE49-F238E27FC236}">
              <a16:creationId xmlns:a16="http://schemas.microsoft.com/office/drawing/2014/main" id="{B5851FCE-7CB0-4212-B143-77028796E9D6}"/>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9" name="テキスト ボックス 568">
          <a:extLst>
            <a:ext uri="{FF2B5EF4-FFF2-40B4-BE49-F238E27FC236}">
              <a16:creationId xmlns:a16="http://schemas.microsoft.com/office/drawing/2014/main" id="{AC03EE98-6FDB-4673-806B-9325AF6943CC}"/>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0" name="直線コネクタ 569">
          <a:extLst>
            <a:ext uri="{FF2B5EF4-FFF2-40B4-BE49-F238E27FC236}">
              <a16:creationId xmlns:a16="http://schemas.microsoft.com/office/drawing/2014/main" id="{BCEC609B-E6CE-4B82-BC9A-F8D00E39EAF8}"/>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71" name="テキスト ボックス 570">
          <a:extLst>
            <a:ext uri="{FF2B5EF4-FFF2-40B4-BE49-F238E27FC236}">
              <a16:creationId xmlns:a16="http://schemas.microsoft.com/office/drawing/2014/main" id="{4729D79A-040F-491F-9FA6-672F20C3D88C}"/>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2" name="直線コネクタ 571">
          <a:extLst>
            <a:ext uri="{FF2B5EF4-FFF2-40B4-BE49-F238E27FC236}">
              <a16:creationId xmlns:a16="http://schemas.microsoft.com/office/drawing/2014/main" id="{061D68D7-EBCA-4439-AC17-84509B01943E}"/>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73" name="テキスト ボックス 572">
          <a:extLst>
            <a:ext uri="{FF2B5EF4-FFF2-40B4-BE49-F238E27FC236}">
              <a16:creationId xmlns:a16="http://schemas.microsoft.com/office/drawing/2014/main" id="{F8267BF7-38EA-4861-8E4E-2C632816E6F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4" name="直線コネクタ 573">
          <a:extLst>
            <a:ext uri="{FF2B5EF4-FFF2-40B4-BE49-F238E27FC236}">
              <a16:creationId xmlns:a16="http://schemas.microsoft.com/office/drawing/2014/main" id="{F5F423A3-EEF3-42A2-BC47-7A412B6F723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5" name="テキスト ボックス 574">
          <a:extLst>
            <a:ext uri="{FF2B5EF4-FFF2-40B4-BE49-F238E27FC236}">
              <a16:creationId xmlns:a16="http://schemas.microsoft.com/office/drawing/2014/main" id="{E93DB839-D517-4995-AA80-3C4AA939E0ED}"/>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a:extLst>
            <a:ext uri="{FF2B5EF4-FFF2-40B4-BE49-F238E27FC236}">
              <a16:creationId xmlns:a16="http://schemas.microsoft.com/office/drawing/2014/main" id="{C05ECAAF-387A-4700-8904-7D730B9EDEF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7" name="テキスト ボックス 576">
          <a:extLst>
            <a:ext uri="{FF2B5EF4-FFF2-40B4-BE49-F238E27FC236}">
              <a16:creationId xmlns:a16="http://schemas.microsoft.com/office/drawing/2014/main" id="{FCC1CE76-8B94-4AC0-A5AF-54A88FF4E5D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認定こども園・幼稚園・保育所】&#10;一人当たり面積グラフ枠">
          <a:extLst>
            <a:ext uri="{FF2B5EF4-FFF2-40B4-BE49-F238E27FC236}">
              <a16:creationId xmlns:a16="http://schemas.microsoft.com/office/drawing/2014/main" id="{157BEE02-1369-40E3-AD17-59D919FF826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53884</xdr:rowOff>
    </xdr:from>
    <xdr:to>
      <xdr:col>116</xdr:col>
      <xdr:colOff>62864</xdr:colOff>
      <xdr:row>41</xdr:row>
      <xdr:rowOff>99604</xdr:rowOff>
    </xdr:to>
    <xdr:cxnSp macro="">
      <xdr:nvCxnSpPr>
        <xdr:cNvPr id="579" name="直線コネクタ 578">
          <a:extLst>
            <a:ext uri="{FF2B5EF4-FFF2-40B4-BE49-F238E27FC236}">
              <a16:creationId xmlns:a16="http://schemas.microsoft.com/office/drawing/2014/main" id="{4C9FF379-EB90-4C49-B2E1-F65FF4D30358}"/>
            </a:ext>
          </a:extLst>
        </xdr:cNvPr>
        <xdr:cNvCxnSpPr/>
      </xdr:nvCxnSpPr>
      <xdr:spPr>
        <a:xfrm flipV="1">
          <a:off x="22160864" y="571173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103431</xdr:rowOff>
    </xdr:from>
    <xdr:ext cx="469744" cy="259045"/>
    <xdr:sp macro="" textlink="">
      <xdr:nvSpPr>
        <xdr:cNvPr id="580" name="【認定こども園・幼稚園・保育所】&#10;一人当たり面積最小値テキスト">
          <a:extLst>
            <a:ext uri="{FF2B5EF4-FFF2-40B4-BE49-F238E27FC236}">
              <a16:creationId xmlns:a16="http://schemas.microsoft.com/office/drawing/2014/main" id="{380D98D0-7AA0-47CC-AD05-268CF2B89C1E}"/>
            </a:ext>
          </a:extLst>
        </xdr:cNvPr>
        <xdr:cNvSpPr txBox="1"/>
      </xdr:nvSpPr>
      <xdr:spPr>
        <a:xfrm>
          <a:off x="22199600" y="713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99604</xdr:rowOff>
    </xdr:from>
    <xdr:to>
      <xdr:col>116</xdr:col>
      <xdr:colOff>152400</xdr:colOff>
      <xdr:row>41</xdr:row>
      <xdr:rowOff>99604</xdr:rowOff>
    </xdr:to>
    <xdr:cxnSp macro="">
      <xdr:nvCxnSpPr>
        <xdr:cNvPr id="581" name="直線コネクタ 580">
          <a:extLst>
            <a:ext uri="{FF2B5EF4-FFF2-40B4-BE49-F238E27FC236}">
              <a16:creationId xmlns:a16="http://schemas.microsoft.com/office/drawing/2014/main" id="{9AF09D6C-C9C9-4C45-B3BB-266CCA15C218}"/>
            </a:ext>
          </a:extLst>
        </xdr:cNvPr>
        <xdr:cNvCxnSpPr/>
      </xdr:nvCxnSpPr>
      <xdr:spPr>
        <a:xfrm>
          <a:off x="22072600" y="71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561</xdr:rowOff>
    </xdr:from>
    <xdr:ext cx="469744" cy="259045"/>
    <xdr:sp macro="" textlink="">
      <xdr:nvSpPr>
        <xdr:cNvPr id="582" name="【認定こども園・幼稚園・保育所】&#10;一人当たり面積最大値テキスト">
          <a:extLst>
            <a:ext uri="{FF2B5EF4-FFF2-40B4-BE49-F238E27FC236}">
              <a16:creationId xmlns:a16="http://schemas.microsoft.com/office/drawing/2014/main" id="{6E9C950C-2F0C-45D4-B788-EF6E06601116}"/>
            </a:ext>
          </a:extLst>
        </xdr:cNvPr>
        <xdr:cNvSpPr txBox="1"/>
      </xdr:nvSpPr>
      <xdr:spPr>
        <a:xfrm>
          <a:off x="22199600" y="548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53884</xdr:rowOff>
    </xdr:from>
    <xdr:to>
      <xdr:col>116</xdr:col>
      <xdr:colOff>152400</xdr:colOff>
      <xdr:row>33</xdr:row>
      <xdr:rowOff>53884</xdr:rowOff>
    </xdr:to>
    <xdr:cxnSp macro="">
      <xdr:nvCxnSpPr>
        <xdr:cNvPr id="583" name="直線コネクタ 582">
          <a:extLst>
            <a:ext uri="{FF2B5EF4-FFF2-40B4-BE49-F238E27FC236}">
              <a16:creationId xmlns:a16="http://schemas.microsoft.com/office/drawing/2014/main" id="{A8DC6D6C-60E9-4010-88BF-617454863467}"/>
            </a:ext>
          </a:extLst>
        </xdr:cNvPr>
        <xdr:cNvCxnSpPr/>
      </xdr:nvCxnSpPr>
      <xdr:spPr>
        <a:xfrm>
          <a:off x="22072600" y="57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53357</xdr:rowOff>
    </xdr:from>
    <xdr:ext cx="469744" cy="259045"/>
    <xdr:sp macro="" textlink="">
      <xdr:nvSpPr>
        <xdr:cNvPr id="584" name="【認定こども園・幼稚園・保育所】&#10;一人当たり面積平均値テキスト">
          <a:extLst>
            <a:ext uri="{FF2B5EF4-FFF2-40B4-BE49-F238E27FC236}">
              <a16:creationId xmlns:a16="http://schemas.microsoft.com/office/drawing/2014/main" id="{082FF484-03E8-486F-85D6-6DD633B72169}"/>
            </a:ext>
          </a:extLst>
        </xdr:cNvPr>
        <xdr:cNvSpPr txBox="1"/>
      </xdr:nvSpPr>
      <xdr:spPr>
        <a:xfrm>
          <a:off x="22199600" y="673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585" name="フローチャート: 判断 584">
          <a:extLst>
            <a:ext uri="{FF2B5EF4-FFF2-40B4-BE49-F238E27FC236}">
              <a16:creationId xmlns:a16="http://schemas.microsoft.com/office/drawing/2014/main" id="{4B399A2A-1994-4323-B845-459E2DBE044F}"/>
            </a:ext>
          </a:extLst>
        </xdr:cNvPr>
        <xdr:cNvSpPr/>
      </xdr:nvSpPr>
      <xdr:spPr>
        <a:xfrm>
          <a:off x="221107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121738</xdr:rowOff>
    </xdr:from>
    <xdr:to>
      <xdr:col>112</xdr:col>
      <xdr:colOff>38100</xdr:colOff>
      <xdr:row>40</xdr:row>
      <xdr:rowOff>51888</xdr:rowOff>
    </xdr:to>
    <xdr:sp macro="" textlink="">
      <xdr:nvSpPr>
        <xdr:cNvPr id="586" name="フローチャート: 判断 585">
          <a:extLst>
            <a:ext uri="{FF2B5EF4-FFF2-40B4-BE49-F238E27FC236}">
              <a16:creationId xmlns:a16="http://schemas.microsoft.com/office/drawing/2014/main" id="{BD201F6B-A2C7-419F-AE57-1D3523C0FFBD}"/>
            </a:ext>
          </a:extLst>
        </xdr:cNvPr>
        <xdr:cNvSpPr/>
      </xdr:nvSpPr>
      <xdr:spPr>
        <a:xfrm>
          <a:off x="21272500" y="68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81462</xdr:rowOff>
    </xdr:from>
    <xdr:to>
      <xdr:col>107</xdr:col>
      <xdr:colOff>101600</xdr:colOff>
      <xdr:row>40</xdr:row>
      <xdr:rowOff>11612</xdr:rowOff>
    </xdr:to>
    <xdr:sp macro="" textlink="">
      <xdr:nvSpPr>
        <xdr:cNvPr id="587" name="フローチャート: 判断 586">
          <a:extLst>
            <a:ext uri="{FF2B5EF4-FFF2-40B4-BE49-F238E27FC236}">
              <a16:creationId xmlns:a16="http://schemas.microsoft.com/office/drawing/2014/main" id="{D3AB5314-D9BF-45D6-BB7F-DC1D821733E2}"/>
            </a:ext>
          </a:extLst>
        </xdr:cNvPr>
        <xdr:cNvSpPr/>
      </xdr:nvSpPr>
      <xdr:spPr>
        <a:xfrm>
          <a:off x="20383500" y="676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102144</xdr:rowOff>
    </xdr:from>
    <xdr:to>
      <xdr:col>102</xdr:col>
      <xdr:colOff>165100</xdr:colOff>
      <xdr:row>40</xdr:row>
      <xdr:rowOff>32294</xdr:rowOff>
    </xdr:to>
    <xdr:sp macro="" textlink="">
      <xdr:nvSpPr>
        <xdr:cNvPr id="588" name="フローチャート: 判断 587">
          <a:extLst>
            <a:ext uri="{FF2B5EF4-FFF2-40B4-BE49-F238E27FC236}">
              <a16:creationId xmlns:a16="http://schemas.microsoft.com/office/drawing/2014/main" id="{348B4C8A-48E3-4946-A592-37ED20EF6180}"/>
            </a:ext>
          </a:extLst>
        </xdr:cNvPr>
        <xdr:cNvSpPr/>
      </xdr:nvSpPr>
      <xdr:spPr>
        <a:xfrm>
          <a:off x="19494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110853</xdr:rowOff>
    </xdr:from>
    <xdr:to>
      <xdr:col>98</xdr:col>
      <xdr:colOff>38100</xdr:colOff>
      <xdr:row>40</xdr:row>
      <xdr:rowOff>41003</xdr:rowOff>
    </xdr:to>
    <xdr:sp macro="" textlink="">
      <xdr:nvSpPr>
        <xdr:cNvPr id="589" name="フローチャート: 判断 588">
          <a:extLst>
            <a:ext uri="{FF2B5EF4-FFF2-40B4-BE49-F238E27FC236}">
              <a16:creationId xmlns:a16="http://schemas.microsoft.com/office/drawing/2014/main" id="{112F6642-CEFD-4275-9A51-2932B0DC8972}"/>
            </a:ext>
          </a:extLst>
        </xdr:cNvPr>
        <xdr:cNvSpPr/>
      </xdr:nvSpPr>
      <xdr:spPr>
        <a:xfrm>
          <a:off x="18605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C31F77FB-E9E1-4FE5-8B1A-FD66AEE6A58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5D628A36-7044-46A8-A246-C7EE3CCBB0A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5FD0A604-F4F7-470E-9DF0-72A5EAC2D3F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C3095C64-CE97-4D46-A0F7-535F663E4C4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24B913AF-CD20-4DCF-B366-DCFCFBC31F2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4173</xdr:rowOff>
    </xdr:from>
    <xdr:to>
      <xdr:col>116</xdr:col>
      <xdr:colOff>114300</xdr:colOff>
      <xdr:row>37</xdr:row>
      <xdr:rowOff>105773</xdr:rowOff>
    </xdr:to>
    <xdr:sp macro="" textlink="">
      <xdr:nvSpPr>
        <xdr:cNvPr id="595" name="楕円 594">
          <a:extLst>
            <a:ext uri="{FF2B5EF4-FFF2-40B4-BE49-F238E27FC236}">
              <a16:creationId xmlns:a16="http://schemas.microsoft.com/office/drawing/2014/main" id="{C879D7A9-BF2A-4849-A27C-65B249BC7F94}"/>
            </a:ext>
          </a:extLst>
        </xdr:cNvPr>
        <xdr:cNvSpPr/>
      </xdr:nvSpPr>
      <xdr:spPr>
        <a:xfrm>
          <a:off x="22110700" y="63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27050</xdr:rowOff>
    </xdr:from>
    <xdr:ext cx="469744" cy="259045"/>
    <xdr:sp macro="" textlink="">
      <xdr:nvSpPr>
        <xdr:cNvPr id="596" name="【認定こども園・幼稚園・保育所】&#10;一人当たり面積該当値テキスト">
          <a:extLst>
            <a:ext uri="{FF2B5EF4-FFF2-40B4-BE49-F238E27FC236}">
              <a16:creationId xmlns:a16="http://schemas.microsoft.com/office/drawing/2014/main" id="{61B9E064-3E87-457B-8BA7-6F806662DFDC}"/>
            </a:ext>
          </a:extLst>
        </xdr:cNvPr>
        <xdr:cNvSpPr txBox="1"/>
      </xdr:nvSpPr>
      <xdr:spPr>
        <a:xfrm>
          <a:off x="22199600" y="619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111942</xdr:rowOff>
    </xdr:from>
    <xdr:to>
      <xdr:col>112</xdr:col>
      <xdr:colOff>38100</xdr:colOff>
      <xdr:row>38</xdr:row>
      <xdr:rowOff>42092</xdr:rowOff>
    </xdr:to>
    <xdr:sp macro="" textlink="">
      <xdr:nvSpPr>
        <xdr:cNvPr id="597" name="楕円 596">
          <a:extLst>
            <a:ext uri="{FF2B5EF4-FFF2-40B4-BE49-F238E27FC236}">
              <a16:creationId xmlns:a16="http://schemas.microsoft.com/office/drawing/2014/main" id="{C367E0AC-7F93-42ED-8DE9-7B21E93D7B47}"/>
            </a:ext>
          </a:extLst>
        </xdr:cNvPr>
        <xdr:cNvSpPr/>
      </xdr:nvSpPr>
      <xdr:spPr>
        <a:xfrm>
          <a:off x="21272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54973</xdr:rowOff>
    </xdr:from>
    <xdr:to>
      <xdr:col>116</xdr:col>
      <xdr:colOff>63500</xdr:colOff>
      <xdr:row>37</xdr:row>
      <xdr:rowOff>162741</xdr:rowOff>
    </xdr:to>
    <xdr:cxnSp macro="">
      <xdr:nvCxnSpPr>
        <xdr:cNvPr id="598" name="直線コネクタ 597">
          <a:extLst>
            <a:ext uri="{FF2B5EF4-FFF2-40B4-BE49-F238E27FC236}">
              <a16:creationId xmlns:a16="http://schemas.microsoft.com/office/drawing/2014/main" id="{FE957B45-7824-4635-AE8A-6B723FA78D38}"/>
            </a:ext>
          </a:extLst>
        </xdr:cNvPr>
        <xdr:cNvCxnSpPr/>
      </xdr:nvCxnSpPr>
      <xdr:spPr>
        <a:xfrm flipV="1">
          <a:off x="21323300" y="6398623"/>
          <a:ext cx="8382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119561</xdr:rowOff>
    </xdr:from>
    <xdr:to>
      <xdr:col>107</xdr:col>
      <xdr:colOff>101600</xdr:colOff>
      <xdr:row>38</xdr:row>
      <xdr:rowOff>49712</xdr:rowOff>
    </xdr:to>
    <xdr:sp macro="" textlink="">
      <xdr:nvSpPr>
        <xdr:cNvPr id="599" name="楕円 598">
          <a:extLst>
            <a:ext uri="{FF2B5EF4-FFF2-40B4-BE49-F238E27FC236}">
              <a16:creationId xmlns:a16="http://schemas.microsoft.com/office/drawing/2014/main" id="{CF47D1DD-3CC4-47A8-822E-0551F405DB93}"/>
            </a:ext>
          </a:extLst>
        </xdr:cNvPr>
        <xdr:cNvSpPr/>
      </xdr:nvSpPr>
      <xdr:spPr>
        <a:xfrm>
          <a:off x="20383500" y="64632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162741</xdr:rowOff>
    </xdr:from>
    <xdr:to>
      <xdr:col>111</xdr:col>
      <xdr:colOff>177800</xdr:colOff>
      <xdr:row>37</xdr:row>
      <xdr:rowOff>170362</xdr:rowOff>
    </xdr:to>
    <xdr:cxnSp macro="">
      <xdr:nvCxnSpPr>
        <xdr:cNvPr id="600" name="直線コネクタ 599">
          <a:extLst>
            <a:ext uri="{FF2B5EF4-FFF2-40B4-BE49-F238E27FC236}">
              <a16:creationId xmlns:a16="http://schemas.microsoft.com/office/drawing/2014/main" id="{6BF15840-30D9-4CA2-ABE3-EAFD4E9F5014}"/>
            </a:ext>
          </a:extLst>
        </xdr:cNvPr>
        <xdr:cNvCxnSpPr/>
      </xdr:nvCxnSpPr>
      <xdr:spPr>
        <a:xfrm flipV="1">
          <a:off x="20434300" y="6506391"/>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126093</xdr:rowOff>
    </xdr:from>
    <xdr:to>
      <xdr:col>102</xdr:col>
      <xdr:colOff>165100</xdr:colOff>
      <xdr:row>38</xdr:row>
      <xdr:rowOff>56243</xdr:rowOff>
    </xdr:to>
    <xdr:sp macro="" textlink="">
      <xdr:nvSpPr>
        <xdr:cNvPr id="601" name="楕円 600">
          <a:extLst>
            <a:ext uri="{FF2B5EF4-FFF2-40B4-BE49-F238E27FC236}">
              <a16:creationId xmlns:a16="http://schemas.microsoft.com/office/drawing/2014/main" id="{84729616-216A-4A07-9E41-7C55AC30C975}"/>
            </a:ext>
          </a:extLst>
        </xdr:cNvPr>
        <xdr:cNvSpPr/>
      </xdr:nvSpPr>
      <xdr:spPr>
        <a:xfrm>
          <a:off x="19494500" y="646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170362</xdr:rowOff>
    </xdr:from>
    <xdr:to>
      <xdr:col>107</xdr:col>
      <xdr:colOff>50800</xdr:colOff>
      <xdr:row>38</xdr:row>
      <xdr:rowOff>5443</xdr:rowOff>
    </xdr:to>
    <xdr:cxnSp macro="">
      <xdr:nvCxnSpPr>
        <xdr:cNvPr id="602" name="直線コネクタ 601">
          <a:extLst>
            <a:ext uri="{FF2B5EF4-FFF2-40B4-BE49-F238E27FC236}">
              <a16:creationId xmlns:a16="http://schemas.microsoft.com/office/drawing/2014/main" id="{E1581544-E8AA-48F2-A680-04F078402B0A}"/>
            </a:ext>
          </a:extLst>
        </xdr:cNvPr>
        <xdr:cNvCxnSpPr/>
      </xdr:nvCxnSpPr>
      <xdr:spPr>
        <a:xfrm flipV="1">
          <a:off x="19545300" y="65140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134801</xdr:rowOff>
    </xdr:from>
    <xdr:to>
      <xdr:col>98</xdr:col>
      <xdr:colOff>38100</xdr:colOff>
      <xdr:row>38</xdr:row>
      <xdr:rowOff>64951</xdr:rowOff>
    </xdr:to>
    <xdr:sp macro="" textlink="">
      <xdr:nvSpPr>
        <xdr:cNvPr id="603" name="楕円 602">
          <a:extLst>
            <a:ext uri="{FF2B5EF4-FFF2-40B4-BE49-F238E27FC236}">
              <a16:creationId xmlns:a16="http://schemas.microsoft.com/office/drawing/2014/main" id="{8F975690-2FF7-4881-815C-0431B08C6981}"/>
            </a:ext>
          </a:extLst>
        </xdr:cNvPr>
        <xdr:cNvSpPr/>
      </xdr:nvSpPr>
      <xdr:spPr>
        <a:xfrm>
          <a:off x="186055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5443</xdr:rowOff>
    </xdr:from>
    <xdr:to>
      <xdr:col>102</xdr:col>
      <xdr:colOff>114300</xdr:colOff>
      <xdr:row>38</xdr:row>
      <xdr:rowOff>14151</xdr:rowOff>
    </xdr:to>
    <xdr:cxnSp macro="">
      <xdr:nvCxnSpPr>
        <xdr:cNvPr id="604" name="直線コネクタ 603">
          <a:extLst>
            <a:ext uri="{FF2B5EF4-FFF2-40B4-BE49-F238E27FC236}">
              <a16:creationId xmlns:a16="http://schemas.microsoft.com/office/drawing/2014/main" id="{BC5AA821-3B97-453B-BA17-B0684B746ED3}"/>
            </a:ext>
          </a:extLst>
        </xdr:cNvPr>
        <xdr:cNvCxnSpPr/>
      </xdr:nvCxnSpPr>
      <xdr:spPr>
        <a:xfrm flipV="1">
          <a:off x="18656300" y="6520543"/>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43015</xdr:rowOff>
    </xdr:from>
    <xdr:ext cx="469744" cy="259045"/>
    <xdr:sp macro="" textlink="">
      <xdr:nvSpPr>
        <xdr:cNvPr id="605" name="n_1aveValue【認定こども園・幼稚園・保育所】&#10;一人当たり面積">
          <a:extLst>
            <a:ext uri="{FF2B5EF4-FFF2-40B4-BE49-F238E27FC236}">
              <a16:creationId xmlns:a16="http://schemas.microsoft.com/office/drawing/2014/main" id="{4F157B86-0DA2-4E01-9F5D-4FE2BA536A80}"/>
            </a:ext>
          </a:extLst>
        </xdr:cNvPr>
        <xdr:cNvSpPr txBox="1"/>
      </xdr:nvSpPr>
      <xdr:spPr>
        <a:xfrm>
          <a:off x="21075727" y="690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2739</xdr:rowOff>
    </xdr:from>
    <xdr:ext cx="469744" cy="259045"/>
    <xdr:sp macro="" textlink="">
      <xdr:nvSpPr>
        <xdr:cNvPr id="606" name="n_2aveValue【認定こども園・幼稚園・保育所】&#10;一人当たり面積">
          <a:extLst>
            <a:ext uri="{FF2B5EF4-FFF2-40B4-BE49-F238E27FC236}">
              <a16:creationId xmlns:a16="http://schemas.microsoft.com/office/drawing/2014/main" id="{124620D1-7DD3-42A9-A589-492A60BAF9F8}"/>
            </a:ext>
          </a:extLst>
        </xdr:cNvPr>
        <xdr:cNvSpPr txBox="1"/>
      </xdr:nvSpPr>
      <xdr:spPr>
        <a:xfrm>
          <a:off x="20199427" y="686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23421</xdr:rowOff>
    </xdr:from>
    <xdr:ext cx="469744" cy="259045"/>
    <xdr:sp macro="" textlink="">
      <xdr:nvSpPr>
        <xdr:cNvPr id="607" name="n_3aveValue【認定こども園・幼稚園・保育所】&#10;一人当たり面積">
          <a:extLst>
            <a:ext uri="{FF2B5EF4-FFF2-40B4-BE49-F238E27FC236}">
              <a16:creationId xmlns:a16="http://schemas.microsoft.com/office/drawing/2014/main" id="{92223D80-1A9C-45D9-AF09-9148387173F5}"/>
            </a:ext>
          </a:extLst>
        </xdr:cNvPr>
        <xdr:cNvSpPr txBox="1"/>
      </xdr:nvSpPr>
      <xdr:spPr>
        <a:xfrm>
          <a:off x="19310427" y="68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32130</xdr:rowOff>
    </xdr:from>
    <xdr:ext cx="469744" cy="259045"/>
    <xdr:sp macro="" textlink="">
      <xdr:nvSpPr>
        <xdr:cNvPr id="608" name="n_4aveValue【認定こども園・幼稚園・保育所】&#10;一人当たり面積">
          <a:extLst>
            <a:ext uri="{FF2B5EF4-FFF2-40B4-BE49-F238E27FC236}">
              <a16:creationId xmlns:a16="http://schemas.microsoft.com/office/drawing/2014/main" id="{B1466C58-5FC2-4925-A7C6-E666EAF6842F}"/>
            </a:ext>
          </a:extLst>
        </xdr:cNvPr>
        <xdr:cNvSpPr txBox="1"/>
      </xdr:nvSpPr>
      <xdr:spPr>
        <a:xfrm>
          <a:off x="18421427" y="689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58619</xdr:rowOff>
    </xdr:from>
    <xdr:ext cx="469744" cy="259045"/>
    <xdr:sp macro="" textlink="">
      <xdr:nvSpPr>
        <xdr:cNvPr id="609" name="n_1mainValue【認定こども園・幼稚園・保育所】&#10;一人当たり面積">
          <a:extLst>
            <a:ext uri="{FF2B5EF4-FFF2-40B4-BE49-F238E27FC236}">
              <a16:creationId xmlns:a16="http://schemas.microsoft.com/office/drawing/2014/main" id="{DC283D3F-E91E-49D5-9E8F-D78120FDA10A}"/>
            </a:ext>
          </a:extLst>
        </xdr:cNvPr>
        <xdr:cNvSpPr txBox="1"/>
      </xdr:nvSpPr>
      <xdr:spPr>
        <a:xfrm>
          <a:off x="21075727" y="623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66238</xdr:rowOff>
    </xdr:from>
    <xdr:ext cx="469744" cy="259045"/>
    <xdr:sp macro="" textlink="">
      <xdr:nvSpPr>
        <xdr:cNvPr id="610" name="n_2mainValue【認定こども園・幼稚園・保育所】&#10;一人当たり面積">
          <a:extLst>
            <a:ext uri="{FF2B5EF4-FFF2-40B4-BE49-F238E27FC236}">
              <a16:creationId xmlns:a16="http://schemas.microsoft.com/office/drawing/2014/main" id="{E15BE49C-3926-403E-908F-2C35D1ED74D9}"/>
            </a:ext>
          </a:extLst>
        </xdr:cNvPr>
        <xdr:cNvSpPr txBox="1"/>
      </xdr:nvSpPr>
      <xdr:spPr>
        <a:xfrm>
          <a:off x="20199427" y="623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72770</xdr:rowOff>
    </xdr:from>
    <xdr:ext cx="469744" cy="259045"/>
    <xdr:sp macro="" textlink="">
      <xdr:nvSpPr>
        <xdr:cNvPr id="611" name="n_3mainValue【認定こども園・幼稚園・保育所】&#10;一人当たり面積">
          <a:extLst>
            <a:ext uri="{FF2B5EF4-FFF2-40B4-BE49-F238E27FC236}">
              <a16:creationId xmlns:a16="http://schemas.microsoft.com/office/drawing/2014/main" id="{AF1DA35A-DF0D-41B6-AE0C-D36D1CC9A0FD}"/>
            </a:ext>
          </a:extLst>
        </xdr:cNvPr>
        <xdr:cNvSpPr txBox="1"/>
      </xdr:nvSpPr>
      <xdr:spPr>
        <a:xfrm>
          <a:off x="19310427" y="624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81478</xdr:rowOff>
    </xdr:from>
    <xdr:ext cx="469744" cy="259045"/>
    <xdr:sp macro="" textlink="">
      <xdr:nvSpPr>
        <xdr:cNvPr id="612" name="n_4mainValue【認定こども園・幼稚園・保育所】&#10;一人当たり面積">
          <a:extLst>
            <a:ext uri="{FF2B5EF4-FFF2-40B4-BE49-F238E27FC236}">
              <a16:creationId xmlns:a16="http://schemas.microsoft.com/office/drawing/2014/main" id="{FE3F0B2A-4DAF-4ED6-B428-14FD0BF7A319}"/>
            </a:ext>
          </a:extLst>
        </xdr:cNvPr>
        <xdr:cNvSpPr txBox="1"/>
      </xdr:nvSpPr>
      <xdr:spPr>
        <a:xfrm>
          <a:off x="18421427" y="625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a:extLst>
            <a:ext uri="{FF2B5EF4-FFF2-40B4-BE49-F238E27FC236}">
              <a16:creationId xmlns:a16="http://schemas.microsoft.com/office/drawing/2014/main" id="{3A076194-DECE-4E61-8D1D-E8763426E2B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a:extLst>
            <a:ext uri="{FF2B5EF4-FFF2-40B4-BE49-F238E27FC236}">
              <a16:creationId xmlns:a16="http://schemas.microsoft.com/office/drawing/2014/main" id="{E8D0A19D-F04F-4AD2-8B07-1E41BC18D93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a:extLst>
            <a:ext uri="{FF2B5EF4-FFF2-40B4-BE49-F238E27FC236}">
              <a16:creationId xmlns:a16="http://schemas.microsoft.com/office/drawing/2014/main" id="{1E71005C-930D-4336-A9D5-6BEF4245629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a:extLst>
            <a:ext uri="{FF2B5EF4-FFF2-40B4-BE49-F238E27FC236}">
              <a16:creationId xmlns:a16="http://schemas.microsoft.com/office/drawing/2014/main" id="{2468F372-AEDF-4013-B7E0-13936E056B2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a:extLst>
            <a:ext uri="{FF2B5EF4-FFF2-40B4-BE49-F238E27FC236}">
              <a16:creationId xmlns:a16="http://schemas.microsoft.com/office/drawing/2014/main" id="{B49EF0E8-8768-4F2F-AD42-34475DFC8AD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a:extLst>
            <a:ext uri="{FF2B5EF4-FFF2-40B4-BE49-F238E27FC236}">
              <a16:creationId xmlns:a16="http://schemas.microsoft.com/office/drawing/2014/main" id="{1935D87B-152E-4800-BF57-7D59A390F71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a:extLst>
            <a:ext uri="{FF2B5EF4-FFF2-40B4-BE49-F238E27FC236}">
              <a16:creationId xmlns:a16="http://schemas.microsoft.com/office/drawing/2014/main" id="{1EE926E0-C372-40FA-91BD-AF4BBF37DD3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a:extLst>
            <a:ext uri="{FF2B5EF4-FFF2-40B4-BE49-F238E27FC236}">
              <a16:creationId xmlns:a16="http://schemas.microsoft.com/office/drawing/2014/main" id="{3EC9172A-29EB-462D-83B1-BC0F5240B34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a:extLst>
            <a:ext uri="{FF2B5EF4-FFF2-40B4-BE49-F238E27FC236}">
              <a16:creationId xmlns:a16="http://schemas.microsoft.com/office/drawing/2014/main" id="{1E38F380-E6FE-4CC6-B8DF-BB6295F4073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a:extLst>
            <a:ext uri="{FF2B5EF4-FFF2-40B4-BE49-F238E27FC236}">
              <a16:creationId xmlns:a16="http://schemas.microsoft.com/office/drawing/2014/main" id="{AA0098A2-1949-44D8-BF09-0E3ED03D1B4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3" name="テキスト ボックス 622">
          <a:extLst>
            <a:ext uri="{FF2B5EF4-FFF2-40B4-BE49-F238E27FC236}">
              <a16:creationId xmlns:a16="http://schemas.microsoft.com/office/drawing/2014/main" id="{99556FA4-3A60-4496-94BC-B9FDFFDB86B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4" name="直線コネクタ 623">
          <a:extLst>
            <a:ext uri="{FF2B5EF4-FFF2-40B4-BE49-F238E27FC236}">
              <a16:creationId xmlns:a16="http://schemas.microsoft.com/office/drawing/2014/main" id="{9B36C77B-6698-4FED-BF59-ED49C341352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5" name="テキスト ボックス 624">
          <a:extLst>
            <a:ext uri="{FF2B5EF4-FFF2-40B4-BE49-F238E27FC236}">
              <a16:creationId xmlns:a16="http://schemas.microsoft.com/office/drawing/2014/main" id="{0F4D071B-A107-49C5-A2D9-F009AC9E9AFA}"/>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6" name="直線コネクタ 625">
          <a:extLst>
            <a:ext uri="{FF2B5EF4-FFF2-40B4-BE49-F238E27FC236}">
              <a16:creationId xmlns:a16="http://schemas.microsoft.com/office/drawing/2014/main" id="{367B855C-B349-4527-A8C9-56CC21BBFA0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7" name="テキスト ボックス 626">
          <a:extLst>
            <a:ext uri="{FF2B5EF4-FFF2-40B4-BE49-F238E27FC236}">
              <a16:creationId xmlns:a16="http://schemas.microsoft.com/office/drawing/2014/main" id="{FAE1F5F1-CB48-42A8-BFD0-8C7EB558D8C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8" name="直線コネクタ 627">
          <a:extLst>
            <a:ext uri="{FF2B5EF4-FFF2-40B4-BE49-F238E27FC236}">
              <a16:creationId xmlns:a16="http://schemas.microsoft.com/office/drawing/2014/main" id="{CC5B77B3-C7B1-48AF-9344-F391137E6CB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9" name="テキスト ボックス 628">
          <a:extLst>
            <a:ext uri="{FF2B5EF4-FFF2-40B4-BE49-F238E27FC236}">
              <a16:creationId xmlns:a16="http://schemas.microsoft.com/office/drawing/2014/main" id="{9E099AEF-4C29-4148-8B2D-71329DD0F7F5}"/>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30" name="直線コネクタ 629">
          <a:extLst>
            <a:ext uri="{FF2B5EF4-FFF2-40B4-BE49-F238E27FC236}">
              <a16:creationId xmlns:a16="http://schemas.microsoft.com/office/drawing/2014/main" id="{B7CB78AE-D9DA-45DC-8F4F-7C49F0375AF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1" name="テキスト ボックス 630">
          <a:extLst>
            <a:ext uri="{FF2B5EF4-FFF2-40B4-BE49-F238E27FC236}">
              <a16:creationId xmlns:a16="http://schemas.microsoft.com/office/drawing/2014/main" id="{66B8719E-332A-4F2D-9176-7B33CBA8B27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2" name="直線コネクタ 631">
          <a:extLst>
            <a:ext uri="{FF2B5EF4-FFF2-40B4-BE49-F238E27FC236}">
              <a16:creationId xmlns:a16="http://schemas.microsoft.com/office/drawing/2014/main" id="{5BA455AE-CE12-4BFD-A31A-99DA08BB5B04}"/>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3" name="テキスト ボックス 632">
          <a:extLst>
            <a:ext uri="{FF2B5EF4-FFF2-40B4-BE49-F238E27FC236}">
              <a16:creationId xmlns:a16="http://schemas.microsoft.com/office/drawing/2014/main" id="{417BD923-4062-4635-AF4B-0740224A2FD6}"/>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54E8658F-ABE0-4C4F-BA82-E74C97664DB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5" name="テキスト ボックス 634">
          <a:extLst>
            <a:ext uri="{FF2B5EF4-FFF2-40B4-BE49-F238E27FC236}">
              <a16:creationId xmlns:a16="http://schemas.microsoft.com/office/drawing/2014/main" id="{3FBD3159-C7DB-41E9-A4F2-F3DC6BFAE7AF}"/>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6" name="【学校施設】&#10;有形固定資産減価償却率グラフ枠">
          <a:extLst>
            <a:ext uri="{FF2B5EF4-FFF2-40B4-BE49-F238E27FC236}">
              <a16:creationId xmlns:a16="http://schemas.microsoft.com/office/drawing/2014/main" id="{EC7CE222-C7E7-48B8-BA7D-0B063BC8392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63</xdr:row>
      <xdr:rowOff>102870</xdr:rowOff>
    </xdr:to>
    <xdr:cxnSp macro="">
      <xdr:nvCxnSpPr>
        <xdr:cNvPr id="637" name="直線コネクタ 636">
          <a:extLst>
            <a:ext uri="{FF2B5EF4-FFF2-40B4-BE49-F238E27FC236}">
              <a16:creationId xmlns:a16="http://schemas.microsoft.com/office/drawing/2014/main" id="{D2A56FE6-E88D-4C34-ADB3-FA7AFA9E2E61}"/>
            </a:ext>
          </a:extLst>
        </xdr:cNvPr>
        <xdr:cNvCxnSpPr/>
      </xdr:nvCxnSpPr>
      <xdr:spPr>
        <a:xfrm flipV="1">
          <a:off x="16318864" y="965263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638" name="【学校施設】&#10;有形固定資産減価償却率最小値テキスト">
          <a:extLst>
            <a:ext uri="{FF2B5EF4-FFF2-40B4-BE49-F238E27FC236}">
              <a16:creationId xmlns:a16="http://schemas.microsoft.com/office/drawing/2014/main" id="{4B0FAB22-1D47-47B1-A882-19AFDCBF005A}"/>
            </a:ext>
          </a:extLst>
        </xdr:cNvPr>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639" name="直線コネクタ 638">
          <a:extLst>
            <a:ext uri="{FF2B5EF4-FFF2-40B4-BE49-F238E27FC236}">
              <a16:creationId xmlns:a16="http://schemas.microsoft.com/office/drawing/2014/main" id="{C5032F03-C610-4FBC-B84D-B90DA7C3EC8E}"/>
            </a:ext>
          </a:extLst>
        </xdr:cNvPr>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640" name="【学校施設】&#10;有形固定資産減価償却率最大値テキスト">
          <a:extLst>
            <a:ext uri="{FF2B5EF4-FFF2-40B4-BE49-F238E27FC236}">
              <a16:creationId xmlns:a16="http://schemas.microsoft.com/office/drawing/2014/main" id="{E2238E1A-D6E9-4C8C-B532-96D287FF8522}"/>
            </a:ext>
          </a:extLst>
        </xdr:cNvPr>
        <xdr:cNvSpPr txBox="1"/>
      </xdr:nvSpPr>
      <xdr:spPr>
        <a:xfrm>
          <a:off x="16357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641" name="直線コネクタ 640">
          <a:extLst>
            <a:ext uri="{FF2B5EF4-FFF2-40B4-BE49-F238E27FC236}">
              <a16:creationId xmlns:a16="http://schemas.microsoft.com/office/drawing/2014/main" id="{E38F6056-565C-4188-99F3-CDF739A111DB}"/>
            </a:ext>
          </a:extLst>
        </xdr:cNvPr>
        <xdr:cNvCxnSpPr/>
      </xdr:nvCxnSpPr>
      <xdr:spPr>
        <a:xfrm>
          <a:off x="16230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118127</xdr:rowOff>
    </xdr:from>
    <xdr:ext cx="405111" cy="259045"/>
    <xdr:sp macro="" textlink="">
      <xdr:nvSpPr>
        <xdr:cNvPr id="642" name="【学校施設】&#10;有形固定資産減価償却率平均値テキスト">
          <a:extLst>
            <a:ext uri="{FF2B5EF4-FFF2-40B4-BE49-F238E27FC236}">
              <a16:creationId xmlns:a16="http://schemas.microsoft.com/office/drawing/2014/main" id="{C14F4032-336E-42CD-9EEC-0F5171C76D08}"/>
            </a:ext>
          </a:extLst>
        </xdr:cNvPr>
        <xdr:cNvSpPr txBox="1"/>
      </xdr:nvSpPr>
      <xdr:spPr>
        <a:xfrm>
          <a:off x="16357600" y="1023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643" name="フローチャート: 判断 642">
          <a:extLst>
            <a:ext uri="{FF2B5EF4-FFF2-40B4-BE49-F238E27FC236}">
              <a16:creationId xmlns:a16="http://schemas.microsoft.com/office/drawing/2014/main" id="{C12F0F90-EF31-49F3-AF40-E6227A876D6D}"/>
            </a:ext>
          </a:extLst>
        </xdr:cNvPr>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644" name="フローチャート: 判断 643">
          <a:extLst>
            <a:ext uri="{FF2B5EF4-FFF2-40B4-BE49-F238E27FC236}">
              <a16:creationId xmlns:a16="http://schemas.microsoft.com/office/drawing/2014/main" id="{53EE0A00-4058-499D-8D5B-B8206041E551}"/>
            </a:ext>
          </a:extLst>
        </xdr:cNvPr>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645" name="フローチャート: 判断 644">
          <a:extLst>
            <a:ext uri="{FF2B5EF4-FFF2-40B4-BE49-F238E27FC236}">
              <a16:creationId xmlns:a16="http://schemas.microsoft.com/office/drawing/2014/main" id="{3DB32F67-8092-41F2-989F-DA190C37E460}"/>
            </a:ext>
          </a:extLst>
        </xdr:cNvPr>
        <xdr:cNvSpPr/>
      </xdr:nvSpPr>
      <xdr:spPr>
        <a:xfrm>
          <a:off x="14541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646" name="フローチャート: 判断 645">
          <a:extLst>
            <a:ext uri="{FF2B5EF4-FFF2-40B4-BE49-F238E27FC236}">
              <a16:creationId xmlns:a16="http://schemas.microsoft.com/office/drawing/2014/main" id="{C5445393-E384-457E-BA80-48B2DB80FEC7}"/>
            </a:ext>
          </a:extLst>
        </xdr:cNvPr>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52070</xdr:rowOff>
    </xdr:from>
    <xdr:to>
      <xdr:col>67</xdr:col>
      <xdr:colOff>101600</xdr:colOff>
      <xdr:row>59</xdr:row>
      <xdr:rowOff>153670</xdr:rowOff>
    </xdr:to>
    <xdr:sp macro="" textlink="">
      <xdr:nvSpPr>
        <xdr:cNvPr id="647" name="フローチャート: 判断 646">
          <a:extLst>
            <a:ext uri="{FF2B5EF4-FFF2-40B4-BE49-F238E27FC236}">
              <a16:creationId xmlns:a16="http://schemas.microsoft.com/office/drawing/2014/main" id="{3704D185-933B-426F-A457-0E460D586395}"/>
            </a:ext>
          </a:extLst>
        </xdr:cNvPr>
        <xdr:cNvSpPr/>
      </xdr:nvSpPr>
      <xdr:spPr>
        <a:xfrm>
          <a:off x="12763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E9918985-BD9D-4EDF-9116-74AE821D750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3AB0A45D-0E15-45AA-8F40-794B6126C34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2174699E-6C00-466D-9D81-701E7FA3FDC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CA6C19B4-FD34-48B2-B2A9-F3117CC3FC9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779F59CF-1BAB-4B65-BB1D-809BD032FBD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635</xdr:rowOff>
    </xdr:from>
    <xdr:to>
      <xdr:col>85</xdr:col>
      <xdr:colOff>177800</xdr:colOff>
      <xdr:row>56</xdr:row>
      <xdr:rowOff>102235</xdr:rowOff>
    </xdr:to>
    <xdr:sp macro="" textlink="">
      <xdr:nvSpPr>
        <xdr:cNvPr id="653" name="楕円 652">
          <a:extLst>
            <a:ext uri="{FF2B5EF4-FFF2-40B4-BE49-F238E27FC236}">
              <a16:creationId xmlns:a16="http://schemas.microsoft.com/office/drawing/2014/main" id="{B8C4875D-6F47-46B5-80C9-B3AA4EDC4F32}"/>
            </a:ext>
          </a:extLst>
        </xdr:cNvPr>
        <xdr:cNvSpPr/>
      </xdr:nvSpPr>
      <xdr:spPr>
        <a:xfrm>
          <a:off x="16268700" y="960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125112</xdr:rowOff>
    </xdr:from>
    <xdr:ext cx="405111" cy="259045"/>
    <xdr:sp macro="" textlink="">
      <xdr:nvSpPr>
        <xdr:cNvPr id="654" name="【学校施設】&#10;有形固定資産減価償却率該当値テキスト">
          <a:extLst>
            <a:ext uri="{FF2B5EF4-FFF2-40B4-BE49-F238E27FC236}">
              <a16:creationId xmlns:a16="http://schemas.microsoft.com/office/drawing/2014/main" id="{45A579F0-8207-4977-8097-E614845EE872}"/>
            </a:ext>
          </a:extLst>
        </xdr:cNvPr>
        <xdr:cNvSpPr txBox="1"/>
      </xdr:nvSpPr>
      <xdr:spPr>
        <a:xfrm>
          <a:off x="16357600" y="955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130175</xdr:rowOff>
    </xdr:from>
    <xdr:to>
      <xdr:col>81</xdr:col>
      <xdr:colOff>101600</xdr:colOff>
      <xdr:row>56</xdr:row>
      <xdr:rowOff>60325</xdr:rowOff>
    </xdr:to>
    <xdr:sp macro="" textlink="">
      <xdr:nvSpPr>
        <xdr:cNvPr id="655" name="楕円 654">
          <a:extLst>
            <a:ext uri="{FF2B5EF4-FFF2-40B4-BE49-F238E27FC236}">
              <a16:creationId xmlns:a16="http://schemas.microsoft.com/office/drawing/2014/main" id="{BF7D6497-63B8-497E-8810-97C827DED2E6}"/>
            </a:ext>
          </a:extLst>
        </xdr:cNvPr>
        <xdr:cNvSpPr/>
      </xdr:nvSpPr>
      <xdr:spPr>
        <a:xfrm>
          <a:off x="15430500" y="955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9525</xdr:rowOff>
    </xdr:from>
    <xdr:to>
      <xdr:col>85</xdr:col>
      <xdr:colOff>127000</xdr:colOff>
      <xdr:row>56</xdr:row>
      <xdr:rowOff>51435</xdr:rowOff>
    </xdr:to>
    <xdr:cxnSp macro="">
      <xdr:nvCxnSpPr>
        <xdr:cNvPr id="656" name="直線コネクタ 655">
          <a:extLst>
            <a:ext uri="{FF2B5EF4-FFF2-40B4-BE49-F238E27FC236}">
              <a16:creationId xmlns:a16="http://schemas.microsoft.com/office/drawing/2014/main" id="{C8803C15-8E82-47CA-94C0-E3A17AFDA627}"/>
            </a:ext>
          </a:extLst>
        </xdr:cNvPr>
        <xdr:cNvCxnSpPr/>
      </xdr:nvCxnSpPr>
      <xdr:spPr>
        <a:xfrm>
          <a:off x="15481300" y="961072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88265</xdr:rowOff>
    </xdr:from>
    <xdr:to>
      <xdr:col>76</xdr:col>
      <xdr:colOff>165100</xdr:colOff>
      <xdr:row>56</xdr:row>
      <xdr:rowOff>18415</xdr:rowOff>
    </xdr:to>
    <xdr:sp macro="" textlink="">
      <xdr:nvSpPr>
        <xdr:cNvPr id="657" name="楕円 656">
          <a:extLst>
            <a:ext uri="{FF2B5EF4-FFF2-40B4-BE49-F238E27FC236}">
              <a16:creationId xmlns:a16="http://schemas.microsoft.com/office/drawing/2014/main" id="{1543C32C-A481-4B4F-BA77-216E5E914ABC}"/>
            </a:ext>
          </a:extLst>
        </xdr:cNvPr>
        <xdr:cNvSpPr/>
      </xdr:nvSpPr>
      <xdr:spPr>
        <a:xfrm>
          <a:off x="14541500" y="951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139065</xdr:rowOff>
    </xdr:from>
    <xdr:to>
      <xdr:col>81</xdr:col>
      <xdr:colOff>50800</xdr:colOff>
      <xdr:row>56</xdr:row>
      <xdr:rowOff>9525</xdr:rowOff>
    </xdr:to>
    <xdr:cxnSp macro="">
      <xdr:nvCxnSpPr>
        <xdr:cNvPr id="658" name="直線コネクタ 657">
          <a:extLst>
            <a:ext uri="{FF2B5EF4-FFF2-40B4-BE49-F238E27FC236}">
              <a16:creationId xmlns:a16="http://schemas.microsoft.com/office/drawing/2014/main" id="{23BD1D82-9287-4C78-8DBA-176B6C7AC688}"/>
            </a:ext>
          </a:extLst>
        </xdr:cNvPr>
        <xdr:cNvCxnSpPr/>
      </xdr:nvCxnSpPr>
      <xdr:spPr>
        <a:xfrm>
          <a:off x="14592300" y="95688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46355</xdr:rowOff>
    </xdr:from>
    <xdr:to>
      <xdr:col>72</xdr:col>
      <xdr:colOff>38100</xdr:colOff>
      <xdr:row>55</xdr:row>
      <xdr:rowOff>147955</xdr:rowOff>
    </xdr:to>
    <xdr:sp macro="" textlink="">
      <xdr:nvSpPr>
        <xdr:cNvPr id="659" name="楕円 658">
          <a:extLst>
            <a:ext uri="{FF2B5EF4-FFF2-40B4-BE49-F238E27FC236}">
              <a16:creationId xmlns:a16="http://schemas.microsoft.com/office/drawing/2014/main" id="{5B62B2DB-B6BD-4DCB-B263-7733CD4A28AB}"/>
            </a:ext>
          </a:extLst>
        </xdr:cNvPr>
        <xdr:cNvSpPr/>
      </xdr:nvSpPr>
      <xdr:spPr>
        <a:xfrm>
          <a:off x="13652500" y="947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97155</xdr:rowOff>
    </xdr:from>
    <xdr:to>
      <xdr:col>76</xdr:col>
      <xdr:colOff>114300</xdr:colOff>
      <xdr:row>55</xdr:row>
      <xdr:rowOff>139065</xdr:rowOff>
    </xdr:to>
    <xdr:cxnSp macro="">
      <xdr:nvCxnSpPr>
        <xdr:cNvPr id="660" name="直線コネクタ 659">
          <a:extLst>
            <a:ext uri="{FF2B5EF4-FFF2-40B4-BE49-F238E27FC236}">
              <a16:creationId xmlns:a16="http://schemas.microsoft.com/office/drawing/2014/main" id="{73F41871-E2FB-4C06-AD69-E4C589482CBA}"/>
            </a:ext>
          </a:extLst>
        </xdr:cNvPr>
        <xdr:cNvCxnSpPr/>
      </xdr:nvCxnSpPr>
      <xdr:spPr>
        <a:xfrm>
          <a:off x="13703300" y="95269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4445</xdr:rowOff>
    </xdr:from>
    <xdr:to>
      <xdr:col>67</xdr:col>
      <xdr:colOff>101600</xdr:colOff>
      <xdr:row>55</xdr:row>
      <xdr:rowOff>106045</xdr:rowOff>
    </xdr:to>
    <xdr:sp macro="" textlink="">
      <xdr:nvSpPr>
        <xdr:cNvPr id="661" name="楕円 660">
          <a:extLst>
            <a:ext uri="{FF2B5EF4-FFF2-40B4-BE49-F238E27FC236}">
              <a16:creationId xmlns:a16="http://schemas.microsoft.com/office/drawing/2014/main" id="{BE6E355C-577F-4FE4-AB07-7264CE237D2B}"/>
            </a:ext>
          </a:extLst>
        </xdr:cNvPr>
        <xdr:cNvSpPr/>
      </xdr:nvSpPr>
      <xdr:spPr>
        <a:xfrm>
          <a:off x="12763500" y="943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55245</xdr:rowOff>
    </xdr:from>
    <xdr:to>
      <xdr:col>71</xdr:col>
      <xdr:colOff>177800</xdr:colOff>
      <xdr:row>55</xdr:row>
      <xdr:rowOff>97155</xdr:rowOff>
    </xdr:to>
    <xdr:cxnSp macro="">
      <xdr:nvCxnSpPr>
        <xdr:cNvPr id="662" name="直線コネクタ 661">
          <a:extLst>
            <a:ext uri="{FF2B5EF4-FFF2-40B4-BE49-F238E27FC236}">
              <a16:creationId xmlns:a16="http://schemas.microsoft.com/office/drawing/2014/main" id="{687355CA-6929-47CB-8E82-B14523E7CDF3}"/>
            </a:ext>
          </a:extLst>
        </xdr:cNvPr>
        <xdr:cNvCxnSpPr/>
      </xdr:nvCxnSpPr>
      <xdr:spPr>
        <a:xfrm>
          <a:off x="12814300" y="94849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41927</xdr:rowOff>
    </xdr:from>
    <xdr:ext cx="405111" cy="259045"/>
    <xdr:sp macro="" textlink="">
      <xdr:nvSpPr>
        <xdr:cNvPr id="663" name="n_1aveValue【学校施設】&#10;有形固定資産減価償却率">
          <a:extLst>
            <a:ext uri="{FF2B5EF4-FFF2-40B4-BE49-F238E27FC236}">
              <a16:creationId xmlns:a16="http://schemas.microsoft.com/office/drawing/2014/main" id="{0D40E8EB-857A-41F4-9F06-7452701C487C}"/>
            </a:ext>
          </a:extLst>
        </xdr:cNvPr>
        <xdr:cNvSpPr txBox="1"/>
      </xdr:nvSpPr>
      <xdr:spPr>
        <a:xfrm>
          <a:off x="15266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62882</xdr:rowOff>
    </xdr:from>
    <xdr:ext cx="405111" cy="259045"/>
    <xdr:sp macro="" textlink="">
      <xdr:nvSpPr>
        <xdr:cNvPr id="664" name="n_2aveValue【学校施設】&#10;有形固定資産減価償却率">
          <a:extLst>
            <a:ext uri="{FF2B5EF4-FFF2-40B4-BE49-F238E27FC236}">
              <a16:creationId xmlns:a16="http://schemas.microsoft.com/office/drawing/2014/main" id="{71679B7D-B41F-4EEA-A701-7AA9877713B3}"/>
            </a:ext>
          </a:extLst>
        </xdr:cNvPr>
        <xdr:cNvSpPr txBox="1"/>
      </xdr:nvSpPr>
      <xdr:spPr>
        <a:xfrm>
          <a:off x="14389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36212</xdr:rowOff>
    </xdr:from>
    <xdr:ext cx="405111" cy="259045"/>
    <xdr:sp macro="" textlink="">
      <xdr:nvSpPr>
        <xdr:cNvPr id="665" name="n_3aveValue【学校施設】&#10;有形固定資産減価償却率">
          <a:extLst>
            <a:ext uri="{FF2B5EF4-FFF2-40B4-BE49-F238E27FC236}">
              <a16:creationId xmlns:a16="http://schemas.microsoft.com/office/drawing/2014/main" id="{D4F9A277-9D4A-4AE1-8350-E5AC63B5AFC7}"/>
            </a:ext>
          </a:extLst>
        </xdr:cNvPr>
        <xdr:cNvSpPr txBox="1"/>
      </xdr:nvSpPr>
      <xdr:spPr>
        <a:xfrm>
          <a:off x="13500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144797</xdr:rowOff>
    </xdr:from>
    <xdr:ext cx="405111" cy="259045"/>
    <xdr:sp macro="" textlink="">
      <xdr:nvSpPr>
        <xdr:cNvPr id="666" name="n_4aveValue【学校施設】&#10;有形固定資産減価償却率">
          <a:extLst>
            <a:ext uri="{FF2B5EF4-FFF2-40B4-BE49-F238E27FC236}">
              <a16:creationId xmlns:a16="http://schemas.microsoft.com/office/drawing/2014/main" id="{E54B2BBC-BCEB-4624-B1EF-5D1E535016D2}"/>
            </a:ext>
          </a:extLst>
        </xdr:cNvPr>
        <xdr:cNvSpPr txBox="1"/>
      </xdr:nvSpPr>
      <xdr:spPr>
        <a:xfrm>
          <a:off x="12611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76852</xdr:rowOff>
    </xdr:from>
    <xdr:ext cx="405111" cy="259045"/>
    <xdr:sp macro="" textlink="">
      <xdr:nvSpPr>
        <xdr:cNvPr id="667" name="n_1mainValue【学校施設】&#10;有形固定資産減価償却率">
          <a:extLst>
            <a:ext uri="{FF2B5EF4-FFF2-40B4-BE49-F238E27FC236}">
              <a16:creationId xmlns:a16="http://schemas.microsoft.com/office/drawing/2014/main" id="{FEB10A95-A19C-45E1-91CE-D9586DF22D81}"/>
            </a:ext>
          </a:extLst>
        </xdr:cNvPr>
        <xdr:cNvSpPr txBox="1"/>
      </xdr:nvSpPr>
      <xdr:spPr>
        <a:xfrm>
          <a:off x="15266044" y="933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34942</xdr:rowOff>
    </xdr:from>
    <xdr:ext cx="405111" cy="259045"/>
    <xdr:sp macro="" textlink="">
      <xdr:nvSpPr>
        <xdr:cNvPr id="668" name="n_2mainValue【学校施設】&#10;有形固定資産減価償却率">
          <a:extLst>
            <a:ext uri="{FF2B5EF4-FFF2-40B4-BE49-F238E27FC236}">
              <a16:creationId xmlns:a16="http://schemas.microsoft.com/office/drawing/2014/main" id="{669427A3-5EEF-430F-A62B-F33054DBD5A7}"/>
            </a:ext>
          </a:extLst>
        </xdr:cNvPr>
        <xdr:cNvSpPr txBox="1"/>
      </xdr:nvSpPr>
      <xdr:spPr>
        <a:xfrm>
          <a:off x="14389744" y="929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53</xdr:row>
      <xdr:rowOff>164482</xdr:rowOff>
    </xdr:from>
    <xdr:ext cx="405111" cy="259045"/>
    <xdr:sp macro="" textlink="">
      <xdr:nvSpPr>
        <xdr:cNvPr id="669" name="n_3mainValue【学校施設】&#10;有形固定資産減価償却率">
          <a:extLst>
            <a:ext uri="{FF2B5EF4-FFF2-40B4-BE49-F238E27FC236}">
              <a16:creationId xmlns:a16="http://schemas.microsoft.com/office/drawing/2014/main" id="{2935EF4D-C705-4942-9ED1-3970B09B6AAA}"/>
            </a:ext>
          </a:extLst>
        </xdr:cNvPr>
        <xdr:cNvSpPr txBox="1"/>
      </xdr:nvSpPr>
      <xdr:spPr>
        <a:xfrm>
          <a:off x="13500744" y="925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122572</xdr:rowOff>
    </xdr:from>
    <xdr:ext cx="405111" cy="259045"/>
    <xdr:sp macro="" textlink="">
      <xdr:nvSpPr>
        <xdr:cNvPr id="670" name="n_4mainValue【学校施設】&#10;有形固定資産減価償却率">
          <a:extLst>
            <a:ext uri="{FF2B5EF4-FFF2-40B4-BE49-F238E27FC236}">
              <a16:creationId xmlns:a16="http://schemas.microsoft.com/office/drawing/2014/main" id="{B6213520-4C7D-402D-BC53-89D928BC1D46}"/>
            </a:ext>
          </a:extLst>
        </xdr:cNvPr>
        <xdr:cNvSpPr txBox="1"/>
      </xdr:nvSpPr>
      <xdr:spPr>
        <a:xfrm>
          <a:off x="12611744" y="920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6F68616E-7065-48FB-ADE1-B4921C806AC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483816AF-CDEC-473B-BC5F-0171C9DBA68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A405E093-8FE6-4841-834B-B003C546DC9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5008DF5E-8A72-458E-B6C8-EE225C1B023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DA06C6B6-727B-4243-8B62-686EA08884F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59F97235-1A15-42B3-8E79-6A6AFCC7DFC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CDD91DFE-54D9-42AA-BE9B-8DBE0B3949D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CD65F6F1-8AE9-45AD-BA1A-91DAC213C19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A70120AA-D3FD-41D6-9BB8-7796CAB4977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3A994A57-2BE0-4F14-9D5A-E6B45EE7328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a:extLst>
            <a:ext uri="{FF2B5EF4-FFF2-40B4-BE49-F238E27FC236}">
              <a16:creationId xmlns:a16="http://schemas.microsoft.com/office/drawing/2014/main" id="{7B7437BD-11B6-42A0-A87E-CD2A290E13F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a:extLst>
            <a:ext uri="{FF2B5EF4-FFF2-40B4-BE49-F238E27FC236}">
              <a16:creationId xmlns:a16="http://schemas.microsoft.com/office/drawing/2014/main" id="{AE4ACAD1-FC6E-42F0-86CD-31197CD3FF2C}"/>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a:extLst>
            <a:ext uri="{FF2B5EF4-FFF2-40B4-BE49-F238E27FC236}">
              <a16:creationId xmlns:a16="http://schemas.microsoft.com/office/drawing/2014/main" id="{843583A3-C15B-46DB-8AB9-C63B8C041F7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a:extLst>
            <a:ext uri="{FF2B5EF4-FFF2-40B4-BE49-F238E27FC236}">
              <a16:creationId xmlns:a16="http://schemas.microsoft.com/office/drawing/2014/main" id="{FA5FADE2-3A00-4FC7-9487-BDC1E52A16F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a:extLst>
            <a:ext uri="{FF2B5EF4-FFF2-40B4-BE49-F238E27FC236}">
              <a16:creationId xmlns:a16="http://schemas.microsoft.com/office/drawing/2014/main" id="{776A88BD-71B4-459C-BA87-2021C261E0B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86" name="テキスト ボックス 685">
          <a:extLst>
            <a:ext uri="{FF2B5EF4-FFF2-40B4-BE49-F238E27FC236}">
              <a16:creationId xmlns:a16="http://schemas.microsoft.com/office/drawing/2014/main" id="{84E68A45-73ED-4563-81DD-0B4B36CA1783}"/>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a:extLst>
            <a:ext uri="{FF2B5EF4-FFF2-40B4-BE49-F238E27FC236}">
              <a16:creationId xmlns:a16="http://schemas.microsoft.com/office/drawing/2014/main" id="{201F1156-3570-407A-BF2D-A92CD35FBCD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8" name="テキスト ボックス 687">
          <a:extLst>
            <a:ext uri="{FF2B5EF4-FFF2-40B4-BE49-F238E27FC236}">
              <a16:creationId xmlns:a16="http://schemas.microsoft.com/office/drawing/2014/main" id="{E3A80667-C13F-43FB-9D9F-A0DD9ACF14A9}"/>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a:extLst>
            <a:ext uri="{FF2B5EF4-FFF2-40B4-BE49-F238E27FC236}">
              <a16:creationId xmlns:a16="http://schemas.microsoft.com/office/drawing/2014/main" id="{355ACDE6-454F-4851-848F-8C74315E060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90" name="テキスト ボックス 689">
          <a:extLst>
            <a:ext uri="{FF2B5EF4-FFF2-40B4-BE49-F238E27FC236}">
              <a16:creationId xmlns:a16="http://schemas.microsoft.com/office/drawing/2014/main" id="{3A13BDEB-4EEC-419E-B478-16B7FE3EC285}"/>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3B053A48-0991-46AD-B688-E77A0D4DB6D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92" name="テキスト ボックス 691">
          <a:extLst>
            <a:ext uri="{FF2B5EF4-FFF2-40B4-BE49-F238E27FC236}">
              <a16:creationId xmlns:a16="http://schemas.microsoft.com/office/drawing/2014/main" id="{2F7387C1-4911-4BF1-ABE5-DF1DC15D6ECE}"/>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学校施設】&#10;一人当たり面積グラフ枠">
          <a:extLst>
            <a:ext uri="{FF2B5EF4-FFF2-40B4-BE49-F238E27FC236}">
              <a16:creationId xmlns:a16="http://schemas.microsoft.com/office/drawing/2014/main" id="{5E48917B-E086-4BA9-A035-C4B5F5A477C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111557</xdr:rowOff>
    </xdr:from>
    <xdr:to>
      <xdr:col>116</xdr:col>
      <xdr:colOff>62864</xdr:colOff>
      <xdr:row>63</xdr:row>
      <xdr:rowOff>131673</xdr:rowOff>
    </xdr:to>
    <xdr:cxnSp macro="">
      <xdr:nvCxnSpPr>
        <xdr:cNvPr id="694" name="直線コネクタ 693">
          <a:extLst>
            <a:ext uri="{FF2B5EF4-FFF2-40B4-BE49-F238E27FC236}">
              <a16:creationId xmlns:a16="http://schemas.microsoft.com/office/drawing/2014/main" id="{E2783490-ED9E-4735-B885-4BE787F8E947}"/>
            </a:ext>
          </a:extLst>
        </xdr:cNvPr>
        <xdr:cNvCxnSpPr/>
      </xdr:nvCxnSpPr>
      <xdr:spPr>
        <a:xfrm flipV="1">
          <a:off x="22160864" y="9541307"/>
          <a:ext cx="0" cy="1391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135500</xdr:rowOff>
    </xdr:from>
    <xdr:ext cx="469744" cy="259045"/>
    <xdr:sp macro="" textlink="">
      <xdr:nvSpPr>
        <xdr:cNvPr id="695" name="【学校施設】&#10;一人当たり面積最小値テキスト">
          <a:extLst>
            <a:ext uri="{FF2B5EF4-FFF2-40B4-BE49-F238E27FC236}">
              <a16:creationId xmlns:a16="http://schemas.microsoft.com/office/drawing/2014/main" id="{303EC981-71FA-447C-9236-52957E0A1998}"/>
            </a:ext>
          </a:extLst>
        </xdr:cNvPr>
        <xdr:cNvSpPr txBox="1"/>
      </xdr:nvSpPr>
      <xdr:spPr>
        <a:xfrm>
          <a:off x="22199600" y="1093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131673</xdr:rowOff>
    </xdr:from>
    <xdr:to>
      <xdr:col>116</xdr:col>
      <xdr:colOff>152400</xdr:colOff>
      <xdr:row>63</xdr:row>
      <xdr:rowOff>131673</xdr:rowOff>
    </xdr:to>
    <xdr:cxnSp macro="">
      <xdr:nvCxnSpPr>
        <xdr:cNvPr id="696" name="直線コネクタ 695">
          <a:extLst>
            <a:ext uri="{FF2B5EF4-FFF2-40B4-BE49-F238E27FC236}">
              <a16:creationId xmlns:a16="http://schemas.microsoft.com/office/drawing/2014/main" id="{6401EDE0-A0DF-449A-A1D2-89D0C3B6F3C4}"/>
            </a:ext>
          </a:extLst>
        </xdr:cNvPr>
        <xdr:cNvCxnSpPr/>
      </xdr:nvCxnSpPr>
      <xdr:spPr>
        <a:xfrm>
          <a:off x="22072600" y="109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58234</xdr:rowOff>
    </xdr:from>
    <xdr:ext cx="534377" cy="259045"/>
    <xdr:sp macro="" textlink="">
      <xdr:nvSpPr>
        <xdr:cNvPr id="697" name="【学校施設】&#10;一人当たり面積最大値テキスト">
          <a:extLst>
            <a:ext uri="{FF2B5EF4-FFF2-40B4-BE49-F238E27FC236}">
              <a16:creationId xmlns:a16="http://schemas.microsoft.com/office/drawing/2014/main" id="{7251D311-873E-4882-8A10-91A7ADE529D2}"/>
            </a:ext>
          </a:extLst>
        </xdr:cNvPr>
        <xdr:cNvSpPr txBox="1"/>
      </xdr:nvSpPr>
      <xdr:spPr>
        <a:xfrm>
          <a:off x="22199600" y="931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111557</xdr:rowOff>
    </xdr:from>
    <xdr:to>
      <xdr:col>116</xdr:col>
      <xdr:colOff>152400</xdr:colOff>
      <xdr:row>55</xdr:row>
      <xdr:rowOff>111557</xdr:rowOff>
    </xdr:to>
    <xdr:cxnSp macro="">
      <xdr:nvCxnSpPr>
        <xdr:cNvPr id="698" name="直線コネクタ 697">
          <a:extLst>
            <a:ext uri="{FF2B5EF4-FFF2-40B4-BE49-F238E27FC236}">
              <a16:creationId xmlns:a16="http://schemas.microsoft.com/office/drawing/2014/main" id="{74834D59-FAEC-4160-B315-8716B10575DC}"/>
            </a:ext>
          </a:extLst>
        </xdr:cNvPr>
        <xdr:cNvCxnSpPr/>
      </xdr:nvCxnSpPr>
      <xdr:spPr>
        <a:xfrm>
          <a:off x="22072600" y="9541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40327</xdr:rowOff>
    </xdr:from>
    <xdr:ext cx="469744" cy="259045"/>
    <xdr:sp macro="" textlink="">
      <xdr:nvSpPr>
        <xdr:cNvPr id="699" name="【学校施設】&#10;一人当たり面積平均値テキスト">
          <a:extLst>
            <a:ext uri="{FF2B5EF4-FFF2-40B4-BE49-F238E27FC236}">
              <a16:creationId xmlns:a16="http://schemas.microsoft.com/office/drawing/2014/main" id="{427C5981-651C-4779-B102-4E0C13EF866C}"/>
            </a:ext>
          </a:extLst>
        </xdr:cNvPr>
        <xdr:cNvSpPr txBox="1"/>
      </xdr:nvSpPr>
      <xdr:spPr>
        <a:xfrm>
          <a:off x="22199600" y="10670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61900</xdr:rowOff>
    </xdr:from>
    <xdr:to>
      <xdr:col>116</xdr:col>
      <xdr:colOff>114300</xdr:colOff>
      <xdr:row>62</xdr:row>
      <xdr:rowOff>163500</xdr:rowOff>
    </xdr:to>
    <xdr:sp macro="" textlink="">
      <xdr:nvSpPr>
        <xdr:cNvPr id="700" name="フローチャート: 判断 699">
          <a:extLst>
            <a:ext uri="{FF2B5EF4-FFF2-40B4-BE49-F238E27FC236}">
              <a16:creationId xmlns:a16="http://schemas.microsoft.com/office/drawing/2014/main" id="{437AFD52-9441-439F-A01D-1724EBE9B238}"/>
            </a:ext>
          </a:extLst>
        </xdr:cNvPr>
        <xdr:cNvSpPr/>
      </xdr:nvSpPr>
      <xdr:spPr>
        <a:xfrm>
          <a:off x="22110700" y="1069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73178</xdr:rowOff>
    </xdr:from>
    <xdr:to>
      <xdr:col>112</xdr:col>
      <xdr:colOff>38100</xdr:colOff>
      <xdr:row>63</xdr:row>
      <xdr:rowOff>3328</xdr:rowOff>
    </xdr:to>
    <xdr:sp macro="" textlink="">
      <xdr:nvSpPr>
        <xdr:cNvPr id="701" name="フローチャート: 判断 700">
          <a:extLst>
            <a:ext uri="{FF2B5EF4-FFF2-40B4-BE49-F238E27FC236}">
              <a16:creationId xmlns:a16="http://schemas.microsoft.com/office/drawing/2014/main" id="{DC86F9C6-B7F5-4881-8392-EC90BE69FA5E}"/>
            </a:ext>
          </a:extLst>
        </xdr:cNvPr>
        <xdr:cNvSpPr/>
      </xdr:nvSpPr>
      <xdr:spPr>
        <a:xfrm>
          <a:off x="212725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65177</xdr:rowOff>
    </xdr:from>
    <xdr:to>
      <xdr:col>107</xdr:col>
      <xdr:colOff>101600</xdr:colOff>
      <xdr:row>62</xdr:row>
      <xdr:rowOff>166777</xdr:rowOff>
    </xdr:to>
    <xdr:sp macro="" textlink="">
      <xdr:nvSpPr>
        <xdr:cNvPr id="702" name="フローチャート: 判断 701">
          <a:extLst>
            <a:ext uri="{FF2B5EF4-FFF2-40B4-BE49-F238E27FC236}">
              <a16:creationId xmlns:a16="http://schemas.microsoft.com/office/drawing/2014/main" id="{8A6326F5-5E4D-48C6-B751-BE1F14A1CFFB}"/>
            </a:ext>
          </a:extLst>
        </xdr:cNvPr>
        <xdr:cNvSpPr/>
      </xdr:nvSpPr>
      <xdr:spPr>
        <a:xfrm>
          <a:off x="20383500" y="106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72416</xdr:rowOff>
    </xdr:from>
    <xdr:to>
      <xdr:col>102</xdr:col>
      <xdr:colOff>165100</xdr:colOff>
      <xdr:row>63</xdr:row>
      <xdr:rowOff>2566</xdr:rowOff>
    </xdr:to>
    <xdr:sp macro="" textlink="">
      <xdr:nvSpPr>
        <xdr:cNvPr id="703" name="フローチャート: 判断 702">
          <a:extLst>
            <a:ext uri="{FF2B5EF4-FFF2-40B4-BE49-F238E27FC236}">
              <a16:creationId xmlns:a16="http://schemas.microsoft.com/office/drawing/2014/main" id="{8BF35458-BC4E-4918-AE91-E2ABAA21C85D}"/>
            </a:ext>
          </a:extLst>
        </xdr:cNvPr>
        <xdr:cNvSpPr/>
      </xdr:nvSpPr>
      <xdr:spPr>
        <a:xfrm>
          <a:off x="19494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48946</xdr:rowOff>
    </xdr:from>
    <xdr:to>
      <xdr:col>98</xdr:col>
      <xdr:colOff>38100</xdr:colOff>
      <xdr:row>62</xdr:row>
      <xdr:rowOff>150546</xdr:rowOff>
    </xdr:to>
    <xdr:sp macro="" textlink="">
      <xdr:nvSpPr>
        <xdr:cNvPr id="704" name="フローチャート: 判断 703">
          <a:extLst>
            <a:ext uri="{FF2B5EF4-FFF2-40B4-BE49-F238E27FC236}">
              <a16:creationId xmlns:a16="http://schemas.microsoft.com/office/drawing/2014/main" id="{C13D53AD-1F16-468C-AB31-33A8327246AD}"/>
            </a:ext>
          </a:extLst>
        </xdr:cNvPr>
        <xdr:cNvSpPr/>
      </xdr:nvSpPr>
      <xdr:spPr>
        <a:xfrm>
          <a:off x="18605500" y="1067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94A3001-506C-4864-8AC3-B6428C95C87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F1852FA5-5D94-4750-A73B-842C290AF7A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D14E458B-45F1-4946-B005-19B2B9C8D07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45C4B7A6-9D5D-467E-A511-891FBC7A949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27B91C68-AF06-4A2D-96A1-884F0EF569D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116001</xdr:rowOff>
    </xdr:from>
    <xdr:to>
      <xdr:col>116</xdr:col>
      <xdr:colOff>114300</xdr:colOff>
      <xdr:row>61</xdr:row>
      <xdr:rowOff>46151</xdr:rowOff>
    </xdr:to>
    <xdr:sp macro="" textlink="">
      <xdr:nvSpPr>
        <xdr:cNvPr id="710" name="楕円 709">
          <a:extLst>
            <a:ext uri="{FF2B5EF4-FFF2-40B4-BE49-F238E27FC236}">
              <a16:creationId xmlns:a16="http://schemas.microsoft.com/office/drawing/2014/main" id="{B586EF4D-89A1-4673-8532-8C82E84BDB63}"/>
            </a:ext>
          </a:extLst>
        </xdr:cNvPr>
        <xdr:cNvSpPr/>
      </xdr:nvSpPr>
      <xdr:spPr>
        <a:xfrm>
          <a:off x="22110700" y="1040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138878</xdr:rowOff>
    </xdr:from>
    <xdr:ext cx="469744" cy="259045"/>
    <xdr:sp macro="" textlink="">
      <xdr:nvSpPr>
        <xdr:cNvPr id="711" name="【学校施設】&#10;一人当たり面積該当値テキスト">
          <a:extLst>
            <a:ext uri="{FF2B5EF4-FFF2-40B4-BE49-F238E27FC236}">
              <a16:creationId xmlns:a16="http://schemas.microsoft.com/office/drawing/2014/main" id="{3A240FFC-F77B-444E-A6B7-33916AD55F54}"/>
            </a:ext>
          </a:extLst>
        </xdr:cNvPr>
        <xdr:cNvSpPr txBox="1"/>
      </xdr:nvSpPr>
      <xdr:spPr>
        <a:xfrm>
          <a:off x="22199600" y="1025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122936</xdr:rowOff>
    </xdr:from>
    <xdr:to>
      <xdr:col>112</xdr:col>
      <xdr:colOff>38100</xdr:colOff>
      <xdr:row>61</xdr:row>
      <xdr:rowOff>53086</xdr:rowOff>
    </xdr:to>
    <xdr:sp macro="" textlink="">
      <xdr:nvSpPr>
        <xdr:cNvPr id="712" name="楕円 711">
          <a:extLst>
            <a:ext uri="{FF2B5EF4-FFF2-40B4-BE49-F238E27FC236}">
              <a16:creationId xmlns:a16="http://schemas.microsoft.com/office/drawing/2014/main" id="{AC2B512D-A68E-4547-B41C-90A87E329643}"/>
            </a:ext>
          </a:extLst>
        </xdr:cNvPr>
        <xdr:cNvSpPr/>
      </xdr:nvSpPr>
      <xdr:spPr>
        <a:xfrm>
          <a:off x="21272500" y="1040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166801</xdr:rowOff>
    </xdr:from>
    <xdr:to>
      <xdr:col>116</xdr:col>
      <xdr:colOff>63500</xdr:colOff>
      <xdr:row>61</xdr:row>
      <xdr:rowOff>2286</xdr:rowOff>
    </xdr:to>
    <xdr:cxnSp macro="">
      <xdr:nvCxnSpPr>
        <xdr:cNvPr id="713" name="直線コネクタ 712">
          <a:extLst>
            <a:ext uri="{FF2B5EF4-FFF2-40B4-BE49-F238E27FC236}">
              <a16:creationId xmlns:a16="http://schemas.microsoft.com/office/drawing/2014/main" id="{D3ACA18C-523A-4252-B004-C6F295FAA9F5}"/>
            </a:ext>
          </a:extLst>
        </xdr:cNvPr>
        <xdr:cNvCxnSpPr/>
      </xdr:nvCxnSpPr>
      <xdr:spPr>
        <a:xfrm flipV="1">
          <a:off x="21323300" y="10453801"/>
          <a:ext cx="8382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128880</xdr:rowOff>
    </xdr:from>
    <xdr:to>
      <xdr:col>107</xdr:col>
      <xdr:colOff>101600</xdr:colOff>
      <xdr:row>61</xdr:row>
      <xdr:rowOff>59030</xdr:rowOff>
    </xdr:to>
    <xdr:sp macro="" textlink="">
      <xdr:nvSpPr>
        <xdr:cNvPr id="714" name="楕円 713">
          <a:extLst>
            <a:ext uri="{FF2B5EF4-FFF2-40B4-BE49-F238E27FC236}">
              <a16:creationId xmlns:a16="http://schemas.microsoft.com/office/drawing/2014/main" id="{5FFA788D-D7CE-4EF4-9ECE-3120C9EBD081}"/>
            </a:ext>
          </a:extLst>
        </xdr:cNvPr>
        <xdr:cNvSpPr/>
      </xdr:nvSpPr>
      <xdr:spPr>
        <a:xfrm>
          <a:off x="20383500" y="1041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2286</xdr:rowOff>
    </xdr:from>
    <xdr:to>
      <xdr:col>111</xdr:col>
      <xdr:colOff>177800</xdr:colOff>
      <xdr:row>61</xdr:row>
      <xdr:rowOff>8230</xdr:rowOff>
    </xdr:to>
    <xdr:cxnSp macro="">
      <xdr:nvCxnSpPr>
        <xdr:cNvPr id="715" name="直線コネクタ 714">
          <a:extLst>
            <a:ext uri="{FF2B5EF4-FFF2-40B4-BE49-F238E27FC236}">
              <a16:creationId xmlns:a16="http://schemas.microsoft.com/office/drawing/2014/main" id="{BCB65CAF-36FB-43A7-B3FF-9E2E8871A5DD}"/>
            </a:ext>
          </a:extLst>
        </xdr:cNvPr>
        <xdr:cNvCxnSpPr/>
      </xdr:nvCxnSpPr>
      <xdr:spPr>
        <a:xfrm flipV="1">
          <a:off x="20434300" y="10460736"/>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132994</xdr:rowOff>
    </xdr:from>
    <xdr:to>
      <xdr:col>102</xdr:col>
      <xdr:colOff>165100</xdr:colOff>
      <xdr:row>61</xdr:row>
      <xdr:rowOff>63144</xdr:rowOff>
    </xdr:to>
    <xdr:sp macro="" textlink="">
      <xdr:nvSpPr>
        <xdr:cNvPr id="716" name="楕円 715">
          <a:extLst>
            <a:ext uri="{FF2B5EF4-FFF2-40B4-BE49-F238E27FC236}">
              <a16:creationId xmlns:a16="http://schemas.microsoft.com/office/drawing/2014/main" id="{815755C4-98DB-49A5-B22F-E5882227F1DC}"/>
            </a:ext>
          </a:extLst>
        </xdr:cNvPr>
        <xdr:cNvSpPr/>
      </xdr:nvSpPr>
      <xdr:spPr>
        <a:xfrm>
          <a:off x="19494500" y="1041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8230</xdr:rowOff>
    </xdr:from>
    <xdr:to>
      <xdr:col>107</xdr:col>
      <xdr:colOff>50800</xdr:colOff>
      <xdr:row>61</xdr:row>
      <xdr:rowOff>12344</xdr:rowOff>
    </xdr:to>
    <xdr:cxnSp macro="">
      <xdr:nvCxnSpPr>
        <xdr:cNvPr id="717" name="直線コネクタ 716">
          <a:extLst>
            <a:ext uri="{FF2B5EF4-FFF2-40B4-BE49-F238E27FC236}">
              <a16:creationId xmlns:a16="http://schemas.microsoft.com/office/drawing/2014/main" id="{5B5AF4D7-043E-4A95-8C96-C3ECE078A2E7}"/>
            </a:ext>
          </a:extLst>
        </xdr:cNvPr>
        <xdr:cNvCxnSpPr/>
      </xdr:nvCxnSpPr>
      <xdr:spPr>
        <a:xfrm flipV="1">
          <a:off x="19545300" y="10466680"/>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139547</xdr:rowOff>
    </xdr:from>
    <xdr:to>
      <xdr:col>98</xdr:col>
      <xdr:colOff>38100</xdr:colOff>
      <xdr:row>61</xdr:row>
      <xdr:rowOff>69697</xdr:rowOff>
    </xdr:to>
    <xdr:sp macro="" textlink="">
      <xdr:nvSpPr>
        <xdr:cNvPr id="718" name="楕円 717">
          <a:extLst>
            <a:ext uri="{FF2B5EF4-FFF2-40B4-BE49-F238E27FC236}">
              <a16:creationId xmlns:a16="http://schemas.microsoft.com/office/drawing/2014/main" id="{DEAFA28D-A13A-4CCC-91C0-3F9FA5457675}"/>
            </a:ext>
          </a:extLst>
        </xdr:cNvPr>
        <xdr:cNvSpPr/>
      </xdr:nvSpPr>
      <xdr:spPr>
        <a:xfrm>
          <a:off x="18605500" y="1042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12344</xdr:rowOff>
    </xdr:from>
    <xdr:to>
      <xdr:col>102</xdr:col>
      <xdr:colOff>114300</xdr:colOff>
      <xdr:row>61</xdr:row>
      <xdr:rowOff>18897</xdr:rowOff>
    </xdr:to>
    <xdr:cxnSp macro="">
      <xdr:nvCxnSpPr>
        <xdr:cNvPr id="719" name="直線コネクタ 718">
          <a:extLst>
            <a:ext uri="{FF2B5EF4-FFF2-40B4-BE49-F238E27FC236}">
              <a16:creationId xmlns:a16="http://schemas.microsoft.com/office/drawing/2014/main" id="{CBFB37AF-3761-4DE8-BB3D-7BD1CEE3147F}"/>
            </a:ext>
          </a:extLst>
        </xdr:cNvPr>
        <xdr:cNvCxnSpPr/>
      </xdr:nvCxnSpPr>
      <xdr:spPr>
        <a:xfrm flipV="1">
          <a:off x="18656300" y="10470794"/>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165905</xdr:rowOff>
    </xdr:from>
    <xdr:ext cx="469744" cy="259045"/>
    <xdr:sp macro="" textlink="">
      <xdr:nvSpPr>
        <xdr:cNvPr id="720" name="n_1aveValue【学校施設】&#10;一人当たり面積">
          <a:extLst>
            <a:ext uri="{FF2B5EF4-FFF2-40B4-BE49-F238E27FC236}">
              <a16:creationId xmlns:a16="http://schemas.microsoft.com/office/drawing/2014/main" id="{BEAB1282-3C2A-4F8F-94EC-14D0C23B47FB}"/>
            </a:ext>
          </a:extLst>
        </xdr:cNvPr>
        <xdr:cNvSpPr txBox="1"/>
      </xdr:nvSpPr>
      <xdr:spPr>
        <a:xfrm>
          <a:off x="21075727" y="107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157904</xdr:rowOff>
    </xdr:from>
    <xdr:ext cx="469744" cy="259045"/>
    <xdr:sp macro="" textlink="">
      <xdr:nvSpPr>
        <xdr:cNvPr id="721" name="n_2aveValue【学校施設】&#10;一人当たり面積">
          <a:extLst>
            <a:ext uri="{FF2B5EF4-FFF2-40B4-BE49-F238E27FC236}">
              <a16:creationId xmlns:a16="http://schemas.microsoft.com/office/drawing/2014/main" id="{47C7F88B-9251-4B67-BB8C-719FBA458A53}"/>
            </a:ext>
          </a:extLst>
        </xdr:cNvPr>
        <xdr:cNvSpPr txBox="1"/>
      </xdr:nvSpPr>
      <xdr:spPr>
        <a:xfrm>
          <a:off x="20199427" y="1078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165143</xdr:rowOff>
    </xdr:from>
    <xdr:ext cx="469744" cy="259045"/>
    <xdr:sp macro="" textlink="">
      <xdr:nvSpPr>
        <xdr:cNvPr id="722" name="n_3aveValue【学校施設】&#10;一人当たり面積">
          <a:extLst>
            <a:ext uri="{FF2B5EF4-FFF2-40B4-BE49-F238E27FC236}">
              <a16:creationId xmlns:a16="http://schemas.microsoft.com/office/drawing/2014/main" id="{43D2D2DE-008A-4288-9CB5-5995957A6FD9}"/>
            </a:ext>
          </a:extLst>
        </xdr:cNvPr>
        <xdr:cNvSpPr txBox="1"/>
      </xdr:nvSpPr>
      <xdr:spPr>
        <a:xfrm>
          <a:off x="19310427" y="1079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141673</xdr:rowOff>
    </xdr:from>
    <xdr:ext cx="469744" cy="259045"/>
    <xdr:sp macro="" textlink="">
      <xdr:nvSpPr>
        <xdr:cNvPr id="723" name="n_4aveValue【学校施設】&#10;一人当たり面積">
          <a:extLst>
            <a:ext uri="{FF2B5EF4-FFF2-40B4-BE49-F238E27FC236}">
              <a16:creationId xmlns:a16="http://schemas.microsoft.com/office/drawing/2014/main" id="{0936B484-1F1B-48C5-819F-30FD143F194A}"/>
            </a:ext>
          </a:extLst>
        </xdr:cNvPr>
        <xdr:cNvSpPr txBox="1"/>
      </xdr:nvSpPr>
      <xdr:spPr>
        <a:xfrm>
          <a:off x="18421427" y="1077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69613</xdr:rowOff>
    </xdr:from>
    <xdr:ext cx="469744" cy="259045"/>
    <xdr:sp macro="" textlink="">
      <xdr:nvSpPr>
        <xdr:cNvPr id="724" name="n_1mainValue【学校施設】&#10;一人当たり面積">
          <a:extLst>
            <a:ext uri="{FF2B5EF4-FFF2-40B4-BE49-F238E27FC236}">
              <a16:creationId xmlns:a16="http://schemas.microsoft.com/office/drawing/2014/main" id="{EF8BF255-03AC-410A-AD66-1C4A0FD618B3}"/>
            </a:ext>
          </a:extLst>
        </xdr:cNvPr>
        <xdr:cNvSpPr txBox="1"/>
      </xdr:nvSpPr>
      <xdr:spPr>
        <a:xfrm>
          <a:off x="21075727" y="1018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75557</xdr:rowOff>
    </xdr:from>
    <xdr:ext cx="469744" cy="259045"/>
    <xdr:sp macro="" textlink="">
      <xdr:nvSpPr>
        <xdr:cNvPr id="725" name="n_2mainValue【学校施設】&#10;一人当たり面積">
          <a:extLst>
            <a:ext uri="{FF2B5EF4-FFF2-40B4-BE49-F238E27FC236}">
              <a16:creationId xmlns:a16="http://schemas.microsoft.com/office/drawing/2014/main" id="{B78D286E-7EBC-4F55-9C86-68F78DDCDDFF}"/>
            </a:ext>
          </a:extLst>
        </xdr:cNvPr>
        <xdr:cNvSpPr txBox="1"/>
      </xdr:nvSpPr>
      <xdr:spPr>
        <a:xfrm>
          <a:off x="20199427" y="10191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79671</xdr:rowOff>
    </xdr:from>
    <xdr:ext cx="469744" cy="259045"/>
    <xdr:sp macro="" textlink="">
      <xdr:nvSpPr>
        <xdr:cNvPr id="726" name="n_3mainValue【学校施設】&#10;一人当たり面積">
          <a:extLst>
            <a:ext uri="{FF2B5EF4-FFF2-40B4-BE49-F238E27FC236}">
              <a16:creationId xmlns:a16="http://schemas.microsoft.com/office/drawing/2014/main" id="{2C2FDA43-327F-44ED-A65C-3EEC8E07E82B}"/>
            </a:ext>
          </a:extLst>
        </xdr:cNvPr>
        <xdr:cNvSpPr txBox="1"/>
      </xdr:nvSpPr>
      <xdr:spPr>
        <a:xfrm>
          <a:off x="19310427" y="1019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86224</xdr:rowOff>
    </xdr:from>
    <xdr:ext cx="469744" cy="259045"/>
    <xdr:sp macro="" textlink="">
      <xdr:nvSpPr>
        <xdr:cNvPr id="727" name="n_4mainValue【学校施設】&#10;一人当たり面積">
          <a:extLst>
            <a:ext uri="{FF2B5EF4-FFF2-40B4-BE49-F238E27FC236}">
              <a16:creationId xmlns:a16="http://schemas.microsoft.com/office/drawing/2014/main" id="{36CD2FA7-3656-4A60-A5E9-D68778095AC3}"/>
            </a:ext>
          </a:extLst>
        </xdr:cNvPr>
        <xdr:cNvSpPr txBox="1"/>
      </xdr:nvSpPr>
      <xdr:spPr>
        <a:xfrm>
          <a:off x="18421427" y="1020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8B935E3D-4E41-4891-AD9D-5729F3C2BE3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6BB26588-C246-480A-9B03-EF2B08BA75E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EC09E0A1-BFF2-44E4-AF32-942425483EF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EFDE4502-72B7-4D8E-8A56-B3DEE826608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10B3B42D-A10C-43A5-BCF5-55AB8E00CAA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0864F468-F8DD-4024-AC57-83D1837B5E5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1AFBD9E9-5D3B-4746-9815-743587DB78F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614679F7-B713-47DD-9E16-54E2856172F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6" name="正方形/長方形 735">
          <a:extLst>
            <a:ext uri="{FF2B5EF4-FFF2-40B4-BE49-F238E27FC236}">
              <a16:creationId xmlns:a16="http://schemas.microsoft.com/office/drawing/2014/main" id="{8D881415-5FFA-40F2-AA77-D01B0AAECD9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7" name="正方形/長方形 736">
          <a:extLst>
            <a:ext uri="{FF2B5EF4-FFF2-40B4-BE49-F238E27FC236}">
              <a16:creationId xmlns:a16="http://schemas.microsoft.com/office/drawing/2014/main" id="{49FB55AB-58D0-497D-B667-EDB37DE31E0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8" name="正方形/長方形 737">
          <a:extLst>
            <a:ext uri="{FF2B5EF4-FFF2-40B4-BE49-F238E27FC236}">
              <a16:creationId xmlns:a16="http://schemas.microsoft.com/office/drawing/2014/main" id="{A44DFC56-02B1-4BD7-B60A-526F56E860E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9" name="正方形/長方形 738">
          <a:extLst>
            <a:ext uri="{FF2B5EF4-FFF2-40B4-BE49-F238E27FC236}">
              <a16:creationId xmlns:a16="http://schemas.microsoft.com/office/drawing/2014/main" id="{026AD711-859E-496A-94B8-76E8AD112A4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0" name="正方形/長方形 739">
          <a:extLst>
            <a:ext uri="{FF2B5EF4-FFF2-40B4-BE49-F238E27FC236}">
              <a16:creationId xmlns:a16="http://schemas.microsoft.com/office/drawing/2014/main" id="{B69120F5-1365-4A9C-9481-4A4C9E5B0C9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1" name="正方形/長方形 740">
          <a:extLst>
            <a:ext uri="{FF2B5EF4-FFF2-40B4-BE49-F238E27FC236}">
              <a16:creationId xmlns:a16="http://schemas.microsoft.com/office/drawing/2014/main" id="{4D05DBF9-1845-4E77-9601-B90D024FF3A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2" name="正方形/長方形 741">
          <a:extLst>
            <a:ext uri="{FF2B5EF4-FFF2-40B4-BE49-F238E27FC236}">
              <a16:creationId xmlns:a16="http://schemas.microsoft.com/office/drawing/2014/main" id="{8EB520B8-6DD3-4519-874A-2723BA4E7CC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3" name="正方形/長方形 742">
          <a:extLst>
            <a:ext uri="{FF2B5EF4-FFF2-40B4-BE49-F238E27FC236}">
              <a16:creationId xmlns:a16="http://schemas.microsoft.com/office/drawing/2014/main" id="{0B24BAAC-A0A3-4EEF-BA1D-7CD309F16FD1}"/>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a:extLst>
            <a:ext uri="{FF2B5EF4-FFF2-40B4-BE49-F238E27FC236}">
              <a16:creationId xmlns:a16="http://schemas.microsoft.com/office/drawing/2014/main" id="{39964FD2-AF77-433B-AEE3-92B5009EE9E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a:extLst>
            <a:ext uri="{FF2B5EF4-FFF2-40B4-BE49-F238E27FC236}">
              <a16:creationId xmlns:a16="http://schemas.microsoft.com/office/drawing/2014/main" id="{00A99207-4E96-4480-8C7D-DBCEF29BCDC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a:extLst>
            <a:ext uri="{FF2B5EF4-FFF2-40B4-BE49-F238E27FC236}">
              <a16:creationId xmlns:a16="http://schemas.microsoft.com/office/drawing/2014/main" id="{069E7100-511A-41F6-B3E7-2D170C81A28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a:extLst>
            <a:ext uri="{FF2B5EF4-FFF2-40B4-BE49-F238E27FC236}">
              <a16:creationId xmlns:a16="http://schemas.microsoft.com/office/drawing/2014/main" id="{76EFC15B-9B6B-428C-B6F9-94A8CA73C9B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a:extLst>
            <a:ext uri="{FF2B5EF4-FFF2-40B4-BE49-F238E27FC236}">
              <a16:creationId xmlns:a16="http://schemas.microsoft.com/office/drawing/2014/main" id="{07FC664D-DBC8-4D29-A85B-C7E349C204A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a:extLst>
            <a:ext uri="{FF2B5EF4-FFF2-40B4-BE49-F238E27FC236}">
              <a16:creationId xmlns:a16="http://schemas.microsoft.com/office/drawing/2014/main" id="{0B6EC061-7112-4FF2-BB60-7A4E2864930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a:extLst>
            <a:ext uri="{FF2B5EF4-FFF2-40B4-BE49-F238E27FC236}">
              <a16:creationId xmlns:a16="http://schemas.microsoft.com/office/drawing/2014/main" id="{206CCDF5-15BF-4EAB-98C7-87DFD810C11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a:extLst>
            <a:ext uri="{FF2B5EF4-FFF2-40B4-BE49-F238E27FC236}">
              <a16:creationId xmlns:a16="http://schemas.microsoft.com/office/drawing/2014/main" id="{627F0FF0-B81A-4E1F-9596-608BF2C2DAB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a:extLst>
            <a:ext uri="{FF2B5EF4-FFF2-40B4-BE49-F238E27FC236}">
              <a16:creationId xmlns:a16="http://schemas.microsoft.com/office/drawing/2014/main" id="{78F76ED5-65AD-4450-B93E-68AD3D7074D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a:extLst>
            <a:ext uri="{FF2B5EF4-FFF2-40B4-BE49-F238E27FC236}">
              <a16:creationId xmlns:a16="http://schemas.microsoft.com/office/drawing/2014/main" id="{DEAB1121-433D-439D-B812-0E8237CFAF0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a:extLst>
            <a:ext uri="{FF2B5EF4-FFF2-40B4-BE49-F238E27FC236}">
              <a16:creationId xmlns:a16="http://schemas.microsoft.com/office/drawing/2014/main" id="{A43988A3-18D6-422B-964F-F3A285C1C14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5" name="直線コネクタ 754">
          <a:extLst>
            <a:ext uri="{FF2B5EF4-FFF2-40B4-BE49-F238E27FC236}">
              <a16:creationId xmlns:a16="http://schemas.microsoft.com/office/drawing/2014/main" id="{01AA4269-710B-4182-8804-9F42070C1B89}"/>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6" name="テキスト ボックス 755">
          <a:extLst>
            <a:ext uri="{FF2B5EF4-FFF2-40B4-BE49-F238E27FC236}">
              <a16:creationId xmlns:a16="http://schemas.microsoft.com/office/drawing/2014/main" id="{859CE582-F490-49D1-BFE4-848BB427DD48}"/>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7" name="直線コネクタ 756">
          <a:extLst>
            <a:ext uri="{FF2B5EF4-FFF2-40B4-BE49-F238E27FC236}">
              <a16:creationId xmlns:a16="http://schemas.microsoft.com/office/drawing/2014/main" id="{6DB04D0F-C947-42A2-82D5-701617CE66CA}"/>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8" name="テキスト ボックス 757">
          <a:extLst>
            <a:ext uri="{FF2B5EF4-FFF2-40B4-BE49-F238E27FC236}">
              <a16:creationId xmlns:a16="http://schemas.microsoft.com/office/drawing/2014/main" id="{8B059226-BFF1-4193-939A-98B3C27BD01C}"/>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9" name="直線コネクタ 758">
          <a:extLst>
            <a:ext uri="{FF2B5EF4-FFF2-40B4-BE49-F238E27FC236}">
              <a16:creationId xmlns:a16="http://schemas.microsoft.com/office/drawing/2014/main" id="{F09A4273-B40E-454F-AEF4-7A9A4F9E9B25}"/>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0" name="テキスト ボックス 759">
          <a:extLst>
            <a:ext uri="{FF2B5EF4-FFF2-40B4-BE49-F238E27FC236}">
              <a16:creationId xmlns:a16="http://schemas.microsoft.com/office/drawing/2014/main" id="{7BD1E5F2-6412-4A0F-AFA8-490E164AC8A2}"/>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1" name="直線コネクタ 760">
          <a:extLst>
            <a:ext uri="{FF2B5EF4-FFF2-40B4-BE49-F238E27FC236}">
              <a16:creationId xmlns:a16="http://schemas.microsoft.com/office/drawing/2014/main" id="{184C4813-AD73-4FE0-95AE-0DBFB8D6E4D4}"/>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2" name="テキスト ボックス 761">
          <a:extLst>
            <a:ext uri="{FF2B5EF4-FFF2-40B4-BE49-F238E27FC236}">
              <a16:creationId xmlns:a16="http://schemas.microsoft.com/office/drawing/2014/main" id="{27F5F2EC-09FD-46AE-ADE6-8B6859AD4DA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3" name="直線コネクタ 762">
          <a:extLst>
            <a:ext uri="{FF2B5EF4-FFF2-40B4-BE49-F238E27FC236}">
              <a16:creationId xmlns:a16="http://schemas.microsoft.com/office/drawing/2014/main" id="{2E62FD0B-C875-47A2-9F5F-20ECA9A9E9E7}"/>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4" name="テキスト ボックス 763">
          <a:extLst>
            <a:ext uri="{FF2B5EF4-FFF2-40B4-BE49-F238E27FC236}">
              <a16:creationId xmlns:a16="http://schemas.microsoft.com/office/drawing/2014/main" id="{4B243A65-7A87-4EAB-A118-45F24C597163}"/>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a:extLst>
            <a:ext uri="{FF2B5EF4-FFF2-40B4-BE49-F238E27FC236}">
              <a16:creationId xmlns:a16="http://schemas.microsoft.com/office/drawing/2014/main" id="{95A1FD01-07FA-4EA5-9D63-D684470ED53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6" name="テキスト ボックス 765">
          <a:extLst>
            <a:ext uri="{FF2B5EF4-FFF2-40B4-BE49-F238E27FC236}">
              <a16:creationId xmlns:a16="http://schemas.microsoft.com/office/drawing/2014/main" id="{60E579E5-21AA-46CD-B50A-D5509B235199}"/>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7" name="【公民館】&#10;有形固定資産減価償却率グラフ枠">
          <a:extLst>
            <a:ext uri="{FF2B5EF4-FFF2-40B4-BE49-F238E27FC236}">
              <a16:creationId xmlns:a16="http://schemas.microsoft.com/office/drawing/2014/main" id="{703E74C1-A9A9-457A-998B-7163DEDBC35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22861</xdr:rowOff>
    </xdr:from>
    <xdr:to>
      <xdr:col>85</xdr:col>
      <xdr:colOff>126364</xdr:colOff>
      <xdr:row>108</xdr:row>
      <xdr:rowOff>152400</xdr:rowOff>
    </xdr:to>
    <xdr:cxnSp macro="">
      <xdr:nvCxnSpPr>
        <xdr:cNvPr id="768" name="直線コネクタ 767">
          <a:extLst>
            <a:ext uri="{FF2B5EF4-FFF2-40B4-BE49-F238E27FC236}">
              <a16:creationId xmlns:a16="http://schemas.microsoft.com/office/drawing/2014/main" id="{9DCDF37D-2F2F-4029-A6DC-8E2A3C9A2CFC}"/>
            </a:ext>
          </a:extLst>
        </xdr:cNvPr>
        <xdr:cNvCxnSpPr/>
      </xdr:nvCxnSpPr>
      <xdr:spPr>
        <a:xfrm flipV="1">
          <a:off x="16318864" y="17167861"/>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9" name="【公民館】&#10;有形固定資産減価償却率最小値テキスト">
          <a:extLst>
            <a:ext uri="{FF2B5EF4-FFF2-40B4-BE49-F238E27FC236}">
              <a16:creationId xmlns:a16="http://schemas.microsoft.com/office/drawing/2014/main" id="{FC7E2D00-F989-48B3-95FF-4E2B062B2EFD}"/>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70" name="直線コネクタ 769">
          <a:extLst>
            <a:ext uri="{FF2B5EF4-FFF2-40B4-BE49-F238E27FC236}">
              <a16:creationId xmlns:a16="http://schemas.microsoft.com/office/drawing/2014/main" id="{A039644D-53FC-4201-B6AA-AA89AFC213EF}"/>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140988</xdr:rowOff>
    </xdr:from>
    <xdr:ext cx="405111" cy="259045"/>
    <xdr:sp macro="" textlink="">
      <xdr:nvSpPr>
        <xdr:cNvPr id="771" name="【公民館】&#10;有形固定資産減価償却率最大値テキスト">
          <a:extLst>
            <a:ext uri="{FF2B5EF4-FFF2-40B4-BE49-F238E27FC236}">
              <a16:creationId xmlns:a16="http://schemas.microsoft.com/office/drawing/2014/main" id="{537362EC-6CA5-4D07-A16C-BF68D41F7FD3}"/>
            </a:ext>
          </a:extLst>
        </xdr:cNvPr>
        <xdr:cNvSpPr txBox="1"/>
      </xdr:nvSpPr>
      <xdr:spPr>
        <a:xfrm>
          <a:off x="16357600" y="1694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22861</xdr:rowOff>
    </xdr:from>
    <xdr:to>
      <xdr:col>86</xdr:col>
      <xdr:colOff>25400</xdr:colOff>
      <xdr:row>100</xdr:row>
      <xdr:rowOff>22861</xdr:rowOff>
    </xdr:to>
    <xdr:cxnSp macro="">
      <xdr:nvCxnSpPr>
        <xdr:cNvPr id="772" name="直線コネクタ 771">
          <a:extLst>
            <a:ext uri="{FF2B5EF4-FFF2-40B4-BE49-F238E27FC236}">
              <a16:creationId xmlns:a16="http://schemas.microsoft.com/office/drawing/2014/main" id="{740F5995-A66F-4226-9120-EC822397E4C5}"/>
            </a:ext>
          </a:extLst>
        </xdr:cNvPr>
        <xdr:cNvCxnSpPr/>
      </xdr:nvCxnSpPr>
      <xdr:spPr>
        <a:xfrm>
          <a:off x="16230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8272</xdr:rowOff>
    </xdr:from>
    <xdr:ext cx="405111" cy="259045"/>
    <xdr:sp macro="" textlink="">
      <xdr:nvSpPr>
        <xdr:cNvPr id="773" name="【公民館】&#10;有形固定資産減価償却率平均値テキスト">
          <a:extLst>
            <a:ext uri="{FF2B5EF4-FFF2-40B4-BE49-F238E27FC236}">
              <a16:creationId xmlns:a16="http://schemas.microsoft.com/office/drawing/2014/main" id="{CEE5FDBE-CEAB-4754-9FC5-62A765DAC212}"/>
            </a:ext>
          </a:extLst>
        </xdr:cNvPr>
        <xdr:cNvSpPr txBox="1"/>
      </xdr:nvSpPr>
      <xdr:spPr>
        <a:xfrm>
          <a:off x="16357600" y="1783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156845</xdr:rowOff>
    </xdr:from>
    <xdr:to>
      <xdr:col>85</xdr:col>
      <xdr:colOff>177800</xdr:colOff>
      <xdr:row>105</xdr:row>
      <xdr:rowOff>86995</xdr:rowOff>
    </xdr:to>
    <xdr:sp macro="" textlink="">
      <xdr:nvSpPr>
        <xdr:cNvPr id="774" name="フローチャート: 判断 773">
          <a:extLst>
            <a:ext uri="{FF2B5EF4-FFF2-40B4-BE49-F238E27FC236}">
              <a16:creationId xmlns:a16="http://schemas.microsoft.com/office/drawing/2014/main" id="{054F4247-BB57-43DF-AB27-BC7882F4FDFD}"/>
            </a:ext>
          </a:extLst>
        </xdr:cNvPr>
        <xdr:cNvSpPr/>
      </xdr:nvSpPr>
      <xdr:spPr>
        <a:xfrm>
          <a:off x="16268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52070</xdr:rowOff>
    </xdr:from>
    <xdr:to>
      <xdr:col>81</xdr:col>
      <xdr:colOff>101600</xdr:colOff>
      <xdr:row>105</xdr:row>
      <xdr:rowOff>153670</xdr:rowOff>
    </xdr:to>
    <xdr:sp macro="" textlink="">
      <xdr:nvSpPr>
        <xdr:cNvPr id="775" name="フローチャート: 判断 774">
          <a:extLst>
            <a:ext uri="{FF2B5EF4-FFF2-40B4-BE49-F238E27FC236}">
              <a16:creationId xmlns:a16="http://schemas.microsoft.com/office/drawing/2014/main" id="{F1427D92-9EFD-4C84-BC29-9E3D482D6095}"/>
            </a:ext>
          </a:extLst>
        </xdr:cNvPr>
        <xdr:cNvSpPr/>
      </xdr:nvSpPr>
      <xdr:spPr>
        <a:xfrm>
          <a:off x="15430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124461</xdr:rowOff>
    </xdr:from>
    <xdr:to>
      <xdr:col>76</xdr:col>
      <xdr:colOff>165100</xdr:colOff>
      <xdr:row>105</xdr:row>
      <xdr:rowOff>54611</xdr:rowOff>
    </xdr:to>
    <xdr:sp macro="" textlink="">
      <xdr:nvSpPr>
        <xdr:cNvPr id="776" name="フローチャート: 判断 775">
          <a:extLst>
            <a:ext uri="{FF2B5EF4-FFF2-40B4-BE49-F238E27FC236}">
              <a16:creationId xmlns:a16="http://schemas.microsoft.com/office/drawing/2014/main" id="{21DF7BDB-12DD-4B6F-AA77-209BAC3E8209}"/>
            </a:ext>
          </a:extLst>
        </xdr:cNvPr>
        <xdr:cNvSpPr/>
      </xdr:nvSpPr>
      <xdr:spPr>
        <a:xfrm>
          <a:off x="1454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61595</xdr:rowOff>
    </xdr:from>
    <xdr:to>
      <xdr:col>72</xdr:col>
      <xdr:colOff>38100</xdr:colOff>
      <xdr:row>104</xdr:row>
      <xdr:rowOff>163195</xdr:rowOff>
    </xdr:to>
    <xdr:sp macro="" textlink="">
      <xdr:nvSpPr>
        <xdr:cNvPr id="777" name="フローチャート: 判断 776">
          <a:extLst>
            <a:ext uri="{FF2B5EF4-FFF2-40B4-BE49-F238E27FC236}">
              <a16:creationId xmlns:a16="http://schemas.microsoft.com/office/drawing/2014/main" id="{8831865A-0105-4608-A0A9-AF297F090EFE}"/>
            </a:ext>
          </a:extLst>
        </xdr:cNvPr>
        <xdr:cNvSpPr/>
      </xdr:nvSpPr>
      <xdr:spPr>
        <a:xfrm>
          <a:off x="13652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778" name="フローチャート: 判断 777">
          <a:extLst>
            <a:ext uri="{FF2B5EF4-FFF2-40B4-BE49-F238E27FC236}">
              <a16:creationId xmlns:a16="http://schemas.microsoft.com/office/drawing/2014/main" id="{7BB9E5C6-6CBC-4DF0-9F61-948C86C803BB}"/>
            </a:ext>
          </a:extLst>
        </xdr:cNvPr>
        <xdr:cNvSpPr/>
      </xdr:nvSpPr>
      <xdr:spPr>
        <a:xfrm>
          <a:off x="12763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D1B2BE29-D097-44B8-8AFC-B1AA5DEFAE3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F3132BC6-5F63-46A3-8756-D09AE13D8B2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A216DEFB-A5E7-410F-BE37-06F5ED9C13B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4C7288A8-C61B-458B-9EA0-CB114DEE780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89EAD84F-E356-4453-ADB3-5FD15038A72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6350</xdr:rowOff>
    </xdr:from>
    <xdr:to>
      <xdr:col>85</xdr:col>
      <xdr:colOff>177800</xdr:colOff>
      <xdr:row>107</xdr:row>
      <xdr:rowOff>107950</xdr:rowOff>
    </xdr:to>
    <xdr:sp macro="" textlink="">
      <xdr:nvSpPr>
        <xdr:cNvPr id="784" name="楕円 783">
          <a:extLst>
            <a:ext uri="{FF2B5EF4-FFF2-40B4-BE49-F238E27FC236}">
              <a16:creationId xmlns:a16="http://schemas.microsoft.com/office/drawing/2014/main" id="{15D97074-220C-4AB1-A214-CE5D01B64908}"/>
            </a:ext>
          </a:extLst>
        </xdr:cNvPr>
        <xdr:cNvSpPr/>
      </xdr:nvSpPr>
      <xdr:spPr>
        <a:xfrm>
          <a:off x="162687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156227</xdr:rowOff>
    </xdr:from>
    <xdr:ext cx="405111" cy="259045"/>
    <xdr:sp macro="" textlink="">
      <xdr:nvSpPr>
        <xdr:cNvPr id="785" name="【公民館】&#10;有形固定資産減価償却率該当値テキスト">
          <a:extLst>
            <a:ext uri="{FF2B5EF4-FFF2-40B4-BE49-F238E27FC236}">
              <a16:creationId xmlns:a16="http://schemas.microsoft.com/office/drawing/2014/main" id="{BA2B9A7D-2208-4AE5-9214-56AA9199C030}"/>
            </a:ext>
          </a:extLst>
        </xdr:cNvPr>
        <xdr:cNvSpPr txBox="1"/>
      </xdr:nvSpPr>
      <xdr:spPr>
        <a:xfrm>
          <a:off x="16357600"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139700</xdr:rowOff>
    </xdr:from>
    <xdr:to>
      <xdr:col>81</xdr:col>
      <xdr:colOff>101600</xdr:colOff>
      <xdr:row>107</xdr:row>
      <xdr:rowOff>69850</xdr:rowOff>
    </xdr:to>
    <xdr:sp macro="" textlink="">
      <xdr:nvSpPr>
        <xdr:cNvPr id="786" name="楕円 785">
          <a:extLst>
            <a:ext uri="{FF2B5EF4-FFF2-40B4-BE49-F238E27FC236}">
              <a16:creationId xmlns:a16="http://schemas.microsoft.com/office/drawing/2014/main" id="{8D707313-BC2A-4F5E-B186-02A30DBE8B4C}"/>
            </a:ext>
          </a:extLst>
        </xdr:cNvPr>
        <xdr:cNvSpPr/>
      </xdr:nvSpPr>
      <xdr:spPr>
        <a:xfrm>
          <a:off x="15430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19050</xdr:rowOff>
    </xdr:from>
    <xdr:to>
      <xdr:col>85</xdr:col>
      <xdr:colOff>127000</xdr:colOff>
      <xdr:row>107</xdr:row>
      <xdr:rowOff>57150</xdr:rowOff>
    </xdr:to>
    <xdr:cxnSp macro="">
      <xdr:nvCxnSpPr>
        <xdr:cNvPr id="787" name="直線コネクタ 786">
          <a:extLst>
            <a:ext uri="{FF2B5EF4-FFF2-40B4-BE49-F238E27FC236}">
              <a16:creationId xmlns:a16="http://schemas.microsoft.com/office/drawing/2014/main" id="{B3C5C826-9558-452C-ACBE-A0891A6A589B}"/>
            </a:ext>
          </a:extLst>
        </xdr:cNvPr>
        <xdr:cNvCxnSpPr/>
      </xdr:nvCxnSpPr>
      <xdr:spPr>
        <a:xfrm>
          <a:off x="15481300" y="18364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101600</xdr:rowOff>
    </xdr:from>
    <xdr:to>
      <xdr:col>76</xdr:col>
      <xdr:colOff>165100</xdr:colOff>
      <xdr:row>107</xdr:row>
      <xdr:rowOff>31750</xdr:rowOff>
    </xdr:to>
    <xdr:sp macro="" textlink="">
      <xdr:nvSpPr>
        <xdr:cNvPr id="788" name="楕円 787">
          <a:extLst>
            <a:ext uri="{FF2B5EF4-FFF2-40B4-BE49-F238E27FC236}">
              <a16:creationId xmlns:a16="http://schemas.microsoft.com/office/drawing/2014/main" id="{D9C93CB1-BB6F-4457-85F9-694986447D76}"/>
            </a:ext>
          </a:extLst>
        </xdr:cNvPr>
        <xdr:cNvSpPr/>
      </xdr:nvSpPr>
      <xdr:spPr>
        <a:xfrm>
          <a:off x="14541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152400</xdr:rowOff>
    </xdr:from>
    <xdr:to>
      <xdr:col>81</xdr:col>
      <xdr:colOff>50800</xdr:colOff>
      <xdr:row>107</xdr:row>
      <xdr:rowOff>19050</xdr:rowOff>
    </xdr:to>
    <xdr:cxnSp macro="">
      <xdr:nvCxnSpPr>
        <xdr:cNvPr id="789" name="直線コネクタ 788">
          <a:extLst>
            <a:ext uri="{FF2B5EF4-FFF2-40B4-BE49-F238E27FC236}">
              <a16:creationId xmlns:a16="http://schemas.microsoft.com/office/drawing/2014/main" id="{BF12DFA6-EF16-428F-9E45-D7D417611E49}"/>
            </a:ext>
          </a:extLst>
        </xdr:cNvPr>
        <xdr:cNvCxnSpPr/>
      </xdr:nvCxnSpPr>
      <xdr:spPr>
        <a:xfrm>
          <a:off x="14592300" y="18326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63500</xdr:rowOff>
    </xdr:from>
    <xdr:to>
      <xdr:col>72</xdr:col>
      <xdr:colOff>38100</xdr:colOff>
      <xdr:row>106</xdr:row>
      <xdr:rowOff>165100</xdr:rowOff>
    </xdr:to>
    <xdr:sp macro="" textlink="">
      <xdr:nvSpPr>
        <xdr:cNvPr id="790" name="楕円 789">
          <a:extLst>
            <a:ext uri="{FF2B5EF4-FFF2-40B4-BE49-F238E27FC236}">
              <a16:creationId xmlns:a16="http://schemas.microsoft.com/office/drawing/2014/main" id="{7A549D0D-C7A9-43C7-A8AA-764F96DC016F}"/>
            </a:ext>
          </a:extLst>
        </xdr:cNvPr>
        <xdr:cNvSpPr/>
      </xdr:nvSpPr>
      <xdr:spPr>
        <a:xfrm>
          <a:off x="13652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114300</xdr:rowOff>
    </xdr:from>
    <xdr:to>
      <xdr:col>76</xdr:col>
      <xdr:colOff>114300</xdr:colOff>
      <xdr:row>106</xdr:row>
      <xdr:rowOff>152400</xdr:rowOff>
    </xdr:to>
    <xdr:cxnSp macro="">
      <xdr:nvCxnSpPr>
        <xdr:cNvPr id="791" name="直線コネクタ 790">
          <a:extLst>
            <a:ext uri="{FF2B5EF4-FFF2-40B4-BE49-F238E27FC236}">
              <a16:creationId xmlns:a16="http://schemas.microsoft.com/office/drawing/2014/main" id="{F44E6A26-4D88-42AD-982F-1D17FE82F5D2}"/>
            </a:ext>
          </a:extLst>
        </xdr:cNvPr>
        <xdr:cNvCxnSpPr/>
      </xdr:nvCxnSpPr>
      <xdr:spPr>
        <a:xfrm>
          <a:off x="13703300" y="18288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25400</xdr:rowOff>
    </xdr:from>
    <xdr:to>
      <xdr:col>67</xdr:col>
      <xdr:colOff>101600</xdr:colOff>
      <xdr:row>106</xdr:row>
      <xdr:rowOff>127000</xdr:rowOff>
    </xdr:to>
    <xdr:sp macro="" textlink="">
      <xdr:nvSpPr>
        <xdr:cNvPr id="792" name="楕円 791">
          <a:extLst>
            <a:ext uri="{FF2B5EF4-FFF2-40B4-BE49-F238E27FC236}">
              <a16:creationId xmlns:a16="http://schemas.microsoft.com/office/drawing/2014/main" id="{2F5A1C1A-358A-492D-AFB7-AD32094EA0D8}"/>
            </a:ext>
          </a:extLst>
        </xdr:cNvPr>
        <xdr:cNvSpPr/>
      </xdr:nvSpPr>
      <xdr:spPr>
        <a:xfrm>
          <a:off x="12763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76200</xdr:rowOff>
    </xdr:from>
    <xdr:to>
      <xdr:col>71</xdr:col>
      <xdr:colOff>177800</xdr:colOff>
      <xdr:row>106</xdr:row>
      <xdr:rowOff>114300</xdr:rowOff>
    </xdr:to>
    <xdr:cxnSp macro="">
      <xdr:nvCxnSpPr>
        <xdr:cNvPr id="793" name="直線コネクタ 792">
          <a:extLst>
            <a:ext uri="{FF2B5EF4-FFF2-40B4-BE49-F238E27FC236}">
              <a16:creationId xmlns:a16="http://schemas.microsoft.com/office/drawing/2014/main" id="{05ADC364-656D-4828-AC0A-526B678C0B40}"/>
            </a:ext>
          </a:extLst>
        </xdr:cNvPr>
        <xdr:cNvCxnSpPr/>
      </xdr:nvCxnSpPr>
      <xdr:spPr>
        <a:xfrm>
          <a:off x="12814300" y="1824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170197</xdr:rowOff>
    </xdr:from>
    <xdr:ext cx="405111" cy="259045"/>
    <xdr:sp macro="" textlink="">
      <xdr:nvSpPr>
        <xdr:cNvPr id="794" name="n_1aveValue【公民館】&#10;有形固定資産減価償却率">
          <a:extLst>
            <a:ext uri="{FF2B5EF4-FFF2-40B4-BE49-F238E27FC236}">
              <a16:creationId xmlns:a16="http://schemas.microsoft.com/office/drawing/2014/main" id="{2B1EAEC1-1184-420F-A8DB-2E2A0A5BD44A}"/>
            </a:ext>
          </a:extLst>
        </xdr:cNvPr>
        <xdr:cNvSpPr txBox="1"/>
      </xdr:nvSpPr>
      <xdr:spPr>
        <a:xfrm>
          <a:off x="15266044" y="1782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71138</xdr:rowOff>
    </xdr:from>
    <xdr:ext cx="405111" cy="259045"/>
    <xdr:sp macro="" textlink="">
      <xdr:nvSpPr>
        <xdr:cNvPr id="795" name="n_2aveValue【公民館】&#10;有形固定資産減価償却率">
          <a:extLst>
            <a:ext uri="{FF2B5EF4-FFF2-40B4-BE49-F238E27FC236}">
              <a16:creationId xmlns:a16="http://schemas.microsoft.com/office/drawing/2014/main" id="{11712F8F-F96B-4B1F-A9AE-174215232AAD}"/>
            </a:ext>
          </a:extLst>
        </xdr:cNvPr>
        <xdr:cNvSpPr txBox="1"/>
      </xdr:nvSpPr>
      <xdr:spPr>
        <a:xfrm>
          <a:off x="143897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8272</xdr:rowOff>
    </xdr:from>
    <xdr:ext cx="405111" cy="259045"/>
    <xdr:sp macro="" textlink="">
      <xdr:nvSpPr>
        <xdr:cNvPr id="796" name="n_3aveValue【公民館】&#10;有形固定資産減価償却率">
          <a:extLst>
            <a:ext uri="{FF2B5EF4-FFF2-40B4-BE49-F238E27FC236}">
              <a16:creationId xmlns:a16="http://schemas.microsoft.com/office/drawing/2014/main" id="{08858488-3685-415A-90C3-831C7632A730}"/>
            </a:ext>
          </a:extLst>
        </xdr:cNvPr>
        <xdr:cNvSpPr txBox="1"/>
      </xdr:nvSpPr>
      <xdr:spPr>
        <a:xfrm>
          <a:off x="13500744"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4463</xdr:rowOff>
    </xdr:from>
    <xdr:ext cx="405111" cy="259045"/>
    <xdr:sp macro="" textlink="">
      <xdr:nvSpPr>
        <xdr:cNvPr id="797" name="n_4aveValue【公民館】&#10;有形固定資産減価償却率">
          <a:extLst>
            <a:ext uri="{FF2B5EF4-FFF2-40B4-BE49-F238E27FC236}">
              <a16:creationId xmlns:a16="http://schemas.microsoft.com/office/drawing/2014/main" id="{A9F371B0-79F2-4024-8AA5-92E4286C87BB}"/>
            </a:ext>
          </a:extLst>
        </xdr:cNvPr>
        <xdr:cNvSpPr txBox="1"/>
      </xdr:nvSpPr>
      <xdr:spPr>
        <a:xfrm>
          <a:off x="12611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60977</xdr:rowOff>
    </xdr:from>
    <xdr:ext cx="405111" cy="259045"/>
    <xdr:sp macro="" textlink="">
      <xdr:nvSpPr>
        <xdr:cNvPr id="798" name="n_1mainValue【公民館】&#10;有形固定資産減価償却率">
          <a:extLst>
            <a:ext uri="{FF2B5EF4-FFF2-40B4-BE49-F238E27FC236}">
              <a16:creationId xmlns:a16="http://schemas.microsoft.com/office/drawing/2014/main" id="{45528CDD-7267-48E2-B3C1-7BB574A17D7F}"/>
            </a:ext>
          </a:extLst>
        </xdr:cNvPr>
        <xdr:cNvSpPr txBox="1"/>
      </xdr:nvSpPr>
      <xdr:spPr>
        <a:xfrm>
          <a:off x="152660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22877</xdr:rowOff>
    </xdr:from>
    <xdr:ext cx="405111" cy="259045"/>
    <xdr:sp macro="" textlink="">
      <xdr:nvSpPr>
        <xdr:cNvPr id="799" name="n_2mainValue【公民館】&#10;有形固定資産減価償却率">
          <a:extLst>
            <a:ext uri="{FF2B5EF4-FFF2-40B4-BE49-F238E27FC236}">
              <a16:creationId xmlns:a16="http://schemas.microsoft.com/office/drawing/2014/main" id="{523EBC19-6083-4339-B167-5D8B24C4E1ED}"/>
            </a:ext>
          </a:extLst>
        </xdr:cNvPr>
        <xdr:cNvSpPr txBox="1"/>
      </xdr:nvSpPr>
      <xdr:spPr>
        <a:xfrm>
          <a:off x="14389744" y="183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156227</xdr:rowOff>
    </xdr:from>
    <xdr:ext cx="405111" cy="259045"/>
    <xdr:sp macro="" textlink="">
      <xdr:nvSpPr>
        <xdr:cNvPr id="800" name="n_3mainValue【公民館】&#10;有形固定資産減価償却率">
          <a:extLst>
            <a:ext uri="{FF2B5EF4-FFF2-40B4-BE49-F238E27FC236}">
              <a16:creationId xmlns:a16="http://schemas.microsoft.com/office/drawing/2014/main" id="{74070169-42C7-43DE-A19E-43E445CC2CAF}"/>
            </a:ext>
          </a:extLst>
        </xdr:cNvPr>
        <xdr:cNvSpPr txBox="1"/>
      </xdr:nvSpPr>
      <xdr:spPr>
        <a:xfrm>
          <a:off x="13500744"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118127</xdr:rowOff>
    </xdr:from>
    <xdr:ext cx="405111" cy="259045"/>
    <xdr:sp macro="" textlink="">
      <xdr:nvSpPr>
        <xdr:cNvPr id="801" name="n_4mainValue【公民館】&#10;有形固定資産減価償却率">
          <a:extLst>
            <a:ext uri="{FF2B5EF4-FFF2-40B4-BE49-F238E27FC236}">
              <a16:creationId xmlns:a16="http://schemas.microsoft.com/office/drawing/2014/main" id="{BB9C8870-B5F0-43D5-B856-453D45BCCC4C}"/>
            </a:ext>
          </a:extLst>
        </xdr:cNvPr>
        <xdr:cNvSpPr txBox="1"/>
      </xdr:nvSpPr>
      <xdr:spPr>
        <a:xfrm>
          <a:off x="126117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a:extLst>
            <a:ext uri="{FF2B5EF4-FFF2-40B4-BE49-F238E27FC236}">
              <a16:creationId xmlns:a16="http://schemas.microsoft.com/office/drawing/2014/main" id="{DA9BF857-D863-47F2-8795-09583B8FC81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a:extLst>
            <a:ext uri="{FF2B5EF4-FFF2-40B4-BE49-F238E27FC236}">
              <a16:creationId xmlns:a16="http://schemas.microsoft.com/office/drawing/2014/main" id="{21519A43-C72E-4C3F-A90B-97BB10BC8F4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a:extLst>
            <a:ext uri="{FF2B5EF4-FFF2-40B4-BE49-F238E27FC236}">
              <a16:creationId xmlns:a16="http://schemas.microsoft.com/office/drawing/2014/main" id="{C7E28D07-0947-47BA-A7C5-E3890A582D2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a:extLst>
            <a:ext uri="{FF2B5EF4-FFF2-40B4-BE49-F238E27FC236}">
              <a16:creationId xmlns:a16="http://schemas.microsoft.com/office/drawing/2014/main" id="{A5745074-220C-44B1-B83C-25B41E4251A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a:extLst>
            <a:ext uri="{FF2B5EF4-FFF2-40B4-BE49-F238E27FC236}">
              <a16:creationId xmlns:a16="http://schemas.microsoft.com/office/drawing/2014/main" id="{CC836D8A-3E05-4985-98AE-67933E42479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a:extLst>
            <a:ext uri="{FF2B5EF4-FFF2-40B4-BE49-F238E27FC236}">
              <a16:creationId xmlns:a16="http://schemas.microsoft.com/office/drawing/2014/main" id="{B16792CC-4208-419C-8EA7-CEC6B9ACCE8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a:extLst>
            <a:ext uri="{FF2B5EF4-FFF2-40B4-BE49-F238E27FC236}">
              <a16:creationId xmlns:a16="http://schemas.microsoft.com/office/drawing/2014/main" id="{49BAC117-064B-422F-BA15-6C1A86888EE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a:extLst>
            <a:ext uri="{FF2B5EF4-FFF2-40B4-BE49-F238E27FC236}">
              <a16:creationId xmlns:a16="http://schemas.microsoft.com/office/drawing/2014/main" id="{452E7F0A-0F53-4C0E-B68A-B9E712A11DD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a:extLst>
            <a:ext uri="{FF2B5EF4-FFF2-40B4-BE49-F238E27FC236}">
              <a16:creationId xmlns:a16="http://schemas.microsoft.com/office/drawing/2014/main" id="{5737FBD7-5A8A-40C6-83B6-802690CE0AD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a:extLst>
            <a:ext uri="{FF2B5EF4-FFF2-40B4-BE49-F238E27FC236}">
              <a16:creationId xmlns:a16="http://schemas.microsoft.com/office/drawing/2014/main" id="{38972A38-7612-4B3C-8AA1-7971201516F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2" name="直線コネクタ 811">
          <a:extLst>
            <a:ext uri="{FF2B5EF4-FFF2-40B4-BE49-F238E27FC236}">
              <a16:creationId xmlns:a16="http://schemas.microsoft.com/office/drawing/2014/main" id="{C692AFCF-84F7-43A6-851A-1520D83FAB7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3" name="テキスト ボックス 812">
          <a:extLst>
            <a:ext uri="{FF2B5EF4-FFF2-40B4-BE49-F238E27FC236}">
              <a16:creationId xmlns:a16="http://schemas.microsoft.com/office/drawing/2014/main" id="{4345AB68-F2CE-4F43-A98E-9AA4817578A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4" name="直線コネクタ 813">
          <a:extLst>
            <a:ext uri="{FF2B5EF4-FFF2-40B4-BE49-F238E27FC236}">
              <a16:creationId xmlns:a16="http://schemas.microsoft.com/office/drawing/2014/main" id="{96838ACA-B550-4BF3-8DEB-46CC0474381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5" name="テキスト ボックス 814">
          <a:extLst>
            <a:ext uri="{FF2B5EF4-FFF2-40B4-BE49-F238E27FC236}">
              <a16:creationId xmlns:a16="http://schemas.microsoft.com/office/drawing/2014/main" id="{6279008E-8733-475B-A49E-85BC01E065F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6" name="直線コネクタ 815">
          <a:extLst>
            <a:ext uri="{FF2B5EF4-FFF2-40B4-BE49-F238E27FC236}">
              <a16:creationId xmlns:a16="http://schemas.microsoft.com/office/drawing/2014/main" id="{98469893-391F-4100-A513-1DEF8190402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7" name="テキスト ボックス 816">
          <a:extLst>
            <a:ext uri="{FF2B5EF4-FFF2-40B4-BE49-F238E27FC236}">
              <a16:creationId xmlns:a16="http://schemas.microsoft.com/office/drawing/2014/main" id="{A511AC52-EA86-4C71-ABE1-391500415D6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8" name="直線コネクタ 817">
          <a:extLst>
            <a:ext uri="{FF2B5EF4-FFF2-40B4-BE49-F238E27FC236}">
              <a16:creationId xmlns:a16="http://schemas.microsoft.com/office/drawing/2014/main" id="{A44991D1-1858-4051-8B2C-C3801AB52B0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9" name="テキスト ボックス 818">
          <a:extLst>
            <a:ext uri="{FF2B5EF4-FFF2-40B4-BE49-F238E27FC236}">
              <a16:creationId xmlns:a16="http://schemas.microsoft.com/office/drawing/2014/main" id="{D2355A3D-9A2E-4EA7-B616-0130ED0F5305}"/>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0" name="直線コネクタ 819">
          <a:extLst>
            <a:ext uri="{FF2B5EF4-FFF2-40B4-BE49-F238E27FC236}">
              <a16:creationId xmlns:a16="http://schemas.microsoft.com/office/drawing/2014/main" id="{37441ADD-F465-4753-B20E-B58B40FE838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1" name="テキスト ボックス 820">
          <a:extLst>
            <a:ext uri="{FF2B5EF4-FFF2-40B4-BE49-F238E27FC236}">
              <a16:creationId xmlns:a16="http://schemas.microsoft.com/office/drawing/2014/main" id="{C143F783-E692-4479-8612-5797424477B1}"/>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A861CCD3-6242-43F8-BB85-2622DCD1C2F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23" name="テキスト ボックス 822">
          <a:extLst>
            <a:ext uri="{FF2B5EF4-FFF2-40B4-BE49-F238E27FC236}">
              <a16:creationId xmlns:a16="http://schemas.microsoft.com/office/drawing/2014/main" id="{FF3AB041-EF3E-4115-B134-E2931518AC91}"/>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公民館】&#10;一人当たり面積グラフ枠">
          <a:extLst>
            <a:ext uri="{FF2B5EF4-FFF2-40B4-BE49-F238E27FC236}">
              <a16:creationId xmlns:a16="http://schemas.microsoft.com/office/drawing/2014/main" id="{A665E4A7-2903-4A63-B4C8-2DA444938A9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17907</xdr:rowOff>
    </xdr:from>
    <xdr:to>
      <xdr:col>116</xdr:col>
      <xdr:colOff>62864</xdr:colOff>
      <xdr:row>108</xdr:row>
      <xdr:rowOff>131254</xdr:rowOff>
    </xdr:to>
    <xdr:cxnSp macro="">
      <xdr:nvCxnSpPr>
        <xdr:cNvPr id="825" name="直線コネクタ 824">
          <a:extLst>
            <a:ext uri="{FF2B5EF4-FFF2-40B4-BE49-F238E27FC236}">
              <a16:creationId xmlns:a16="http://schemas.microsoft.com/office/drawing/2014/main" id="{64C4CC3F-2C28-4178-A966-5714E730DE9A}"/>
            </a:ext>
          </a:extLst>
        </xdr:cNvPr>
        <xdr:cNvCxnSpPr/>
      </xdr:nvCxnSpPr>
      <xdr:spPr>
        <a:xfrm flipV="1">
          <a:off x="22160864" y="17334357"/>
          <a:ext cx="0" cy="13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135081</xdr:rowOff>
    </xdr:from>
    <xdr:ext cx="469744" cy="259045"/>
    <xdr:sp macro="" textlink="">
      <xdr:nvSpPr>
        <xdr:cNvPr id="826" name="【公民館】&#10;一人当たり面積最小値テキスト">
          <a:extLst>
            <a:ext uri="{FF2B5EF4-FFF2-40B4-BE49-F238E27FC236}">
              <a16:creationId xmlns:a16="http://schemas.microsoft.com/office/drawing/2014/main" id="{EE410452-19CB-4680-95D0-E6A561E9272B}"/>
            </a:ext>
          </a:extLst>
        </xdr:cNvPr>
        <xdr:cNvSpPr txBox="1"/>
      </xdr:nvSpPr>
      <xdr:spPr>
        <a:xfrm>
          <a:off x="22199600" y="1865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131254</xdr:rowOff>
    </xdr:from>
    <xdr:to>
      <xdr:col>116</xdr:col>
      <xdr:colOff>152400</xdr:colOff>
      <xdr:row>108</xdr:row>
      <xdr:rowOff>131254</xdr:rowOff>
    </xdr:to>
    <xdr:cxnSp macro="">
      <xdr:nvCxnSpPr>
        <xdr:cNvPr id="827" name="直線コネクタ 826">
          <a:extLst>
            <a:ext uri="{FF2B5EF4-FFF2-40B4-BE49-F238E27FC236}">
              <a16:creationId xmlns:a16="http://schemas.microsoft.com/office/drawing/2014/main" id="{3CF544E4-9014-4ABA-B21E-4FCEAFDFB185}"/>
            </a:ext>
          </a:extLst>
        </xdr:cNvPr>
        <xdr:cNvCxnSpPr/>
      </xdr:nvCxnSpPr>
      <xdr:spPr>
        <a:xfrm>
          <a:off x="22072600" y="1864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136034</xdr:rowOff>
    </xdr:from>
    <xdr:ext cx="469744" cy="259045"/>
    <xdr:sp macro="" textlink="">
      <xdr:nvSpPr>
        <xdr:cNvPr id="828" name="【公民館】&#10;一人当たり面積最大値テキスト">
          <a:extLst>
            <a:ext uri="{FF2B5EF4-FFF2-40B4-BE49-F238E27FC236}">
              <a16:creationId xmlns:a16="http://schemas.microsoft.com/office/drawing/2014/main" id="{92ED0197-C256-4B8F-A44F-89A83D2FCA68}"/>
            </a:ext>
          </a:extLst>
        </xdr:cNvPr>
        <xdr:cNvSpPr txBox="1"/>
      </xdr:nvSpPr>
      <xdr:spPr>
        <a:xfrm>
          <a:off x="22199600" y="1710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17907</xdr:rowOff>
    </xdr:from>
    <xdr:to>
      <xdr:col>116</xdr:col>
      <xdr:colOff>152400</xdr:colOff>
      <xdr:row>101</xdr:row>
      <xdr:rowOff>17907</xdr:rowOff>
    </xdr:to>
    <xdr:cxnSp macro="">
      <xdr:nvCxnSpPr>
        <xdr:cNvPr id="829" name="直線コネクタ 828">
          <a:extLst>
            <a:ext uri="{FF2B5EF4-FFF2-40B4-BE49-F238E27FC236}">
              <a16:creationId xmlns:a16="http://schemas.microsoft.com/office/drawing/2014/main" id="{60A0F090-354F-4E3F-970F-9BF49EC0F407}"/>
            </a:ext>
          </a:extLst>
        </xdr:cNvPr>
        <xdr:cNvCxnSpPr/>
      </xdr:nvCxnSpPr>
      <xdr:spPr>
        <a:xfrm>
          <a:off x="22072600" y="1733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134002</xdr:rowOff>
    </xdr:from>
    <xdr:ext cx="469744" cy="259045"/>
    <xdr:sp macro="" textlink="">
      <xdr:nvSpPr>
        <xdr:cNvPr id="830" name="【公民館】&#10;一人当たり面積平均値テキスト">
          <a:extLst>
            <a:ext uri="{FF2B5EF4-FFF2-40B4-BE49-F238E27FC236}">
              <a16:creationId xmlns:a16="http://schemas.microsoft.com/office/drawing/2014/main" id="{EFD81022-C6F5-4B1D-B5EF-EB830425C4A3}"/>
            </a:ext>
          </a:extLst>
        </xdr:cNvPr>
        <xdr:cNvSpPr txBox="1"/>
      </xdr:nvSpPr>
      <xdr:spPr>
        <a:xfrm>
          <a:off x="22199600" y="18307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111125</xdr:rowOff>
    </xdr:from>
    <xdr:to>
      <xdr:col>116</xdr:col>
      <xdr:colOff>114300</xdr:colOff>
      <xdr:row>108</xdr:row>
      <xdr:rowOff>41275</xdr:rowOff>
    </xdr:to>
    <xdr:sp macro="" textlink="">
      <xdr:nvSpPr>
        <xdr:cNvPr id="831" name="フローチャート: 判断 830">
          <a:extLst>
            <a:ext uri="{FF2B5EF4-FFF2-40B4-BE49-F238E27FC236}">
              <a16:creationId xmlns:a16="http://schemas.microsoft.com/office/drawing/2014/main" id="{5FAEB5F7-1F4B-4D86-BB2D-AF70A9BD616C}"/>
            </a:ext>
          </a:extLst>
        </xdr:cNvPr>
        <xdr:cNvSpPr/>
      </xdr:nvSpPr>
      <xdr:spPr>
        <a:xfrm>
          <a:off x="22110700" y="1845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112077</xdr:rowOff>
    </xdr:from>
    <xdr:to>
      <xdr:col>112</xdr:col>
      <xdr:colOff>38100</xdr:colOff>
      <xdr:row>108</xdr:row>
      <xdr:rowOff>42227</xdr:rowOff>
    </xdr:to>
    <xdr:sp macro="" textlink="">
      <xdr:nvSpPr>
        <xdr:cNvPr id="832" name="フローチャート: 判断 831">
          <a:extLst>
            <a:ext uri="{FF2B5EF4-FFF2-40B4-BE49-F238E27FC236}">
              <a16:creationId xmlns:a16="http://schemas.microsoft.com/office/drawing/2014/main" id="{69A518B9-47DC-442E-A7ED-C01C39553350}"/>
            </a:ext>
          </a:extLst>
        </xdr:cNvPr>
        <xdr:cNvSpPr/>
      </xdr:nvSpPr>
      <xdr:spPr>
        <a:xfrm>
          <a:off x="21272500" y="1845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89027</xdr:rowOff>
    </xdr:from>
    <xdr:to>
      <xdr:col>107</xdr:col>
      <xdr:colOff>101600</xdr:colOff>
      <xdr:row>108</xdr:row>
      <xdr:rowOff>19177</xdr:rowOff>
    </xdr:to>
    <xdr:sp macro="" textlink="">
      <xdr:nvSpPr>
        <xdr:cNvPr id="833" name="フローチャート: 判断 832">
          <a:extLst>
            <a:ext uri="{FF2B5EF4-FFF2-40B4-BE49-F238E27FC236}">
              <a16:creationId xmlns:a16="http://schemas.microsoft.com/office/drawing/2014/main" id="{42E8EC62-292D-4D8B-8252-B610EF73CB02}"/>
            </a:ext>
          </a:extLst>
        </xdr:cNvPr>
        <xdr:cNvSpPr/>
      </xdr:nvSpPr>
      <xdr:spPr>
        <a:xfrm>
          <a:off x="20383500" y="184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95886</xdr:rowOff>
    </xdr:from>
    <xdr:to>
      <xdr:col>102</xdr:col>
      <xdr:colOff>165100</xdr:colOff>
      <xdr:row>108</xdr:row>
      <xdr:rowOff>26036</xdr:rowOff>
    </xdr:to>
    <xdr:sp macro="" textlink="">
      <xdr:nvSpPr>
        <xdr:cNvPr id="834" name="フローチャート: 判断 833">
          <a:extLst>
            <a:ext uri="{FF2B5EF4-FFF2-40B4-BE49-F238E27FC236}">
              <a16:creationId xmlns:a16="http://schemas.microsoft.com/office/drawing/2014/main" id="{FD50CEE9-89EE-43F2-8B48-BA975DEEA4B6}"/>
            </a:ext>
          </a:extLst>
        </xdr:cNvPr>
        <xdr:cNvSpPr/>
      </xdr:nvSpPr>
      <xdr:spPr>
        <a:xfrm>
          <a:off x="19494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98361</xdr:rowOff>
    </xdr:from>
    <xdr:to>
      <xdr:col>98</xdr:col>
      <xdr:colOff>38100</xdr:colOff>
      <xdr:row>108</xdr:row>
      <xdr:rowOff>28511</xdr:rowOff>
    </xdr:to>
    <xdr:sp macro="" textlink="">
      <xdr:nvSpPr>
        <xdr:cNvPr id="835" name="フローチャート: 判断 834">
          <a:extLst>
            <a:ext uri="{FF2B5EF4-FFF2-40B4-BE49-F238E27FC236}">
              <a16:creationId xmlns:a16="http://schemas.microsoft.com/office/drawing/2014/main" id="{F5FE701F-FEA6-4FE9-ACBA-4ECE44448AEB}"/>
            </a:ext>
          </a:extLst>
        </xdr:cNvPr>
        <xdr:cNvSpPr/>
      </xdr:nvSpPr>
      <xdr:spPr>
        <a:xfrm>
          <a:off x="18605500" y="1844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9E16B14C-014E-48BA-878D-A44E55EA092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85412970-1F04-4497-A525-C6A42399BEC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D31C2580-2602-410B-BB10-D58128F4B93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9C21ED79-A681-4CB1-9557-91DFB8DDBCD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24ABFD1B-0BF5-43E9-A15B-42781E22781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7113</xdr:rowOff>
    </xdr:from>
    <xdr:to>
      <xdr:col>116</xdr:col>
      <xdr:colOff>114300</xdr:colOff>
      <xdr:row>108</xdr:row>
      <xdr:rowOff>108713</xdr:rowOff>
    </xdr:to>
    <xdr:sp macro="" textlink="">
      <xdr:nvSpPr>
        <xdr:cNvPr id="841" name="楕円 840">
          <a:extLst>
            <a:ext uri="{FF2B5EF4-FFF2-40B4-BE49-F238E27FC236}">
              <a16:creationId xmlns:a16="http://schemas.microsoft.com/office/drawing/2014/main" id="{CE950FF4-F9FB-4BF7-9E33-54EC40EDC358}"/>
            </a:ext>
          </a:extLst>
        </xdr:cNvPr>
        <xdr:cNvSpPr/>
      </xdr:nvSpPr>
      <xdr:spPr>
        <a:xfrm>
          <a:off x="22110700" y="1852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93490</xdr:rowOff>
    </xdr:from>
    <xdr:ext cx="469744" cy="259045"/>
    <xdr:sp macro="" textlink="">
      <xdr:nvSpPr>
        <xdr:cNvPr id="842" name="【公民館】&#10;一人当たり面積該当値テキスト">
          <a:extLst>
            <a:ext uri="{FF2B5EF4-FFF2-40B4-BE49-F238E27FC236}">
              <a16:creationId xmlns:a16="http://schemas.microsoft.com/office/drawing/2014/main" id="{758A95A1-246E-4C4D-AA43-7AD7C365F393}"/>
            </a:ext>
          </a:extLst>
        </xdr:cNvPr>
        <xdr:cNvSpPr txBox="1"/>
      </xdr:nvSpPr>
      <xdr:spPr>
        <a:xfrm>
          <a:off x="22199600" y="1843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8065</xdr:rowOff>
    </xdr:from>
    <xdr:to>
      <xdr:col>112</xdr:col>
      <xdr:colOff>38100</xdr:colOff>
      <xdr:row>108</xdr:row>
      <xdr:rowOff>109665</xdr:rowOff>
    </xdr:to>
    <xdr:sp macro="" textlink="">
      <xdr:nvSpPr>
        <xdr:cNvPr id="843" name="楕円 842">
          <a:extLst>
            <a:ext uri="{FF2B5EF4-FFF2-40B4-BE49-F238E27FC236}">
              <a16:creationId xmlns:a16="http://schemas.microsoft.com/office/drawing/2014/main" id="{0FE44C7A-DBDD-4317-A677-0C2577F9055B}"/>
            </a:ext>
          </a:extLst>
        </xdr:cNvPr>
        <xdr:cNvSpPr/>
      </xdr:nvSpPr>
      <xdr:spPr>
        <a:xfrm>
          <a:off x="21272500" y="1852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57913</xdr:rowOff>
    </xdr:from>
    <xdr:to>
      <xdr:col>116</xdr:col>
      <xdr:colOff>63500</xdr:colOff>
      <xdr:row>108</xdr:row>
      <xdr:rowOff>58865</xdr:rowOff>
    </xdr:to>
    <xdr:cxnSp macro="">
      <xdr:nvCxnSpPr>
        <xdr:cNvPr id="844" name="直線コネクタ 843">
          <a:extLst>
            <a:ext uri="{FF2B5EF4-FFF2-40B4-BE49-F238E27FC236}">
              <a16:creationId xmlns:a16="http://schemas.microsoft.com/office/drawing/2014/main" id="{9ADADFF4-C926-46A6-832E-6620A5D08B0D}"/>
            </a:ext>
          </a:extLst>
        </xdr:cNvPr>
        <xdr:cNvCxnSpPr/>
      </xdr:nvCxnSpPr>
      <xdr:spPr>
        <a:xfrm flipV="1">
          <a:off x="21323300" y="18574513"/>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9017</xdr:rowOff>
    </xdr:from>
    <xdr:to>
      <xdr:col>107</xdr:col>
      <xdr:colOff>101600</xdr:colOff>
      <xdr:row>108</xdr:row>
      <xdr:rowOff>110617</xdr:rowOff>
    </xdr:to>
    <xdr:sp macro="" textlink="">
      <xdr:nvSpPr>
        <xdr:cNvPr id="845" name="楕円 844">
          <a:extLst>
            <a:ext uri="{FF2B5EF4-FFF2-40B4-BE49-F238E27FC236}">
              <a16:creationId xmlns:a16="http://schemas.microsoft.com/office/drawing/2014/main" id="{EED7B25F-ECB9-4343-94B7-A0FB481890F1}"/>
            </a:ext>
          </a:extLst>
        </xdr:cNvPr>
        <xdr:cNvSpPr/>
      </xdr:nvSpPr>
      <xdr:spPr>
        <a:xfrm>
          <a:off x="20383500" y="1852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58865</xdr:rowOff>
    </xdr:from>
    <xdr:to>
      <xdr:col>111</xdr:col>
      <xdr:colOff>177800</xdr:colOff>
      <xdr:row>108</xdr:row>
      <xdr:rowOff>59817</xdr:rowOff>
    </xdr:to>
    <xdr:cxnSp macro="">
      <xdr:nvCxnSpPr>
        <xdr:cNvPr id="846" name="直線コネクタ 845">
          <a:extLst>
            <a:ext uri="{FF2B5EF4-FFF2-40B4-BE49-F238E27FC236}">
              <a16:creationId xmlns:a16="http://schemas.microsoft.com/office/drawing/2014/main" id="{729FA2A6-51FF-4027-8CB1-C04F189C97BA}"/>
            </a:ext>
          </a:extLst>
        </xdr:cNvPr>
        <xdr:cNvCxnSpPr/>
      </xdr:nvCxnSpPr>
      <xdr:spPr>
        <a:xfrm flipV="1">
          <a:off x="20434300" y="18575465"/>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9779</xdr:rowOff>
    </xdr:from>
    <xdr:to>
      <xdr:col>102</xdr:col>
      <xdr:colOff>165100</xdr:colOff>
      <xdr:row>108</xdr:row>
      <xdr:rowOff>111379</xdr:rowOff>
    </xdr:to>
    <xdr:sp macro="" textlink="">
      <xdr:nvSpPr>
        <xdr:cNvPr id="847" name="楕円 846">
          <a:extLst>
            <a:ext uri="{FF2B5EF4-FFF2-40B4-BE49-F238E27FC236}">
              <a16:creationId xmlns:a16="http://schemas.microsoft.com/office/drawing/2014/main" id="{84080B40-A233-44C6-9855-A8E0CE13D66E}"/>
            </a:ext>
          </a:extLst>
        </xdr:cNvPr>
        <xdr:cNvSpPr/>
      </xdr:nvSpPr>
      <xdr:spPr>
        <a:xfrm>
          <a:off x="19494500" y="1852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59817</xdr:rowOff>
    </xdr:from>
    <xdr:to>
      <xdr:col>107</xdr:col>
      <xdr:colOff>50800</xdr:colOff>
      <xdr:row>108</xdr:row>
      <xdr:rowOff>60579</xdr:rowOff>
    </xdr:to>
    <xdr:cxnSp macro="">
      <xdr:nvCxnSpPr>
        <xdr:cNvPr id="848" name="直線コネクタ 847">
          <a:extLst>
            <a:ext uri="{FF2B5EF4-FFF2-40B4-BE49-F238E27FC236}">
              <a16:creationId xmlns:a16="http://schemas.microsoft.com/office/drawing/2014/main" id="{6CA57CF3-151B-406E-9C46-C128D819B182}"/>
            </a:ext>
          </a:extLst>
        </xdr:cNvPr>
        <xdr:cNvCxnSpPr/>
      </xdr:nvCxnSpPr>
      <xdr:spPr>
        <a:xfrm flipV="1">
          <a:off x="19545300" y="1857641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10731</xdr:rowOff>
    </xdr:from>
    <xdr:to>
      <xdr:col>98</xdr:col>
      <xdr:colOff>38100</xdr:colOff>
      <xdr:row>108</xdr:row>
      <xdr:rowOff>112331</xdr:rowOff>
    </xdr:to>
    <xdr:sp macro="" textlink="">
      <xdr:nvSpPr>
        <xdr:cNvPr id="849" name="楕円 848">
          <a:extLst>
            <a:ext uri="{FF2B5EF4-FFF2-40B4-BE49-F238E27FC236}">
              <a16:creationId xmlns:a16="http://schemas.microsoft.com/office/drawing/2014/main" id="{2BE3D62D-2103-44CD-8282-BED5325AEE67}"/>
            </a:ext>
          </a:extLst>
        </xdr:cNvPr>
        <xdr:cNvSpPr/>
      </xdr:nvSpPr>
      <xdr:spPr>
        <a:xfrm>
          <a:off x="18605500" y="1852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60579</xdr:rowOff>
    </xdr:from>
    <xdr:to>
      <xdr:col>102</xdr:col>
      <xdr:colOff>114300</xdr:colOff>
      <xdr:row>108</xdr:row>
      <xdr:rowOff>61531</xdr:rowOff>
    </xdr:to>
    <xdr:cxnSp macro="">
      <xdr:nvCxnSpPr>
        <xdr:cNvPr id="850" name="直線コネクタ 849">
          <a:extLst>
            <a:ext uri="{FF2B5EF4-FFF2-40B4-BE49-F238E27FC236}">
              <a16:creationId xmlns:a16="http://schemas.microsoft.com/office/drawing/2014/main" id="{FC85ABCC-1586-4E87-9B8D-B64A9B6BF858}"/>
            </a:ext>
          </a:extLst>
        </xdr:cNvPr>
        <xdr:cNvCxnSpPr/>
      </xdr:nvCxnSpPr>
      <xdr:spPr>
        <a:xfrm flipV="1">
          <a:off x="18656300" y="18577179"/>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58754</xdr:rowOff>
    </xdr:from>
    <xdr:ext cx="469744" cy="259045"/>
    <xdr:sp macro="" textlink="">
      <xdr:nvSpPr>
        <xdr:cNvPr id="851" name="n_1aveValue【公民館】&#10;一人当たり面積">
          <a:extLst>
            <a:ext uri="{FF2B5EF4-FFF2-40B4-BE49-F238E27FC236}">
              <a16:creationId xmlns:a16="http://schemas.microsoft.com/office/drawing/2014/main" id="{BEF81634-4978-4384-BA65-19506C119BC8}"/>
            </a:ext>
          </a:extLst>
        </xdr:cNvPr>
        <xdr:cNvSpPr txBox="1"/>
      </xdr:nvSpPr>
      <xdr:spPr>
        <a:xfrm>
          <a:off x="21075727" y="1823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35704</xdr:rowOff>
    </xdr:from>
    <xdr:ext cx="469744" cy="259045"/>
    <xdr:sp macro="" textlink="">
      <xdr:nvSpPr>
        <xdr:cNvPr id="852" name="n_2aveValue【公民館】&#10;一人当たり面積">
          <a:extLst>
            <a:ext uri="{FF2B5EF4-FFF2-40B4-BE49-F238E27FC236}">
              <a16:creationId xmlns:a16="http://schemas.microsoft.com/office/drawing/2014/main" id="{3CDCF915-FD79-4549-B4F7-D5EAFB654933}"/>
            </a:ext>
          </a:extLst>
        </xdr:cNvPr>
        <xdr:cNvSpPr txBox="1"/>
      </xdr:nvSpPr>
      <xdr:spPr>
        <a:xfrm>
          <a:off x="20199427" y="182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42563</xdr:rowOff>
    </xdr:from>
    <xdr:ext cx="469744" cy="259045"/>
    <xdr:sp macro="" textlink="">
      <xdr:nvSpPr>
        <xdr:cNvPr id="853" name="n_3aveValue【公民館】&#10;一人当たり面積">
          <a:extLst>
            <a:ext uri="{FF2B5EF4-FFF2-40B4-BE49-F238E27FC236}">
              <a16:creationId xmlns:a16="http://schemas.microsoft.com/office/drawing/2014/main" id="{8D8A876E-5E42-4FF3-9C3E-8FC4230DC2B6}"/>
            </a:ext>
          </a:extLst>
        </xdr:cNvPr>
        <xdr:cNvSpPr txBox="1"/>
      </xdr:nvSpPr>
      <xdr:spPr>
        <a:xfrm>
          <a:off x="19310427" y="1821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45038</xdr:rowOff>
    </xdr:from>
    <xdr:ext cx="469744" cy="259045"/>
    <xdr:sp macro="" textlink="">
      <xdr:nvSpPr>
        <xdr:cNvPr id="854" name="n_4aveValue【公民館】&#10;一人当たり面積">
          <a:extLst>
            <a:ext uri="{FF2B5EF4-FFF2-40B4-BE49-F238E27FC236}">
              <a16:creationId xmlns:a16="http://schemas.microsoft.com/office/drawing/2014/main" id="{3115C2A2-671A-4AEE-99E7-362C7D4DF6BD}"/>
            </a:ext>
          </a:extLst>
        </xdr:cNvPr>
        <xdr:cNvSpPr txBox="1"/>
      </xdr:nvSpPr>
      <xdr:spPr>
        <a:xfrm>
          <a:off x="18421427" y="1821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100792</xdr:rowOff>
    </xdr:from>
    <xdr:ext cx="469744" cy="259045"/>
    <xdr:sp macro="" textlink="">
      <xdr:nvSpPr>
        <xdr:cNvPr id="855" name="n_1mainValue【公民館】&#10;一人当たり面積">
          <a:extLst>
            <a:ext uri="{FF2B5EF4-FFF2-40B4-BE49-F238E27FC236}">
              <a16:creationId xmlns:a16="http://schemas.microsoft.com/office/drawing/2014/main" id="{33F01E58-E5D6-4951-8D69-BAC8BEF61740}"/>
            </a:ext>
          </a:extLst>
        </xdr:cNvPr>
        <xdr:cNvSpPr txBox="1"/>
      </xdr:nvSpPr>
      <xdr:spPr>
        <a:xfrm>
          <a:off x="21075727" y="1861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101744</xdr:rowOff>
    </xdr:from>
    <xdr:ext cx="469744" cy="259045"/>
    <xdr:sp macro="" textlink="">
      <xdr:nvSpPr>
        <xdr:cNvPr id="856" name="n_2mainValue【公民館】&#10;一人当たり面積">
          <a:extLst>
            <a:ext uri="{FF2B5EF4-FFF2-40B4-BE49-F238E27FC236}">
              <a16:creationId xmlns:a16="http://schemas.microsoft.com/office/drawing/2014/main" id="{DC3573D9-55B8-4352-B46A-60BD8C3E720B}"/>
            </a:ext>
          </a:extLst>
        </xdr:cNvPr>
        <xdr:cNvSpPr txBox="1"/>
      </xdr:nvSpPr>
      <xdr:spPr>
        <a:xfrm>
          <a:off x="20199427" y="1861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102506</xdr:rowOff>
    </xdr:from>
    <xdr:ext cx="469744" cy="259045"/>
    <xdr:sp macro="" textlink="">
      <xdr:nvSpPr>
        <xdr:cNvPr id="857" name="n_3mainValue【公民館】&#10;一人当たり面積">
          <a:extLst>
            <a:ext uri="{FF2B5EF4-FFF2-40B4-BE49-F238E27FC236}">
              <a16:creationId xmlns:a16="http://schemas.microsoft.com/office/drawing/2014/main" id="{1B131723-4392-4F70-88E2-0F4436175422}"/>
            </a:ext>
          </a:extLst>
        </xdr:cNvPr>
        <xdr:cNvSpPr txBox="1"/>
      </xdr:nvSpPr>
      <xdr:spPr>
        <a:xfrm>
          <a:off x="19310427" y="1861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103458</xdr:rowOff>
    </xdr:from>
    <xdr:ext cx="469744" cy="259045"/>
    <xdr:sp macro="" textlink="">
      <xdr:nvSpPr>
        <xdr:cNvPr id="858" name="n_4mainValue【公民館】&#10;一人当たり面積">
          <a:extLst>
            <a:ext uri="{FF2B5EF4-FFF2-40B4-BE49-F238E27FC236}">
              <a16:creationId xmlns:a16="http://schemas.microsoft.com/office/drawing/2014/main" id="{73FDAFD2-5BA2-49CF-88B9-7EA4639F1810}"/>
            </a:ext>
          </a:extLst>
        </xdr:cNvPr>
        <xdr:cNvSpPr txBox="1"/>
      </xdr:nvSpPr>
      <xdr:spPr>
        <a:xfrm>
          <a:off x="18421427" y="1862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83023B94-9C4A-4703-AB7B-1BEDC63AE67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6E5A7D0A-0855-48A5-B216-687CB247FD1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4F970D5B-D26A-48B9-88D7-FB8D8988150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平均を下回っているものの、公民館については、類似団体平均を上回っている。これは、粟国村中央公民館が耐用年数を経過しつつあるためである。こちらについては、建て替えや撤去について、公共施設等総合管理計画に基づき対処を行う。</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6EFF46E-EC12-432C-B598-28E1CCB909B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9E2120E-A7E0-492D-B626-E3343C69A03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313ECEF-B552-4636-9CF3-8B385971B68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A9D0B7E-3CED-4AFF-A916-C51A826A178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沖縄県粟国村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131D15B-02FE-4327-ADFB-91C05B39460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06E5E3E-EBB0-4653-A167-A8851CDE523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E1B6B3A-6BE6-4136-8FCD-EB470FE18CE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D0A91CB-5F9D-496A-B7D5-2D6FF367424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4EC6693-AA94-4A30-9158-7E1F2858EB2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09C61B0-250E-4DA4-8B61-63FB3EB39BD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681
676
7.65
2,425,628
2,193,690
185,068
746,120
1,900,047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4920D91-3DF8-4E46-A1C7-8D0B6D369E4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C2746C6-B745-4DA0-8188-F979384B6FF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569E58F-65CD-4246-AAB4-601337CF399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44.6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7053901-13F0-41E4-A18C-23FC50F35BD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99A3631-20ED-4DCC-B47A-D9931EBDDE5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D82C6EE-4573-4F57-AA95-33DFE58C94E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DA14825-AB42-4482-A8C6-F6DCF5A6C47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1E5FFB5-467D-40E2-97CA-F4611E27C12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0F4FF4F-87E0-4C5D-81FF-1DD913ED480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8F3086C-DE84-49C1-8BA5-5E9F30FD87C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DD4F92B-2266-4759-8B5D-D3BD230BCB2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8D0C42F-81D2-48E5-80E2-351CA18BAA8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39785C2-CC47-4345-B74C-F313D36AEF7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6BF7DD2-51F6-4E9C-90BA-04CCBDB860D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191C42D-3A82-4A54-9493-3810E8B3C41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70D12E0-12BC-40FA-8974-8FC3F9F7671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2DD03C6-050D-44CA-B2A9-BA994942AC3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FE2CD59-4EE7-4644-B519-013474FE272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3F31B46-4A8D-4C12-91C0-1F6E5A4E2E9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AEC6EC9-8498-4C5E-9C1A-59EFA5C5183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5412844-C779-4D5F-A642-B735402DA36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E7C573C-6823-45E3-8A66-20FEC90A00B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5F5878E-2C85-4848-82C3-63BB116CDD4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2879B18-E0D3-4029-817B-DEFAB0CEBC2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5C1F2DF-0DB9-4B56-9C6B-80E64392B71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D0463A7-E238-43A6-84D3-FE57BD94EC1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0CCF983-8265-4418-B230-74F07877F0A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1101088-89FD-4DEA-A76A-8B116D7A83B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C7115A6-3EC1-4ADE-AFC5-CCAADD7A7A7C}"/>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53CCDC7E-14C0-4495-9B21-50614333D8E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FC73F5FF-74BC-4CE0-851A-A195A42D710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71C70A00-954C-4293-BF4D-8EFF044D465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AA18BAB7-0F22-415D-A689-482705B02F7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8EDFC958-231D-4C5D-BEEB-95E02FA327B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61A4805C-BCA5-4698-A5CC-97CFFF68962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162F10DA-22E7-4AF6-A979-6B9E8FBEF27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6100F8AF-9D0C-4D48-BC88-E5247157CBC5}"/>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5A44A05F-85F0-4467-9D39-5ADA1FEC8A1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D14DC23F-6656-4F9F-A73C-83DB5D962E1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4B16B0E4-82EC-4B1F-A5CA-F0E012999B1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A791DCC-08FA-40C9-B189-81D4A54BBA7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C49F275D-FED1-4A22-BC2A-352AFE9DB8E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997E4A1A-8A6A-4E9A-8223-CD88E4FE384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17C9C0DE-C96F-4CEB-8774-E1D1CCFAEDC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E2231AE1-744A-48C1-904C-B1B30D379B9D}"/>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ACA5A6A5-8316-42A0-803D-C098F277B2F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6573B6C8-23B9-4194-9C36-8CA191B38EC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1C5765D7-BAEC-472E-9455-8D92F126FCA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55629520-BB13-467D-9A0F-D3A3B87C8DE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7319BB19-52C8-4562-8166-D1A9C2B9FB0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03EA9021-50DB-4FE7-B867-6EAA8F2E668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AE50E408-920E-4703-B083-6704406E532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329566F5-2121-46EE-B18C-D6B3169DBAB7}"/>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EA8843BD-9855-48FF-93BB-A7812277A7F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9DE270E1-B065-4B33-AF13-81B8F06CFD5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41101D70-82A5-44AE-8F39-94298D89A34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7A292097-3EFB-4F93-B59C-9B212EDC67D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52B1FF35-1F2E-4B33-A44E-E93B21AFCE4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51C62A06-24D5-450D-99A4-193C4F3AB96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CCC92272-58FB-4536-AD06-49B2F734646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6FF6DE4E-EEED-41A4-8DCA-3E3180C292C4}"/>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73" name="正方形/長方形 72">
          <a:extLst>
            <a:ext uri="{FF2B5EF4-FFF2-40B4-BE49-F238E27FC236}">
              <a16:creationId xmlns:a16="http://schemas.microsoft.com/office/drawing/2014/main" id="{63A3FBEE-72B2-4906-B5DB-43FC035C863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74" name="正方形/長方形 73">
          <a:extLst>
            <a:ext uri="{FF2B5EF4-FFF2-40B4-BE49-F238E27FC236}">
              <a16:creationId xmlns:a16="http://schemas.microsoft.com/office/drawing/2014/main" id="{8DB5F128-B234-447D-A7E4-C1F0741F263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75" name="正方形/長方形 74">
          <a:extLst>
            <a:ext uri="{FF2B5EF4-FFF2-40B4-BE49-F238E27FC236}">
              <a16:creationId xmlns:a16="http://schemas.microsoft.com/office/drawing/2014/main" id="{B104B5A6-CAE5-4F82-BB2A-95D847F7ADB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76" name="正方形/長方形 75">
          <a:extLst>
            <a:ext uri="{FF2B5EF4-FFF2-40B4-BE49-F238E27FC236}">
              <a16:creationId xmlns:a16="http://schemas.microsoft.com/office/drawing/2014/main" id="{56CBE8A1-AE86-4B8C-89DE-3AF9CD0D10F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77" name="正方形/長方形 76">
          <a:extLst>
            <a:ext uri="{FF2B5EF4-FFF2-40B4-BE49-F238E27FC236}">
              <a16:creationId xmlns:a16="http://schemas.microsoft.com/office/drawing/2014/main" id="{DA916BEE-896B-4103-90CF-C1DEB6E1AC5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78" name="正方形/長方形 77">
          <a:extLst>
            <a:ext uri="{FF2B5EF4-FFF2-40B4-BE49-F238E27FC236}">
              <a16:creationId xmlns:a16="http://schemas.microsoft.com/office/drawing/2014/main" id="{AE3B4F62-CDF6-495A-9903-11D913A7343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79" name="正方形/長方形 78">
          <a:extLst>
            <a:ext uri="{FF2B5EF4-FFF2-40B4-BE49-F238E27FC236}">
              <a16:creationId xmlns:a16="http://schemas.microsoft.com/office/drawing/2014/main" id="{17B4884F-3081-4038-991B-4D6B9FFE0DC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80" name="正方形/長方形 79">
          <a:extLst>
            <a:ext uri="{FF2B5EF4-FFF2-40B4-BE49-F238E27FC236}">
              <a16:creationId xmlns:a16="http://schemas.microsoft.com/office/drawing/2014/main" id="{0F5E47A9-AD18-4505-84DE-65416F05DC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81" name="正方形/長方形 80">
          <a:extLst>
            <a:ext uri="{FF2B5EF4-FFF2-40B4-BE49-F238E27FC236}">
              <a16:creationId xmlns:a16="http://schemas.microsoft.com/office/drawing/2014/main" id="{F1B9CCA5-8844-4CFD-AC66-A5E00D34788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82" name="正方形/長方形 81">
          <a:extLst>
            <a:ext uri="{FF2B5EF4-FFF2-40B4-BE49-F238E27FC236}">
              <a16:creationId xmlns:a16="http://schemas.microsoft.com/office/drawing/2014/main" id="{C821EA07-ECCA-441A-9DC0-41F5354C627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83" name="正方形/長方形 82">
          <a:extLst>
            <a:ext uri="{FF2B5EF4-FFF2-40B4-BE49-F238E27FC236}">
              <a16:creationId xmlns:a16="http://schemas.microsoft.com/office/drawing/2014/main" id="{AE072764-AD3E-4498-9879-C6FD5625AF5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84" name="正方形/長方形 83">
          <a:extLst>
            <a:ext uri="{FF2B5EF4-FFF2-40B4-BE49-F238E27FC236}">
              <a16:creationId xmlns:a16="http://schemas.microsoft.com/office/drawing/2014/main" id="{0716B35E-5324-4EE5-9C16-AA8D4D8F64C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85" name="正方形/長方形 84">
          <a:extLst>
            <a:ext uri="{FF2B5EF4-FFF2-40B4-BE49-F238E27FC236}">
              <a16:creationId xmlns:a16="http://schemas.microsoft.com/office/drawing/2014/main" id="{6573FF73-CEDE-4C1B-B9BD-1A444166D31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86" name="正方形/長方形 85">
          <a:extLst>
            <a:ext uri="{FF2B5EF4-FFF2-40B4-BE49-F238E27FC236}">
              <a16:creationId xmlns:a16="http://schemas.microsoft.com/office/drawing/2014/main" id="{94BE915B-F82C-48FF-85B7-32F944A6413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87" name="正方形/長方形 86">
          <a:extLst>
            <a:ext uri="{FF2B5EF4-FFF2-40B4-BE49-F238E27FC236}">
              <a16:creationId xmlns:a16="http://schemas.microsoft.com/office/drawing/2014/main" id="{E1DB991E-D7D4-4C6F-8FF0-052837681B2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88" name="正方形/長方形 87">
          <a:extLst>
            <a:ext uri="{FF2B5EF4-FFF2-40B4-BE49-F238E27FC236}">
              <a16:creationId xmlns:a16="http://schemas.microsoft.com/office/drawing/2014/main" id="{EE27F37F-2FE1-44A1-B295-F06A45D1F90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89" name="テキスト ボックス 88">
          <a:extLst>
            <a:ext uri="{FF2B5EF4-FFF2-40B4-BE49-F238E27FC236}">
              <a16:creationId xmlns:a16="http://schemas.microsoft.com/office/drawing/2014/main" id="{1C7ACDD8-64A4-40B9-A824-170BEE877C9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90" name="直線コネクタ 89">
          <a:extLst>
            <a:ext uri="{FF2B5EF4-FFF2-40B4-BE49-F238E27FC236}">
              <a16:creationId xmlns:a16="http://schemas.microsoft.com/office/drawing/2014/main" id="{93D6030E-4BC0-4DCB-93C9-AA9EC79DD83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91" name="テキスト ボックス 90">
          <a:extLst>
            <a:ext uri="{FF2B5EF4-FFF2-40B4-BE49-F238E27FC236}">
              <a16:creationId xmlns:a16="http://schemas.microsoft.com/office/drawing/2014/main" id="{0C023026-F958-4972-B652-7D311B115C4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92" name="直線コネクタ 91">
          <a:extLst>
            <a:ext uri="{FF2B5EF4-FFF2-40B4-BE49-F238E27FC236}">
              <a16:creationId xmlns:a16="http://schemas.microsoft.com/office/drawing/2014/main" id="{B61EA66E-EAB6-4B0C-ACBA-5BEAE8358A18}"/>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93" name="テキスト ボックス 92">
          <a:extLst>
            <a:ext uri="{FF2B5EF4-FFF2-40B4-BE49-F238E27FC236}">
              <a16:creationId xmlns:a16="http://schemas.microsoft.com/office/drawing/2014/main" id="{4C00BEEA-DC79-4B49-BADC-2D038600C611}"/>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94" name="直線コネクタ 93">
          <a:extLst>
            <a:ext uri="{FF2B5EF4-FFF2-40B4-BE49-F238E27FC236}">
              <a16:creationId xmlns:a16="http://schemas.microsoft.com/office/drawing/2014/main" id="{03CE04BB-F0B0-4AAA-82C1-304BA2912A7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95" name="テキスト ボックス 94">
          <a:extLst>
            <a:ext uri="{FF2B5EF4-FFF2-40B4-BE49-F238E27FC236}">
              <a16:creationId xmlns:a16="http://schemas.microsoft.com/office/drawing/2014/main" id="{94553D31-F19A-450B-8B18-85FCC6EF8A37}"/>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96" name="直線コネクタ 95">
          <a:extLst>
            <a:ext uri="{FF2B5EF4-FFF2-40B4-BE49-F238E27FC236}">
              <a16:creationId xmlns:a16="http://schemas.microsoft.com/office/drawing/2014/main" id="{54AF5E39-C4A4-41C6-BE65-63B66440D266}"/>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97" name="テキスト ボックス 96">
          <a:extLst>
            <a:ext uri="{FF2B5EF4-FFF2-40B4-BE49-F238E27FC236}">
              <a16:creationId xmlns:a16="http://schemas.microsoft.com/office/drawing/2014/main" id="{835D2304-24B1-4652-9A30-4D5936F7FC3D}"/>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98" name="直線コネクタ 97">
          <a:extLst>
            <a:ext uri="{FF2B5EF4-FFF2-40B4-BE49-F238E27FC236}">
              <a16:creationId xmlns:a16="http://schemas.microsoft.com/office/drawing/2014/main" id="{CEDB1052-DE0D-4FB1-8626-5C3D3349E735}"/>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99" name="テキスト ボックス 98">
          <a:extLst>
            <a:ext uri="{FF2B5EF4-FFF2-40B4-BE49-F238E27FC236}">
              <a16:creationId xmlns:a16="http://schemas.microsoft.com/office/drawing/2014/main" id="{EC0091A2-CD10-43AB-A38B-868FC168B177}"/>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00" name="直線コネクタ 99">
          <a:extLst>
            <a:ext uri="{FF2B5EF4-FFF2-40B4-BE49-F238E27FC236}">
              <a16:creationId xmlns:a16="http://schemas.microsoft.com/office/drawing/2014/main" id="{5EC5F461-B11D-49D8-B23B-9B84F08C5148}"/>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101" name="テキスト ボックス 100">
          <a:extLst>
            <a:ext uri="{FF2B5EF4-FFF2-40B4-BE49-F238E27FC236}">
              <a16:creationId xmlns:a16="http://schemas.microsoft.com/office/drawing/2014/main" id="{0E74643A-85A4-48EF-B367-C4A8726DECAB}"/>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102" name="直線コネクタ 101">
          <a:extLst>
            <a:ext uri="{FF2B5EF4-FFF2-40B4-BE49-F238E27FC236}">
              <a16:creationId xmlns:a16="http://schemas.microsoft.com/office/drawing/2014/main" id="{1587EA6B-89E0-4E8D-AFFA-CAB2B790E66A}"/>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103" name="テキスト ボックス 102">
          <a:extLst>
            <a:ext uri="{FF2B5EF4-FFF2-40B4-BE49-F238E27FC236}">
              <a16:creationId xmlns:a16="http://schemas.microsoft.com/office/drawing/2014/main" id="{C604751D-DD2D-4083-906C-9FC1F6EAE9B6}"/>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04" name="直線コネクタ 103">
          <a:extLst>
            <a:ext uri="{FF2B5EF4-FFF2-40B4-BE49-F238E27FC236}">
              <a16:creationId xmlns:a16="http://schemas.microsoft.com/office/drawing/2014/main" id="{72558CDA-064C-46F8-BBB7-2153C7686B3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105" name="【市民会館】&#10;有形固定資産減価償却率グラフ枠">
          <a:extLst>
            <a:ext uri="{FF2B5EF4-FFF2-40B4-BE49-F238E27FC236}">
              <a16:creationId xmlns:a16="http://schemas.microsoft.com/office/drawing/2014/main" id="{3B65295F-56DB-4D2A-965C-F2D1BF7A984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139881</xdr:rowOff>
    </xdr:from>
    <xdr:to>
      <xdr:col>24</xdr:col>
      <xdr:colOff>62865</xdr:colOff>
      <xdr:row>109</xdr:row>
      <xdr:rowOff>35379</xdr:rowOff>
    </xdr:to>
    <xdr:cxnSp macro="">
      <xdr:nvCxnSpPr>
        <xdr:cNvPr id="106" name="直線コネクタ 105">
          <a:extLst>
            <a:ext uri="{FF2B5EF4-FFF2-40B4-BE49-F238E27FC236}">
              <a16:creationId xmlns:a16="http://schemas.microsoft.com/office/drawing/2014/main" id="{03D840B8-78C3-4C60-8D5D-99CC94D3BACD}"/>
            </a:ext>
          </a:extLst>
        </xdr:cNvPr>
        <xdr:cNvCxnSpPr/>
      </xdr:nvCxnSpPr>
      <xdr:spPr>
        <a:xfrm flipV="1">
          <a:off x="4634865" y="1728488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107" name="【市民会館】&#10;有形固定資産減価償却率最小値テキスト">
          <a:extLst>
            <a:ext uri="{FF2B5EF4-FFF2-40B4-BE49-F238E27FC236}">
              <a16:creationId xmlns:a16="http://schemas.microsoft.com/office/drawing/2014/main" id="{BC3AE7A3-4C43-4B3E-B9CA-EB2D5D50CB99}"/>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108" name="直線コネクタ 107">
          <a:extLst>
            <a:ext uri="{FF2B5EF4-FFF2-40B4-BE49-F238E27FC236}">
              <a16:creationId xmlns:a16="http://schemas.microsoft.com/office/drawing/2014/main" id="{8E8DEDB5-60CB-4E5A-A670-DA1F2AAF7D8E}"/>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86558</xdr:rowOff>
    </xdr:from>
    <xdr:ext cx="405111" cy="259045"/>
    <xdr:sp macro="" textlink="">
      <xdr:nvSpPr>
        <xdr:cNvPr id="109" name="【市民会館】&#10;有形固定資産減価償却率最大値テキスト">
          <a:extLst>
            <a:ext uri="{FF2B5EF4-FFF2-40B4-BE49-F238E27FC236}">
              <a16:creationId xmlns:a16="http://schemas.microsoft.com/office/drawing/2014/main" id="{D6C8C280-FC7D-4655-BF6A-47A3CB517734}"/>
            </a:ext>
          </a:extLst>
        </xdr:cNvPr>
        <xdr:cNvSpPr txBox="1"/>
      </xdr:nvSpPr>
      <xdr:spPr>
        <a:xfrm>
          <a:off x="4673600" y="1706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139881</xdr:rowOff>
    </xdr:from>
    <xdr:to>
      <xdr:col>24</xdr:col>
      <xdr:colOff>152400</xdr:colOff>
      <xdr:row>100</xdr:row>
      <xdr:rowOff>139881</xdr:rowOff>
    </xdr:to>
    <xdr:cxnSp macro="">
      <xdr:nvCxnSpPr>
        <xdr:cNvPr id="110" name="直線コネクタ 109">
          <a:extLst>
            <a:ext uri="{FF2B5EF4-FFF2-40B4-BE49-F238E27FC236}">
              <a16:creationId xmlns:a16="http://schemas.microsoft.com/office/drawing/2014/main" id="{F9E56FB5-C702-43B8-A238-F9B064FA7800}"/>
            </a:ext>
          </a:extLst>
        </xdr:cNvPr>
        <xdr:cNvCxnSpPr/>
      </xdr:nvCxnSpPr>
      <xdr:spPr>
        <a:xfrm>
          <a:off x="4546600" y="1728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10721</xdr:rowOff>
    </xdr:from>
    <xdr:ext cx="405111" cy="259045"/>
    <xdr:sp macro="" textlink="">
      <xdr:nvSpPr>
        <xdr:cNvPr id="111" name="【市民会館】&#10;有形固定資産減価償却率平均値テキスト">
          <a:extLst>
            <a:ext uri="{FF2B5EF4-FFF2-40B4-BE49-F238E27FC236}">
              <a16:creationId xmlns:a16="http://schemas.microsoft.com/office/drawing/2014/main" id="{E240375D-B2B3-41B6-A6BE-3CD5DC6D7371}"/>
            </a:ext>
          </a:extLst>
        </xdr:cNvPr>
        <xdr:cNvSpPr txBox="1"/>
      </xdr:nvSpPr>
      <xdr:spPr>
        <a:xfrm>
          <a:off x="4673600" y="1784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159294</xdr:rowOff>
    </xdr:from>
    <xdr:to>
      <xdr:col>24</xdr:col>
      <xdr:colOff>114300</xdr:colOff>
      <xdr:row>105</xdr:row>
      <xdr:rowOff>89444</xdr:rowOff>
    </xdr:to>
    <xdr:sp macro="" textlink="">
      <xdr:nvSpPr>
        <xdr:cNvPr id="112" name="フローチャート: 判断 111">
          <a:extLst>
            <a:ext uri="{FF2B5EF4-FFF2-40B4-BE49-F238E27FC236}">
              <a16:creationId xmlns:a16="http://schemas.microsoft.com/office/drawing/2014/main" id="{A4A95FEB-2D0C-44F8-9FB0-F709F14DC2C3}"/>
            </a:ext>
          </a:extLst>
        </xdr:cNvPr>
        <xdr:cNvSpPr/>
      </xdr:nvSpPr>
      <xdr:spPr>
        <a:xfrm>
          <a:off x="4584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162561</xdr:rowOff>
    </xdr:from>
    <xdr:to>
      <xdr:col>20</xdr:col>
      <xdr:colOff>38100</xdr:colOff>
      <xdr:row>105</xdr:row>
      <xdr:rowOff>92711</xdr:rowOff>
    </xdr:to>
    <xdr:sp macro="" textlink="">
      <xdr:nvSpPr>
        <xdr:cNvPr id="113" name="フローチャート: 判断 112">
          <a:extLst>
            <a:ext uri="{FF2B5EF4-FFF2-40B4-BE49-F238E27FC236}">
              <a16:creationId xmlns:a16="http://schemas.microsoft.com/office/drawing/2014/main" id="{36922E4F-C878-40C8-A29D-E868283C7A16}"/>
            </a:ext>
          </a:extLst>
        </xdr:cNvPr>
        <xdr:cNvSpPr/>
      </xdr:nvSpPr>
      <xdr:spPr>
        <a:xfrm>
          <a:off x="3746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79284</xdr:rowOff>
    </xdr:from>
    <xdr:to>
      <xdr:col>15</xdr:col>
      <xdr:colOff>101600</xdr:colOff>
      <xdr:row>105</xdr:row>
      <xdr:rowOff>9434</xdr:rowOff>
    </xdr:to>
    <xdr:sp macro="" textlink="">
      <xdr:nvSpPr>
        <xdr:cNvPr id="114" name="フローチャート: 判断 113">
          <a:extLst>
            <a:ext uri="{FF2B5EF4-FFF2-40B4-BE49-F238E27FC236}">
              <a16:creationId xmlns:a16="http://schemas.microsoft.com/office/drawing/2014/main" id="{F952C367-A8B1-48B8-A5C3-C3860D7EF307}"/>
            </a:ext>
          </a:extLst>
        </xdr:cNvPr>
        <xdr:cNvSpPr/>
      </xdr:nvSpPr>
      <xdr:spPr>
        <a:xfrm>
          <a:off x="2857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79284</xdr:rowOff>
    </xdr:from>
    <xdr:to>
      <xdr:col>10</xdr:col>
      <xdr:colOff>165100</xdr:colOff>
      <xdr:row>105</xdr:row>
      <xdr:rowOff>9434</xdr:rowOff>
    </xdr:to>
    <xdr:sp macro="" textlink="">
      <xdr:nvSpPr>
        <xdr:cNvPr id="115" name="フローチャート: 判断 114">
          <a:extLst>
            <a:ext uri="{FF2B5EF4-FFF2-40B4-BE49-F238E27FC236}">
              <a16:creationId xmlns:a16="http://schemas.microsoft.com/office/drawing/2014/main" id="{80EEAF77-55B4-4B69-9A32-BEAAFB62900A}"/>
            </a:ext>
          </a:extLst>
        </xdr:cNvPr>
        <xdr:cNvSpPr/>
      </xdr:nvSpPr>
      <xdr:spPr>
        <a:xfrm>
          <a:off x="1968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92348</xdr:rowOff>
    </xdr:from>
    <xdr:to>
      <xdr:col>6</xdr:col>
      <xdr:colOff>38100</xdr:colOff>
      <xdr:row>105</xdr:row>
      <xdr:rowOff>22498</xdr:rowOff>
    </xdr:to>
    <xdr:sp macro="" textlink="">
      <xdr:nvSpPr>
        <xdr:cNvPr id="116" name="フローチャート: 判断 115">
          <a:extLst>
            <a:ext uri="{FF2B5EF4-FFF2-40B4-BE49-F238E27FC236}">
              <a16:creationId xmlns:a16="http://schemas.microsoft.com/office/drawing/2014/main" id="{E9A0D1F5-7657-42A0-A0E5-6C66939B65AF}"/>
            </a:ext>
          </a:extLst>
        </xdr:cNvPr>
        <xdr:cNvSpPr/>
      </xdr:nvSpPr>
      <xdr:spPr>
        <a:xfrm>
          <a:off x="1079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117" name="テキスト ボックス 116">
          <a:extLst>
            <a:ext uri="{FF2B5EF4-FFF2-40B4-BE49-F238E27FC236}">
              <a16:creationId xmlns:a16="http://schemas.microsoft.com/office/drawing/2014/main" id="{3AF82E0F-8C62-4872-9D9B-6DFFFDED234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118" name="テキスト ボックス 117">
          <a:extLst>
            <a:ext uri="{FF2B5EF4-FFF2-40B4-BE49-F238E27FC236}">
              <a16:creationId xmlns:a16="http://schemas.microsoft.com/office/drawing/2014/main" id="{1146DA15-925B-41DD-ACD3-B6FD3DFCE5F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119" name="テキスト ボックス 118">
          <a:extLst>
            <a:ext uri="{FF2B5EF4-FFF2-40B4-BE49-F238E27FC236}">
              <a16:creationId xmlns:a16="http://schemas.microsoft.com/office/drawing/2014/main" id="{1E40FFC8-D51C-46F4-9F5A-2090322C93E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120" name="テキスト ボックス 119">
          <a:extLst>
            <a:ext uri="{FF2B5EF4-FFF2-40B4-BE49-F238E27FC236}">
              <a16:creationId xmlns:a16="http://schemas.microsoft.com/office/drawing/2014/main" id="{33922111-2F9F-4920-B8DE-D06E993A80F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121" name="テキスト ボックス 120">
          <a:extLst>
            <a:ext uri="{FF2B5EF4-FFF2-40B4-BE49-F238E27FC236}">
              <a16:creationId xmlns:a16="http://schemas.microsoft.com/office/drawing/2014/main" id="{087F9965-5822-44DF-A05D-67CF9ECE32A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41729</xdr:rowOff>
    </xdr:from>
    <xdr:to>
      <xdr:col>24</xdr:col>
      <xdr:colOff>114300</xdr:colOff>
      <xdr:row>106</xdr:row>
      <xdr:rowOff>143329</xdr:rowOff>
    </xdr:to>
    <xdr:sp macro="" textlink="">
      <xdr:nvSpPr>
        <xdr:cNvPr id="122" name="楕円 121">
          <a:extLst>
            <a:ext uri="{FF2B5EF4-FFF2-40B4-BE49-F238E27FC236}">
              <a16:creationId xmlns:a16="http://schemas.microsoft.com/office/drawing/2014/main" id="{3EACEC89-7CB4-4071-9FAE-0EEA3D70B3CA}"/>
            </a:ext>
          </a:extLst>
        </xdr:cNvPr>
        <xdr:cNvSpPr/>
      </xdr:nvSpPr>
      <xdr:spPr>
        <a:xfrm>
          <a:off x="45847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20156</xdr:rowOff>
    </xdr:from>
    <xdr:ext cx="405111" cy="259045"/>
    <xdr:sp macro="" textlink="">
      <xdr:nvSpPr>
        <xdr:cNvPr id="123" name="【市民会館】&#10;有形固定資産減価償却率該当値テキスト">
          <a:extLst>
            <a:ext uri="{FF2B5EF4-FFF2-40B4-BE49-F238E27FC236}">
              <a16:creationId xmlns:a16="http://schemas.microsoft.com/office/drawing/2014/main" id="{E99B8DA4-4F95-443B-8E72-5536E8A35274}"/>
            </a:ext>
          </a:extLst>
        </xdr:cNvPr>
        <xdr:cNvSpPr txBox="1"/>
      </xdr:nvSpPr>
      <xdr:spPr>
        <a:xfrm>
          <a:off x="4673600"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9071</xdr:rowOff>
    </xdr:from>
    <xdr:to>
      <xdr:col>20</xdr:col>
      <xdr:colOff>38100</xdr:colOff>
      <xdr:row>106</xdr:row>
      <xdr:rowOff>110671</xdr:rowOff>
    </xdr:to>
    <xdr:sp macro="" textlink="">
      <xdr:nvSpPr>
        <xdr:cNvPr id="124" name="楕円 123">
          <a:extLst>
            <a:ext uri="{FF2B5EF4-FFF2-40B4-BE49-F238E27FC236}">
              <a16:creationId xmlns:a16="http://schemas.microsoft.com/office/drawing/2014/main" id="{96763C54-777B-4144-8EC0-E131D404B92B}"/>
            </a:ext>
          </a:extLst>
        </xdr:cNvPr>
        <xdr:cNvSpPr/>
      </xdr:nvSpPr>
      <xdr:spPr>
        <a:xfrm>
          <a:off x="3746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59871</xdr:rowOff>
    </xdr:from>
    <xdr:to>
      <xdr:col>24</xdr:col>
      <xdr:colOff>63500</xdr:colOff>
      <xdr:row>106</xdr:row>
      <xdr:rowOff>92529</xdr:rowOff>
    </xdr:to>
    <xdr:cxnSp macro="">
      <xdr:nvCxnSpPr>
        <xdr:cNvPr id="125" name="直線コネクタ 124">
          <a:extLst>
            <a:ext uri="{FF2B5EF4-FFF2-40B4-BE49-F238E27FC236}">
              <a16:creationId xmlns:a16="http://schemas.microsoft.com/office/drawing/2014/main" id="{C1344FE2-D08B-43D6-AA3D-D1350E38004B}"/>
            </a:ext>
          </a:extLst>
        </xdr:cNvPr>
        <xdr:cNvCxnSpPr/>
      </xdr:nvCxnSpPr>
      <xdr:spPr>
        <a:xfrm>
          <a:off x="3797300" y="182335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147864</xdr:rowOff>
    </xdr:from>
    <xdr:to>
      <xdr:col>15</xdr:col>
      <xdr:colOff>101600</xdr:colOff>
      <xdr:row>106</xdr:row>
      <xdr:rowOff>78014</xdr:rowOff>
    </xdr:to>
    <xdr:sp macro="" textlink="">
      <xdr:nvSpPr>
        <xdr:cNvPr id="126" name="楕円 125">
          <a:extLst>
            <a:ext uri="{FF2B5EF4-FFF2-40B4-BE49-F238E27FC236}">
              <a16:creationId xmlns:a16="http://schemas.microsoft.com/office/drawing/2014/main" id="{A73D746A-3218-4494-BCBA-FADF38CC4AA5}"/>
            </a:ext>
          </a:extLst>
        </xdr:cNvPr>
        <xdr:cNvSpPr/>
      </xdr:nvSpPr>
      <xdr:spPr>
        <a:xfrm>
          <a:off x="2857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27214</xdr:rowOff>
    </xdr:from>
    <xdr:to>
      <xdr:col>19</xdr:col>
      <xdr:colOff>177800</xdr:colOff>
      <xdr:row>106</xdr:row>
      <xdr:rowOff>59871</xdr:rowOff>
    </xdr:to>
    <xdr:cxnSp macro="">
      <xdr:nvCxnSpPr>
        <xdr:cNvPr id="127" name="直線コネクタ 126">
          <a:extLst>
            <a:ext uri="{FF2B5EF4-FFF2-40B4-BE49-F238E27FC236}">
              <a16:creationId xmlns:a16="http://schemas.microsoft.com/office/drawing/2014/main" id="{46E57281-9332-4117-A15A-0D28E7D47A30}"/>
            </a:ext>
          </a:extLst>
        </xdr:cNvPr>
        <xdr:cNvCxnSpPr/>
      </xdr:nvCxnSpPr>
      <xdr:spPr>
        <a:xfrm>
          <a:off x="2908300" y="182009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115207</xdr:rowOff>
    </xdr:from>
    <xdr:to>
      <xdr:col>10</xdr:col>
      <xdr:colOff>165100</xdr:colOff>
      <xdr:row>106</xdr:row>
      <xdr:rowOff>45357</xdr:rowOff>
    </xdr:to>
    <xdr:sp macro="" textlink="">
      <xdr:nvSpPr>
        <xdr:cNvPr id="128" name="楕円 127">
          <a:extLst>
            <a:ext uri="{FF2B5EF4-FFF2-40B4-BE49-F238E27FC236}">
              <a16:creationId xmlns:a16="http://schemas.microsoft.com/office/drawing/2014/main" id="{53A62510-9A14-45A4-A574-C386BD85CD75}"/>
            </a:ext>
          </a:extLst>
        </xdr:cNvPr>
        <xdr:cNvSpPr/>
      </xdr:nvSpPr>
      <xdr:spPr>
        <a:xfrm>
          <a:off x="1968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166007</xdr:rowOff>
    </xdr:from>
    <xdr:to>
      <xdr:col>15</xdr:col>
      <xdr:colOff>50800</xdr:colOff>
      <xdr:row>106</xdr:row>
      <xdr:rowOff>27214</xdr:rowOff>
    </xdr:to>
    <xdr:cxnSp macro="">
      <xdr:nvCxnSpPr>
        <xdr:cNvPr id="129" name="直線コネクタ 128">
          <a:extLst>
            <a:ext uri="{FF2B5EF4-FFF2-40B4-BE49-F238E27FC236}">
              <a16:creationId xmlns:a16="http://schemas.microsoft.com/office/drawing/2014/main" id="{5928B60A-7233-4F36-9384-26E1BD7F0EE2}"/>
            </a:ext>
          </a:extLst>
        </xdr:cNvPr>
        <xdr:cNvCxnSpPr/>
      </xdr:nvCxnSpPr>
      <xdr:spPr>
        <a:xfrm>
          <a:off x="2019300" y="181682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95613</xdr:rowOff>
    </xdr:from>
    <xdr:to>
      <xdr:col>6</xdr:col>
      <xdr:colOff>38100</xdr:colOff>
      <xdr:row>106</xdr:row>
      <xdr:rowOff>25763</xdr:rowOff>
    </xdr:to>
    <xdr:sp macro="" textlink="">
      <xdr:nvSpPr>
        <xdr:cNvPr id="130" name="楕円 129">
          <a:extLst>
            <a:ext uri="{FF2B5EF4-FFF2-40B4-BE49-F238E27FC236}">
              <a16:creationId xmlns:a16="http://schemas.microsoft.com/office/drawing/2014/main" id="{18632E59-1681-439A-8F2B-9462217FA027}"/>
            </a:ext>
          </a:extLst>
        </xdr:cNvPr>
        <xdr:cNvSpPr/>
      </xdr:nvSpPr>
      <xdr:spPr>
        <a:xfrm>
          <a:off x="10795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146413</xdr:rowOff>
    </xdr:from>
    <xdr:to>
      <xdr:col>10</xdr:col>
      <xdr:colOff>114300</xdr:colOff>
      <xdr:row>105</xdr:row>
      <xdr:rowOff>166007</xdr:rowOff>
    </xdr:to>
    <xdr:cxnSp macro="">
      <xdr:nvCxnSpPr>
        <xdr:cNvPr id="131" name="直線コネクタ 130">
          <a:extLst>
            <a:ext uri="{FF2B5EF4-FFF2-40B4-BE49-F238E27FC236}">
              <a16:creationId xmlns:a16="http://schemas.microsoft.com/office/drawing/2014/main" id="{291837FB-EAB2-4717-8E7D-DD6223B8132A}"/>
            </a:ext>
          </a:extLst>
        </xdr:cNvPr>
        <xdr:cNvCxnSpPr/>
      </xdr:nvCxnSpPr>
      <xdr:spPr>
        <a:xfrm>
          <a:off x="1130300" y="181486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109238</xdr:rowOff>
    </xdr:from>
    <xdr:ext cx="405111" cy="259045"/>
    <xdr:sp macro="" textlink="">
      <xdr:nvSpPr>
        <xdr:cNvPr id="132" name="n_1aveValue【市民会館】&#10;有形固定資産減価償却率">
          <a:extLst>
            <a:ext uri="{FF2B5EF4-FFF2-40B4-BE49-F238E27FC236}">
              <a16:creationId xmlns:a16="http://schemas.microsoft.com/office/drawing/2014/main" id="{C05EFBF3-1D57-4566-BCD7-E003B2601144}"/>
            </a:ext>
          </a:extLst>
        </xdr:cNvPr>
        <xdr:cNvSpPr txBox="1"/>
      </xdr:nvSpPr>
      <xdr:spPr>
        <a:xfrm>
          <a:off x="35820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25961</xdr:rowOff>
    </xdr:from>
    <xdr:ext cx="405111" cy="259045"/>
    <xdr:sp macro="" textlink="">
      <xdr:nvSpPr>
        <xdr:cNvPr id="133" name="n_2aveValue【市民会館】&#10;有形固定資産減価償却率">
          <a:extLst>
            <a:ext uri="{FF2B5EF4-FFF2-40B4-BE49-F238E27FC236}">
              <a16:creationId xmlns:a16="http://schemas.microsoft.com/office/drawing/2014/main" id="{6C59465C-E784-4B71-9F84-F0745F64FD2B}"/>
            </a:ext>
          </a:extLst>
        </xdr:cNvPr>
        <xdr:cNvSpPr txBox="1"/>
      </xdr:nvSpPr>
      <xdr:spPr>
        <a:xfrm>
          <a:off x="2705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25961</xdr:rowOff>
    </xdr:from>
    <xdr:ext cx="405111" cy="259045"/>
    <xdr:sp macro="" textlink="">
      <xdr:nvSpPr>
        <xdr:cNvPr id="134" name="n_3aveValue【市民会館】&#10;有形固定資産減価償却率">
          <a:extLst>
            <a:ext uri="{FF2B5EF4-FFF2-40B4-BE49-F238E27FC236}">
              <a16:creationId xmlns:a16="http://schemas.microsoft.com/office/drawing/2014/main" id="{F34B179A-8D62-4EE6-8946-90A50F223AAA}"/>
            </a:ext>
          </a:extLst>
        </xdr:cNvPr>
        <xdr:cNvSpPr txBox="1"/>
      </xdr:nvSpPr>
      <xdr:spPr>
        <a:xfrm>
          <a:off x="1816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39025</xdr:rowOff>
    </xdr:from>
    <xdr:ext cx="405111" cy="259045"/>
    <xdr:sp macro="" textlink="">
      <xdr:nvSpPr>
        <xdr:cNvPr id="135" name="n_4aveValue【市民会館】&#10;有形固定資産減価償却率">
          <a:extLst>
            <a:ext uri="{FF2B5EF4-FFF2-40B4-BE49-F238E27FC236}">
              <a16:creationId xmlns:a16="http://schemas.microsoft.com/office/drawing/2014/main" id="{27256C2D-2DBE-408E-9792-8C2969254AAF}"/>
            </a:ext>
          </a:extLst>
        </xdr:cNvPr>
        <xdr:cNvSpPr txBox="1"/>
      </xdr:nvSpPr>
      <xdr:spPr>
        <a:xfrm>
          <a:off x="927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101798</xdr:rowOff>
    </xdr:from>
    <xdr:ext cx="405111" cy="259045"/>
    <xdr:sp macro="" textlink="">
      <xdr:nvSpPr>
        <xdr:cNvPr id="136" name="n_1mainValue【市民会館】&#10;有形固定資産減価償却率">
          <a:extLst>
            <a:ext uri="{FF2B5EF4-FFF2-40B4-BE49-F238E27FC236}">
              <a16:creationId xmlns:a16="http://schemas.microsoft.com/office/drawing/2014/main" id="{281FB7F4-2F8D-440E-93C7-518CBC5AE4B7}"/>
            </a:ext>
          </a:extLst>
        </xdr:cNvPr>
        <xdr:cNvSpPr txBox="1"/>
      </xdr:nvSpPr>
      <xdr:spPr>
        <a:xfrm>
          <a:off x="35820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69141</xdr:rowOff>
    </xdr:from>
    <xdr:ext cx="405111" cy="259045"/>
    <xdr:sp macro="" textlink="">
      <xdr:nvSpPr>
        <xdr:cNvPr id="137" name="n_2mainValue【市民会館】&#10;有形固定資産減価償却率">
          <a:extLst>
            <a:ext uri="{FF2B5EF4-FFF2-40B4-BE49-F238E27FC236}">
              <a16:creationId xmlns:a16="http://schemas.microsoft.com/office/drawing/2014/main" id="{2ED8FE67-7566-4059-A229-380BC8DCF065}"/>
            </a:ext>
          </a:extLst>
        </xdr:cNvPr>
        <xdr:cNvSpPr txBox="1"/>
      </xdr:nvSpPr>
      <xdr:spPr>
        <a:xfrm>
          <a:off x="27057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36484</xdr:rowOff>
    </xdr:from>
    <xdr:ext cx="405111" cy="259045"/>
    <xdr:sp macro="" textlink="">
      <xdr:nvSpPr>
        <xdr:cNvPr id="138" name="n_3mainValue【市民会館】&#10;有形固定資産減価償却率">
          <a:extLst>
            <a:ext uri="{FF2B5EF4-FFF2-40B4-BE49-F238E27FC236}">
              <a16:creationId xmlns:a16="http://schemas.microsoft.com/office/drawing/2014/main" id="{168F8BF9-5FB3-4EB9-9764-15AB4FBAA646}"/>
            </a:ext>
          </a:extLst>
        </xdr:cNvPr>
        <xdr:cNvSpPr txBox="1"/>
      </xdr:nvSpPr>
      <xdr:spPr>
        <a:xfrm>
          <a:off x="1816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16890</xdr:rowOff>
    </xdr:from>
    <xdr:ext cx="405111" cy="259045"/>
    <xdr:sp macro="" textlink="">
      <xdr:nvSpPr>
        <xdr:cNvPr id="139" name="n_4mainValue【市民会館】&#10;有形固定資産減価償却率">
          <a:extLst>
            <a:ext uri="{FF2B5EF4-FFF2-40B4-BE49-F238E27FC236}">
              <a16:creationId xmlns:a16="http://schemas.microsoft.com/office/drawing/2014/main" id="{4A802BEF-3149-40AF-B61E-92BDEC6A984A}"/>
            </a:ext>
          </a:extLst>
        </xdr:cNvPr>
        <xdr:cNvSpPr txBox="1"/>
      </xdr:nvSpPr>
      <xdr:spPr>
        <a:xfrm>
          <a:off x="9277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140" name="正方形/長方形 139">
          <a:extLst>
            <a:ext uri="{FF2B5EF4-FFF2-40B4-BE49-F238E27FC236}">
              <a16:creationId xmlns:a16="http://schemas.microsoft.com/office/drawing/2014/main" id="{9197336A-A7ED-4C70-8334-45C43E01F4C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41" name="正方形/長方形 140">
          <a:extLst>
            <a:ext uri="{FF2B5EF4-FFF2-40B4-BE49-F238E27FC236}">
              <a16:creationId xmlns:a16="http://schemas.microsoft.com/office/drawing/2014/main" id="{410E4224-FE06-40CF-B3E3-3CC4E7750E6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42" name="正方形/長方形 141">
          <a:extLst>
            <a:ext uri="{FF2B5EF4-FFF2-40B4-BE49-F238E27FC236}">
              <a16:creationId xmlns:a16="http://schemas.microsoft.com/office/drawing/2014/main" id="{D862F67D-4A31-4B64-BEBF-127FA897DB9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43" name="正方形/長方形 142">
          <a:extLst>
            <a:ext uri="{FF2B5EF4-FFF2-40B4-BE49-F238E27FC236}">
              <a16:creationId xmlns:a16="http://schemas.microsoft.com/office/drawing/2014/main" id="{6B3F9FF8-CC44-49F3-A9DE-8F2DB31C2B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44" name="正方形/長方形 143">
          <a:extLst>
            <a:ext uri="{FF2B5EF4-FFF2-40B4-BE49-F238E27FC236}">
              <a16:creationId xmlns:a16="http://schemas.microsoft.com/office/drawing/2014/main" id="{2AB56AD6-7376-4400-9249-05A349D0B3D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45" name="正方形/長方形 144">
          <a:extLst>
            <a:ext uri="{FF2B5EF4-FFF2-40B4-BE49-F238E27FC236}">
              <a16:creationId xmlns:a16="http://schemas.microsoft.com/office/drawing/2014/main" id="{5FB71D67-09C5-4A80-A7B2-7EA7E1CFBE3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46" name="正方形/長方形 145">
          <a:extLst>
            <a:ext uri="{FF2B5EF4-FFF2-40B4-BE49-F238E27FC236}">
              <a16:creationId xmlns:a16="http://schemas.microsoft.com/office/drawing/2014/main" id="{CAC0DD72-809E-4A57-8B97-4EBB5ECE153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47" name="正方形/長方形 146">
          <a:extLst>
            <a:ext uri="{FF2B5EF4-FFF2-40B4-BE49-F238E27FC236}">
              <a16:creationId xmlns:a16="http://schemas.microsoft.com/office/drawing/2014/main" id="{475AA4D4-2E36-4FF3-832D-80114D7C957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148" name="テキスト ボックス 147">
          <a:extLst>
            <a:ext uri="{FF2B5EF4-FFF2-40B4-BE49-F238E27FC236}">
              <a16:creationId xmlns:a16="http://schemas.microsoft.com/office/drawing/2014/main" id="{35C04457-31D2-4732-BA29-6AC9EFFA347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149" name="直線コネクタ 148">
          <a:extLst>
            <a:ext uri="{FF2B5EF4-FFF2-40B4-BE49-F238E27FC236}">
              <a16:creationId xmlns:a16="http://schemas.microsoft.com/office/drawing/2014/main" id="{9CF67F6B-9764-4898-922A-7AC0D626BC3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150" name="直線コネクタ 149">
          <a:extLst>
            <a:ext uri="{FF2B5EF4-FFF2-40B4-BE49-F238E27FC236}">
              <a16:creationId xmlns:a16="http://schemas.microsoft.com/office/drawing/2014/main" id="{0DE112D5-7408-41AA-9908-88F4A3FB83DD}"/>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151" name="テキスト ボックス 150">
          <a:extLst>
            <a:ext uri="{FF2B5EF4-FFF2-40B4-BE49-F238E27FC236}">
              <a16:creationId xmlns:a16="http://schemas.microsoft.com/office/drawing/2014/main" id="{94CC2FFC-B2C7-47E2-9CE8-86E8D0566899}"/>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152" name="直線コネクタ 151">
          <a:extLst>
            <a:ext uri="{FF2B5EF4-FFF2-40B4-BE49-F238E27FC236}">
              <a16:creationId xmlns:a16="http://schemas.microsoft.com/office/drawing/2014/main" id="{87B8E503-2148-40F9-98B9-04FEFCE436BA}"/>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153" name="テキスト ボックス 152">
          <a:extLst>
            <a:ext uri="{FF2B5EF4-FFF2-40B4-BE49-F238E27FC236}">
              <a16:creationId xmlns:a16="http://schemas.microsoft.com/office/drawing/2014/main" id="{D1C1ACBE-C559-4EDD-960E-591B99DCC845}"/>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154" name="直線コネクタ 153">
          <a:extLst>
            <a:ext uri="{FF2B5EF4-FFF2-40B4-BE49-F238E27FC236}">
              <a16:creationId xmlns:a16="http://schemas.microsoft.com/office/drawing/2014/main" id="{A6CA9275-612A-4CCD-AA14-C7F71E6E35F9}"/>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155" name="テキスト ボックス 154">
          <a:extLst>
            <a:ext uri="{FF2B5EF4-FFF2-40B4-BE49-F238E27FC236}">
              <a16:creationId xmlns:a16="http://schemas.microsoft.com/office/drawing/2014/main" id="{F374E38F-8D4D-41D8-971A-C0B24BBCF6D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156" name="直線コネクタ 155">
          <a:extLst>
            <a:ext uri="{FF2B5EF4-FFF2-40B4-BE49-F238E27FC236}">
              <a16:creationId xmlns:a16="http://schemas.microsoft.com/office/drawing/2014/main" id="{D8A6B7D3-24E8-4EAB-95FB-2EABADEEAD1E}"/>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157" name="テキスト ボックス 156">
          <a:extLst>
            <a:ext uri="{FF2B5EF4-FFF2-40B4-BE49-F238E27FC236}">
              <a16:creationId xmlns:a16="http://schemas.microsoft.com/office/drawing/2014/main" id="{6F686AEC-5C9B-45B5-9734-65B072F61BCD}"/>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158" name="直線コネクタ 157">
          <a:extLst>
            <a:ext uri="{FF2B5EF4-FFF2-40B4-BE49-F238E27FC236}">
              <a16:creationId xmlns:a16="http://schemas.microsoft.com/office/drawing/2014/main" id="{2C2B8838-7C45-438F-A19A-291392135D52}"/>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159" name="テキスト ボックス 158">
          <a:extLst>
            <a:ext uri="{FF2B5EF4-FFF2-40B4-BE49-F238E27FC236}">
              <a16:creationId xmlns:a16="http://schemas.microsoft.com/office/drawing/2014/main" id="{EC4F56B8-D2BA-42F9-8045-3E7457A5E831}"/>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160" name="直線コネクタ 159">
          <a:extLst>
            <a:ext uri="{FF2B5EF4-FFF2-40B4-BE49-F238E27FC236}">
              <a16:creationId xmlns:a16="http://schemas.microsoft.com/office/drawing/2014/main" id="{BE220BE0-AE2F-425F-BC64-9886BBD2F46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161" name="テキスト ボックス 160">
          <a:extLst>
            <a:ext uri="{FF2B5EF4-FFF2-40B4-BE49-F238E27FC236}">
              <a16:creationId xmlns:a16="http://schemas.microsoft.com/office/drawing/2014/main" id="{C34C3C8C-B20B-42F7-ADD3-0757C44151E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162" name="【市民会館】&#10;一人当たり面積グラフ枠">
          <a:extLst>
            <a:ext uri="{FF2B5EF4-FFF2-40B4-BE49-F238E27FC236}">
              <a16:creationId xmlns:a16="http://schemas.microsoft.com/office/drawing/2014/main" id="{E5CC9155-4D4D-4F69-8E1C-79D6C46B58E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169163</xdr:rowOff>
    </xdr:from>
    <xdr:to>
      <xdr:col>54</xdr:col>
      <xdr:colOff>189865</xdr:colOff>
      <xdr:row>108</xdr:row>
      <xdr:rowOff>92963</xdr:rowOff>
    </xdr:to>
    <xdr:cxnSp macro="">
      <xdr:nvCxnSpPr>
        <xdr:cNvPr id="163" name="直線コネクタ 162">
          <a:extLst>
            <a:ext uri="{FF2B5EF4-FFF2-40B4-BE49-F238E27FC236}">
              <a16:creationId xmlns:a16="http://schemas.microsoft.com/office/drawing/2014/main" id="{0682818B-CE52-476C-8517-BEBC801D6682}"/>
            </a:ext>
          </a:extLst>
        </xdr:cNvPr>
        <xdr:cNvCxnSpPr/>
      </xdr:nvCxnSpPr>
      <xdr:spPr>
        <a:xfrm flipV="1">
          <a:off x="10476865" y="17314163"/>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96790</xdr:rowOff>
    </xdr:from>
    <xdr:ext cx="469744" cy="259045"/>
    <xdr:sp macro="" textlink="">
      <xdr:nvSpPr>
        <xdr:cNvPr id="164" name="【市民会館】&#10;一人当たり面積最小値テキスト">
          <a:extLst>
            <a:ext uri="{FF2B5EF4-FFF2-40B4-BE49-F238E27FC236}">
              <a16:creationId xmlns:a16="http://schemas.microsoft.com/office/drawing/2014/main" id="{C5BB228D-BD9F-4AAC-98C4-AF394E9974D2}"/>
            </a:ext>
          </a:extLst>
        </xdr:cNvPr>
        <xdr:cNvSpPr txBox="1"/>
      </xdr:nvSpPr>
      <xdr:spPr>
        <a:xfrm>
          <a:off x="10515600" y="1861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92963</xdr:rowOff>
    </xdr:from>
    <xdr:to>
      <xdr:col>55</xdr:col>
      <xdr:colOff>88900</xdr:colOff>
      <xdr:row>108</xdr:row>
      <xdr:rowOff>92963</xdr:rowOff>
    </xdr:to>
    <xdr:cxnSp macro="">
      <xdr:nvCxnSpPr>
        <xdr:cNvPr id="165" name="直線コネクタ 164">
          <a:extLst>
            <a:ext uri="{FF2B5EF4-FFF2-40B4-BE49-F238E27FC236}">
              <a16:creationId xmlns:a16="http://schemas.microsoft.com/office/drawing/2014/main" id="{00B18961-D97F-4958-B034-F0516E5A3C93}"/>
            </a:ext>
          </a:extLst>
        </xdr:cNvPr>
        <xdr:cNvCxnSpPr/>
      </xdr:nvCxnSpPr>
      <xdr:spPr>
        <a:xfrm>
          <a:off x="10388600" y="1860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115840</xdr:rowOff>
    </xdr:from>
    <xdr:ext cx="469744" cy="259045"/>
    <xdr:sp macro="" textlink="">
      <xdr:nvSpPr>
        <xdr:cNvPr id="166" name="【市民会館】&#10;一人当たり面積最大値テキスト">
          <a:extLst>
            <a:ext uri="{FF2B5EF4-FFF2-40B4-BE49-F238E27FC236}">
              <a16:creationId xmlns:a16="http://schemas.microsoft.com/office/drawing/2014/main" id="{48A58C85-A163-41B5-B389-EFB4D46B0DEC}"/>
            </a:ext>
          </a:extLst>
        </xdr:cNvPr>
        <xdr:cNvSpPr txBox="1"/>
      </xdr:nvSpPr>
      <xdr:spPr>
        <a:xfrm>
          <a:off x="10515600" y="1708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169163</xdr:rowOff>
    </xdr:from>
    <xdr:to>
      <xdr:col>55</xdr:col>
      <xdr:colOff>88900</xdr:colOff>
      <xdr:row>100</xdr:row>
      <xdr:rowOff>169163</xdr:rowOff>
    </xdr:to>
    <xdr:cxnSp macro="">
      <xdr:nvCxnSpPr>
        <xdr:cNvPr id="167" name="直線コネクタ 166">
          <a:extLst>
            <a:ext uri="{FF2B5EF4-FFF2-40B4-BE49-F238E27FC236}">
              <a16:creationId xmlns:a16="http://schemas.microsoft.com/office/drawing/2014/main" id="{EB4A8B49-026E-4937-9812-8FFDB6ECDA3A}"/>
            </a:ext>
          </a:extLst>
        </xdr:cNvPr>
        <xdr:cNvCxnSpPr/>
      </xdr:nvCxnSpPr>
      <xdr:spPr>
        <a:xfrm>
          <a:off x="10388600" y="1731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125365</xdr:rowOff>
    </xdr:from>
    <xdr:ext cx="469744" cy="259045"/>
    <xdr:sp macro="" textlink="">
      <xdr:nvSpPr>
        <xdr:cNvPr id="168" name="【市民会館】&#10;一人当たり面積平均値テキスト">
          <a:extLst>
            <a:ext uri="{FF2B5EF4-FFF2-40B4-BE49-F238E27FC236}">
              <a16:creationId xmlns:a16="http://schemas.microsoft.com/office/drawing/2014/main" id="{4C5A896F-5D8A-4A66-AB94-D6ECF79CBFD4}"/>
            </a:ext>
          </a:extLst>
        </xdr:cNvPr>
        <xdr:cNvSpPr txBox="1"/>
      </xdr:nvSpPr>
      <xdr:spPr>
        <a:xfrm>
          <a:off x="10515600" y="18299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146938</xdr:rowOff>
    </xdr:from>
    <xdr:to>
      <xdr:col>55</xdr:col>
      <xdr:colOff>50800</xdr:colOff>
      <xdr:row>107</xdr:row>
      <xdr:rowOff>77088</xdr:rowOff>
    </xdr:to>
    <xdr:sp macro="" textlink="">
      <xdr:nvSpPr>
        <xdr:cNvPr id="169" name="フローチャート: 判断 168">
          <a:extLst>
            <a:ext uri="{FF2B5EF4-FFF2-40B4-BE49-F238E27FC236}">
              <a16:creationId xmlns:a16="http://schemas.microsoft.com/office/drawing/2014/main" id="{05DD77AF-7141-43DF-989B-CD46719F369D}"/>
            </a:ext>
          </a:extLst>
        </xdr:cNvPr>
        <xdr:cNvSpPr/>
      </xdr:nvSpPr>
      <xdr:spPr>
        <a:xfrm>
          <a:off x="10426700" y="183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128651</xdr:rowOff>
    </xdr:from>
    <xdr:to>
      <xdr:col>50</xdr:col>
      <xdr:colOff>165100</xdr:colOff>
      <xdr:row>107</xdr:row>
      <xdr:rowOff>58801</xdr:rowOff>
    </xdr:to>
    <xdr:sp macro="" textlink="">
      <xdr:nvSpPr>
        <xdr:cNvPr id="170" name="フローチャート: 判断 169">
          <a:extLst>
            <a:ext uri="{FF2B5EF4-FFF2-40B4-BE49-F238E27FC236}">
              <a16:creationId xmlns:a16="http://schemas.microsoft.com/office/drawing/2014/main" id="{1D68EFA3-A81B-4B6D-8B38-BA77EBFAFC95}"/>
            </a:ext>
          </a:extLst>
        </xdr:cNvPr>
        <xdr:cNvSpPr/>
      </xdr:nvSpPr>
      <xdr:spPr>
        <a:xfrm>
          <a:off x="9588500" y="183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164846</xdr:rowOff>
    </xdr:from>
    <xdr:to>
      <xdr:col>46</xdr:col>
      <xdr:colOff>38100</xdr:colOff>
      <xdr:row>107</xdr:row>
      <xdr:rowOff>94996</xdr:rowOff>
    </xdr:to>
    <xdr:sp macro="" textlink="">
      <xdr:nvSpPr>
        <xdr:cNvPr id="171" name="フローチャート: 判断 170">
          <a:extLst>
            <a:ext uri="{FF2B5EF4-FFF2-40B4-BE49-F238E27FC236}">
              <a16:creationId xmlns:a16="http://schemas.microsoft.com/office/drawing/2014/main" id="{3A818C78-84A8-4F2A-9F8B-70A1A78279E5}"/>
            </a:ext>
          </a:extLst>
        </xdr:cNvPr>
        <xdr:cNvSpPr/>
      </xdr:nvSpPr>
      <xdr:spPr>
        <a:xfrm>
          <a:off x="8699500" y="1833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166370</xdr:rowOff>
    </xdr:from>
    <xdr:to>
      <xdr:col>41</xdr:col>
      <xdr:colOff>101600</xdr:colOff>
      <xdr:row>107</xdr:row>
      <xdr:rowOff>96520</xdr:rowOff>
    </xdr:to>
    <xdr:sp macro="" textlink="">
      <xdr:nvSpPr>
        <xdr:cNvPr id="172" name="フローチャート: 判断 171">
          <a:extLst>
            <a:ext uri="{FF2B5EF4-FFF2-40B4-BE49-F238E27FC236}">
              <a16:creationId xmlns:a16="http://schemas.microsoft.com/office/drawing/2014/main" id="{6725D010-0ADF-4F7C-9DC8-9A47C5F3A18E}"/>
            </a:ext>
          </a:extLst>
        </xdr:cNvPr>
        <xdr:cNvSpPr/>
      </xdr:nvSpPr>
      <xdr:spPr>
        <a:xfrm>
          <a:off x="7810500" y="1834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148844</xdr:rowOff>
    </xdr:from>
    <xdr:to>
      <xdr:col>36</xdr:col>
      <xdr:colOff>165100</xdr:colOff>
      <xdr:row>107</xdr:row>
      <xdr:rowOff>78994</xdr:rowOff>
    </xdr:to>
    <xdr:sp macro="" textlink="">
      <xdr:nvSpPr>
        <xdr:cNvPr id="173" name="フローチャート: 判断 172">
          <a:extLst>
            <a:ext uri="{FF2B5EF4-FFF2-40B4-BE49-F238E27FC236}">
              <a16:creationId xmlns:a16="http://schemas.microsoft.com/office/drawing/2014/main" id="{843B0E81-B738-4674-9088-4AB3D41DE20B}"/>
            </a:ext>
          </a:extLst>
        </xdr:cNvPr>
        <xdr:cNvSpPr/>
      </xdr:nvSpPr>
      <xdr:spPr>
        <a:xfrm>
          <a:off x="6921500" y="1832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174" name="テキスト ボックス 173">
          <a:extLst>
            <a:ext uri="{FF2B5EF4-FFF2-40B4-BE49-F238E27FC236}">
              <a16:creationId xmlns:a16="http://schemas.microsoft.com/office/drawing/2014/main" id="{8C6E32C0-7D68-409E-866A-3844FE8BA9E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175" name="テキスト ボックス 174">
          <a:extLst>
            <a:ext uri="{FF2B5EF4-FFF2-40B4-BE49-F238E27FC236}">
              <a16:creationId xmlns:a16="http://schemas.microsoft.com/office/drawing/2014/main" id="{280CEFA1-E010-41D5-A7B2-97C5251BF1B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176" name="テキスト ボックス 175">
          <a:extLst>
            <a:ext uri="{FF2B5EF4-FFF2-40B4-BE49-F238E27FC236}">
              <a16:creationId xmlns:a16="http://schemas.microsoft.com/office/drawing/2014/main" id="{9D52CB8D-58EC-4F88-AFB9-3C2229FF0D4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177" name="テキスト ボックス 176">
          <a:extLst>
            <a:ext uri="{FF2B5EF4-FFF2-40B4-BE49-F238E27FC236}">
              <a16:creationId xmlns:a16="http://schemas.microsoft.com/office/drawing/2014/main" id="{F5D4EE8D-B32B-4C48-A962-D3036C347AE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178" name="テキスト ボックス 177">
          <a:extLst>
            <a:ext uri="{FF2B5EF4-FFF2-40B4-BE49-F238E27FC236}">
              <a16:creationId xmlns:a16="http://schemas.microsoft.com/office/drawing/2014/main" id="{6A3C30A0-1A44-4016-80B7-6827F228609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108838</xdr:rowOff>
    </xdr:from>
    <xdr:to>
      <xdr:col>55</xdr:col>
      <xdr:colOff>50800</xdr:colOff>
      <xdr:row>104</xdr:row>
      <xdr:rowOff>38988</xdr:rowOff>
    </xdr:to>
    <xdr:sp macro="" textlink="">
      <xdr:nvSpPr>
        <xdr:cNvPr id="179" name="楕円 178">
          <a:extLst>
            <a:ext uri="{FF2B5EF4-FFF2-40B4-BE49-F238E27FC236}">
              <a16:creationId xmlns:a16="http://schemas.microsoft.com/office/drawing/2014/main" id="{54D395AE-3090-409F-8C7A-7D6235EAA995}"/>
            </a:ext>
          </a:extLst>
        </xdr:cNvPr>
        <xdr:cNvSpPr/>
      </xdr:nvSpPr>
      <xdr:spPr>
        <a:xfrm>
          <a:off x="10426700" y="1776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131715</xdr:rowOff>
    </xdr:from>
    <xdr:ext cx="469744" cy="259045"/>
    <xdr:sp macro="" textlink="">
      <xdr:nvSpPr>
        <xdr:cNvPr id="180" name="【市民会館】&#10;一人当たり面積該当値テキスト">
          <a:extLst>
            <a:ext uri="{FF2B5EF4-FFF2-40B4-BE49-F238E27FC236}">
              <a16:creationId xmlns:a16="http://schemas.microsoft.com/office/drawing/2014/main" id="{A3E0F915-BF0E-449F-9C5B-FB77D3F4EAD8}"/>
            </a:ext>
          </a:extLst>
        </xdr:cNvPr>
        <xdr:cNvSpPr txBox="1"/>
      </xdr:nvSpPr>
      <xdr:spPr>
        <a:xfrm>
          <a:off x="10515600" y="1761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118745</xdr:rowOff>
    </xdr:from>
    <xdr:to>
      <xdr:col>50</xdr:col>
      <xdr:colOff>165100</xdr:colOff>
      <xdr:row>104</xdr:row>
      <xdr:rowOff>48895</xdr:rowOff>
    </xdr:to>
    <xdr:sp macro="" textlink="">
      <xdr:nvSpPr>
        <xdr:cNvPr id="181" name="楕円 180">
          <a:extLst>
            <a:ext uri="{FF2B5EF4-FFF2-40B4-BE49-F238E27FC236}">
              <a16:creationId xmlns:a16="http://schemas.microsoft.com/office/drawing/2014/main" id="{E525FF5F-556D-4A32-A21F-8A11B5D1F018}"/>
            </a:ext>
          </a:extLst>
        </xdr:cNvPr>
        <xdr:cNvSpPr/>
      </xdr:nvSpPr>
      <xdr:spPr>
        <a:xfrm>
          <a:off x="9588500" y="1777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159638</xdr:rowOff>
    </xdr:from>
    <xdr:to>
      <xdr:col>55</xdr:col>
      <xdr:colOff>0</xdr:colOff>
      <xdr:row>103</xdr:row>
      <xdr:rowOff>169545</xdr:rowOff>
    </xdr:to>
    <xdr:cxnSp macro="">
      <xdr:nvCxnSpPr>
        <xdr:cNvPr id="182" name="直線コネクタ 181">
          <a:extLst>
            <a:ext uri="{FF2B5EF4-FFF2-40B4-BE49-F238E27FC236}">
              <a16:creationId xmlns:a16="http://schemas.microsoft.com/office/drawing/2014/main" id="{50B9AB74-B9CD-4238-9E9E-9190B874BFA2}"/>
            </a:ext>
          </a:extLst>
        </xdr:cNvPr>
        <xdr:cNvCxnSpPr/>
      </xdr:nvCxnSpPr>
      <xdr:spPr>
        <a:xfrm flipV="1">
          <a:off x="9639300" y="17818988"/>
          <a:ext cx="8382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127508</xdr:rowOff>
    </xdr:from>
    <xdr:to>
      <xdr:col>46</xdr:col>
      <xdr:colOff>38100</xdr:colOff>
      <xdr:row>104</xdr:row>
      <xdr:rowOff>57658</xdr:rowOff>
    </xdr:to>
    <xdr:sp macro="" textlink="">
      <xdr:nvSpPr>
        <xdr:cNvPr id="183" name="楕円 182">
          <a:extLst>
            <a:ext uri="{FF2B5EF4-FFF2-40B4-BE49-F238E27FC236}">
              <a16:creationId xmlns:a16="http://schemas.microsoft.com/office/drawing/2014/main" id="{80C6380C-DE6C-4E2A-B2BD-01305C72C0BA}"/>
            </a:ext>
          </a:extLst>
        </xdr:cNvPr>
        <xdr:cNvSpPr/>
      </xdr:nvSpPr>
      <xdr:spPr>
        <a:xfrm>
          <a:off x="8699500" y="1778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169545</xdr:rowOff>
    </xdr:from>
    <xdr:to>
      <xdr:col>50</xdr:col>
      <xdr:colOff>114300</xdr:colOff>
      <xdr:row>104</xdr:row>
      <xdr:rowOff>6858</xdr:rowOff>
    </xdr:to>
    <xdr:cxnSp macro="">
      <xdr:nvCxnSpPr>
        <xdr:cNvPr id="184" name="直線コネクタ 183">
          <a:extLst>
            <a:ext uri="{FF2B5EF4-FFF2-40B4-BE49-F238E27FC236}">
              <a16:creationId xmlns:a16="http://schemas.microsoft.com/office/drawing/2014/main" id="{319ED536-8316-4869-95A9-4EA9C8A64598}"/>
            </a:ext>
          </a:extLst>
        </xdr:cNvPr>
        <xdr:cNvCxnSpPr/>
      </xdr:nvCxnSpPr>
      <xdr:spPr>
        <a:xfrm flipV="1">
          <a:off x="8750300" y="17828895"/>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133223</xdr:rowOff>
    </xdr:from>
    <xdr:to>
      <xdr:col>41</xdr:col>
      <xdr:colOff>101600</xdr:colOff>
      <xdr:row>104</xdr:row>
      <xdr:rowOff>63373</xdr:rowOff>
    </xdr:to>
    <xdr:sp macro="" textlink="">
      <xdr:nvSpPr>
        <xdr:cNvPr id="185" name="楕円 184">
          <a:extLst>
            <a:ext uri="{FF2B5EF4-FFF2-40B4-BE49-F238E27FC236}">
              <a16:creationId xmlns:a16="http://schemas.microsoft.com/office/drawing/2014/main" id="{519B4F79-CEE1-4FF3-B580-A91EF2EFF2BB}"/>
            </a:ext>
          </a:extLst>
        </xdr:cNvPr>
        <xdr:cNvSpPr/>
      </xdr:nvSpPr>
      <xdr:spPr>
        <a:xfrm>
          <a:off x="7810500" y="1779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6858</xdr:rowOff>
    </xdr:from>
    <xdr:to>
      <xdr:col>45</xdr:col>
      <xdr:colOff>177800</xdr:colOff>
      <xdr:row>104</xdr:row>
      <xdr:rowOff>12573</xdr:rowOff>
    </xdr:to>
    <xdr:cxnSp macro="">
      <xdr:nvCxnSpPr>
        <xdr:cNvPr id="186" name="直線コネクタ 185">
          <a:extLst>
            <a:ext uri="{FF2B5EF4-FFF2-40B4-BE49-F238E27FC236}">
              <a16:creationId xmlns:a16="http://schemas.microsoft.com/office/drawing/2014/main" id="{294FCA7D-F485-4DBA-9832-D196AF8FE7EA}"/>
            </a:ext>
          </a:extLst>
        </xdr:cNvPr>
        <xdr:cNvCxnSpPr/>
      </xdr:nvCxnSpPr>
      <xdr:spPr>
        <a:xfrm flipV="1">
          <a:off x="7861300" y="17837658"/>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142748</xdr:rowOff>
    </xdr:from>
    <xdr:to>
      <xdr:col>36</xdr:col>
      <xdr:colOff>165100</xdr:colOff>
      <xdr:row>104</xdr:row>
      <xdr:rowOff>72898</xdr:rowOff>
    </xdr:to>
    <xdr:sp macro="" textlink="">
      <xdr:nvSpPr>
        <xdr:cNvPr id="187" name="楕円 186">
          <a:extLst>
            <a:ext uri="{FF2B5EF4-FFF2-40B4-BE49-F238E27FC236}">
              <a16:creationId xmlns:a16="http://schemas.microsoft.com/office/drawing/2014/main" id="{3148B048-991E-4793-92EC-C3EDD93A4586}"/>
            </a:ext>
          </a:extLst>
        </xdr:cNvPr>
        <xdr:cNvSpPr/>
      </xdr:nvSpPr>
      <xdr:spPr>
        <a:xfrm>
          <a:off x="6921500" y="1780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12573</xdr:rowOff>
    </xdr:from>
    <xdr:to>
      <xdr:col>41</xdr:col>
      <xdr:colOff>50800</xdr:colOff>
      <xdr:row>104</xdr:row>
      <xdr:rowOff>22098</xdr:rowOff>
    </xdr:to>
    <xdr:cxnSp macro="">
      <xdr:nvCxnSpPr>
        <xdr:cNvPr id="188" name="直線コネクタ 187">
          <a:extLst>
            <a:ext uri="{FF2B5EF4-FFF2-40B4-BE49-F238E27FC236}">
              <a16:creationId xmlns:a16="http://schemas.microsoft.com/office/drawing/2014/main" id="{70438FD1-B602-427C-95A6-53AD84EEDAEF}"/>
            </a:ext>
          </a:extLst>
        </xdr:cNvPr>
        <xdr:cNvCxnSpPr/>
      </xdr:nvCxnSpPr>
      <xdr:spPr>
        <a:xfrm flipV="1">
          <a:off x="6972300" y="17843373"/>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49928</xdr:rowOff>
    </xdr:from>
    <xdr:ext cx="469744" cy="259045"/>
    <xdr:sp macro="" textlink="">
      <xdr:nvSpPr>
        <xdr:cNvPr id="189" name="n_1aveValue【市民会館】&#10;一人当たり面積">
          <a:extLst>
            <a:ext uri="{FF2B5EF4-FFF2-40B4-BE49-F238E27FC236}">
              <a16:creationId xmlns:a16="http://schemas.microsoft.com/office/drawing/2014/main" id="{022AE2AC-ACD9-4FAA-BEB2-3281F610BF30}"/>
            </a:ext>
          </a:extLst>
        </xdr:cNvPr>
        <xdr:cNvSpPr txBox="1"/>
      </xdr:nvSpPr>
      <xdr:spPr>
        <a:xfrm>
          <a:off x="9391727" y="1839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86123</xdr:rowOff>
    </xdr:from>
    <xdr:ext cx="469744" cy="259045"/>
    <xdr:sp macro="" textlink="">
      <xdr:nvSpPr>
        <xdr:cNvPr id="190" name="n_2aveValue【市民会館】&#10;一人当たり面積">
          <a:extLst>
            <a:ext uri="{FF2B5EF4-FFF2-40B4-BE49-F238E27FC236}">
              <a16:creationId xmlns:a16="http://schemas.microsoft.com/office/drawing/2014/main" id="{74F322CC-27BC-480E-9262-480735408A1E}"/>
            </a:ext>
          </a:extLst>
        </xdr:cNvPr>
        <xdr:cNvSpPr txBox="1"/>
      </xdr:nvSpPr>
      <xdr:spPr>
        <a:xfrm>
          <a:off x="8515427" y="1843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87647</xdr:rowOff>
    </xdr:from>
    <xdr:ext cx="469744" cy="259045"/>
    <xdr:sp macro="" textlink="">
      <xdr:nvSpPr>
        <xdr:cNvPr id="191" name="n_3aveValue【市民会館】&#10;一人当たり面積">
          <a:extLst>
            <a:ext uri="{FF2B5EF4-FFF2-40B4-BE49-F238E27FC236}">
              <a16:creationId xmlns:a16="http://schemas.microsoft.com/office/drawing/2014/main" id="{7A11D96C-8C67-4F3A-8832-9A5F7E16B611}"/>
            </a:ext>
          </a:extLst>
        </xdr:cNvPr>
        <xdr:cNvSpPr txBox="1"/>
      </xdr:nvSpPr>
      <xdr:spPr>
        <a:xfrm>
          <a:off x="7626427"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70121</xdr:rowOff>
    </xdr:from>
    <xdr:ext cx="469744" cy="259045"/>
    <xdr:sp macro="" textlink="">
      <xdr:nvSpPr>
        <xdr:cNvPr id="192" name="n_4aveValue【市民会館】&#10;一人当たり面積">
          <a:extLst>
            <a:ext uri="{FF2B5EF4-FFF2-40B4-BE49-F238E27FC236}">
              <a16:creationId xmlns:a16="http://schemas.microsoft.com/office/drawing/2014/main" id="{25EAC9F8-0803-4FE4-BA72-6C91A1F53CAB}"/>
            </a:ext>
          </a:extLst>
        </xdr:cNvPr>
        <xdr:cNvSpPr txBox="1"/>
      </xdr:nvSpPr>
      <xdr:spPr>
        <a:xfrm>
          <a:off x="6737427" y="1841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65422</xdr:rowOff>
    </xdr:from>
    <xdr:ext cx="469744" cy="259045"/>
    <xdr:sp macro="" textlink="">
      <xdr:nvSpPr>
        <xdr:cNvPr id="193" name="n_1mainValue【市民会館】&#10;一人当たり面積">
          <a:extLst>
            <a:ext uri="{FF2B5EF4-FFF2-40B4-BE49-F238E27FC236}">
              <a16:creationId xmlns:a16="http://schemas.microsoft.com/office/drawing/2014/main" id="{DF1667B4-2008-4EB6-9A5D-F828C0BA8058}"/>
            </a:ext>
          </a:extLst>
        </xdr:cNvPr>
        <xdr:cNvSpPr txBox="1"/>
      </xdr:nvSpPr>
      <xdr:spPr>
        <a:xfrm>
          <a:off x="9391727" y="1755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74185</xdr:rowOff>
    </xdr:from>
    <xdr:ext cx="469744" cy="259045"/>
    <xdr:sp macro="" textlink="">
      <xdr:nvSpPr>
        <xdr:cNvPr id="194" name="n_2mainValue【市民会館】&#10;一人当たり面積">
          <a:extLst>
            <a:ext uri="{FF2B5EF4-FFF2-40B4-BE49-F238E27FC236}">
              <a16:creationId xmlns:a16="http://schemas.microsoft.com/office/drawing/2014/main" id="{A224FF22-99F7-4B4A-91AE-9AEC2C36A566}"/>
            </a:ext>
          </a:extLst>
        </xdr:cNvPr>
        <xdr:cNvSpPr txBox="1"/>
      </xdr:nvSpPr>
      <xdr:spPr>
        <a:xfrm>
          <a:off x="8515427" y="1756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79900</xdr:rowOff>
    </xdr:from>
    <xdr:ext cx="469744" cy="259045"/>
    <xdr:sp macro="" textlink="">
      <xdr:nvSpPr>
        <xdr:cNvPr id="195" name="n_3mainValue【市民会館】&#10;一人当たり面積">
          <a:extLst>
            <a:ext uri="{FF2B5EF4-FFF2-40B4-BE49-F238E27FC236}">
              <a16:creationId xmlns:a16="http://schemas.microsoft.com/office/drawing/2014/main" id="{EC6E3E31-8BBC-4459-ACD7-7598EECAF833}"/>
            </a:ext>
          </a:extLst>
        </xdr:cNvPr>
        <xdr:cNvSpPr txBox="1"/>
      </xdr:nvSpPr>
      <xdr:spPr>
        <a:xfrm>
          <a:off x="7626427" y="175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89425</xdr:rowOff>
    </xdr:from>
    <xdr:ext cx="469744" cy="259045"/>
    <xdr:sp macro="" textlink="">
      <xdr:nvSpPr>
        <xdr:cNvPr id="196" name="n_4mainValue【市民会館】&#10;一人当たり面積">
          <a:extLst>
            <a:ext uri="{FF2B5EF4-FFF2-40B4-BE49-F238E27FC236}">
              <a16:creationId xmlns:a16="http://schemas.microsoft.com/office/drawing/2014/main" id="{78A85626-3756-4A57-9569-150F1CA5052F}"/>
            </a:ext>
          </a:extLst>
        </xdr:cNvPr>
        <xdr:cNvSpPr txBox="1"/>
      </xdr:nvSpPr>
      <xdr:spPr>
        <a:xfrm>
          <a:off x="6737427" y="1757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197" name="正方形/長方形 196">
          <a:extLst>
            <a:ext uri="{FF2B5EF4-FFF2-40B4-BE49-F238E27FC236}">
              <a16:creationId xmlns:a16="http://schemas.microsoft.com/office/drawing/2014/main" id="{24BA3FDD-E18E-4E05-84F8-F83D9785138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8" name="正方形/長方形 197">
          <a:extLst>
            <a:ext uri="{FF2B5EF4-FFF2-40B4-BE49-F238E27FC236}">
              <a16:creationId xmlns:a16="http://schemas.microsoft.com/office/drawing/2014/main" id="{3DB18533-E7C8-48A7-9552-5CB48DC7DF1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9" name="正方形/長方形 198">
          <a:extLst>
            <a:ext uri="{FF2B5EF4-FFF2-40B4-BE49-F238E27FC236}">
              <a16:creationId xmlns:a16="http://schemas.microsoft.com/office/drawing/2014/main" id="{902E56A2-845A-46C7-81DC-7DAFC5C9AC2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0" name="正方形/長方形 199">
          <a:extLst>
            <a:ext uri="{FF2B5EF4-FFF2-40B4-BE49-F238E27FC236}">
              <a16:creationId xmlns:a16="http://schemas.microsoft.com/office/drawing/2014/main" id="{A3474ED7-1585-4E65-B3C6-FAC2A16DFF9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1" name="正方形/長方形 200">
          <a:extLst>
            <a:ext uri="{FF2B5EF4-FFF2-40B4-BE49-F238E27FC236}">
              <a16:creationId xmlns:a16="http://schemas.microsoft.com/office/drawing/2014/main" id="{BBE75CE1-2874-4780-A438-CB3DEE093F5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2" name="正方形/長方形 201">
          <a:extLst>
            <a:ext uri="{FF2B5EF4-FFF2-40B4-BE49-F238E27FC236}">
              <a16:creationId xmlns:a16="http://schemas.microsoft.com/office/drawing/2014/main" id="{A06F46CF-91EB-4D30-B8AB-E2C0A9CD0C8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3" name="正方形/長方形 202">
          <a:extLst>
            <a:ext uri="{FF2B5EF4-FFF2-40B4-BE49-F238E27FC236}">
              <a16:creationId xmlns:a16="http://schemas.microsoft.com/office/drawing/2014/main" id="{B234359C-0E4A-4D68-990B-86CC0E45425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4" name="正方形/長方形 203">
          <a:extLst>
            <a:ext uri="{FF2B5EF4-FFF2-40B4-BE49-F238E27FC236}">
              <a16:creationId xmlns:a16="http://schemas.microsoft.com/office/drawing/2014/main" id="{B4FE1026-74A4-41B0-8E10-AE7E2BE0797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5" name="テキスト ボックス 204">
          <a:extLst>
            <a:ext uri="{FF2B5EF4-FFF2-40B4-BE49-F238E27FC236}">
              <a16:creationId xmlns:a16="http://schemas.microsoft.com/office/drawing/2014/main" id="{07D40D3A-3D9C-46E1-A042-0F14C2A2CE9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6" name="直線コネクタ 205">
          <a:extLst>
            <a:ext uri="{FF2B5EF4-FFF2-40B4-BE49-F238E27FC236}">
              <a16:creationId xmlns:a16="http://schemas.microsoft.com/office/drawing/2014/main" id="{4759872F-A648-43F2-8058-D9D5A59EED9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7" name="テキスト ボックス 206">
          <a:extLst>
            <a:ext uri="{FF2B5EF4-FFF2-40B4-BE49-F238E27FC236}">
              <a16:creationId xmlns:a16="http://schemas.microsoft.com/office/drawing/2014/main" id="{8DB95B4C-306B-4865-B366-F2DC2B98D17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08" name="直線コネクタ 207">
          <a:extLst>
            <a:ext uri="{FF2B5EF4-FFF2-40B4-BE49-F238E27FC236}">
              <a16:creationId xmlns:a16="http://schemas.microsoft.com/office/drawing/2014/main" id="{518C1182-1D07-497B-A063-7DA27A8F298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09" name="テキスト ボックス 208">
          <a:extLst>
            <a:ext uri="{FF2B5EF4-FFF2-40B4-BE49-F238E27FC236}">
              <a16:creationId xmlns:a16="http://schemas.microsoft.com/office/drawing/2014/main" id="{0EE51D8F-7620-48F7-97A9-D0EAA00FF75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10" name="直線コネクタ 209">
          <a:extLst>
            <a:ext uri="{FF2B5EF4-FFF2-40B4-BE49-F238E27FC236}">
              <a16:creationId xmlns:a16="http://schemas.microsoft.com/office/drawing/2014/main" id="{E9AE005B-F6D3-42CC-8A9D-7BA83D827D3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11" name="テキスト ボックス 210">
          <a:extLst>
            <a:ext uri="{FF2B5EF4-FFF2-40B4-BE49-F238E27FC236}">
              <a16:creationId xmlns:a16="http://schemas.microsoft.com/office/drawing/2014/main" id="{61AA7A78-9C78-4A0B-8201-37D67DC877F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12" name="直線コネクタ 211">
          <a:extLst>
            <a:ext uri="{FF2B5EF4-FFF2-40B4-BE49-F238E27FC236}">
              <a16:creationId xmlns:a16="http://schemas.microsoft.com/office/drawing/2014/main" id="{AF037904-3CD0-4327-9734-2191BDC0D60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13" name="テキスト ボックス 212">
          <a:extLst>
            <a:ext uri="{FF2B5EF4-FFF2-40B4-BE49-F238E27FC236}">
              <a16:creationId xmlns:a16="http://schemas.microsoft.com/office/drawing/2014/main" id="{586CCC8E-44B7-4E7C-8448-25337190819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4" name="直線コネクタ 213">
          <a:extLst>
            <a:ext uri="{FF2B5EF4-FFF2-40B4-BE49-F238E27FC236}">
              <a16:creationId xmlns:a16="http://schemas.microsoft.com/office/drawing/2014/main" id="{949D0D42-5E3E-48F2-B81C-34CA218E354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5" name="テキスト ボックス 214">
          <a:extLst>
            <a:ext uri="{FF2B5EF4-FFF2-40B4-BE49-F238E27FC236}">
              <a16:creationId xmlns:a16="http://schemas.microsoft.com/office/drawing/2014/main" id="{9F48CAAE-0004-481F-98B0-BFAFD99B2C7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6" name="直線コネクタ 215">
          <a:extLst>
            <a:ext uri="{FF2B5EF4-FFF2-40B4-BE49-F238E27FC236}">
              <a16:creationId xmlns:a16="http://schemas.microsoft.com/office/drawing/2014/main" id="{22304B28-A72E-4D29-B989-4327689476E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7" name="テキスト ボックス 216">
          <a:extLst>
            <a:ext uri="{FF2B5EF4-FFF2-40B4-BE49-F238E27FC236}">
              <a16:creationId xmlns:a16="http://schemas.microsoft.com/office/drawing/2014/main" id="{AA897D9C-3551-4068-B151-BF6BD25FAAA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18" name="直線コネクタ 217">
          <a:extLst>
            <a:ext uri="{FF2B5EF4-FFF2-40B4-BE49-F238E27FC236}">
              <a16:creationId xmlns:a16="http://schemas.microsoft.com/office/drawing/2014/main" id="{38D3A78A-01E3-4C94-BAEF-E7BB7457C23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19" name="テキスト ボックス 218">
          <a:extLst>
            <a:ext uri="{FF2B5EF4-FFF2-40B4-BE49-F238E27FC236}">
              <a16:creationId xmlns:a16="http://schemas.microsoft.com/office/drawing/2014/main" id="{1122A5BC-0D21-40F5-956A-CDAAC8FBB38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20" name="直線コネクタ 219">
          <a:extLst>
            <a:ext uri="{FF2B5EF4-FFF2-40B4-BE49-F238E27FC236}">
              <a16:creationId xmlns:a16="http://schemas.microsoft.com/office/drawing/2014/main" id="{E3785244-1006-465C-BACF-B9D88E728F7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21" name="【一般廃棄物処理施設】&#10;有形固定資産減価償却率グラフ枠">
          <a:extLst>
            <a:ext uri="{FF2B5EF4-FFF2-40B4-BE49-F238E27FC236}">
              <a16:creationId xmlns:a16="http://schemas.microsoft.com/office/drawing/2014/main" id="{19158D6D-2D11-4974-AD19-DAD511AAB52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63137</xdr:rowOff>
    </xdr:to>
    <xdr:cxnSp macro="">
      <xdr:nvCxnSpPr>
        <xdr:cNvPr id="222" name="直線コネクタ 221">
          <a:extLst>
            <a:ext uri="{FF2B5EF4-FFF2-40B4-BE49-F238E27FC236}">
              <a16:creationId xmlns:a16="http://schemas.microsoft.com/office/drawing/2014/main" id="{EAFC4F2D-0002-441B-B4DA-A6F5CA04E6A8}"/>
            </a:ext>
          </a:extLst>
        </xdr:cNvPr>
        <xdr:cNvCxnSpPr/>
      </xdr:nvCxnSpPr>
      <xdr:spPr>
        <a:xfrm flipV="1">
          <a:off x="16318864" y="571608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66964</xdr:rowOff>
    </xdr:from>
    <xdr:ext cx="405111" cy="259045"/>
    <xdr:sp macro="" textlink="">
      <xdr:nvSpPr>
        <xdr:cNvPr id="223" name="【一般廃棄物処理施設】&#10;有形固定資産減価償却率最小値テキスト">
          <a:extLst>
            <a:ext uri="{FF2B5EF4-FFF2-40B4-BE49-F238E27FC236}">
              <a16:creationId xmlns:a16="http://schemas.microsoft.com/office/drawing/2014/main" id="{AC514794-C31F-4902-97F5-31E0B2CCA064}"/>
            </a:ext>
          </a:extLst>
        </xdr:cNvPr>
        <xdr:cNvSpPr txBox="1"/>
      </xdr:nvSpPr>
      <xdr:spPr>
        <a:xfrm>
          <a:off x="16357600" y="726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63137</xdr:rowOff>
    </xdr:from>
    <xdr:to>
      <xdr:col>86</xdr:col>
      <xdr:colOff>25400</xdr:colOff>
      <xdr:row>42</xdr:row>
      <xdr:rowOff>63137</xdr:rowOff>
    </xdr:to>
    <xdr:cxnSp macro="">
      <xdr:nvCxnSpPr>
        <xdr:cNvPr id="224" name="直線コネクタ 223">
          <a:extLst>
            <a:ext uri="{FF2B5EF4-FFF2-40B4-BE49-F238E27FC236}">
              <a16:creationId xmlns:a16="http://schemas.microsoft.com/office/drawing/2014/main" id="{4993326E-0BD6-4A33-9DEE-D70EE10C829C}"/>
            </a:ext>
          </a:extLst>
        </xdr:cNvPr>
        <xdr:cNvCxnSpPr/>
      </xdr:nvCxnSpPr>
      <xdr:spPr>
        <a:xfrm>
          <a:off x="16230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225" name="【一般廃棄物処理施設】&#10;有形固定資産減価償却率最大値テキスト">
          <a:extLst>
            <a:ext uri="{FF2B5EF4-FFF2-40B4-BE49-F238E27FC236}">
              <a16:creationId xmlns:a16="http://schemas.microsoft.com/office/drawing/2014/main" id="{EE3F55E5-DBE0-48C7-B6AD-6A87AE760051}"/>
            </a:ext>
          </a:extLst>
        </xdr:cNvPr>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226" name="直線コネクタ 225">
          <a:extLst>
            <a:ext uri="{FF2B5EF4-FFF2-40B4-BE49-F238E27FC236}">
              <a16:creationId xmlns:a16="http://schemas.microsoft.com/office/drawing/2014/main" id="{5B2BBED2-7823-46FF-B78C-8708994E4911}"/>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105064</xdr:rowOff>
    </xdr:from>
    <xdr:ext cx="405111" cy="259045"/>
    <xdr:sp macro="" textlink="">
      <xdr:nvSpPr>
        <xdr:cNvPr id="227" name="【一般廃棄物処理施設】&#10;有形固定資産減価償却率平均値テキスト">
          <a:extLst>
            <a:ext uri="{FF2B5EF4-FFF2-40B4-BE49-F238E27FC236}">
              <a16:creationId xmlns:a16="http://schemas.microsoft.com/office/drawing/2014/main" id="{F9124A75-437E-4A5F-8D73-844D3379C51A}"/>
            </a:ext>
          </a:extLst>
        </xdr:cNvPr>
        <xdr:cNvSpPr txBox="1"/>
      </xdr:nvSpPr>
      <xdr:spPr>
        <a:xfrm>
          <a:off x="16357600" y="644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228" name="フローチャート: 判断 227">
          <a:extLst>
            <a:ext uri="{FF2B5EF4-FFF2-40B4-BE49-F238E27FC236}">
              <a16:creationId xmlns:a16="http://schemas.microsoft.com/office/drawing/2014/main" id="{2F720CC4-878B-4393-9C43-D27CB1E01564}"/>
            </a:ext>
          </a:extLst>
        </xdr:cNvPr>
        <xdr:cNvSpPr/>
      </xdr:nvSpPr>
      <xdr:spPr>
        <a:xfrm>
          <a:off x="162687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xdr:rowOff>
    </xdr:from>
    <xdr:to>
      <xdr:col>81</xdr:col>
      <xdr:colOff>101600</xdr:colOff>
      <xdr:row>38</xdr:row>
      <xdr:rowOff>102507</xdr:rowOff>
    </xdr:to>
    <xdr:sp macro="" textlink="">
      <xdr:nvSpPr>
        <xdr:cNvPr id="229" name="フローチャート: 判断 228">
          <a:extLst>
            <a:ext uri="{FF2B5EF4-FFF2-40B4-BE49-F238E27FC236}">
              <a16:creationId xmlns:a16="http://schemas.microsoft.com/office/drawing/2014/main" id="{AEE50354-9A95-41F0-B087-FD8088269881}"/>
            </a:ext>
          </a:extLst>
        </xdr:cNvPr>
        <xdr:cNvSpPr/>
      </xdr:nvSpPr>
      <xdr:spPr>
        <a:xfrm>
          <a:off x="15430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159294</xdr:rowOff>
    </xdr:from>
    <xdr:to>
      <xdr:col>76</xdr:col>
      <xdr:colOff>165100</xdr:colOff>
      <xdr:row>38</xdr:row>
      <xdr:rowOff>89444</xdr:rowOff>
    </xdr:to>
    <xdr:sp macro="" textlink="">
      <xdr:nvSpPr>
        <xdr:cNvPr id="230" name="フローチャート: 判断 229">
          <a:extLst>
            <a:ext uri="{FF2B5EF4-FFF2-40B4-BE49-F238E27FC236}">
              <a16:creationId xmlns:a16="http://schemas.microsoft.com/office/drawing/2014/main" id="{75EEFC58-7B0E-4B75-AE75-A037BCB0F416}"/>
            </a:ext>
          </a:extLst>
        </xdr:cNvPr>
        <xdr:cNvSpPr/>
      </xdr:nvSpPr>
      <xdr:spPr>
        <a:xfrm>
          <a:off x="14541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136434</xdr:rowOff>
    </xdr:from>
    <xdr:to>
      <xdr:col>72</xdr:col>
      <xdr:colOff>38100</xdr:colOff>
      <xdr:row>38</xdr:row>
      <xdr:rowOff>66584</xdr:rowOff>
    </xdr:to>
    <xdr:sp macro="" textlink="">
      <xdr:nvSpPr>
        <xdr:cNvPr id="231" name="フローチャート: 判断 230">
          <a:extLst>
            <a:ext uri="{FF2B5EF4-FFF2-40B4-BE49-F238E27FC236}">
              <a16:creationId xmlns:a16="http://schemas.microsoft.com/office/drawing/2014/main" id="{805F0097-63A4-4F0C-AE04-4699E2A955BC}"/>
            </a:ext>
          </a:extLst>
        </xdr:cNvPr>
        <xdr:cNvSpPr/>
      </xdr:nvSpPr>
      <xdr:spPr>
        <a:xfrm>
          <a:off x="13652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12337</xdr:rowOff>
    </xdr:from>
    <xdr:to>
      <xdr:col>67</xdr:col>
      <xdr:colOff>101600</xdr:colOff>
      <xdr:row>39</xdr:row>
      <xdr:rowOff>113937</xdr:rowOff>
    </xdr:to>
    <xdr:sp macro="" textlink="">
      <xdr:nvSpPr>
        <xdr:cNvPr id="232" name="フローチャート: 判断 231">
          <a:extLst>
            <a:ext uri="{FF2B5EF4-FFF2-40B4-BE49-F238E27FC236}">
              <a16:creationId xmlns:a16="http://schemas.microsoft.com/office/drawing/2014/main" id="{B42F2F7C-EE44-4FCC-8198-7E3BF1547CDE}"/>
            </a:ext>
          </a:extLst>
        </xdr:cNvPr>
        <xdr:cNvSpPr/>
      </xdr:nvSpPr>
      <xdr:spPr>
        <a:xfrm>
          <a:off x="12763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3" name="テキスト ボックス 232">
          <a:extLst>
            <a:ext uri="{FF2B5EF4-FFF2-40B4-BE49-F238E27FC236}">
              <a16:creationId xmlns:a16="http://schemas.microsoft.com/office/drawing/2014/main" id="{29A461EA-62ED-4787-8039-98C9392D9D4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4" name="テキスト ボックス 233">
          <a:extLst>
            <a:ext uri="{FF2B5EF4-FFF2-40B4-BE49-F238E27FC236}">
              <a16:creationId xmlns:a16="http://schemas.microsoft.com/office/drawing/2014/main" id="{3FE61E41-0783-4D49-8B1C-A1002A75409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5" name="テキスト ボックス 234">
          <a:extLst>
            <a:ext uri="{FF2B5EF4-FFF2-40B4-BE49-F238E27FC236}">
              <a16:creationId xmlns:a16="http://schemas.microsoft.com/office/drawing/2014/main" id="{9DF9CE6D-A9B6-420E-9EB5-CA259711810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6" name="テキスト ボックス 235">
          <a:extLst>
            <a:ext uri="{FF2B5EF4-FFF2-40B4-BE49-F238E27FC236}">
              <a16:creationId xmlns:a16="http://schemas.microsoft.com/office/drawing/2014/main" id="{517D5EFB-8816-4802-8949-5ADD25B9F53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7" name="テキスト ボックス 236">
          <a:extLst>
            <a:ext uri="{FF2B5EF4-FFF2-40B4-BE49-F238E27FC236}">
              <a16:creationId xmlns:a16="http://schemas.microsoft.com/office/drawing/2014/main" id="{A611C3B4-7094-4E25-8DC8-D500A124A02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238" name="楕円 237">
          <a:extLst>
            <a:ext uri="{FF2B5EF4-FFF2-40B4-BE49-F238E27FC236}">
              <a16:creationId xmlns:a16="http://schemas.microsoft.com/office/drawing/2014/main" id="{5374E0FC-9EB5-4EB5-9383-26178F2E1C43}"/>
            </a:ext>
          </a:extLst>
        </xdr:cNvPr>
        <xdr:cNvSpPr/>
      </xdr:nvSpPr>
      <xdr:spPr>
        <a:xfrm>
          <a:off x="162687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82567</xdr:rowOff>
    </xdr:from>
    <xdr:ext cx="405111" cy="259045"/>
    <xdr:sp macro="" textlink="">
      <xdr:nvSpPr>
        <xdr:cNvPr id="239" name="【一般廃棄物処理施設】&#10;有形固定資産減価償却率該当値テキスト">
          <a:extLst>
            <a:ext uri="{FF2B5EF4-FFF2-40B4-BE49-F238E27FC236}">
              <a16:creationId xmlns:a16="http://schemas.microsoft.com/office/drawing/2014/main" id="{BD1E7CBA-E3D6-4DD3-9098-E7A00615D192}"/>
            </a:ext>
          </a:extLst>
        </xdr:cNvPr>
        <xdr:cNvSpPr txBox="1"/>
      </xdr:nvSpPr>
      <xdr:spPr>
        <a:xfrm>
          <a:off x="16357600"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46627</xdr:rowOff>
    </xdr:from>
    <xdr:to>
      <xdr:col>81</xdr:col>
      <xdr:colOff>101600</xdr:colOff>
      <xdr:row>39</xdr:row>
      <xdr:rowOff>148227</xdr:rowOff>
    </xdr:to>
    <xdr:sp macro="" textlink="">
      <xdr:nvSpPr>
        <xdr:cNvPr id="240" name="楕円 239">
          <a:extLst>
            <a:ext uri="{FF2B5EF4-FFF2-40B4-BE49-F238E27FC236}">
              <a16:creationId xmlns:a16="http://schemas.microsoft.com/office/drawing/2014/main" id="{6D273987-CF1F-4B01-BBA4-7C4C4D5E66AE}"/>
            </a:ext>
          </a:extLst>
        </xdr:cNvPr>
        <xdr:cNvSpPr/>
      </xdr:nvSpPr>
      <xdr:spPr>
        <a:xfrm>
          <a:off x="15430500" y="6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110490</xdr:rowOff>
    </xdr:from>
    <xdr:to>
      <xdr:col>85</xdr:col>
      <xdr:colOff>127000</xdr:colOff>
      <xdr:row>39</xdr:row>
      <xdr:rowOff>97427</xdr:rowOff>
    </xdr:to>
    <xdr:cxnSp macro="">
      <xdr:nvCxnSpPr>
        <xdr:cNvPr id="241" name="直線コネクタ 240">
          <a:extLst>
            <a:ext uri="{FF2B5EF4-FFF2-40B4-BE49-F238E27FC236}">
              <a16:creationId xmlns:a16="http://schemas.microsoft.com/office/drawing/2014/main" id="{45B2589C-6A45-4CDD-A7BA-A6385BF74483}"/>
            </a:ext>
          </a:extLst>
        </xdr:cNvPr>
        <xdr:cNvCxnSpPr/>
      </xdr:nvCxnSpPr>
      <xdr:spPr>
        <a:xfrm flipV="1">
          <a:off x="15481300" y="6454140"/>
          <a:ext cx="838200" cy="32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142966</xdr:rowOff>
    </xdr:from>
    <xdr:to>
      <xdr:col>76</xdr:col>
      <xdr:colOff>165100</xdr:colOff>
      <xdr:row>37</xdr:row>
      <xdr:rowOff>73116</xdr:rowOff>
    </xdr:to>
    <xdr:sp macro="" textlink="">
      <xdr:nvSpPr>
        <xdr:cNvPr id="242" name="楕円 241">
          <a:extLst>
            <a:ext uri="{FF2B5EF4-FFF2-40B4-BE49-F238E27FC236}">
              <a16:creationId xmlns:a16="http://schemas.microsoft.com/office/drawing/2014/main" id="{8D9161FF-19CA-4A0D-A1B2-09C4D07941CA}"/>
            </a:ext>
          </a:extLst>
        </xdr:cNvPr>
        <xdr:cNvSpPr/>
      </xdr:nvSpPr>
      <xdr:spPr>
        <a:xfrm>
          <a:off x="145415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22316</xdr:rowOff>
    </xdr:from>
    <xdr:to>
      <xdr:col>81</xdr:col>
      <xdr:colOff>50800</xdr:colOff>
      <xdr:row>39</xdr:row>
      <xdr:rowOff>97427</xdr:rowOff>
    </xdr:to>
    <xdr:cxnSp macro="">
      <xdr:nvCxnSpPr>
        <xdr:cNvPr id="243" name="直線コネクタ 242">
          <a:extLst>
            <a:ext uri="{FF2B5EF4-FFF2-40B4-BE49-F238E27FC236}">
              <a16:creationId xmlns:a16="http://schemas.microsoft.com/office/drawing/2014/main" id="{5D0211E9-F742-49D6-8274-94BF3EA8AC98}"/>
            </a:ext>
          </a:extLst>
        </xdr:cNvPr>
        <xdr:cNvCxnSpPr/>
      </xdr:nvCxnSpPr>
      <xdr:spPr>
        <a:xfrm>
          <a:off x="14592300" y="6365966"/>
          <a:ext cx="889000" cy="41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98878</xdr:rowOff>
    </xdr:from>
    <xdr:to>
      <xdr:col>72</xdr:col>
      <xdr:colOff>38100</xdr:colOff>
      <xdr:row>37</xdr:row>
      <xdr:rowOff>29028</xdr:rowOff>
    </xdr:to>
    <xdr:sp macro="" textlink="">
      <xdr:nvSpPr>
        <xdr:cNvPr id="244" name="楕円 243">
          <a:extLst>
            <a:ext uri="{FF2B5EF4-FFF2-40B4-BE49-F238E27FC236}">
              <a16:creationId xmlns:a16="http://schemas.microsoft.com/office/drawing/2014/main" id="{714600AF-F234-4F7D-9CE7-D7652D44EACE}"/>
            </a:ext>
          </a:extLst>
        </xdr:cNvPr>
        <xdr:cNvSpPr/>
      </xdr:nvSpPr>
      <xdr:spPr>
        <a:xfrm>
          <a:off x="13652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149678</xdr:rowOff>
    </xdr:from>
    <xdr:to>
      <xdr:col>76</xdr:col>
      <xdr:colOff>114300</xdr:colOff>
      <xdr:row>37</xdr:row>
      <xdr:rowOff>22316</xdr:rowOff>
    </xdr:to>
    <xdr:cxnSp macro="">
      <xdr:nvCxnSpPr>
        <xdr:cNvPr id="245" name="直線コネクタ 244">
          <a:extLst>
            <a:ext uri="{FF2B5EF4-FFF2-40B4-BE49-F238E27FC236}">
              <a16:creationId xmlns:a16="http://schemas.microsoft.com/office/drawing/2014/main" id="{AF0243ED-8788-4252-843F-699430043DCD}"/>
            </a:ext>
          </a:extLst>
        </xdr:cNvPr>
        <xdr:cNvCxnSpPr/>
      </xdr:nvCxnSpPr>
      <xdr:spPr>
        <a:xfrm>
          <a:off x="13703300" y="632187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54792</xdr:rowOff>
    </xdr:from>
    <xdr:to>
      <xdr:col>67</xdr:col>
      <xdr:colOff>101600</xdr:colOff>
      <xdr:row>36</xdr:row>
      <xdr:rowOff>156392</xdr:rowOff>
    </xdr:to>
    <xdr:sp macro="" textlink="">
      <xdr:nvSpPr>
        <xdr:cNvPr id="246" name="楕円 245">
          <a:extLst>
            <a:ext uri="{FF2B5EF4-FFF2-40B4-BE49-F238E27FC236}">
              <a16:creationId xmlns:a16="http://schemas.microsoft.com/office/drawing/2014/main" id="{FCD38930-E1BC-471B-8767-7B18C73B56C3}"/>
            </a:ext>
          </a:extLst>
        </xdr:cNvPr>
        <xdr:cNvSpPr/>
      </xdr:nvSpPr>
      <xdr:spPr>
        <a:xfrm>
          <a:off x="12763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105592</xdr:rowOff>
    </xdr:from>
    <xdr:to>
      <xdr:col>71</xdr:col>
      <xdr:colOff>177800</xdr:colOff>
      <xdr:row>36</xdr:row>
      <xdr:rowOff>149678</xdr:rowOff>
    </xdr:to>
    <xdr:cxnSp macro="">
      <xdr:nvCxnSpPr>
        <xdr:cNvPr id="247" name="直線コネクタ 246">
          <a:extLst>
            <a:ext uri="{FF2B5EF4-FFF2-40B4-BE49-F238E27FC236}">
              <a16:creationId xmlns:a16="http://schemas.microsoft.com/office/drawing/2014/main" id="{3E91D21B-8B47-4766-9440-88EA847FAB90}"/>
            </a:ext>
          </a:extLst>
        </xdr:cNvPr>
        <xdr:cNvCxnSpPr/>
      </xdr:nvCxnSpPr>
      <xdr:spPr>
        <a:xfrm>
          <a:off x="12814300" y="6277792"/>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119034</xdr:rowOff>
    </xdr:from>
    <xdr:ext cx="405111" cy="259045"/>
    <xdr:sp macro="" textlink="">
      <xdr:nvSpPr>
        <xdr:cNvPr id="248" name="n_1aveValue【一般廃棄物処理施設】&#10;有形固定資産減価償却率">
          <a:extLst>
            <a:ext uri="{FF2B5EF4-FFF2-40B4-BE49-F238E27FC236}">
              <a16:creationId xmlns:a16="http://schemas.microsoft.com/office/drawing/2014/main" id="{B222D785-18CF-4484-BE2A-ABB452C8890A}"/>
            </a:ext>
          </a:extLst>
        </xdr:cNvPr>
        <xdr:cNvSpPr txBox="1"/>
      </xdr:nvSpPr>
      <xdr:spPr>
        <a:xfrm>
          <a:off x="15266044"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80571</xdr:rowOff>
    </xdr:from>
    <xdr:ext cx="405111" cy="259045"/>
    <xdr:sp macro="" textlink="">
      <xdr:nvSpPr>
        <xdr:cNvPr id="249" name="n_2aveValue【一般廃棄物処理施設】&#10;有形固定資産減価償却率">
          <a:extLst>
            <a:ext uri="{FF2B5EF4-FFF2-40B4-BE49-F238E27FC236}">
              <a16:creationId xmlns:a16="http://schemas.microsoft.com/office/drawing/2014/main" id="{88611BB7-C933-49BF-80A0-ADCC1A2472F9}"/>
            </a:ext>
          </a:extLst>
        </xdr:cNvPr>
        <xdr:cNvSpPr txBox="1"/>
      </xdr:nvSpPr>
      <xdr:spPr>
        <a:xfrm>
          <a:off x="14389744"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57711</xdr:rowOff>
    </xdr:from>
    <xdr:ext cx="405111" cy="259045"/>
    <xdr:sp macro="" textlink="">
      <xdr:nvSpPr>
        <xdr:cNvPr id="250" name="n_3aveValue【一般廃棄物処理施設】&#10;有形固定資産減価償却率">
          <a:extLst>
            <a:ext uri="{FF2B5EF4-FFF2-40B4-BE49-F238E27FC236}">
              <a16:creationId xmlns:a16="http://schemas.microsoft.com/office/drawing/2014/main" id="{7F7800A0-E5E0-4F86-A5D1-F550B3B98618}"/>
            </a:ext>
          </a:extLst>
        </xdr:cNvPr>
        <xdr:cNvSpPr txBox="1"/>
      </xdr:nvSpPr>
      <xdr:spPr>
        <a:xfrm>
          <a:off x="135007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105064</xdr:rowOff>
    </xdr:from>
    <xdr:ext cx="405111" cy="259045"/>
    <xdr:sp macro="" textlink="">
      <xdr:nvSpPr>
        <xdr:cNvPr id="251" name="n_4aveValue【一般廃棄物処理施設】&#10;有形固定資産減価償却率">
          <a:extLst>
            <a:ext uri="{FF2B5EF4-FFF2-40B4-BE49-F238E27FC236}">
              <a16:creationId xmlns:a16="http://schemas.microsoft.com/office/drawing/2014/main" id="{589F485F-73CE-4D18-B669-C5F2BB153716}"/>
            </a:ext>
          </a:extLst>
        </xdr:cNvPr>
        <xdr:cNvSpPr txBox="1"/>
      </xdr:nvSpPr>
      <xdr:spPr>
        <a:xfrm>
          <a:off x="126117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139354</xdr:rowOff>
    </xdr:from>
    <xdr:ext cx="405111" cy="259045"/>
    <xdr:sp macro="" textlink="">
      <xdr:nvSpPr>
        <xdr:cNvPr id="252" name="n_1mainValue【一般廃棄物処理施設】&#10;有形固定資産減価償却率">
          <a:extLst>
            <a:ext uri="{FF2B5EF4-FFF2-40B4-BE49-F238E27FC236}">
              <a16:creationId xmlns:a16="http://schemas.microsoft.com/office/drawing/2014/main" id="{E4FDF211-3A7E-496C-A0C4-93040244E9E3}"/>
            </a:ext>
          </a:extLst>
        </xdr:cNvPr>
        <xdr:cNvSpPr txBox="1"/>
      </xdr:nvSpPr>
      <xdr:spPr>
        <a:xfrm>
          <a:off x="15266044"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89643</xdr:rowOff>
    </xdr:from>
    <xdr:ext cx="405111" cy="259045"/>
    <xdr:sp macro="" textlink="">
      <xdr:nvSpPr>
        <xdr:cNvPr id="253" name="n_2mainValue【一般廃棄物処理施設】&#10;有形固定資産減価償却率">
          <a:extLst>
            <a:ext uri="{FF2B5EF4-FFF2-40B4-BE49-F238E27FC236}">
              <a16:creationId xmlns:a16="http://schemas.microsoft.com/office/drawing/2014/main" id="{8AFA3A76-252E-429D-B56F-E33EC8582F46}"/>
            </a:ext>
          </a:extLst>
        </xdr:cNvPr>
        <xdr:cNvSpPr txBox="1"/>
      </xdr:nvSpPr>
      <xdr:spPr>
        <a:xfrm>
          <a:off x="143897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45555</xdr:rowOff>
    </xdr:from>
    <xdr:ext cx="405111" cy="259045"/>
    <xdr:sp macro="" textlink="">
      <xdr:nvSpPr>
        <xdr:cNvPr id="254" name="n_3mainValue【一般廃棄物処理施設】&#10;有形固定資産減価償却率">
          <a:extLst>
            <a:ext uri="{FF2B5EF4-FFF2-40B4-BE49-F238E27FC236}">
              <a16:creationId xmlns:a16="http://schemas.microsoft.com/office/drawing/2014/main" id="{7DC0C41F-D652-4EA3-8142-D050C215188E}"/>
            </a:ext>
          </a:extLst>
        </xdr:cNvPr>
        <xdr:cNvSpPr txBox="1"/>
      </xdr:nvSpPr>
      <xdr:spPr>
        <a:xfrm>
          <a:off x="13500744" y="604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1469</xdr:rowOff>
    </xdr:from>
    <xdr:ext cx="405111" cy="259045"/>
    <xdr:sp macro="" textlink="">
      <xdr:nvSpPr>
        <xdr:cNvPr id="255" name="n_4mainValue【一般廃棄物処理施設】&#10;有形固定資産減価償却率">
          <a:extLst>
            <a:ext uri="{FF2B5EF4-FFF2-40B4-BE49-F238E27FC236}">
              <a16:creationId xmlns:a16="http://schemas.microsoft.com/office/drawing/2014/main" id="{B1E87BF0-FE64-4EB0-BB9F-B9C67E2282A1}"/>
            </a:ext>
          </a:extLst>
        </xdr:cNvPr>
        <xdr:cNvSpPr txBox="1"/>
      </xdr:nvSpPr>
      <xdr:spPr>
        <a:xfrm>
          <a:off x="12611744" y="600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6" name="正方形/長方形 255">
          <a:extLst>
            <a:ext uri="{FF2B5EF4-FFF2-40B4-BE49-F238E27FC236}">
              <a16:creationId xmlns:a16="http://schemas.microsoft.com/office/drawing/2014/main" id="{B69E906C-6C66-473B-813F-8CFC4A3EF71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7" name="正方形/長方形 256">
          <a:extLst>
            <a:ext uri="{FF2B5EF4-FFF2-40B4-BE49-F238E27FC236}">
              <a16:creationId xmlns:a16="http://schemas.microsoft.com/office/drawing/2014/main" id="{1574356E-C7DD-43CC-AABB-79E0EA9C3FD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8" name="正方形/長方形 257">
          <a:extLst>
            <a:ext uri="{FF2B5EF4-FFF2-40B4-BE49-F238E27FC236}">
              <a16:creationId xmlns:a16="http://schemas.microsoft.com/office/drawing/2014/main" id="{14099368-DA44-4B5B-BB5F-6AC2CDE6CD6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9" name="正方形/長方形 258">
          <a:extLst>
            <a:ext uri="{FF2B5EF4-FFF2-40B4-BE49-F238E27FC236}">
              <a16:creationId xmlns:a16="http://schemas.microsoft.com/office/drawing/2014/main" id="{AD2BF241-7E1E-4231-B4CA-FFBD671ECE6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0" name="正方形/長方形 259">
          <a:extLst>
            <a:ext uri="{FF2B5EF4-FFF2-40B4-BE49-F238E27FC236}">
              <a16:creationId xmlns:a16="http://schemas.microsoft.com/office/drawing/2014/main" id="{D0AB4354-4A43-4AD5-A3C5-60740811AB0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1" name="正方形/長方形 260">
          <a:extLst>
            <a:ext uri="{FF2B5EF4-FFF2-40B4-BE49-F238E27FC236}">
              <a16:creationId xmlns:a16="http://schemas.microsoft.com/office/drawing/2014/main" id="{8F46BE50-2C5E-470A-B12E-AB32F18F16A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2" name="正方形/長方形 261">
          <a:extLst>
            <a:ext uri="{FF2B5EF4-FFF2-40B4-BE49-F238E27FC236}">
              <a16:creationId xmlns:a16="http://schemas.microsoft.com/office/drawing/2014/main" id="{31979DD7-61BC-4E4D-A907-A407FDC3F50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3" name="正方形/長方形 262">
          <a:extLst>
            <a:ext uri="{FF2B5EF4-FFF2-40B4-BE49-F238E27FC236}">
              <a16:creationId xmlns:a16="http://schemas.microsoft.com/office/drawing/2014/main" id="{F02744B2-3267-4F03-A608-3A58B349077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4" name="テキスト ボックス 263">
          <a:extLst>
            <a:ext uri="{FF2B5EF4-FFF2-40B4-BE49-F238E27FC236}">
              <a16:creationId xmlns:a16="http://schemas.microsoft.com/office/drawing/2014/main" id="{94F8554E-F56C-4235-90E3-E13A0FC656E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5" name="直線コネクタ 264">
          <a:extLst>
            <a:ext uri="{FF2B5EF4-FFF2-40B4-BE49-F238E27FC236}">
              <a16:creationId xmlns:a16="http://schemas.microsoft.com/office/drawing/2014/main" id="{9B35578A-4CC2-4208-BB9E-E169DAED1F5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66" name="直線コネクタ 265">
          <a:extLst>
            <a:ext uri="{FF2B5EF4-FFF2-40B4-BE49-F238E27FC236}">
              <a16:creationId xmlns:a16="http://schemas.microsoft.com/office/drawing/2014/main" id="{2C1A9CBF-5B57-44C7-BCB5-30628A332C81}"/>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67" name="テキスト ボックス 266">
          <a:extLst>
            <a:ext uri="{FF2B5EF4-FFF2-40B4-BE49-F238E27FC236}">
              <a16:creationId xmlns:a16="http://schemas.microsoft.com/office/drawing/2014/main" id="{AB77A03B-BFBE-4EEB-8075-EBBFDCC4D37B}"/>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68" name="直線コネクタ 267">
          <a:extLst>
            <a:ext uri="{FF2B5EF4-FFF2-40B4-BE49-F238E27FC236}">
              <a16:creationId xmlns:a16="http://schemas.microsoft.com/office/drawing/2014/main" id="{98941F9B-BA34-4913-B2F0-37106D62871B}"/>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269" name="テキスト ボックス 268">
          <a:extLst>
            <a:ext uri="{FF2B5EF4-FFF2-40B4-BE49-F238E27FC236}">
              <a16:creationId xmlns:a16="http://schemas.microsoft.com/office/drawing/2014/main" id="{9E7CB706-6A47-459F-8C9A-861EC272D80D}"/>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70" name="直線コネクタ 269">
          <a:extLst>
            <a:ext uri="{FF2B5EF4-FFF2-40B4-BE49-F238E27FC236}">
              <a16:creationId xmlns:a16="http://schemas.microsoft.com/office/drawing/2014/main" id="{FF47D15B-3DF8-4707-8A05-FB3D8D99ACF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271" name="テキスト ボックス 270">
          <a:extLst>
            <a:ext uri="{FF2B5EF4-FFF2-40B4-BE49-F238E27FC236}">
              <a16:creationId xmlns:a16="http://schemas.microsoft.com/office/drawing/2014/main" id="{981E2FAF-EA7D-4E43-8FC2-4D973F6CE5AB}"/>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72" name="直線コネクタ 271">
          <a:extLst>
            <a:ext uri="{FF2B5EF4-FFF2-40B4-BE49-F238E27FC236}">
              <a16:creationId xmlns:a16="http://schemas.microsoft.com/office/drawing/2014/main" id="{81254046-9DB0-4111-81D1-7C34125F3AB8}"/>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273" name="テキスト ボックス 272">
          <a:extLst>
            <a:ext uri="{FF2B5EF4-FFF2-40B4-BE49-F238E27FC236}">
              <a16:creationId xmlns:a16="http://schemas.microsoft.com/office/drawing/2014/main" id="{D9E160D1-4E54-415F-B894-FB3ACBE57B6F}"/>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4" name="直線コネクタ 273">
          <a:extLst>
            <a:ext uri="{FF2B5EF4-FFF2-40B4-BE49-F238E27FC236}">
              <a16:creationId xmlns:a16="http://schemas.microsoft.com/office/drawing/2014/main" id="{58AFBB57-66D2-4A93-8678-F0C92BF8E3D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75" name="テキスト ボックス 274">
          <a:extLst>
            <a:ext uri="{FF2B5EF4-FFF2-40B4-BE49-F238E27FC236}">
              <a16:creationId xmlns:a16="http://schemas.microsoft.com/office/drawing/2014/main" id="{1784EC12-7551-417D-B5E4-6DD2BF3C578A}"/>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6" name="【一般廃棄物処理施設】&#10;一人当たり有形固定資産（償却資産）額グラフ枠">
          <a:extLst>
            <a:ext uri="{FF2B5EF4-FFF2-40B4-BE49-F238E27FC236}">
              <a16:creationId xmlns:a16="http://schemas.microsoft.com/office/drawing/2014/main" id="{5DBA61B5-289C-4A94-A113-36AA8521CDA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136665</xdr:rowOff>
    </xdr:from>
    <xdr:to>
      <xdr:col>116</xdr:col>
      <xdr:colOff>62864</xdr:colOff>
      <xdr:row>41</xdr:row>
      <xdr:rowOff>132186</xdr:rowOff>
    </xdr:to>
    <xdr:cxnSp macro="">
      <xdr:nvCxnSpPr>
        <xdr:cNvPr id="277" name="直線コネクタ 276">
          <a:extLst>
            <a:ext uri="{FF2B5EF4-FFF2-40B4-BE49-F238E27FC236}">
              <a16:creationId xmlns:a16="http://schemas.microsoft.com/office/drawing/2014/main" id="{2F744416-0A02-4C16-B815-401CDF8A2C8A}"/>
            </a:ext>
          </a:extLst>
        </xdr:cNvPr>
        <xdr:cNvCxnSpPr/>
      </xdr:nvCxnSpPr>
      <xdr:spPr>
        <a:xfrm flipV="1">
          <a:off x="22160864" y="5794515"/>
          <a:ext cx="0" cy="1367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136013</xdr:rowOff>
    </xdr:from>
    <xdr:ext cx="469744" cy="259045"/>
    <xdr:sp macro="" textlink="">
      <xdr:nvSpPr>
        <xdr:cNvPr id="278" name="【一般廃棄物処理施設】&#10;一人当たり有形固定資産（償却資産）額最小値テキスト">
          <a:extLst>
            <a:ext uri="{FF2B5EF4-FFF2-40B4-BE49-F238E27FC236}">
              <a16:creationId xmlns:a16="http://schemas.microsoft.com/office/drawing/2014/main" id="{8C9113B0-756B-4545-8427-E29C64740007}"/>
            </a:ext>
          </a:extLst>
        </xdr:cNvPr>
        <xdr:cNvSpPr txBox="1"/>
      </xdr:nvSpPr>
      <xdr:spPr>
        <a:xfrm>
          <a:off x="22199600" y="716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132186</xdr:rowOff>
    </xdr:from>
    <xdr:to>
      <xdr:col>116</xdr:col>
      <xdr:colOff>152400</xdr:colOff>
      <xdr:row>41</xdr:row>
      <xdr:rowOff>132186</xdr:rowOff>
    </xdr:to>
    <xdr:cxnSp macro="">
      <xdr:nvCxnSpPr>
        <xdr:cNvPr id="279" name="直線コネクタ 278">
          <a:extLst>
            <a:ext uri="{FF2B5EF4-FFF2-40B4-BE49-F238E27FC236}">
              <a16:creationId xmlns:a16="http://schemas.microsoft.com/office/drawing/2014/main" id="{ED4EFA5E-572F-4B6B-9C1D-B64C72D5E121}"/>
            </a:ext>
          </a:extLst>
        </xdr:cNvPr>
        <xdr:cNvCxnSpPr/>
      </xdr:nvCxnSpPr>
      <xdr:spPr>
        <a:xfrm>
          <a:off x="22072600" y="716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83342</xdr:rowOff>
    </xdr:from>
    <xdr:ext cx="690189" cy="259045"/>
    <xdr:sp macro="" textlink="">
      <xdr:nvSpPr>
        <xdr:cNvPr id="280" name="【一般廃棄物処理施設】&#10;一人当たり有形固定資産（償却資産）額最大値テキスト">
          <a:extLst>
            <a:ext uri="{FF2B5EF4-FFF2-40B4-BE49-F238E27FC236}">
              <a16:creationId xmlns:a16="http://schemas.microsoft.com/office/drawing/2014/main" id="{11DD15AA-7171-4750-A012-2AE4F3F4F4B5}"/>
            </a:ext>
          </a:extLst>
        </xdr:cNvPr>
        <xdr:cNvSpPr txBox="1"/>
      </xdr:nvSpPr>
      <xdr:spPr>
        <a:xfrm>
          <a:off x="22199600" y="5569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136665</xdr:rowOff>
    </xdr:from>
    <xdr:to>
      <xdr:col>116</xdr:col>
      <xdr:colOff>152400</xdr:colOff>
      <xdr:row>33</xdr:row>
      <xdr:rowOff>136665</xdr:rowOff>
    </xdr:to>
    <xdr:cxnSp macro="">
      <xdr:nvCxnSpPr>
        <xdr:cNvPr id="281" name="直線コネクタ 280">
          <a:extLst>
            <a:ext uri="{FF2B5EF4-FFF2-40B4-BE49-F238E27FC236}">
              <a16:creationId xmlns:a16="http://schemas.microsoft.com/office/drawing/2014/main" id="{9BC0DEBF-F571-484E-A240-63E8FC9D973B}"/>
            </a:ext>
          </a:extLst>
        </xdr:cNvPr>
        <xdr:cNvCxnSpPr/>
      </xdr:nvCxnSpPr>
      <xdr:spPr>
        <a:xfrm>
          <a:off x="22072600" y="5794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151518</xdr:rowOff>
    </xdr:from>
    <xdr:ext cx="599010" cy="259045"/>
    <xdr:sp macro="" textlink="">
      <xdr:nvSpPr>
        <xdr:cNvPr id="282" name="【一般廃棄物処理施設】&#10;一人当たり有形固定資産（償却資産）額平均値テキスト">
          <a:extLst>
            <a:ext uri="{FF2B5EF4-FFF2-40B4-BE49-F238E27FC236}">
              <a16:creationId xmlns:a16="http://schemas.microsoft.com/office/drawing/2014/main" id="{D11D7E20-BE5A-4781-B188-4E2CD7D3DAA3}"/>
            </a:ext>
          </a:extLst>
        </xdr:cNvPr>
        <xdr:cNvSpPr txBox="1"/>
      </xdr:nvSpPr>
      <xdr:spPr>
        <a:xfrm>
          <a:off x="22199600" y="6838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128641</xdr:rowOff>
    </xdr:from>
    <xdr:to>
      <xdr:col>116</xdr:col>
      <xdr:colOff>114300</xdr:colOff>
      <xdr:row>41</xdr:row>
      <xdr:rowOff>58791</xdr:rowOff>
    </xdr:to>
    <xdr:sp macro="" textlink="">
      <xdr:nvSpPr>
        <xdr:cNvPr id="283" name="フローチャート: 判断 282">
          <a:extLst>
            <a:ext uri="{FF2B5EF4-FFF2-40B4-BE49-F238E27FC236}">
              <a16:creationId xmlns:a16="http://schemas.microsoft.com/office/drawing/2014/main" id="{F1F9880B-172A-47E0-A3A0-A2E424FD74F0}"/>
            </a:ext>
          </a:extLst>
        </xdr:cNvPr>
        <xdr:cNvSpPr/>
      </xdr:nvSpPr>
      <xdr:spPr>
        <a:xfrm>
          <a:off x="22110700" y="698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118345</xdr:rowOff>
    </xdr:from>
    <xdr:to>
      <xdr:col>112</xdr:col>
      <xdr:colOff>38100</xdr:colOff>
      <xdr:row>41</xdr:row>
      <xdr:rowOff>48495</xdr:rowOff>
    </xdr:to>
    <xdr:sp macro="" textlink="">
      <xdr:nvSpPr>
        <xdr:cNvPr id="284" name="フローチャート: 判断 283">
          <a:extLst>
            <a:ext uri="{FF2B5EF4-FFF2-40B4-BE49-F238E27FC236}">
              <a16:creationId xmlns:a16="http://schemas.microsoft.com/office/drawing/2014/main" id="{8161A4EB-C3AB-445B-975A-C3187293A139}"/>
            </a:ext>
          </a:extLst>
        </xdr:cNvPr>
        <xdr:cNvSpPr/>
      </xdr:nvSpPr>
      <xdr:spPr>
        <a:xfrm>
          <a:off x="21272500" y="697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129681</xdr:rowOff>
    </xdr:from>
    <xdr:to>
      <xdr:col>107</xdr:col>
      <xdr:colOff>101600</xdr:colOff>
      <xdr:row>41</xdr:row>
      <xdr:rowOff>59831</xdr:rowOff>
    </xdr:to>
    <xdr:sp macro="" textlink="">
      <xdr:nvSpPr>
        <xdr:cNvPr id="285" name="フローチャート: 判断 284">
          <a:extLst>
            <a:ext uri="{FF2B5EF4-FFF2-40B4-BE49-F238E27FC236}">
              <a16:creationId xmlns:a16="http://schemas.microsoft.com/office/drawing/2014/main" id="{263B63EC-9E2A-445D-92B8-9C9DD895E43C}"/>
            </a:ext>
          </a:extLst>
        </xdr:cNvPr>
        <xdr:cNvSpPr/>
      </xdr:nvSpPr>
      <xdr:spPr>
        <a:xfrm>
          <a:off x="20383500" y="698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136325</xdr:rowOff>
    </xdr:from>
    <xdr:to>
      <xdr:col>102</xdr:col>
      <xdr:colOff>165100</xdr:colOff>
      <xdr:row>41</xdr:row>
      <xdr:rowOff>66475</xdr:rowOff>
    </xdr:to>
    <xdr:sp macro="" textlink="">
      <xdr:nvSpPr>
        <xdr:cNvPr id="286" name="フローチャート: 判断 285">
          <a:extLst>
            <a:ext uri="{FF2B5EF4-FFF2-40B4-BE49-F238E27FC236}">
              <a16:creationId xmlns:a16="http://schemas.microsoft.com/office/drawing/2014/main" id="{48C40656-8D9F-4F3F-9CFF-526554CA998A}"/>
            </a:ext>
          </a:extLst>
        </xdr:cNvPr>
        <xdr:cNvSpPr/>
      </xdr:nvSpPr>
      <xdr:spPr>
        <a:xfrm>
          <a:off x="19494500" y="69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160423</xdr:rowOff>
    </xdr:from>
    <xdr:to>
      <xdr:col>98</xdr:col>
      <xdr:colOff>38100</xdr:colOff>
      <xdr:row>41</xdr:row>
      <xdr:rowOff>90573</xdr:rowOff>
    </xdr:to>
    <xdr:sp macro="" textlink="">
      <xdr:nvSpPr>
        <xdr:cNvPr id="287" name="フローチャート: 判断 286">
          <a:extLst>
            <a:ext uri="{FF2B5EF4-FFF2-40B4-BE49-F238E27FC236}">
              <a16:creationId xmlns:a16="http://schemas.microsoft.com/office/drawing/2014/main" id="{1EA2D8D7-4B85-41D1-AB2F-16FF9B8DEBE7}"/>
            </a:ext>
          </a:extLst>
        </xdr:cNvPr>
        <xdr:cNvSpPr/>
      </xdr:nvSpPr>
      <xdr:spPr>
        <a:xfrm>
          <a:off x="18605500" y="701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8" name="テキスト ボックス 287">
          <a:extLst>
            <a:ext uri="{FF2B5EF4-FFF2-40B4-BE49-F238E27FC236}">
              <a16:creationId xmlns:a16="http://schemas.microsoft.com/office/drawing/2014/main" id="{E74A963C-6F1C-4061-BB02-28A91FB6AA1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89" name="テキスト ボックス 288">
          <a:extLst>
            <a:ext uri="{FF2B5EF4-FFF2-40B4-BE49-F238E27FC236}">
              <a16:creationId xmlns:a16="http://schemas.microsoft.com/office/drawing/2014/main" id="{55092B8F-017B-4B9C-B242-56D93E4F63A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90" name="テキスト ボックス 289">
          <a:extLst>
            <a:ext uri="{FF2B5EF4-FFF2-40B4-BE49-F238E27FC236}">
              <a16:creationId xmlns:a16="http://schemas.microsoft.com/office/drawing/2014/main" id="{7B9AD2B6-7004-43D0-AF99-66ABD6299D5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91" name="テキスト ボックス 290">
          <a:extLst>
            <a:ext uri="{FF2B5EF4-FFF2-40B4-BE49-F238E27FC236}">
              <a16:creationId xmlns:a16="http://schemas.microsoft.com/office/drawing/2014/main" id="{AA65C1DE-0991-4E83-8693-7268FD83C88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2" name="テキスト ボックス 291">
          <a:extLst>
            <a:ext uri="{FF2B5EF4-FFF2-40B4-BE49-F238E27FC236}">
              <a16:creationId xmlns:a16="http://schemas.microsoft.com/office/drawing/2014/main" id="{7AC3BBF1-75DA-42B7-8729-2CDFC781746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166139</xdr:rowOff>
    </xdr:from>
    <xdr:to>
      <xdr:col>116</xdr:col>
      <xdr:colOff>114300</xdr:colOff>
      <xdr:row>41</xdr:row>
      <xdr:rowOff>96289</xdr:rowOff>
    </xdr:to>
    <xdr:sp macro="" textlink="">
      <xdr:nvSpPr>
        <xdr:cNvPr id="293" name="楕円 292">
          <a:extLst>
            <a:ext uri="{FF2B5EF4-FFF2-40B4-BE49-F238E27FC236}">
              <a16:creationId xmlns:a16="http://schemas.microsoft.com/office/drawing/2014/main" id="{72E9EB38-574E-40ED-A667-FD124DDA9028}"/>
            </a:ext>
          </a:extLst>
        </xdr:cNvPr>
        <xdr:cNvSpPr/>
      </xdr:nvSpPr>
      <xdr:spPr>
        <a:xfrm>
          <a:off x="22110700" y="702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107069</xdr:rowOff>
    </xdr:from>
    <xdr:ext cx="599010" cy="259045"/>
    <xdr:sp macro="" textlink="">
      <xdr:nvSpPr>
        <xdr:cNvPr id="294" name="【一般廃棄物処理施設】&#10;一人当たり有形固定資産（償却資産）額該当値テキスト">
          <a:extLst>
            <a:ext uri="{FF2B5EF4-FFF2-40B4-BE49-F238E27FC236}">
              <a16:creationId xmlns:a16="http://schemas.microsoft.com/office/drawing/2014/main" id="{FFDBB613-DFD6-44C2-9134-CB5411041AC7}"/>
            </a:ext>
          </a:extLst>
        </xdr:cNvPr>
        <xdr:cNvSpPr txBox="1"/>
      </xdr:nvSpPr>
      <xdr:spPr>
        <a:xfrm>
          <a:off x="22199600" y="6965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167159</xdr:rowOff>
    </xdr:from>
    <xdr:to>
      <xdr:col>112</xdr:col>
      <xdr:colOff>38100</xdr:colOff>
      <xdr:row>41</xdr:row>
      <xdr:rowOff>97309</xdr:rowOff>
    </xdr:to>
    <xdr:sp macro="" textlink="">
      <xdr:nvSpPr>
        <xdr:cNvPr id="295" name="楕円 294">
          <a:extLst>
            <a:ext uri="{FF2B5EF4-FFF2-40B4-BE49-F238E27FC236}">
              <a16:creationId xmlns:a16="http://schemas.microsoft.com/office/drawing/2014/main" id="{B8B00D03-34BD-4F87-8188-2C1E900472BB}"/>
            </a:ext>
          </a:extLst>
        </xdr:cNvPr>
        <xdr:cNvSpPr/>
      </xdr:nvSpPr>
      <xdr:spPr>
        <a:xfrm>
          <a:off x="21272500" y="702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45489</xdr:rowOff>
    </xdr:from>
    <xdr:to>
      <xdr:col>116</xdr:col>
      <xdr:colOff>63500</xdr:colOff>
      <xdr:row>41</xdr:row>
      <xdr:rowOff>46509</xdr:rowOff>
    </xdr:to>
    <xdr:cxnSp macro="">
      <xdr:nvCxnSpPr>
        <xdr:cNvPr id="296" name="直線コネクタ 295">
          <a:extLst>
            <a:ext uri="{FF2B5EF4-FFF2-40B4-BE49-F238E27FC236}">
              <a16:creationId xmlns:a16="http://schemas.microsoft.com/office/drawing/2014/main" id="{C60F18F0-5E25-4D99-ABC6-235245420524}"/>
            </a:ext>
          </a:extLst>
        </xdr:cNvPr>
        <xdr:cNvCxnSpPr/>
      </xdr:nvCxnSpPr>
      <xdr:spPr>
        <a:xfrm flipV="1">
          <a:off x="21323300" y="7074939"/>
          <a:ext cx="838200" cy="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168032</xdr:rowOff>
    </xdr:from>
    <xdr:to>
      <xdr:col>107</xdr:col>
      <xdr:colOff>101600</xdr:colOff>
      <xdr:row>41</xdr:row>
      <xdr:rowOff>98182</xdr:rowOff>
    </xdr:to>
    <xdr:sp macro="" textlink="">
      <xdr:nvSpPr>
        <xdr:cNvPr id="297" name="楕円 296">
          <a:extLst>
            <a:ext uri="{FF2B5EF4-FFF2-40B4-BE49-F238E27FC236}">
              <a16:creationId xmlns:a16="http://schemas.microsoft.com/office/drawing/2014/main" id="{F1BF0D48-F712-4DB7-8AF5-93B9E115AC2D}"/>
            </a:ext>
          </a:extLst>
        </xdr:cNvPr>
        <xdr:cNvSpPr/>
      </xdr:nvSpPr>
      <xdr:spPr>
        <a:xfrm>
          <a:off x="20383500" y="702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46509</xdr:rowOff>
    </xdr:from>
    <xdr:to>
      <xdr:col>111</xdr:col>
      <xdr:colOff>177800</xdr:colOff>
      <xdr:row>41</xdr:row>
      <xdr:rowOff>47382</xdr:rowOff>
    </xdr:to>
    <xdr:cxnSp macro="">
      <xdr:nvCxnSpPr>
        <xdr:cNvPr id="298" name="直線コネクタ 297">
          <a:extLst>
            <a:ext uri="{FF2B5EF4-FFF2-40B4-BE49-F238E27FC236}">
              <a16:creationId xmlns:a16="http://schemas.microsoft.com/office/drawing/2014/main" id="{3ABB7245-3C89-4CDE-80C3-3F8D8BDBF71C}"/>
            </a:ext>
          </a:extLst>
        </xdr:cNvPr>
        <xdr:cNvCxnSpPr/>
      </xdr:nvCxnSpPr>
      <xdr:spPr>
        <a:xfrm flipV="1">
          <a:off x="20434300" y="7075959"/>
          <a:ext cx="889000" cy="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168646</xdr:rowOff>
    </xdr:from>
    <xdr:to>
      <xdr:col>102</xdr:col>
      <xdr:colOff>165100</xdr:colOff>
      <xdr:row>41</xdr:row>
      <xdr:rowOff>98796</xdr:rowOff>
    </xdr:to>
    <xdr:sp macro="" textlink="">
      <xdr:nvSpPr>
        <xdr:cNvPr id="299" name="楕円 298">
          <a:extLst>
            <a:ext uri="{FF2B5EF4-FFF2-40B4-BE49-F238E27FC236}">
              <a16:creationId xmlns:a16="http://schemas.microsoft.com/office/drawing/2014/main" id="{4EA49596-E39F-45D6-AE71-5EDD621B8F2D}"/>
            </a:ext>
          </a:extLst>
        </xdr:cNvPr>
        <xdr:cNvSpPr/>
      </xdr:nvSpPr>
      <xdr:spPr>
        <a:xfrm>
          <a:off x="19494500" y="702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47382</xdr:rowOff>
    </xdr:from>
    <xdr:to>
      <xdr:col>107</xdr:col>
      <xdr:colOff>50800</xdr:colOff>
      <xdr:row>41</xdr:row>
      <xdr:rowOff>47996</xdr:rowOff>
    </xdr:to>
    <xdr:cxnSp macro="">
      <xdr:nvCxnSpPr>
        <xdr:cNvPr id="300" name="直線コネクタ 299">
          <a:extLst>
            <a:ext uri="{FF2B5EF4-FFF2-40B4-BE49-F238E27FC236}">
              <a16:creationId xmlns:a16="http://schemas.microsoft.com/office/drawing/2014/main" id="{A5054ECE-EF96-48C0-80F3-073572B3E57C}"/>
            </a:ext>
          </a:extLst>
        </xdr:cNvPr>
        <xdr:cNvCxnSpPr/>
      </xdr:nvCxnSpPr>
      <xdr:spPr>
        <a:xfrm flipV="1">
          <a:off x="19545300" y="7076832"/>
          <a:ext cx="889000" cy="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169608</xdr:rowOff>
    </xdr:from>
    <xdr:to>
      <xdr:col>98</xdr:col>
      <xdr:colOff>38100</xdr:colOff>
      <xdr:row>41</xdr:row>
      <xdr:rowOff>99758</xdr:rowOff>
    </xdr:to>
    <xdr:sp macro="" textlink="">
      <xdr:nvSpPr>
        <xdr:cNvPr id="301" name="楕円 300">
          <a:extLst>
            <a:ext uri="{FF2B5EF4-FFF2-40B4-BE49-F238E27FC236}">
              <a16:creationId xmlns:a16="http://schemas.microsoft.com/office/drawing/2014/main" id="{45481400-5ABE-4E4D-B398-C6CA9C3248CA}"/>
            </a:ext>
          </a:extLst>
        </xdr:cNvPr>
        <xdr:cNvSpPr/>
      </xdr:nvSpPr>
      <xdr:spPr>
        <a:xfrm>
          <a:off x="18605500" y="70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47996</xdr:rowOff>
    </xdr:from>
    <xdr:to>
      <xdr:col>102</xdr:col>
      <xdr:colOff>114300</xdr:colOff>
      <xdr:row>41</xdr:row>
      <xdr:rowOff>48958</xdr:rowOff>
    </xdr:to>
    <xdr:cxnSp macro="">
      <xdr:nvCxnSpPr>
        <xdr:cNvPr id="302" name="直線コネクタ 301">
          <a:extLst>
            <a:ext uri="{FF2B5EF4-FFF2-40B4-BE49-F238E27FC236}">
              <a16:creationId xmlns:a16="http://schemas.microsoft.com/office/drawing/2014/main" id="{92F82639-BDB8-484B-913E-06F4CD86F401}"/>
            </a:ext>
          </a:extLst>
        </xdr:cNvPr>
        <xdr:cNvCxnSpPr/>
      </xdr:nvCxnSpPr>
      <xdr:spPr>
        <a:xfrm flipV="1">
          <a:off x="18656300" y="7077446"/>
          <a:ext cx="889000" cy="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65022</xdr:rowOff>
    </xdr:from>
    <xdr:ext cx="599010" cy="259045"/>
    <xdr:sp macro="" textlink="">
      <xdr:nvSpPr>
        <xdr:cNvPr id="303" name="n_1aveValue【一般廃棄物処理施設】&#10;一人当たり有形固定資産（償却資産）額">
          <a:extLst>
            <a:ext uri="{FF2B5EF4-FFF2-40B4-BE49-F238E27FC236}">
              <a16:creationId xmlns:a16="http://schemas.microsoft.com/office/drawing/2014/main" id="{377FBA5A-B401-49AB-BECC-CFA70CC26524}"/>
            </a:ext>
          </a:extLst>
        </xdr:cNvPr>
        <xdr:cNvSpPr txBox="1"/>
      </xdr:nvSpPr>
      <xdr:spPr>
        <a:xfrm>
          <a:off x="21011095" y="675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76358</xdr:rowOff>
    </xdr:from>
    <xdr:ext cx="599010" cy="259045"/>
    <xdr:sp macro="" textlink="">
      <xdr:nvSpPr>
        <xdr:cNvPr id="304" name="n_2aveValue【一般廃棄物処理施設】&#10;一人当たり有形固定資産（償却資産）額">
          <a:extLst>
            <a:ext uri="{FF2B5EF4-FFF2-40B4-BE49-F238E27FC236}">
              <a16:creationId xmlns:a16="http://schemas.microsoft.com/office/drawing/2014/main" id="{808E9568-FF05-40DC-B2AF-52238FD48D8A}"/>
            </a:ext>
          </a:extLst>
        </xdr:cNvPr>
        <xdr:cNvSpPr txBox="1"/>
      </xdr:nvSpPr>
      <xdr:spPr>
        <a:xfrm>
          <a:off x="20134795" y="676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83002</xdr:rowOff>
    </xdr:from>
    <xdr:ext cx="599010" cy="259045"/>
    <xdr:sp macro="" textlink="">
      <xdr:nvSpPr>
        <xdr:cNvPr id="305" name="n_3aveValue【一般廃棄物処理施設】&#10;一人当たり有形固定資産（償却資産）額">
          <a:extLst>
            <a:ext uri="{FF2B5EF4-FFF2-40B4-BE49-F238E27FC236}">
              <a16:creationId xmlns:a16="http://schemas.microsoft.com/office/drawing/2014/main" id="{5B9B377D-E31F-45D4-9B6B-3C6FD043D626}"/>
            </a:ext>
          </a:extLst>
        </xdr:cNvPr>
        <xdr:cNvSpPr txBox="1"/>
      </xdr:nvSpPr>
      <xdr:spPr>
        <a:xfrm>
          <a:off x="19245795" y="676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107100</xdr:rowOff>
    </xdr:from>
    <xdr:ext cx="599010" cy="259045"/>
    <xdr:sp macro="" textlink="">
      <xdr:nvSpPr>
        <xdr:cNvPr id="306" name="n_4aveValue【一般廃棄物処理施設】&#10;一人当たり有形固定資産（償却資産）額">
          <a:extLst>
            <a:ext uri="{FF2B5EF4-FFF2-40B4-BE49-F238E27FC236}">
              <a16:creationId xmlns:a16="http://schemas.microsoft.com/office/drawing/2014/main" id="{64BAA05A-8DB9-46C7-B547-073F2E34EDEA}"/>
            </a:ext>
          </a:extLst>
        </xdr:cNvPr>
        <xdr:cNvSpPr txBox="1"/>
      </xdr:nvSpPr>
      <xdr:spPr>
        <a:xfrm>
          <a:off x="18356795" y="679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88436</xdr:rowOff>
    </xdr:from>
    <xdr:ext cx="599010" cy="259045"/>
    <xdr:sp macro="" textlink="">
      <xdr:nvSpPr>
        <xdr:cNvPr id="307" name="n_1mainValue【一般廃棄物処理施設】&#10;一人当たり有形固定資産（償却資産）額">
          <a:extLst>
            <a:ext uri="{FF2B5EF4-FFF2-40B4-BE49-F238E27FC236}">
              <a16:creationId xmlns:a16="http://schemas.microsoft.com/office/drawing/2014/main" id="{0CF39461-D746-4408-8943-A45DCFEEE252}"/>
            </a:ext>
          </a:extLst>
        </xdr:cNvPr>
        <xdr:cNvSpPr txBox="1"/>
      </xdr:nvSpPr>
      <xdr:spPr>
        <a:xfrm>
          <a:off x="21011095" y="7117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89309</xdr:rowOff>
    </xdr:from>
    <xdr:ext cx="599010" cy="259045"/>
    <xdr:sp macro="" textlink="">
      <xdr:nvSpPr>
        <xdr:cNvPr id="308" name="n_2mainValue【一般廃棄物処理施設】&#10;一人当たり有形固定資産（償却資産）額">
          <a:extLst>
            <a:ext uri="{FF2B5EF4-FFF2-40B4-BE49-F238E27FC236}">
              <a16:creationId xmlns:a16="http://schemas.microsoft.com/office/drawing/2014/main" id="{6575C9C9-1CF1-495E-9879-DFF5FCEE6E9E}"/>
            </a:ext>
          </a:extLst>
        </xdr:cNvPr>
        <xdr:cNvSpPr txBox="1"/>
      </xdr:nvSpPr>
      <xdr:spPr>
        <a:xfrm>
          <a:off x="20134795" y="7118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89923</xdr:rowOff>
    </xdr:from>
    <xdr:ext cx="599010" cy="259045"/>
    <xdr:sp macro="" textlink="">
      <xdr:nvSpPr>
        <xdr:cNvPr id="309" name="n_3mainValue【一般廃棄物処理施設】&#10;一人当たり有形固定資産（償却資産）額">
          <a:extLst>
            <a:ext uri="{FF2B5EF4-FFF2-40B4-BE49-F238E27FC236}">
              <a16:creationId xmlns:a16="http://schemas.microsoft.com/office/drawing/2014/main" id="{D0D152D7-4214-4381-9C2C-804C4C9B94D3}"/>
            </a:ext>
          </a:extLst>
        </xdr:cNvPr>
        <xdr:cNvSpPr txBox="1"/>
      </xdr:nvSpPr>
      <xdr:spPr>
        <a:xfrm>
          <a:off x="19245795" y="711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90885</xdr:rowOff>
    </xdr:from>
    <xdr:ext cx="599010" cy="259045"/>
    <xdr:sp macro="" textlink="">
      <xdr:nvSpPr>
        <xdr:cNvPr id="310" name="n_4mainValue【一般廃棄物処理施設】&#10;一人当たり有形固定資産（償却資産）額">
          <a:extLst>
            <a:ext uri="{FF2B5EF4-FFF2-40B4-BE49-F238E27FC236}">
              <a16:creationId xmlns:a16="http://schemas.microsoft.com/office/drawing/2014/main" id="{65F7D709-18DB-4FE4-970C-1D9CBE368DDF}"/>
            </a:ext>
          </a:extLst>
        </xdr:cNvPr>
        <xdr:cNvSpPr txBox="1"/>
      </xdr:nvSpPr>
      <xdr:spPr>
        <a:xfrm>
          <a:off x="18356795" y="712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1" name="正方形/長方形 310">
          <a:extLst>
            <a:ext uri="{FF2B5EF4-FFF2-40B4-BE49-F238E27FC236}">
              <a16:creationId xmlns:a16="http://schemas.microsoft.com/office/drawing/2014/main" id="{F4FC6368-48D2-4365-93FD-169BFDC52EE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2" name="正方形/長方形 311">
          <a:extLst>
            <a:ext uri="{FF2B5EF4-FFF2-40B4-BE49-F238E27FC236}">
              <a16:creationId xmlns:a16="http://schemas.microsoft.com/office/drawing/2014/main" id="{C9674FD1-8DC0-4B0D-88F9-73CF3689F17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3" name="正方形/長方形 312">
          <a:extLst>
            <a:ext uri="{FF2B5EF4-FFF2-40B4-BE49-F238E27FC236}">
              <a16:creationId xmlns:a16="http://schemas.microsoft.com/office/drawing/2014/main" id="{6D4E2BC5-440C-48FD-BB28-A4F18DCC385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4" name="正方形/長方形 313">
          <a:extLst>
            <a:ext uri="{FF2B5EF4-FFF2-40B4-BE49-F238E27FC236}">
              <a16:creationId xmlns:a16="http://schemas.microsoft.com/office/drawing/2014/main" id="{4402CE4F-8232-4905-9BEE-908972270DF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5" name="正方形/長方形 314">
          <a:extLst>
            <a:ext uri="{FF2B5EF4-FFF2-40B4-BE49-F238E27FC236}">
              <a16:creationId xmlns:a16="http://schemas.microsoft.com/office/drawing/2014/main" id="{D9DAAE15-8D5C-40F4-8C4E-E6B55714085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6" name="正方形/長方形 315">
          <a:extLst>
            <a:ext uri="{FF2B5EF4-FFF2-40B4-BE49-F238E27FC236}">
              <a16:creationId xmlns:a16="http://schemas.microsoft.com/office/drawing/2014/main" id="{0BED1605-C0CC-4B9C-B98F-3A9FF84C597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7" name="正方形/長方形 316">
          <a:extLst>
            <a:ext uri="{FF2B5EF4-FFF2-40B4-BE49-F238E27FC236}">
              <a16:creationId xmlns:a16="http://schemas.microsoft.com/office/drawing/2014/main" id="{9C3AADB2-B1BF-4758-82C5-6C92971A42D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8" name="正方形/長方形 317">
          <a:extLst>
            <a:ext uri="{FF2B5EF4-FFF2-40B4-BE49-F238E27FC236}">
              <a16:creationId xmlns:a16="http://schemas.microsoft.com/office/drawing/2014/main" id="{85F0B56A-D9BD-4B69-821D-CE73B61F3D41}"/>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19" name="正方形/長方形 318">
          <a:extLst>
            <a:ext uri="{FF2B5EF4-FFF2-40B4-BE49-F238E27FC236}">
              <a16:creationId xmlns:a16="http://schemas.microsoft.com/office/drawing/2014/main" id="{D59F4A7C-0BAF-4A36-BB48-9D0E2FC3480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0" name="正方形/長方形 319">
          <a:extLst>
            <a:ext uri="{FF2B5EF4-FFF2-40B4-BE49-F238E27FC236}">
              <a16:creationId xmlns:a16="http://schemas.microsoft.com/office/drawing/2014/main" id="{00B742EB-A0EA-4158-9CDA-98C0B15E7D0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1" name="正方形/長方形 320">
          <a:extLst>
            <a:ext uri="{FF2B5EF4-FFF2-40B4-BE49-F238E27FC236}">
              <a16:creationId xmlns:a16="http://schemas.microsoft.com/office/drawing/2014/main" id="{E33ABE3F-A48B-4188-AB67-4BF75B4B516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2" name="正方形/長方形 321">
          <a:extLst>
            <a:ext uri="{FF2B5EF4-FFF2-40B4-BE49-F238E27FC236}">
              <a16:creationId xmlns:a16="http://schemas.microsoft.com/office/drawing/2014/main" id="{984F4037-AA1D-44AC-B71C-FC015049B62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3" name="正方形/長方形 322">
          <a:extLst>
            <a:ext uri="{FF2B5EF4-FFF2-40B4-BE49-F238E27FC236}">
              <a16:creationId xmlns:a16="http://schemas.microsoft.com/office/drawing/2014/main" id="{8811B8B2-013D-4911-894C-3E09A734B1F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4" name="正方形/長方形 323">
          <a:extLst>
            <a:ext uri="{FF2B5EF4-FFF2-40B4-BE49-F238E27FC236}">
              <a16:creationId xmlns:a16="http://schemas.microsoft.com/office/drawing/2014/main" id="{BEBCDB1E-CF30-472E-9A8B-B7CD873C724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5" name="正方形/長方形 324">
          <a:extLst>
            <a:ext uri="{FF2B5EF4-FFF2-40B4-BE49-F238E27FC236}">
              <a16:creationId xmlns:a16="http://schemas.microsoft.com/office/drawing/2014/main" id="{51ACF1C9-E425-4315-954E-960D0323B20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6" name="正方形/長方形 325">
          <a:extLst>
            <a:ext uri="{FF2B5EF4-FFF2-40B4-BE49-F238E27FC236}">
              <a16:creationId xmlns:a16="http://schemas.microsoft.com/office/drawing/2014/main" id="{F3BF0E64-F26D-4FD1-B847-4605E7146AC2}"/>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7" name="正方形/長方形 326">
          <a:extLst>
            <a:ext uri="{FF2B5EF4-FFF2-40B4-BE49-F238E27FC236}">
              <a16:creationId xmlns:a16="http://schemas.microsoft.com/office/drawing/2014/main" id="{4AFB1558-462A-4F25-9210-F371D0A9877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8" name="正方形/長方形 327">
          <a:extLst>
            <a:ext uri="{FF2B5EF4-FFF2-40B4-BE49-F238E27FC236}">
              <a16:creationId xmlns:a16="http://schemas.microsoft.com/office/drawing/2014/main" id="{8165F70D-371D-4F21-BD5D-CB3625D63CF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9" name="正方形/長方形 328">
          <a:extLst>
            <a:ext uri="{FF2B5EF4-FFF2-40B4-BE49-F238E27FC236}">
              <a16:creationId xmlns:a16="http://schemas.microsoft.com/office/drawing/2014/main" id="{43E22EDE-AFA6-4C6E-8071-91A1FA28A6A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0" name="正方形/長方形 329">
          <a:extLst>
            <a:ext uri="{FF2B5EF4-FFF2-40B4-BE49-F238E27FC236}">
              <a16:creationId xmlns:a16="http://schemas.microsoft.com/office/drawing/2014/main" id="{8A6D861C-573F-4E86-920A-F5859628C49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1" name="正方形/長方形 330">
          <a:extLst>
            <a:ext uri="{FF2B5EF4-FFF2-40B4-BE49-F238E27FC236}">
              <a16:creationId xmlns:a16="http://schemas.microsoft.com/office/drawing/2014/main" id="{70E11507-15A7-4372-9E8D-9701A27079D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2" name="正方形/長方形 331">
          <a:extLst>
            <a:ext uri="{FF2B5EF4-FFF2-40B4-BE49-F238E27FC236}">
              <a16:creationId xmlns:a16="http://schemas.microsoft.com/office/drawing/2014/main" id="{F54F6C72-CBAB-4AF4-8B2C-616176EFA47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3" name="正方形/長方形 332">
          <a:extLst>
            <a:ext uri="{FF2B5EF4-FFF2-40B4-BE49-F238E27FC236}">
              <a16:creationId xmlns:a16="http://schemas.microsoft.com/office/drawing/2014/main" id="{E03D2AC6-B37B-4B46-A409-636B6E09831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4" name="正方形/長方形 333">
          <a:extLst>
            <a:ext uri="{FF2B5EF4-FFF2-40B4-BE49-F238E27FC236}">
              <a16:creationId xmlns:a16="http://schemas.microsoft.com/office/drawing/2014/main" id="{555BDDEF-633C-44CF-8096-DBAB9D7B5FB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5" name="テキスト ボックス 334">
          <a:extLst>
            <a:ext uri="{FF2B5EF4-FFF2-40B4-BE49-F238E27FC236}">
              <a16:creationId xmlns:a16="http://schemas.microsoft.com/office/drawing/2014/main" id="{14842E76-D63D-41BF-B65F-E0D91242D32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6" name="直線コネクタ 335">
          <a:extLst>
            <a:ext uri="{FF2B5EF4-FFF2-40B4-BE49-F238E27FC236}">
              <a16:creationId xmlns:a16="http://schemas.microsoft.com/office/drawing/2014/main" id="{9496BE6E-9A07-4160-9787-779327C79BA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7" name="テキスト ボックス 336">
          <a:extLst>
            <a:ext uri="{FF2B5EF4-FFF2-40B4-BE49-F238E27FC236}">
              <a16:creationId xmlns:a16="http://schemas.microsoft.com/office/drawing/2014/main" id="{313479C3-092E-4100-A9D9-CF493B388C1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38" name="直線コネクタ 337">
          <a:extLst>
            <a:ext uri="{FF2B5EF4-FFF2-40B4-BE49-F238E27FC236}">
              <a16:creationId xmlns:a16="http://schemas.microsoft.com/office/drawing/2014/main" id="{A0425B5A-D347-48FB-B462-636F950CE92B}"/>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39" name="テキスト ボックス 338">
          <a:extLst>
            <a:ext uri="{FF2B5EF4-FFF2-40B4-BE49-F238E27FC236}">
              <a16:creationId xmlns:a16="http://schemas.microsoft.com/office/drawing/2014/main" id="{FD227882-1A53-4F42-B76B-333B3DB0CAA6}"/>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40" name="直線コネクタ 339">
          <a:extLst>
            <a:ext uri="{FF2B5EF4-FFF2-40B4-BE49-F238E27FC236}">
              <a16:creationId xmlns:a16="http://schemas.microsoft.com/office/drawing/2014/main" id="{D6AEE8B3-0D86-4168-94BD-5B4183368259}"/>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41" name="テキスト ボックス 340">
          <a:extLst>
            <a:ext uri="{FF2B5EF4-FFF2-40B4-BE49-F238E27FC236}">
              <a16:creationId xmlns:a16="http://schemas.microsoft.com/office/drawing/2014/main" id="{68F32132-336E-4901-B890-9F3268422EA7}"/>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42" name="直線コネクタ 341">
          <a:extLst>
            <a:ext uri="{FF2B5EF4-FFF2-40B4-BE49-F238E27FC236}">
              <a16:creationId xmlns:a16="http://schemas.microsoft.com/office/drawing/2014/main" id="{F524A6AA-9ECE-40C4-B92D-CF4C113DB6F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43" name="テキスト ボックス 342">
          <a:extLst>
            <a:ext uri="{FF2B5EF4-FFF2-40B4-BE49-F238E27FC236}">
              <a16:creationId xmlns:a16="http://schemas.microsoft.com/office/drawing/2014/main" id="{01B11E44-411A-4637-A7AC-081D558024CD}"/>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44" name="直線コネクタ 343">
          <a:extLst>
            <a:ext uri="{FF2B5EF4-FFF2-40B4-BE49-F238E27FC236}">
              <a16:creationId xmlns:a16="http://schemas.microsoft.com/office/drawing/2014/main" id="{A60B5886-605C-4565-BCD1-CBD8F0034512}"/>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45" name="テキスト ボックス 344">
          <a:extLst>
            <a:ext uri="{FF2B5EF4-FFF2-40B4-BE49-F238E27FC236}">
              <a16:creationId xmlns:a16="http://schemas.microsoft.com/office/drawing/2014/main" id="{06A3DAB1-08EC-4CAE-BF79-AC637CFC35AF}"/>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46" name="直線コネクタ 345">
          <a:extLst>
            <a:ext uri="{FF2B5EF4-FFF2-40B4-BE49-F238E27FC236}">
              <a16:creationId xmlns:a16="http://schemas.microsoft.com/office/drawing/2014/main" id="{4E081392-081B-4DCE-8196-DB96777D674A}"/>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347" name="テキスト ボックス 346">
          <a:extLst>
            <a:ext uri="{FF2B5EF4-FFF2-40B4-BE49-F238E27FC236}">
              <a16:creationId xmlns:a16="http://schemas.microsoft.com/office/drawing/2014/main" id="{B79AE2EE-2A0B-4D2A-8FBB-6695D5642C2F}"/>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8" name="直線コネクタ 347">
          <a:extLst>
            <a:ext uri="{FF2B5EF4-FFF2-40B4-BE49-F238E27FC236}">
              <a16:creationId xmlns:a16="http://schemas.microsoft.com/office/drawing/2014/main" id="{352C3CBA-DE5C-49AB-A9A7-1872C85B135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49" name="【消防施設】&#10;有形固定資産減価償却率グラフ枠">
          <a:extLst>
            <a:ext uri="{FF2B5EF4-FFF2-40B4-BE49-F238E27FC236}">
              <a16:creationId xmlns:a16="http://schemas.microsoft.com/office/drawing/2014/main" id="{CFF42E9B-D124-447B-885A-D01CDA9D7FD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350" name="直線コネクタ 349">
          <a:extLst>
            <a:ext uri="{FF2B5EF4-FFF2-40B4-BE49-F238E27FC236}">
              <a16:creationId xmlns:a16="http://schemas.microsoft.com/office/drawing/2014/main" id="{D381DF1C-3513-4D82-B011-2FA0D301BAAA}"/>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351" name="【消防施設】&#10;有形固定資産減価償却率最小値テキスト">
          <a:extLst>
            <a:ext uri="{FF2B5EF4-FFF2-40B4-BE49-F238E27FC236}">
              <a16:creationId xmlns:a16="http://schemas.microsoft.com/office/drawing/2014/main" id="{7EEFD919-A23A-41C2-90C5-8B5C5B922359}"/>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352" name="直線コネクタ 351">
          <a:extLst>
            <a:ext uri="{FF2B5EF4-FFF2-40B4-BE49-F238E27FC236}">
              <a16:creationId xmlns:a16="http://schemas.microsoft.com/office/drawing/2014/main" id="{4E1F6A50-C47B-46E5-BAE2-E4D788301EE5}"/>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353" name="【消防施設】&#10;有形固定資産減価償却率最大値テキスト">
          <a:extLst>
            <a:ext uri="{FF2B5EF4-FFF2-40B4-BE49-F238E27FC236}">
              <a16:creationId xmlns:a16="http://schemas.microsoft.com/office/drawing/2014/main" id="{58CAB3D6-A8D9-460C-B93E-EDB499349DD2}"/>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354" name="直線コネクタ 353">
          <a:extLst>
            <a:ext uri="{FF2B5EF4-FFF2-40B4-BE49-F238E27FC236}">
              <a16:creationId xmlns:a16="http://schemas.microsoft.com/office/drawing/2014/main" id="{50B1FEFC-FABE-472F-AEA1-11D1B241463B}"/>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116857</xdr:rowOff>
    </xdr:from>
    <xdr:ext cx="405111" cy="259045"/>
    <xdr:sp macro="" textlink="">
      <xdr:nvSpPr>
        <xdr:cNvPr id="355" name="【消防施設】&#10;有形固定資産減価償却率平均値テキスト">
          <a:extLst>
            <a:ext uri="{FF2B5EF4-FFF2-40B4-BE49-F238E27FC236}">
              <a16:creationId xmlns:a16="http://schemas.microsoft.com/office/drawing/2014/main" id="{5F998C7D-E86F-45CF-B129-CA2EA51619DA}"/>
            </a:ext>
          </a:extLst>
        </xdr:cNvPr>
        <xdr:cNvSpPr txBox="1"/>
      </xdr:nvSpPr>
      <xdr:spPr>
        <a:xfrm>
          <a:off x="16357600" y="1383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93980</xdr:rowOff>
    </xdr:from>
    <xdr:to>
      <xdr:col>85</xdr:col>
      <xdr:colOff>177800</xdr:colOff>
      <xdr:row>82</xdr:row>
      <xdr:rowOff>24130</xdr:rowOff>
    </xdr:to>
    <xdr:sp macro="" textlink="">
      <xdr:nvSpPr>
        <xdr:cNvPr id="356" name="フローチャート: 判断 355">
          <a:extLst>
            <a:ext uri="{FF2B5EF4-FFF2-40B4-BE49-F238E27FC236}">
              <a16:creationId xmlns:a16="http://schemas.microsoft.com/office/drawing/2014/main" id="{F9468201-347C-4559-890C-551E5ED022AE}"/>
            </a:ext>
          </a:extLst>
        </xdr:cNvPr>
        <xdr:cNvSpPr/>
      </xdr:nvSpPr>
      <xdr:spPr>
        <a:xfrm>
          <a:off x="162687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357" name="フローチャート: 判断 356">
          <a:extLst>
            <a:ext uri="{FF2B5EF4-FFF2-40B4-BE49-F238E27FC236}">
              <a16:creationId xmlns:a16="http://schemas.microsoft.com/office/drawing/2014/main" id="{A3828FFA-B8BF-4D13-884F-93750212B908}"/>
            </a:ext>
          </a:extLst>
        </xdr:cNvPr>
        <xdr:cNvSpPr/>
      </xdr:nvSpPr>
      <xdr:spPr>
        <a:xfrm>
          <a:off x="15430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160020</xdr:rowOff>
    </xdr:from>
    <xdr:to>
      <xdr:col>76</xdr:col>
      <xdr:colOff>165100</xdr:colOff>
      <xdr:row>82</xdr:row>
      <xdr:rowOff>90170</xdr:rowOff>
    </xdr:to>
    <xdr:sp macro="" textlink="">
      <xdr:nvSpPr>
        <xdr:cNvPr id="358" name="フローチャート: 判断 357">
          <a:extLst>
            <a:ext uri="{FF2B5EF4-FFF2-40B4-BE49-F238E27FC236}">
              <a16:creationId xmlns:a16="http://schemas.microsoft.com/office/drawing/2014/main" id="{22F2AF49-D302-415F-ADB7-050ABE7A35BC}"/>
            </a:ext>
          </a:extLst>
        </xdr:cNvPr>
        <xdr:cNvSpPr/>
      </xdr:nvSpPr>
      <xdr:spPr>
        <a:xfrm>
          <a:off x="14541500" y="1404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3811</xdr:rowOff>
    </xdr:from>
    <xdr:to>
      <xdr:col>72</xdr:col>
      <xdr:colOff>38100</xdr:colOff>
      <xdr:row>82</xdr:row>
      <xdr:rowOff>105411</xdr:rowOff>
    </xdr:to>
    <xdr:sp macro="" textlink="">
      <xdr:nvSpPr>
        <xdr:cNvPr id="359" name="フローチャート: 判断 358">
          <a:extLst>
            <a:ext uri="{FF2B5EF4-FFF2-40B4-BE49-F238E27FC236}">
              <a16:creationId xmlns:a16="http://schemas.microsoft.com/office/drawing/2014/main" id="{95FC6D4A-C017-465F-96FF-779E3E56364F}"/>
            </a:ext>
          </a:extLst>
        </xdr:cNvPr>
        <xdr:cNvSpPr/>
      </xdr:nvSpPr>
      <xdr:spPr>
        <a:xfrm>
          <a:off x="13652500" y="1406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163830</xdr:rowOff>
    </xdr:from>
    <xdr:to>
      <xdr:col>67</xdr:col>
      <xdr:colOff>101600</xdr:colOff>
      <xdr:row>82</xdr:row>
      <xdr:rowOff>93980</xdr:rowOff>
    </xdr:to>
    <xdr:sp macro="" textlink="">
      <xdr:nvSpPr>
        <xdr:cNvPr id="360" name="フローチャート: 判断 359">
          <a:extLst>
            <a:ext uri="{FF2B5EF4-FFF2-40B4-BE49-F238E27FC236}">
              <a16:creationId xmlns:a16="http://schemas.microsoft.com/office/drawing/2014/main" id="{C4F7E61D-ABE5-487C-A4F1-84EAE81EA8A0}"/>
            </a:ext>
          </a:extLst>
        </xdr:cNvPr>
        <xdr:cNvSpPr/>
      </xdr:nvSpPr>
      <xdr:spPr>
        <a:xfrm>
          <a:off x="12763500" y="140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8E7FB49B-8623-43F9-8A5F-E4EF3ED6108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62785E99-83FE-4F43-AF88-7EB5DAA5EAE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7DB8CAD-1417-41F9-B643-44FF10B73E3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216CA690-67E2-465C-8062-315EE595991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AA1E4BC1-D52F-46C6-8A5B-DA8265C095E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82550</xdr:rowOff>
    </xdr:from>
    <xdr:to>
      <xdr:col>85</xdr:col>
      <xdr:colOff>177800</xdr:colOff>
      <xdr:row>84</xdr:row>
      <xdr:rowOff>12700</xdr:rowOff>
    </xdr:to>
    <xdr:sp macro="" textlink="">
      <xdr:nvSpPr>
        <xdr:cNvPr id="366" name="楕円 365">
          <a:extLst>
            <a:ext uri="{FF2B5EF4-FFF2-40B4-BE49-F238E27FC236}">
              <a16:creationId xmlns:a16="http://schemas.microsoft.com/office/drawing/2014/main" id="{ED0F04C9-E114-4472-8550-B428D882B2F8}"/>
            </a:ext>
          </a:extLst>
        </xdr:cNvPr>
        <xdr:cNvSpPr/>
      </xdr:nvSpPr>
      <xdr:spPr>
        <a:xfrm>
          <a:off x="162687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60977</xdr:rowOff>
    </xdr:from>
    <xdr:ext cx="405111" cy="259045"/>
    <xdr:sp macro="" textlink="">
      <xdr:nvSpPr>
        <xdr:cNvPr id="367" name="【消防施設】&#10;有形固定資産減価償却率該当値テキスト">
          <a:extLst>
            <a:ext uri="{FF2B5EF4-FFF2-40B4-BE49-F238E27FC236}">
              <a16:creationId xmlns:a16="http://schemas.microsoft.com/office/drawing/2014/main" id="{C8B92DC4-3BBD-4199-AE23-7D329020C8F6}"/>
            </a:ext>
          </a:extLst>
        </xdr:cNvPr>
        <xdr:cNvSpPr txBox="1"/>
      </xdr:nvSpPr>
      <xdr:spPr>
        <a:xfrm>
          <a:off x="16357600"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44450</xdr:rowOff>
    </xdr:from>
    <xdr:to>
      <xdr:col>81</xdr:col>
      <xdr:colOff>101600</xdr:colOff>
      <xdr:row>83</xdr:row>
      <xdr:rowOff>146050</xdr:rowOff>
    </xdr:to>
    <xdr:sp macro="" textlink="">
      <xdr:nvSpPr>
        <xdr:cNvPr id="368" name="楕円 367">
          <a:extLst>
            <a:ext uri="{FF2B5EF4-FFF2-40B4-BE49-F238E27FC236}">
              <a16:creationId xmlns:a16="http://schemas.microsoft.com/office/drawing/2014/main" id="{4B1DC66E-B869-4594-9B91-138E82B78D0B}"/>
            </a:ext>
          </a:extLst>
        </xdr:cNvPr>
        <xdr:cNvSpPr/>
      </xdr:nvSpPr>
      <xdr:spPr>
        <a:xfrm>
          <a:off x="15430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95250</xdr:rowOff>
    </xdr:from>
    <xdr:to>
      <xdr:col>85</xdr:col>
      <xdr:colOff>127000</xdr:colOff>
      <xdr:row>83</xdr:row>
      <xdr:rowOff>133350</xdr:rowOff>
    </xdr:to>
    <xdr:cxnSp macro="">
      <xdr:nvCxnSpPr>
        <xdr:cNvPr id="369" name="直線コネクタ 368">
          <a:extLst>
            <a:ext uri="{FF2B5EF4-FFF2-40B4-BE49-F238E27FC236}">
              <a16:creationId xmlns:a16="http://schemas.microsoft.com/office/drawing/2014/main" id="{5AEC7711-B0A3-4485-A547-35D77F63DAC4}"/>
            </a:ext>
          </a:extLst>
        </xdr:cNvPr>
        <xdr:cNvCxnSpPr/>
      </xdr:nvCxnSpPr>
      <xdr:spPr>
        <a:xfrm>
          <a:off x="15481300" y="14325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6350</xdr:rowOff>
    </xdr:from>
    <xdr:to>
      <xdr:col>76</xdr:col>
      <xdr:colOff>165100</xdr:colOff>
      <xdr:row>83</xdr:row>
      <xdr:rowOff>107950</xdr:rowOff>
    </xdr:to>
    <xdr:sp macro="" textlink="">
      <xdr:nvSpPr>
        <xdr:cNvPr id="370" name="楕円 369">
          <a:extLst>
            <a:ext uri="{FF2B5EF4-FFF2-40B4-BE49-F238E27FC236}">
              <a16:creationId xmlns:a16="http://schemas.microsoft.com/office/drawing/2014/main" id="{32C81425-DC58-464C-97CC-90B336ED5A24}"/>
            </a:ext>
          </a:extLst>
        </xdr:cNvPr>
        <xdr:cNvSpPr/>
      </xdr:nvSpPr>
      <xdr:spPr>
        <a:xfrm>
          <a:off x="14541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57150</xdr:rowOff>
    </xdr:from>
    <xdr:to>
      <xdr:col>81</xdr:col>
      <xdr:colOff>50800</xdr:colOff>
      <xdr:row>83</xdr:row>
      <xdr:rowOff>95250</xdr:rowOff>
    </xdr:to>
    <xdr:cxnSp macro="">
      <xdr:nvCxnSpPr>
        <xdr:cNvPr id="371" name="直線コネクタ 370">
          <a:extLst>
            <a:ext uri="{FF2B5EF4-FFF2-40B4-BE49-F238E27FC236}">
              <a16:creationId xmlns:a16="http://schemas.microsoft.com/office/drawing/2014/main" id="{8EFE1F74-14B4-46FF-88AE-90D7DBF6BD84}"/>
            </a:ext>
          </a:extLst>
        </xdr:cNvPr>
        <xdr:cNvCxnSpPr/>
      </xdr:nvCxnSpPr>
      <xdr:spPr>
        <a:xfrm>
          <a:off x="14592300" y="1428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139700</xdr:rowOff>
    </xdr:from>
    <xdr:to>
      <xdr:col>72</xdr:col>
      <xdr:colOff>38100</xdr:colOff>
      <xdr:row>83</xdr:row>
      <xdr:rowOff>69850</xdr:rowOff>
    </xdr:to>
    <xdr:sp macro="" textlink="">
      <xdr:nvSpPr>
        <xdr:cNvPr id="372" name="楕円 371">
          <a:extLst>
            <a:ext uri="{FF2B5EF4-FFF2-40B4-BE49-F238E27FC236}">
              <a16:creationId xmlns:a16="http://schemas.microsoft.com/office/drawing/2014/main" id="{9929EF0F-963C-4350-BAB8-1FEB52C6DBF4}"/>
            </a:ext>
          </a:extLst>
        </xdr:cNvPr>
        <xdr:cNvSpPr/>
      </xdr:nvSpPr>
      <xdr:spPr>
        <a:xfrm>
          <a:off x="13652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19050</xdr:rowOff>
    </xdr:from>
    <xdr:to>
      <xdr:col>76</xdr:col>
      <xdr:colOff>114300</xdr:colOff>
      <xdr:row>83</xdr:row>
      <xdr:rowOff>57150</xdr:rowOff>
    </xdr:to>
    <xdr:cxnSp macro="">
      <xdr:nvCxnSpPr>
        <xdr:cNvPr id="373" name="直線コネクタ 372">
          <a:extLst>
            <a:ext uri="{FF2B5EF4-FFF2-40B4-BE49-F238E27FC236}">
              <a16:creationId xmlns:a16="http://schemas.microsoft.com/office/drawing/2014/main" id="{06F5C5F6-CEC2-4733-A88B-B6CEF88BC67C}"/>
            </a:ext>
          </a:extLst>
        </xdr:cNvPr>
        <xdr:cNvCxnSpPr/>
      </xdr:nvCxnSpPr>
      <xdr:spPr>
        <a:xfrm>
          <a:off x="13703300" y="1424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101600</xdr:rowOff>
    </xdr:from>
    <xdr:to>
      <xdr:col>67</xdr:col>
      <xdr:colOff>101600</xdr:colOff>
      <xdr:row>83</xdr:row>
      <xdr:rowOff>31750</xdr:rowOff>
    </xdr:to>
    <xdr:sp macro="" textlink="">
      <xdr:nvSpPr>
        <xdr:cNvPr id="374" name="楕円 373">
          <a:extLst>
            <a:ext uri="{FF2B5EF4-FFF2-40B4-BE49-F238E27FC236}">
              <a16:creationId xmlns:a16="http://schemas.microsoft.com/office/drawing/2014/main" id="{3660FEBD-8CDD-47BC-9012-97372CB4FD27}"/>
            </a:ext>
          </a:extLst>
        </xdr:cNvPr>
        <xdr:cNvSpPr/>
      </xdr:nvSpPr>
      <xdr:spPr>
        <a:xfrm>
          <a:off x="12763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152400</xdr:rowOff>
    </xdr:from>
    <xdr:to>
      <xdr:col>71</xdr:col>
      <xdr:colOff>177800</xdr:colOff>
      <xdr:row>83</xdr:row>
      <xdr:rowOff>19050</xdr:rowOff>
    </xdr:to>
    <xdr:cxnSp macro="">
      <xdr:nvCxnSpPr>
        <xdr:cNvPr id="375" name="直線コネクタ 374">
          <a:extLst>
            <a:ext uri="{FF2B5EF4-FFF2-40B4-BE49-F238E27FC236}">
              <a16:creationId xmlns:a16="http://schemas.microsoft.com/office/drawing/2014/main" id="{68611D79-3291-47B7-8611-A6B2551D4E43}"/>
            </a:ext>
          </a:extLst>
        </xdr:cNvPr>
        <xdr:cNvCxnSpPr/>
      </xdr:nvCxnSpPr>
      <xdr:spPr>
        <a:xfrm>
          <a:off x="12814300" y="1421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52088</xdr:rowOff>
    </xdr:from>
    <xdr:ext cx="405111" cy="259045"/>
    <xdr:sp macro="" textlink="">
      <xdr:nvSpPr>
        <xdr:cNvPr id="376" name="n_1aveValue【消防施設】&#10;有形固定資産減価償却率">
          <a:extLst>
            <a:ext uri="{FF2B5EF4-FFF2-40B4-BE49-F238E27FC236}">
              <a16:creationId xmlns:a16="http://schemas.microsoft.com/office/drawing/2014/main" id="{9BEBEE73-9E43-4952-8B17-C1DC7A09ADB8}"/>
            </a:ext>
          </a:extLst>
        </xdr:cNvPr>
        <xdr:cNvSpPr txBox="1"/>
      </xdr:nvSpPr>
      <xdr:spPr>
        <a:xfrm>
          <a:off x="15266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106697</xdr:rowOff>
    </xdr:from>
    <xdr:ext cx="405111" cy="259045"/>
    <xdr:sp macro="" textlink="">
      <xdr:nvSpPr>
        <xdr:cNvPr id="377" name="n_2aveValue【消防施設】&#10;有形固定資産減価償却率">
          <a:extLst>
            <a:ext uri="{FF2B5EF4-FFF2-40B4-BE49-F238E27FC236}">
              <a16:creationId xmlns:a16="http://schemas.microsoft.com/office/drawing/2014/main" id="{FDFE12EE-5EB4-4947-BBCE-76E34F27B1C0}"/>
            </a:ext>
          </a:extLst>
        </xdr:cNvPr>
        <xdr:cNvSpPr txBox="1"/>
      </xdr:nvSpPr>
      <xdr:spPr>
        <a:xfrm>
          <a:off x="14389744" y="1382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121938</xdr:rowOff>
    </xdr:from>
    <xdr:ext cx="405111" cy="259045"/>
    <xdr:sp macro="" textlink="">
      <xdr:nvSpPr>
        <xdr:cNvPr id="378" name="n_3aveValue【消防施設】&#10;有形固定資産減価償却率">
          <a:extLst>
            <a:ext uri="{FF2B5EF4-FFF2-40B4-BE49-F238E27FC236}">
              <a16:creationId xmlns:a16="http://schemas.microsoft.com/office/drawing/2014/main" id="{9D07DB26-911D-4F07-A849-BD99FEF0E541}"/>
            </a:ext>
          </a:extLst>
        </xdr:cNvPr>
        <xdr:cNvSpPr txBox="1"/>
      </xdr:nvSpPr>
      <xdr:spPr>
        <a:xfrm>
          <a:off x="13500744" y="1383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110507</xdr:rowOff>
    </xdr:from>
    <xdr:ext cx="405111" cy="259045"/>
    <xdr:sp macro="" textlink="">
      <xdr:nvSpPr>
        <xdr:cNvPr id="379" name="n_4aveValue【消防施設】&#10;有形固定資産減価償却率">
          <a:extLst>
            <a:ext uri="{FF2B5EF4-FFF2-40B4-BE49-F238E27FC236}">
              <a16:creationId xmlns:a16="http://schemas.microsoft.com/office/drawing/2014/main" id="{5C108A6C-AE74-4071-9C87-547D9FD3729A}"/>
            </a:ext>
          </a:extLst>
        </xdr:cNvPr>
        <xdr:cNvSpPr txBox="1"/>
      </xdr:nvSpPr>
      <xdr:spPr>
        <a:xfrm>
          <a:off x="12611744" y="1382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137177</xdr:rowOff>
    </xdr:from>
    <xdr:ext cx="405111" cy="259045"/>
    <xdr:sp macro="" textlink="">
      <xdr:nvSpPr>
        <xdr:cNvPr id="380" name="n_1mainValue【消防施設】&#10;有形固定資産減価償却率">
          <a:extLst>
            <a:ext uri="{FF2B5EF4-FFF2-40B4-BE49-F238E27FC236}">
              <a16:creationId xmlns:a16="http://schemas.microsoft.com/office/drawing/2014/main" id="{1F25EA37-E353-46A4-B2C2-FDDA6F38FC73}"/>
            </a:ext>
          </a:extLst>
        </xdr:cNvPr>
        <xdr:cNvSpPr txBox="1"/>
      </xdr:nvSpPr>
      <xdr:spPr>
        <a:xfrm>
          <a:off x="152660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99077</xdr:rowOff>
    </xdr:from>
    <xdr:ext cx="405111" cy="259045"/>
    <xdr:sp macro="" textlink="">
      <xdr:nvSpPr>
        <xdr:cNvPr id="381" name="n_2mainValue【消防施設】&#10;有形固定資産減価償却率">
          <a:extLst>
            <a:ext uri="{FF2B5EF4-FFF2-40B4-BE49-F238E27FC236}">
              <a16:creationId xmlns:a16="http://schemas.microsoft.com/office/drawing/2014/main" id="{9388FB08-F4B9-4447-B63E-8AD6753E2B8D}"/>
            </a:ext>
          </a:extLst>
        </xdr:cNvPr>
        <xdr:cNvSpPr txBox="1"/>
      </xdr:nvSpPr>
      <xdr:spPr>
        <a:xfrm>
          <a:off x="143897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60977</xdr:rowOff>
    </xdr:from>
    <xdr:ext cx="405111" cy="259045"/>
    <xdr:sp macro="" textlink="">
      <xdr:nvSpPr>
        <xdr:cNvPr id="382" name="n_3mainValue【消防施設】&#10;有形固定資産減価償却率">
          <a:extLst>
            <a:ext uri="{FF2B5EF4-FFF2-40B4-BE49-F238E27FC236}">
              <a16:creationId xmlns:a16="http://schemas.microsoft.com/office/drawing/2014/main" id="{9B8AB4DE-3D97-4F27-ACE9-2CC76B59881E}"/>
            </a:ext>
          </a:extLst>
        </xdr:cNvPr>
        <xdr:cNvSpPr txBox="1"/>
      </xdr:nvSpPr>
      <xdr:spPr>
        <a:xfrm>
          <a:off x="1350074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22877</xdr:rowOff>
    </xdr:from>
    <xdr:ext cx="405111" cy="259045"/>
    <xdr:sp macro="" textlink="">
      <xdr:nvSpPr>
        <xdr:cNvPr id="383" name="n_4mainValue【消防施設】&#10;有形固定資産減価償却率">
          <a:extLst>
            <a:ext uri="{FF2B5EF4-FFF2-40B4-BE49-F238E27FC236}">
              <a16:creationId xmlns:a16="http://schemas.microsoft.com/office/drawing/2014/main" id="{EA4420FE-46EF-4A3D-9B3B-8289BEED2597}"/>
            </a:ext>
          </a:extLst>
        </xdr:cNvPr>
        <xdr:cNvSpPr txBox="1"/>
      </xdr:nvSpPr>
      <xdr:spPr>
        <a:xfrm>
          <a:off x="12611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4" name="正方形/長方形 383">
          <a:extLst>
            <a:ext uri="{FF2B5EF4-FFF2-40B4-BE49-F238E27FC236}">
              <a16:creationId xmlns:a16="http://schemas.microsoft.com/office/drawing/2014/main" id="{C32B0644-9EB6-4416-A195-D02C5883437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5" name="正方形/長方形 384">
          <a:extLst>
            <a:ext uri="{FF2B5EF4-FFF2-40B4-BE49-F238E27FC236}">
              <a16:creationId xmlns:a16="http://schemas.microsoft.com/office/drawing/2014/main" id="{5A85BC9D-6498-45FF-95EE-B0286FF843D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6" name="正方形/長方形 385">
          <a:extLst>
            <a:ext uri="{FF2B5EF4-FFF2-40B4-BE49-F238E27FC236}">
              <a16:creationId xmlns:a16="http://schemas.microsoft.com/office/drawing/2014/main" id="{5BB049D3-6A82-4021-8008-FD4F073F366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7" name="正方形/長方形 386">
          <a:extLst>
            <a:ext uri="{FF2B5EF4-FFF2-40B4-BE49-F238E27FC236}">
              <a16:creationId xmlns:a16="http://schemas.microsoft.com/office/drawing/2014/main" id="{7DB2E934-D020-4971-9A68-ED9895D4E5D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8" name="正方形/長方形 387">
          <a:extLst>
            <a:ext uri="{FF2B5EF4-FFF2-40B4-BE49-F238E27FC236}">
              <a16:creationId xmlns:a16="http://schemas.microsoft.com/office/drawing/2014/main" id="{30213C53-894E-4D8B-8844-AEC336FE103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9" name="正方形/長方形 388">
          <a:extLst>
            <a:ext uri="{FF2B5EF4-FFF2-40B4-BE49-F238E27FC236}">
              <a16:creationId xmlns:a16="http://schemas.microsoft.com/office/drawing/2014/main" id="{0A92BE15-0F74-4EE4-B284-90C88662714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0" name="正方形/長方形 389">
          <a:extLst>
            <a:ext uri="{FF2B5EF4-FFF2-40B4-BE49-F238E27FC236}">
              <a16:creationId xmlns:a16="http://schemas.microsoft.com/office/drawing/2014/main" id="{4A439544-8D78-431D-9CA7-811A9E0276C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1" name="正方形/長方形 390">
          <a:extLst>
            <a:ext uri="{FF2B5EF4-FFF2-40B4-BE49-F238E27FC236}">
              <a16:creationId xmlns:a16="http://schemas.microsoft.com/office/drawing/2014/main" id="{459751E5-F6FD-4FC4-9B0A-B0C154FE045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2" name="テキスト ボックス 391">
          <a:extLst>
            <a:ext uri="{FF2B5EF4-FFF2-40B4-BE49-F238E27FC236}">
              <a16:creationId xmlns:a16="http://schemas.microsoft.com/office/drawing/2014/main" id="{E2F71632-64AD-4083-BD89-2A463721F65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3" name="直線コネクタ 392">
          <a:extLst>
            <a:ext uri="{FF2B5EF4-FFF2-40B4-BE49-F238E27FC236}">
              <a16:creationId xmlns:a16="http://schemas.microsoft.com/office/drawing/2014/main" id="{83CFA669-6820-48B9-9795-FB62A334D58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94" name="直線コネクタ 393">
          <a:extLst>
            <a:ext uri="{FF2B5EF4-FFF2-40B4-BE49-F238E27FC236}">
              <a16:creationId xmlns:a16="http://schemas.microsoft.com/office/drawing/2014/main" id="{1934FED9-3E4C-4DF6-B424-AF631641E82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95" name="テキスト ボックス 394">
          <a:extLst>
            <a:ext uri="{FF2B5EF4-FFF2-40B4-BE49-F238E27FC236}">
              <a16:creationId xmlns:a16="http://schemas.microsoft.com/office/drawing/2014/main" id="{290B31E4-368A-4EA2-AD2F-588BB62AA68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96" name="直線コネクタ 395">
          <a:extLst>
            <a:ext uri="{FF2B5EF4-FFF2-40B4-BE49-F238E27FC236}">
              <a16:creationId xmlns:a16="http://schemas.microsoft.com/office/drawing/2014/main" id="{C612DD0B-52A3-4C6D-96E8-1E685A9F24DA}"/>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97" name="テキスト ボックス 396">
          <a:extLst>
            <a:ext uri="{FF2B5EF4-FFF2-40B4-BE49-F238E27FC236}">
              <a16:creationId xmlns:a16="http://schemas.microsoft.com/office/drawing/2014/main" id="{F4DFC16C-FC8C-40BE-9D35-D09593BB0C4F}"/>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98" name="直線コネクタ 397">
          <a:extLst>
            <a:ext uri="{FF2B5EF4-FFF2-40B4-BE49-F238E27FC236}">
              <a16:creationId xmlns:a16="http://schemas.microsoft.com/office/drawing/2014/main" id="{E735712C-FD0C-41CB-A392-CB0F026B7FC4}"/>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99" name="テキスト ボックス 398">
          <a:extLst>
            <a:ext uri="{FF2B5EF4-FFF2-40B4-BE49-F238E27FC236}">
              <a16:creationId xmlns:a16="http://schemas.microsoft.com/office/drawing/2014/main" id="{A1A5D7FB-81AB-48CB-BA9D-FE263453EFE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00" name="直線コネクタ 399">
          <a:extLst>
            <a:ext uri="{FF2B5EF4-FFF2-40B4-BE49-F238E27FC236}">
              <a16:creationId xmlns:a16="http://schemas.microsoft.com/office/drawing/2014/main" id="{2E3530C9-AFCF-4FB9-AFB8-9F6CA8FFEE59}"/>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01" name="テキスト ボックス 400">
          <a:extLst>
            <a:ext uri="{FF2B5EF4-FFF2-40B4-BE49-F238E27FC236}">
              <a16:creationId xmlns:a16="http://schemas.microsoft.com/office/drawing/2014/main" id="{C41E619E-1414-4222-989F-904363FF8B03}"/>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02" name="直線コネクタ 401">
          <a:extLst>
            <a:ext uri="{FF2B5EF4-FFF2-40B4-BE49-F238E27FC236}">
              <a16:creationId xmlns:a16="http://schemas.microsoft.com/office/drawing/2014/main" id="{D941D204-4C0D-4AEC-B4B5-C790D960A0A4}"/>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03" name="テキスト ボックス 402">
          <a:extLst>
            <a:ext uri="{FF2B5EF4-FFF2-40B4-BE49-F238E27FC236}">
              <a16:creationId xmlns:a16="http://schemas.microsoft.com/office/drawing/2014/main" id="{A33610DE-48DB-4FF6-BAC4-27A181FDF64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4" name="直線コネクタ 403">
          <a:extLst>
            <a:ext uri="{FF2B5EF4-FFF2-40B4-BE49-F238E27FC236}">
              <a16:creationId xmlns:a16="http://schemas.microsoft.com/office/drawing/2014/main" id="{E0969350-BD49-44FF-A313-5FD9C146C4D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5" name="テキスト ボックス 404">
          <a:extLst>
            <a:ext uri="{FF2B5EF4-FFF2-40B4-BE49-F238E27FC236}">
              <a16:creationId xmlns:a16="http://schemas.microsoft.com/office/drawing/2014/main" id="{8CF539F5-E74A-45A8-88DD-EB88FBBCDFC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6" name="【消防施設】&#10;一人当たり面積グラフ枠">
          <a:extLst>
            <a:ext uri="{FF2B5EF4-FFF2-40B4-BE49-F238E27FC236}">
              <a16:creationId xmlns:a16="http://schemas.microsoft.com/office/drawing/2014/main" id="{E0C49945-5A0B-41D1-B944-3F2567AB89A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97917</xdr:rowOff>
    </xdr:to>
    <xdr:cxnSp macro="">
      <xdr:nvCxnSpPr>
        <xdr:cNvPr id="407" name="直線コネクタ 406">
          <a:extLst>
            <a:ext uri="{FF2B5EF4-FFF2-40B4-BE49-F238E27FC236}">
              <a16:creationId xmlns:a16="http://schemas.microsoft.com/office/drawing/2014/main" id="{7703432D-2384-43C4-B5AF-112A8EDFA1EF}"/>
            </a:ext>
          </a:extLst>
        </xdr:cNvPr>
        <xdr:cNvCxnSpPr/>
      </xdr:nvCxnSpPr>
      <xdr:spPr>
        <a:xfrm flipV="1">
          <a:off x="22160864" y="13306425"/>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101744</xdr:rowOff>
    </xdr:from>
    <xdr:ext cx="469744" cy="259045"/>
    <xdr:sp macro="" textlink="">
      <xdr:nvSpPr>
        <xdr:cNvPr id="408" name="【消防施設】&#10;一人当たり面積最小値テキスト">
          <a:extLst>
            <a:ext uri="{FF2B5EF4-FFF2-40B4-BE49-F238E27FC236}">
              <a16:creationId xmlns:a16="http://schemas.microsoft.com/office/drawing/2014/main" id="{21D7C865-A91C-4D7C-8F10-22ADF3FEF0D7}"/>
            </a:ext>
          </a:extLst>
        </xdr:cNvPr>
        <xdr:cNvSpPr txBox="1"/>
      </xdr:nvSpPr>
      <xdr:spPr>
        <a:xfrm>
          <a:off x="22199600" y="1484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97917</xdr:rowOff>
    </xdr:from>
    <xdr:to>
      <xdr:col>116</xdr:col>
      <xdr:colOff>152400</xdr:colOff>
      <xdr:row>86</xdr:row>
      <xdr:rowOff>97917</xdr:rowOff>
    </xdr:to>
    <xdr:cxnSp macro="">
      <xdr:nvCxnSpPr>
        <xdr:cNvPr id="409" name="直線コネクタ 408">
          <a:extLst>
            <a:ext uri="{FF2B5EF4-FFF2-40B4-BE49-F238E27FC236}">
              <a16:creationId xmlns:a16="http://schemas.microsoft.com/office/drawing/2014/main" id="{D839744D-8787-4C2E-A925-A10309868A05}"/>
            </a:ext>
          </a:extLst>
        </xdr:cNvPr>
        <xdr:cNvCxnSpPr/>
      </xdr:nvCxnSpPr>
      <xdr:spPr>
        <a:xfrm>
          <a:off x="22072600" y="1484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410" name="【消防施設】&#10;一人当たり面積最大値テキスト">
          <a:extLst>
            <a:ext uri="{FF2B5EF4-FFF2-40B4-BE49-F238E27FC236}">
              <a16:creationId xmlns:a16="http://schemas.microsoft.com/office/drawing/2014/main" id="{3C6218D2-9316-4E9E-93F2-02955747B20B}"/>
            </a:ext>
          </a:extLst>
        </xdr:cNvPr>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411" name="直線コネクタ 410">
          <a:extLst>
            <a:ext uri="{FF2B5EF4-FFF2-40B4-BE49-F238E27FC236}">
              <a16:creationId xmlns:a16="http://schemas.microsoft.com/office/drawing/2014/main" id="{E6CE6BED-0DFC-4824-A0E6-47EF392A0DF9}"/>
            </a:ext>
          </a:extLst>
        </xdr:cNvPr>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143908</xdr:rowOff>
    </xdr:from>
    <xdr:ext cx="469744" cy="259045"/>
    <xdr:sp macro="" textlink="">
      <xdr:nvSpPr>
        <xdr:cNvPr id="412" name="【消防施設】&#10;一人当たり面積平均値テキスト">
          <a:extLst>
            <a:ext uri="{FF2B5EF4-FFF2-40B4-BE49-F238E27FC236}">
              <a16:creationId xmlns:a16="http://schemas.microsoft.com/office/drawing/2014/main" id="{AA04D736-6391-4074-97F0-BB6FE604A32E}"/>
            </a:ext>
          </a:extLst>
        </xdr:cNvPr>
        <xdr:cNvSpPr txBox="1"/>
      </xdr:nvSpPr>
      <xdr:spPr>
        <a:xfrm>
          <a:off x="22199600" y="14545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121031</xdr:rowOff>
    </xdr:from>
    <xdr:to>
      <xdr:col>116</xdr:col>
      <xdr:colOff>114300</xdr:colOff>
      <xdr:row>86</xdr:row>
      <xdr:rowOff>51181</xdr:rowOff>
    </xdr:to>
    <xdr:sp macro="" textlink="">
      <xdr:nvSpPr>
        <xdr:cNvPr id="413" name="フローチャート: 判断 412">
          <a:extLst>
            <a:ext uri="{FF2B5EF4-FFF2-40B4-BE49-F238E27FC236}">
              <a16:creationId xmlns:a16="http://schemas.microsoft.com/office/drawing/2014/main" id="{195A8FAA-4A36-4BDE-B28E-DA54EA018D6E}"/>
            </a:ext>
          </a:extLst>
        </xdr:cNvPr>
        <xdr:cNvSpPr/>
      </xdr:nvSpPr>
      <xdr:spPr>
        <a:xfrm>
          <a:off x="22110700" y="1469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74168</xdr:rowOff>
    </xdr:from>
    <xdr:to>
      <xdr:col>112</xdr:col>
      <xdr:colOff>38100</xdr:colOff>
      <xdr:row>86</xdr:row>
      <xdr:rowOff>4318</xdr:rowOff>
    </xdr:to>
    <xdr:sp macro="" textlink="">
      <xdr:nvSpPr>
        <xdr:cNvPr id="414" name="フローチャート: 判断 413">
          <a:extLst>
            <a:ext uri="{FF2B5EF4-FFF2-40B4-BE49-F238E27FC236}">
              <a16:creationId xmlns:a16="http://schemas.microsoft.com/office/drawing/2014/main" id="{77C4A941-F227-49B8-B073-D0CBBC43ADBD}"/>
            </a:ext>
          </a:extLst>
        </xdr:cNvPr>
        <xdr:cNvSpPr/>
      </xdr:nvSpPr>
      <xdr:spPr>
        <a:xfrm>
          <a:off x="21272500" y="1464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117602</xdr:rowOff>
    </xdr:from>
    <xdr:to>
      <xdr:col>107</xdr:col>
      <xdr:colOff>101600</xdr:colOff>
      <xdr:row>86</xdr:row>
      <xdr:rowOff>47752</xdr:rowOff>
    </xdr:to>
    <xdr:sp macro="" textlink="">
      <xdr:nvSpPr>
        <xdr:cNvPr id="415" name="フローチャート: 判断 414">
          <a:extLst>
            <a:ext uri="{FF2B5EF4-FFF2-40B4-BE49-F238E27FC236}">
              <a16:creationId xmlns:a16="http://schemas.microsoft.com/office/drawing/2014/main" id="{31DFC193-B90F-4C06-AC0E-3E11BE97F63D}"/>
            </a:ext>
          </a:extLst>
        </xdr:cNvPr>
        <xdr:cNvSpPr/>
      </xdr:nvSpPr>
      <xdr:spPr>
        <a:xfrm>
          <a:off x="20383500" y="1469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109982</xdr:rowOff>
    </xdr:from>
    <xdr:to>
      <xdr:col>102</xdr:col>
      <xdr:colOff>165100</xdr:colOff>
      <xdr:row>86</xdr:row>
      <xdr:rowOff>40132</xdr:rowOff>
    </xdr:to>
    <xdr:sp macro="" textlink="">
      <xdr:nvSpPr>
        <xdr:cNvPr id="416" name="フローチャート: 判断 415">
          <a:extLst>
            <a:ext uri="{FF2B5EF4-FFF2-40B4-BE49-F238E27FC236}">
              <a16:creationId xmlns:a16="http://schemas.microsoft.com/office/drawing/2014/main" id="{B4A39D20-875F-4328-8CDE-FC76814EC209}"/>
            </a:ext>
          </a:extLst>
        </xdr:cNvPr>
        <xdr:cNvSpPr/>
      </xdr:nvSpPr>
      <xdr:spPr>
        <a:xfrm>
          <a:off x="19494500" y="1468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103124</xdr:rowOff>
    </xdr:from>
    <xdr:to>
      <xdr:col>98</xdr:col>
      <xdr:colOff>38100</xdr:colOff>
      <xdr:row>86</xdr:row>
      <xdr:rowOff>33274</xdr:rowOff>
    </xdr:to>
    <xdr:sp macro="" textlink="">
      <xdr:nvSpPr>
        <xdr:cNvPr id="417" name="フローチャート: 判断 416">
          <a:extLst>
            <a:ext uri="{FF2B5EF4-FFF2-40B4-BE49-F238E27FC236}">
              <a16:creationId xmlns:a16="http://schemas.microsoft.com/office/drawing/2014/main" id="{662B3060-FEA8-4ADB-A4D7-52AAA366C044}"/>
            </a:ext>
          </a:extLst>
        </xdr:cNvPr>
        <xdr:cNvSpPr/>
      </xdr:nvSpPr>
      <xdr:spPr>
        <a:xfrm>
          <a:off x="18605500" y="1467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18" name="テキスト ボックス 417">
          <a:extLst>
            <a:ext uri="{FF2B5EF4-FFF2-40B4-BE49-F238E27FC236}">
              <a16:creationId xmlns:a16="http://schemas.microsoft.com/office/drawing/2014/main" id="{EE213CFE-5C2B-4DF0-8287-9E07242B4E6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19" name="テキスト ボックス 418">
          <a:extLst>
            <a:ext uri="{FF2B5EF4-FFF2-40B4-BE49-F238E27FC236}">
              <a16:creationId xmlns:a16="http://schemas.microsoft.com/office/drawing/2014/main" id="{898170DE-303F-4DDB-9929-A71AEC03F98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0" name="テキスト ボックス 419">
          <a:extLst>
            <a:ext uri="{FF2B5EF4-FFF2-40B4-BE49-F238E27FC236}">
              <a16:creationId xmlns:a16="http://schemas.microsoft.com/office/drawing/2014/main" id="{96EC656C-CB41-466A-932F-ED1D2ACE7CA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1" name="テキスト ボックス 420">
          <a:extLst>
            <a:ext uri="{FF2B5EF4-FFF2-40B4-BE49-F238E27FC236}">
              <a16:creationId xmlns:a16="http://schemas.microsoft.com/office/drawing/2014/main" id="{50F48AA8-1087-453F-AB30-F019DB01580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2" name="テキスト ボックス 421">
          <a:extLst>
            <a:ext uri="{FF2B5EF4-FFF2-40B4-BE49-F238E27FC236}">
              <a16:creationId xmlns:a16="http://schemas.microsoft.com/office/drawing/2014/main" id="{74A53CF9-FE61-49C2-88F5-D5EF590C414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158369</xdr:rowOff>
    </xdr:from>
    <xdr:to>
      <xdr:col>116</xdr:col>
      <xdr:colOff>114300</xdr:colOff>
      <xdr:row>86</xdr:row>
      <xdr:rowOff>88519</xdr:rowOff>
    </xdr:to>
    <xdr:sp macro="" textlink="">
      <xdr:nvSpPr>
        <xdr:cNvPr id="423" name="楕円 422">
          <a:extLst>
            <a:ext uri="{FF2B5EF4-FFF2-40B4-BE49-F238E27FC236}">
              <a16:creationId xmlns:a16="http://schemas.microsoft.com/office/drawing/2014/main" id="{57C0409A-465F-47E1-BEA3-5774212AA2A0}"/>
            </a:ext>
          </a:extLst>
        </xdr:cNvPr>
        <xdr:cNvSpPr/>
      </xdr:nvSpPr>
      <xdr:spPr>
        <a:xfrm>
          <a:off x="22110700" y="1473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99458</xdr:rowOff>
    </xdr:from>
    <xdr:ext cx="469744" cy="259045"/>
    <xdr:sp macro="" textlink="">
      <xdr:nvSpPr>
        <xdr:cNvPr id="424" name="【消防施設】&#10;一人当たり面積該当値テキスト">
          <a:extLst>
            <a:ext uri="{FF2B5EF4-FFF2-40B4-BE49-F238E27FC236}">
              <a16:creationId xmlns:a16="http://schemas.microsoft.com/office/drawing/2014/main" id="{818378EC-A10B-41B7-86F9-88A45D881D97}"/>
            </a:ext>
          </a:extLst>
        </xdr:cNvPr>
        <xdr:cNvSpPr txBox="1"/>
      </xdr:nvSpPr>
      <xdr:spPr>
        <a:xfrm>
          <a:off x="22199600" y="1467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159131</xdr:rowOff>
    </xdr:from>
    <xdr:to>
      <xdr:col>112</xdr:col>
      <xdr:colOff>38100</xdr:colOff>
      <xdr:row>86</xdr:row>
      <xdr:rowOff>89281</xdr:rowOff>
    </xdr:to>
    <xdr:sp macro="" textlink="">
      <xdr:nvSpPr>
        <xdr:cNvPr id="425" name="楕円 424">
          <a:extLst>
            <a:ext uri="{FF2B5EF4-FFF2-40B4-BE49-F238E27FC236}">
              <a16:creationId xmlns:a16="http://schemas.microsoft.com/office/drawing/2014/main" id="{83D3709C-33DA-4406-B3F3-D83FF0B3F6BB}"/>
            </a:ext>
          </a:extLst>
        </xdr:cNvPr>
        <xdr:cNvSpPr/>
      </xdr:nvSpPr>
      <xdr:spPr>
        <a:xfrm>
          <a:off x="21272500" y="1473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37719</xdr:rowOff>
    </xdr:from>
    <xdr:to>
      <xdr:col>116</xdr:col>
      <xdr:colOff>63500</xdr:colOff>
      <xdr:row>86</xdr:row>
      <xdr:rowOff>38481</xdr:rowOff>
    </xdr:to>
    <xdr:cxnSp macro="">
      <xdr:nvCxnSpPr>
        <xdr:cNvPr id="426" name="直線コネクタ 425">
          <a:extLst>
            <a:ext uri="{FF2B5EF4-FFF2-40B4-BE49-F238E27FC236}">
              <a16:creationId xmlns:a16="http://schemas.microsoft.com/office/drawing/2014/main" id="{F2012EBA-F3BB-4497-839A-7FF64EFA1751}"/>
            </a:ext>
          </a:extLst>
        </xdr:cNvPr>
        <xdr:cNvCxnSpPr/>
      </xdr:nvCxnSpPr>
      <xdr:spPr>
        <a:xfrm flipV="1">
          <a:off x="21323300" y="14782419"/>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159893</xdr:rowOff>
    </xdr:from>
    <xdr:to>
      <xdr:col>107</xdr:col>
      <xdr:colOff>101600</xdr:colOff>
      <xdr:row>86</xdr:row>
      <xdr:rowOff>90043</xdr:rowOff>
    </xdr:to>
    <xdr:sp macro="" textlink="">
      <xdr:nvSpPr>
        <xdr:cNvPr id="427" name="楕円 426">
          <a:extLst>
            <a:ext uri="{FF2B5EF4-FFF2-40B4-BE49-F238E27FC236}">
              <a16:creationId xmlns:a16="http://schemas.microsoft.com/office/drawing/2014/main" id="{43FAAD44-9B58-4755-9AFC-E03688674114}"/>
            </a:ext>
          </a:extLst>
        </xdr:cNvPr>
        <xdr:cNvSpPr/>
      </xdr:nvSpPr>
      <xdr:spPr>
        <a:xfrm>
          <a:off x="20383500" y="1473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38481</xdr:rowOff>
    </xdr:from>
    <xdr:to>
      <xdr:col>111</xdr:col>
      <xdr:colOff>177800</xdr:colOff>
      <xdr:row>86</xdr:row>
      <xdr:rowOff>39243</xdr:rowOff>
    </xdr:to>
    <xdr:cxnSp macro="">
      <xdr:nvCxnSpPr>
        <xdr:cNvPr id="428" name="直線コネクタ 427">
          <a:extLst>
            <a:ext uri="{FF2B5EF4-FFF2-40B4-BE49-F238E27FC236}">
              <a16:creationId xmlns:a16="http://schemas.microsoft.com/office/drawing/2014/main" id="{95BDE0A4-C2FC-4A3A-826D-52AEF23522D7}"/>
            </a:ext>
          </a:extLst>
        </xdr:cNvPr>
        <xdr:cNvCxnSpPr/>
      </xdr:nvCxnSpPr>
      <xdr:spPr>
        <a:xfrm flipV="1">
          <a:off x="20434300" y="1478318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160655</xdr:rowOff>
    </xdr:from>
    <xdr:to>
      <xdr:col>102</xdr:col>
      <xdr:colOff>165100</xdr:colOff>
      <xdr:row>86</xdr:row>
      <xdr:rowOff>90805</xdr:rowOff>
    </xdr:to>
    <xdr:sp macro="" textlink="">
      <xdr:nvSpPr>
        <xdr:cNvPr id="429" name="楕円 428">
          <a:extLst>
            <a:ext uri="{FF2B5EF4-FFF2-40B4-BE49-F238E27FC236}">
              <a16:creationId xmlns:a16="http://schemas.microsoft.com/office/drawing/2014/main" id="{0B2DB516-FE46-414E-910A-3DCDF5E4D513}"/>
            </a:ext>
          </a:extLst>
        </xdr:cNvPr>
        <xdr:cNvSpPr/>
      </xdr:nvSpPr>
      <xdr:spPr>
        <a:xfrm>
          <a:off x="19494500" y="1473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39243</xdr:rowOff>
    </xdr:from>
    <xdr:to>
      <xdr:col>107</xdr:col>
      <xdr:colOff>50800</xdr:colOff>
      <xdr:row>86</xdr:row>
      <xdr:rowOff>40005</xdr:rowOff>
    </xdr:to>
    <xdr:cxnSp macro="">
      <xdr:nvCxnSpPr>
        <xdr:cNvPr id="430" name="直線コネクタ 429">
          <a:extLst>
            <a:ext uri="{FF2B5EF4-FFF2-40B4-BE49-F238E27FC236}">
              <a16:creationId xmlns:a16="http://schemas.microsoft.com/office/drawing/2014/main" id="{EB69B8E8-BF2A-4789-8045-77D0C5476375}"/>
            </a:ext>
          </a:extLst>
        </xdr:cNvPr>
        <xdr:cNvCxnSpPr/>
      </xdr:nvCxnSpPr>
      <xdr:spPr>
        <a:xfrm flipV="1">
          <a:off x="19545300" y="1478394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161417</xdr:rowOff>
    </xdr:from>
    <xdr:to>
      <xdr:col>98</xdr:col>
      <xdr:colOff>38100</xdr:colOff>
      <xdr:row>86</xdr:row>
      <xdr:rowOff>91567</xdr:rowOff>
    </xdr:to>
    <xdr:sp macro="" textlink="">
      <xdr:nvSpPr>
        <xdr:cNvPr id="431" name="楕円 430">
          <a:extLst>
            <a:ext uri="{FF2B5EF4-FFF2-40B4-BE49-F238E27FC236}">
              <a16:creationId xmlns:a16="http://schemas.microsoft.com/office/drawing/2014/main" id="{BCEA349E-A94D-4F88-B9EC-035A0394D5D0}"/>
            </a:ext>
          </a:extLst>
        </xdr:cNvPr>
        <xdr:cNvSpPr/>
      </xdr:nvSpPr>
      <xdr:spPr>
        <a:xfrm>
          <a:off x="18605500" y="1473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40005</xdr:rowOff>
    </xdr:from>
    <xdr:to>
      <xdr:col>102</xdr:col>
      <xdr:colOff>114300</xdr:colOff>
      <xdr:row>86</xdr:row>
      <xdr:rowOff>40767</xdr:rowOff>
    </xdr:to>
    <xdr:cxnSp macro="">
      <xdr:nvCxnSpPr>
        <xdr:cNvPr id="432" name="直線コネクタ 431">
          <a:extLst>
            <a:ext uri="{FF2B5EF4-FFF2-40B4-BE49-F238E27FC236}">
              <a16:creationId xmlns:a16="http://schemas.microsoft.com/office/drawing/2014/main" id="{4C8E512B-EDAA-4A94-87E1-5E27441F4DD4}"/>
            </a:ext>
          </a:extLst>
        </xdr:cNvPr>
        <xdr:cNvCxnSpPr/>
      </xdr:nvCxnSpPr>
      <xdr:spPr>
        <a:xfrm flipV="1">
          <a:off x="18656300" y="1478470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20845</xdr:rowOff>
    </xdr:from>
    <xdr:ext cx="469744" cy="259045"/>
    <xdr:sp macro="" textlink="">
      <xdr:nvSpPr>
        <xdr:cNvPr id="433" name="n_1aveValue【消防施設】&#10;一人当たり面積">
          <a:extLst>
            <a:ext uri="{FF2B5EF4-FFF2-40B4-BE49-F238E27FC236}">
              <a16:creationId xmlns:a16="http://schemas.microsoft.com/office/drawing/2014/main" id="{B71FB0FD-DEE2-4492-993D-4C9243F01C57}"/>
            </a:ext>
          </a:extLst>
        </xdr:cNvPr>
        <xdr:cNvSpPr txBox="1"/>
      </xdr:nvSpPr>
      <xdr:spPr>
        <a:xfrm>
          <a:off x="21075727" y="1442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64279</xdr:rowOff>
    </xdr:from>
    <xdr:ext cx="469744" cy="259045"/>
    <xdr:sp macro="" textlink="">
      <xdr:nvSpPr>
        <xdr:cNvPr id="434" name="n_2aveValue【消防施設】&#10;一人当たり面積">
          <a:extLst>
            <a:ext uri="{FF2B5EF4-FFF2-40B4-BE49-F238E27FC236}">
              <a16:creationId xmlns:a16="http://schemas.microsoft.com/office/drawing/2014/main" id="{D1801821-2662-41D0-B914-CE0EFBDAAF95}"/>
            </a:ext>
          </a:extLst>
        </xdr:cNvPr>
        <xdr:cNvSpPr txBox="1"/>
      </xdr:nvSpPr>
      <xdr:spPr>
        <a:xfrm>
          <a:off x="20199427" y="1446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56659</xdr:rowOff>
    </xdr:from>
    <xdr:ext cx="469744" cy="259045"/>
    <xdr:sp macro="" textlink="">
      <xdr:nvSpPr>
        <xdr:cNvPr id="435" name="n_3aveValue【消防施設】&#10;一人当たり面積">
          <a:extLst>
            <a:ext uri="{FF2B5EF4-FFF2-40B4-BE49-F238E27FC236}">
              <a16:creationId xmlns:a16="http://schemas.microsoft.com/office/drawing/2014/main" id="{4581370D-219B-4374-BA5C-E3C6AA3D954D}"/>
            </a:ext>
          </a:extLst>
        </xdr:cNvPr>
        <xdr:cNvSpPr txBox="1"/>
      </xdr:nvSpPr>
      <xdr:spPr>
        <a:xfrm>
          <a:off x="19310427" y="14458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49801</xdr:rowOff>
    </xdr:from>
    <xdr:ext cx="469744" cy="259045"/>
    <xdr:sp macro="" textlink="">
      <xdr:nvSpPr>
        <xdr:cNvPr id="436" name="n_4aveValue【消防施設】&#10;一人当たり面積">
          <a:extLst>
            <a:ext uri="{FF2B5EF4-FFF2-40B4-BE49-F238E27FC236}">
              <a16:creationId xmlns:a16="http://schemas.microsoft.com/office/drawing/2014/main" id="{416C0197-7705-4BEE-A511-EE37C5C89B22}"/>
            </a:ext>
          </a:extLst>
        </xdr:cNvPr>
        <xdr:cNvSpPr txBox="1"/>
      </xdr:nvSpPr>
      <xdr:spPr>
        <a:xfrm>
          <a:off x="18421427" y="1445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80408</xdr:rowOff>
    </xdr:from>
    <xdr:ext cx="469744" cy="259045"/>
    <xdr:sp macro="" textlink="">
      <xdr:nvSpPr>
        <xdr:cNvPr id="437" name="n_1mainValue【消防施設】&#10;一人当たり面積">
          <a:extLst>
            <a:ext uri="{FF2B5EF4-FFF2-40B4-BE49-F238E27FC236}">
              <a16:creationId xmlns:a16="http://schemas.microsoft.com/office/drawing/2014/main" id="{B34218BE-B73B-4E23-857C-445578204C52}"/>
            </a:ext>
          </a:extLst>
        </xdr:cNvPr>
        <xdr:cNvSpPr txBox="1"/>
      </xdr:nvSpPr>
      <xdr:spPr>
        <a:xfrm>
          <a:off x="21075727" y="1482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81170</xdr:rowOff>
    </xdr:from>
    <xdr:ext cx="469744" cy="259045"/>
    <xdr:sp macro="" textlink="">
      <xdr:nvSpPr>
        <xdr:cNvPr id="438" name="n_2mainValue【消防施設】&#10;一人当たり面積">
          <a:extLst>
            <a:ext uri="{FF2B5EF4-FFF2-40B4-BE49-F238E27FC236}">
              <a16:creationId xmlns:a16="http://schemas.microsoft.com/office/drawing/2014/main" id="{E14C177D-AA44-4678-A5A7-9D02571226EB}"/>
            </a:ext>
          </a:extLst>
        </xdr:cNvPr>
        <xdr:cNvSpPr txBox="1"/>
      </xdr:nvSpPr>
      <xdr:spPr>
        <a:xfrm>
          <a:off x="20199427" y="1482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81932</xdr:rowOff>
    </xdr:from>
    <xdr:ext cx="469744" cy="259045"/>
    <xdr:sp macro="" textlink="">
      <xdr:nvSpPr>
        <xdr:cNvPr id="439" name="n_3mainValue【消防施設】&#10;一人当たり面積">
          <a:extLst>
            <a:ext uri="{FF2B5EF4-FFF2-40B4-BE49-F238E27FC236}">
              <a16:creationId xmlns:a16="http://schemas.microsoft.com/office/drawing/2014/main" id="{65219067-FBA5-464E-A717-C66190116DEF}"/>
            </a:ext>
          </a:extLst>
        </xdr:cNvPr>
        <xdr:cNvSpPr txBox="1"/>
      </xdr:nvSpPr>
      <xdr:spPr>
        <a:xfrm>
          <a:off x="19310427" y="1482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82694</xdr:rowOff>
    </xdr:from>
    <xdr:ext cx="469744" cy="259045"/>
    <xdr:sp macro="" textlink="">
      <xdr:nvSpPr>
        <xdr:cNvPr id="440" name="n_4mainValue【消防施設】&#10;一人当たり面積">
          <a:extLst>
            <a:ext uri="{FF2B5EF4-FFF2-40B4-BE49-F238E27FC236}">
              <a16:creationId xmlns:a16="http://schemas.microsoft.com/office/drawing/2014/main" id="{17ABE35C-98E4-4D54-B0F2-2C50B1B19895}"/>
            </a:ext>
          </a:extLst>
        </xdr:cNvPr>
        <xdr:cNvSpPr txBox="1"/>
      </xdr:nvSpPr>
      <xdr:spPr>
        <a:xfrm>
          <a:off x="18421427" y="14827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1" name="正方形/長方形 440">
          <a:extLst>
            <a:ext uri="{FF2B5EF4-FFF2-40B4-BE49-F238E27FC236}">
              <a16:creationId xmlns:a16="http://schemas.microsoft.com/office/drawing/2014/main" id="{B10BA79C-64F6-4450-A246-C543FE4E1B7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2" name="正方形/長方形 441">
          <a:extLst>
            <a:ext uri="{FF2B5EF4-FFF2-40B4-BE49-F238E27FC236}">
              <a16:creationId xmlns:a16="http://schemas.microsoft.com/office/drawing/2014/main" id="{CBB1CF40-7EAB-4879-A94B-9A6C5949A3F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3" name="正方形/長方形 442">
          <a:extLst>
            <a:ext uri="{FF2B5EF4-FFF2-40B4-BE49-F238E27FC236}">
              <a16:creationId xmlns:a16="http://schemas.microsoft.com/office/drawing/2014/main" id="{F97A286D-0A43-46BA-9D5F-BADC978315C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4" name="正方形/長方形 443">
          <a:extLst>
            <a:ext uri="{FF2B5EF4-FFF2-40B4-BE49-F238E27FC236}">
              <a16:creationId xmlns:a16="http://schemas.microsoft.com/office/drawing/2014/main" id="{048B0E3B-0D25-4BEB-B198-7C7BF493A48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5" name="正方形/長方形 444">
          <a:extLst>
            <a:ext uri="{FF2B5EF4-FFF2-40B4-BE49-F238E27FC236}">
              <a16:creationId xmlns:a16="http://schemas.microsoft.com/office/drawing/2014/main" id="{19318A3E-076F-4408-81BA-FA604A3D550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6" name="正方形/長方形 445">
          <a:extLst>
            <a:ext uri="{FF2B5EF4-FFF2-40B4-BE49-F238E27FC236}">
              <a16:creationId xmlns:a16="http://schemas.microsoft.com/office/drawing/2014/main" id="{4AD8AD7E-F805-4388-855F-DC5F27E9B1A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7" name="正方形/長方形 446">
          <a:extLst>
            <a:ext uri="{FF2B5EF4-FFF2-40B4-BE49-F238E27FC236}">
              <a16:creationId xmlns:a16="http://schemas.microsoft.com/office/drawing/2014/main" id="{8DFE7EA6-6E68-434D-A5E2-55BA76844B8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8" name="正方形/長方形 447">
          <a:extLst>
            <a:ext uri="{FF2B5EF4-FFF2-40B4-BE49-F238E27FC236}">
              <a16:creationId xmlns:a16="http://schemas.microsoft.com/office/drawing/2014/main" id="{D9018DAE-D290-4177-A1AE-78F30B32D16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9" name="テキスト ボックス 448">
          <a:extLst>
            <a:ext uri="{FF2B5EF4-FFF2-40B4-BE49-F238E27FC236}">
              <a16:creationId xmlns:a16="http://schemas.microsoft.com/office/drawing/2014/main" id="{AE8C9338-CFDE-43FE-B0CF-F4970F7056F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0" name="直線コネクタ 449">
          <a:extLst>
            <a:ext uri="{FF2B5EF4-FFF2-40B4-BE49-F238E27FC236}">
              <a16:creationId xmlns:a16="http://schemas.microsoft.com/office/drawing/2014/main" id="{47647C13-305C-4365-AE3F-49C29156726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1" name="テキスト ボックス 450">
          <a:extLst>
            <a:ext uri="{FF2B5EF4-FFF2-40B4-BE49-F238E27FC236}">
              <a16:creationId xmlns:a16="http://schemas.microsoft.com/office/drawing/2014/main" id="{F8681BC5-0008-413A-8C95-C499AEF7D58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2" name="直線コネクタ 451">
          <a:extLst>
            <a:ext uri="{FF2B5EF4-FFF2-40B4-BE49-F238E27FC236}">
              <a16:creationId xmlns:a16="http://schemas.microsoft.com/office/drawing/2014/main" id="{D73D1457-61B7-4E45-A7A6-AC938171A76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3" name="テキスト ボックス 452">
          <a:extLst>
            <a:ext uri="{FF2B5EF4-FFF2-40B4-BE49-F238E27FC236}">
              <a16:creationId xmlns:a16="http://schemas.microsoft.com/office/drawing/2014/main" id="{FE7C22F5-51CF-4FC2-974A-7DC4D4AB7AF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4" name="直線コネクタ 453">
          <a:extLst>
            <a:ext uri="{FF2B5EF4-FFF2-40B4-BE49-F238E27FC236}">
              <a16:creationId xmlns:a16="http://schemas.microsoft.com/office/drawing/2014/main" id="{FE2E3F20-0B92-4124-B33C-3C3D94AAD78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5" name="テキスト ボックス 454">
          <a:extLst>
            <a:ext uri="{FF2B5EF4-FFF2-40B4-BE49-F238E27FC236}">
              <a16:creationId xmlns:a16="http://schemas.microsoft.com/office/drawing/2014/main" id="{CEFA7CDF-2B91-49BE-ADF2-3906B76113D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6" name="直線コネクタ 455">
          <a:extLst>
            <a:ext uri="{FF2B5EF4-FFF2-40B4-BE49-F238E27FC236}">
              <a16:creationId xmlns:a16="http://schemas.microsoft.com/office/drawing/2014/main" id="{52D9FF40-DAA1-4777-BC3F-0E20FD09805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7" name="テキスト ボックス 456">
          <a:extLst>
            <a:ext uri="{FF2B5EF4-FFF2-40B4-BE49-F238E27FC236}">
              <a16:creationId xmlns:a16="http://schemas.microsoft.com/office/drawing/2014/main" id="{9F3E07AF-339E-43AC-B79C-5F311962C87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8" name="直線コネクタ 457">
          <a:extLst>
            <a:ext uri="{FF2B5EF4-FFF2-40B4-BE49-F238E27FC236}">
              <a16:creationId xmlns:a16="http://schemas.microsoft.com/office/drawing/2014/main" id="{D60281F7-10E9-4835-8BBF-7401D3A7DEA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59" name="テキスト ボックス 458">
          <a:extLst>
            <a:ext uri="{FF2B5EF4-FFF2-40B4-BE49-F238E27FC236}">
              <a16:creationId xmlns:a16="http://schemas.microsoft.com/office/drawing/2014/main" id="{71D39716-1B0A-4C92-9669-90F8E045AB1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0" name="直線コネクタ 459">
          <a:extLst>
            <a:ext uri="{FF2B5EF4-FFF2-40B4-BE49-F238E27FC236}">
              <a16:creationId xmlns:a16="http://schemas.microsoft.com/office/drawing/2014/main" id="{41D245B3-1291-4E4B-911B-CD624360CB9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1" name="テキスト ボックス 460">
          <a:extLst>
            <a:ext uri="{FF2B5EF4-FFF2-40B4-BE49-F238E27FC236}">
              <a16:creationId xmlns:a16="http://schemas.microsoft.com/office/drawing/2014/main" id="{204CA36E-99F5-40B9-9157-E20C6A05316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2" name="直線コネクタ 461">
          <a:extLst>
            <a:ext uri="{FF2B5EF4-FFF2-40B4-BE49-F238E27FC236}">
              <a16:creationId xmlns:a16="http://schemas.microsoft.com/office/drawing/2014/main" id="{39B0B662-906A-4B00-96B7-8ECD42FE1B2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3" name="テキスト ボックス 462">
          <a:extLst>
            <a:ext uri="{FF2B5EF4-FFF2-40B4-BE49-F238E27FC236}">
              <a16:creationId xmlns:a16="http://schemas.microsoft.com/office/drawing/2014/main" id="{C34052C4-07EF-412B-84D1-CB103016DC3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4" name="直線コネクタ 463">
          <a:extLst>
            <a:ext uri="{FF2B5EF4-FFF2-40B4-BE49-F238E27FC236}">
              <a16:creationId xmlns:a16="http://schemas.microsoft.com/office/drawing/2014/main" id="{A697D31F-1F0A-4C7A-9D2A-FCAF8F3BBE5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5" name="【庁舎】&#10;有形固定資産減価償却率グラフ枠">
          <a:extLst>
            <a:ext uri="{FF2B5EF4-FFF2-40B4-BE49-F238E27FC236}">
              <a16:creationId xmlns:a16="http://schemas.microsoft.com/office/drawing/2014/main" id="{DB083AE4-BB3B-4BEE-9DD5-0FA71586C9C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35379</xdr:rowOff>
    </xdr:to>
    <xdr:cxnSp macro="">
      <xdr:nvCxnSpPr>
        <xdr:cNvPr id="466" name="直線コネクタ 465">
          <a:extLst>
            <a:ext uri="{FF2B5EF4-FFF2-40B4-BE49-F238E27FC236}">
              <a16:creationId xmlns:a16="http://schemas.microsoft.com/office/drawing/2014/main" id="{D9469BE4-C990-4CB5-BA19-59AA39C49479}"/>
            </a:ext>
          </a:extLst>
        </xdr:cNvPr>
        <xdr:cNvCxnSpPr/>
      </xdr:nvCxnSpPr>
      <xdr:spPr>
        <a:xfrm flipV="1">
          <a:off x="16318864" y="1709547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67" name="【庁舎】&#10;有形固定資産減価償却率最小値テキスト">
          <a:extLst>
            <a:ext uri="{FF2B5EF4-FFF2-40B4-BE49-F238E27FC236}">
              <a16:creationId xmlns:a16="http://schemas.microsoft.com/office/drawing/2014/main" id="{AA2BE19C-0812-470C-8A43-20B9EF6FA4C6}"/>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68" name="直線コネクタ 467">
          <a:extLst>
            <a:ext uri="{FF2B5EF4-FFF2-40B4-BE49-F238E27FC236}">
              <a16:creationId xmlns:a16="http://schemas.microsoft.com/office/drawing/2014/main" id="{317358F8-151F-4972-91B0-625AEDC805B8}"/>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469" name="【庁舎】&#10;有形固定資産減価償却率最大値テキスト">
          <a:extLst>
            <a:ext uri="{FF2B5EF4-FFF2-40B4-BE49-F238E27FC236}">
              <a16:creationId xmlns:a16="http://schemas.microsoft.com/office/drawing/2014/main" id="{349FAEDD-862B-4DDF-A54C-DD7681BB6044}"/>
            </a:ext>
          </a:extLst>
        </xdr:cNvPr>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470" name="直線コネクタ 469">
          <a:extLst>
            <a:ext uri="{FF2B5EF4-FFF2-40B4-BE49-F238E27FC236}">
              <a16:creationId xmlns:a16="http://schemas.microsoft.com/office/drawing/2014/main" id="{09F255F1-7BEB-4803-890A-B059634AECA1}"/>
            </a:ext>
          </a:extLst>
        </xdr:cNvPr>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97263</xdr:rowOff>
    </xdr:from>
    <xdr:ext cx="405111" cy="259045"/>
    <xdr:sp macro="" textlink="">
      <xdr:nvSpPr>
        <xdr:cNvPr id="471" name="【庁舎】&#10;有形固定資産減価償却率平均値テキスト">
          <a:extLst>
            <a:ext uri="{FF2B5EF4-FFF2-40B4-BE49-F238E27FC236}">
              <a16:creationId xmlns:a16="http://schemas.microsoft.com/office/drawing/2014/main" id="{9EE69591-EE62-46EC-8DA7-CBA13C302415}"/>
            </a:ext>
          </a:extLst>
        </xdr:cNvPr>
        <xdr:cNvSpPr txBox="1"/>
      </xdr:nvSpPr>
      <xdr:spPr>
        <a:xfrm>
          <a:off x="16357600" y="17756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472" name="フローチャート: 判断 471">
          <a:extLst>
            <a:ext uri="{FF2B5EF4-FFF2-40B4-BE49-F238E27FC236}">
              <a16:creationId xmlns:a16="http://schemas.microsoft.com/office/drawing/2014/main" id="{012F29D3-FF5D-4093-B18C-E8DFDED1E47D}"/>
            </a:ext>
          </a:extLst>
        </xdr:cNvPr>
        <xdr:cNvSpPr/>
      </xdr:nvSpPr>
      <xdr:spPr>
        <a:xfrm>
          <a:off x="16268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58057</xdr:rowOff>
    </xdr:from>
    <xdr:to>
      <xdr:col>81</xdr:col>
      <xdr:colOff>101600</xdr:colOff>
      <xdr:row>104</xdr:row>
      <xdr:rowOff>159657</xdr:rowOff>
    </xdr:to>
    <xdr:sp macro="" textlink="">
      <xdr:nvSpPr>
        <xdr:cNvPr id="473" name="フローチャート: 判断 472">
          <a:extLst>
            <a:ext uri="{FF2B5EF4-FFF2-40B4-BE49-F238E27FC236}">
              <a16:creationId xmlns:a16="http://schemas.microsoft.com/office/drawing/2014/main" id="{945A973C-4E27-4281-B2BE-9B47A8B23F23}"/>
            </a:ext>
          </a:extLst>
        </xdr:cNvPr>
        <xdr:cNvSpPr/>
      </xdr:nvSpPr>
      <xdr:spPr>
        <a:xfrm>
          <a:off x="15430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53158</xdr:rowOff>
    </xdr:from>
    <xdr:to>
      <xdr:col>76</xdr:col>
      <xdr:colOff>165100</xdr:colOff>
      <xdr:row>105</xdr:row>
      <xdr:rowOff>154758</xdr:rowOff>
    </xdr:to>
    <xdr:sp macro="" textlink="">
      <xdr:nvSpPr>
        <xdr:cNvPr id="474" name="フローチャート: 判断 473">
          <a:extLst>
            <a:ext uri="{FF2B5EF4-FFF2-40B4-BE49-F238E27FC236}">
              <a16:creationId xmlns:a16="http://schemas.microsoft.com/office/drawing/2014/main" id="{16BF7B64-2AD1-4F14-B401-6AF7D8BC72C1}"/>
            </a:ext>
          </a:extLst>
        </xdr:cNvPr>
        <xdr:cNvSpPr/>
      </xdr:nvSpPr>
      <xdr:spPr>
        <a:xfrm>
          <a:off x="14541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64588</xdr:rowOff>
    </xdr:from>
    <xdr:to>
      <xdr:col>72</xdr:col>
      <xdr:colOff>38100</xdr:colOff>
      <xdr:row>105</xdr:row>
      <xdr:rowOff>166188</xdr:rowOff>
    </xdr:to>
    <xdr:sp macro="" textlink="">
      <xdr:nvSpPr>
        <xdr:cNvPr id="475" name="フローチャート: 判断 474">
          <a:extLst>
            <a:ext uri="{FF2B5EF4-FFF2-40B4-BE49-F238E27FC236}">
              <a16:creationId xmlns:a16="http://schemas.microsoft.com/office/drawing/2014/main" id="{A2290E29-E7B7-44A1-A968-05A3A7CEF815}"/>
            </a:ext>
          </a:extLst>
        </xdr:cNvPr>
        <xdr:cNvSpPr/>
      </xdr:nvSpPr>
      <xdr:spPr>
        <a:xfrm>
          <a:off x="13652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56424</xdr:rowOff>
    </xdr:from>
    <xdr:to>
      <xdr:col>67</xdr:col>
      <xdr:colOff>101600</xdr:colOff>
      <xdr:row>105</xdr:row>
      <xdr:rowOff>158024</xdr:rowOff>
    </xdr:to>
    <xdr:sp macro="" textlink="">
      <xdr:nvSpPr>
        <xdr:cNvPr id="476" name="フローチャート: 判断 475">
          <a:extLst>
            <a:ext uri="{FF2B5EF4-FFF2-40B4-BE49-F238E27FC236}">
              <a16:creationId xmlns:a16="http://schemas.microsoft.com/office/drawing/2014/main" id="{B88D1264-3FDE-4757-9A1A-975A0A3A7150}"/>
            </a:ext>
          </a:extLst>
        </xdr:cNvPr>
        <xdr:cNvSpPr/>
      </xdr:nvSpPr>
      <xdr:spPr>
        <a:xfrm>
          <a:off x="12763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48394E9A-5BAB-4572-AA09-B4F1C359088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C2C4F305-FD04-43B7-8BB7-257B3FF2B78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CE0F6CC4-E480-4831-948A-2612080CB3F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E8111CBC-9A3F-4B79-99E2-959C619F288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D1C4915B-C97D-4C4E-94B1-AD71D100A95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149498</xdr:rowOff>
    </xdr:from>
    <xdr:to>
      <xdr:col>85</xdr:col>
      <xdr:colOff>177800</xdr:colOff>
      <xdr:row>108</xdr:row>
      <xdr:rowOff>79648</xdr:rowOff>
    </xdr:to>
    <xdr:sp macro="" textlink="">
      <xdr:nvSpPr>
        <xdr:cNvPr id="482" name="楕円 481">
          <a:extLst>
            <a:ext uri="{FF2B5EF4-FFF2-40B4-BE49-F238E27FC236}">
              <a16:creationId xmlns:a16="http://schemas.microsoft.com/office/drawing/2014/main" id="{0B15664F-8C31-4045-A083-34E03B794009}"/>
            </a:ext>
          </a:extLst>
        </xdr:cNvPr>
        <xdr:cNvSpPr/>
      </xdr:nvSpPr>
      <xdr:spPr>
        <a:xfrm>
          <a:off x="16268700" y="1849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127925</xdr:rowOff>
    </xdr:from>
    <xdr:ext cx="405111" cy="259045"/>
    <xdr:sp macro="" textlink="">
      <xdr:nvSpPr>
        <xdr:cNvPr id="483" name="【庁舎】&#10;有形固定資産減価償却率該当値テキスト">
          <a:extLst>
            <a:ext uri="{FF2B5EF4-FFF2-40B4-BE49-F238E27FC236}">
              <a16:creationId xmlns:a16="http://schemas.microsoft.com/office/drawing/2014/main" id="{DC573ED6-FB9A-4B95-9435-2CE5FF3DBEFD}"/>
            </a:ext>
          </a:extLst>
        </xdr:cNvPr>
        <xdr:cNvSpPr txBox="1"/>
      </xdr:nvSpPr>
      <xdr:spPr>
        <a:xfrm>
          <a:off x="16357600" y="1847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116839</xdr:rowOff>
    </xdr:from>
    <xdr:to>
      <xdr:col>81</xdr:col>
      <xdr:colOff>101600</xdr:colOff>
      <xdr:row>108</xdr:row>
      <xdr:rowOff>46989</xdr:rowOff>
    </xdr:to>
    <xdr:sp macro="" textlink="">
      <xdr:nvSpPr>
        <xdr:cNvPr id="484" name="楕円 483">
          <a:extLst>
            <a:ext uri="{FF2B5EF4-FFF2-40B4-BE49-F238E27FC236}">
              <a16:creationId xmlns:a16="http://schemas.microsoft.com/office/drawing/2014/main" id="{CC36D4F1-CAEF-420A-8240-72FC05D16D37}"/>
            </a:ext>
          </a:extLst>
        </xdr:cNvPr>
        <xdr:cNvSpPr/>
      </xdr:nvSpPr>
      <xdr:spPr>
        <a:xfrm>
          <a:off x="15430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167639</xdr:rowOff>
    </xdr:from>
    <xdr:to>
      <xdr:col>85</xdr:col>
      <xdr:colOff>127000</xdr:colOff>
      <xdr:row>108</xdr:row>
      <xdr:rowOff>28848</xdr:rowOff>
    </xdr:to>
    <xdr:cxnSp macro="">
      <xdr:nvCxnSpPr>
        <xdr:cNvPr id="485" name="直線コネクタ 484">
          <a:extLst>
            <a:ext uri="{FF2B5EF4-FFF2-40B4-BE49-F238E27FC236}">
              <a16:creationId xmlns:a16="http://schemas.microsoft.com/office/drawing/2014/main" id="{851DBDFE-FE2E-4DCF-BDBE-CB5D283C754C}"/>
            </a:ext>
          </a:extLst>
        </xdr:cNvPr>
        <xdr:cNvCxnSpPr/>
      </xdr:nvCxnSpPr>
      <xdr:spPr>
        <a:xfrm>
          <a:off x="15481300" y="18512789"/>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84182</xdr:rowOff>
    </xdr:from>
    <xdr:to>
      <xdr:col>76</xdr:col>
      <xdr:colOff>165100</xdr:colOff>
      <xdr:row>108</xdr:row>
      <xdr:rowOff>14332</xdr:rowOff>
    </xdr:to>
    <xdr:sp macro="" textlink="">
      <xdr:nvSpPr>
        <xdr:cNvPr id="486" name="楕円 485">
          <a:extLst>
            <a:ext uri="{FF2B5EF4-FFF2-40B4-BE49-F238E27FC236}">
              <a16:creationId xmlns:a16="http://schemas.microsoft.com/office/drawing/2014/main" id="{3DB00A2E-1D49-479D-A122-DAC6889ABDA8}"/>
            </a:ext>
          </a:extLst>
        </xdr:cNvPr>
        <xdr:cNvSpPr/>
      </xdr:nvSpPr>
      <xdr:spPr>
        <a:xfrm>
          <a:off x="14541500" y="1842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134982</xdr:rowOff>
    </xdr:from>
    <xdr:to>
      <xdr:col>81</xdr:col>
      <xdr:colOff>50800</xdr:colOff>
      <xdr:row>107</xdr:row>
      <xdr:rowOff>167639</xdr:rowOff>
    </xdr:to>
    <xdr:cxnSp macro="">
      <xdr:nvCxnSpPr>
        <xdr:cNvPr id="487" name="直線コネクタ 486">
          <a:extLst>
            <a:ext uri="{FF2B5EF4-FFF2-40B4-BE49-F238E27FC236}">
              <a16:creationId xmlns:a16="http://schemas.microsoft.com/office/drawing/2014/main" id="{73A1C001-B72D-4838-B6BF-DF0F9F9DB390}"/>
            </a:ext>
          </a:extLst>
        </xdr:cNvPr>
        <xdr:cNvCxnSpPr/>
      </xdr:nvCxnSpPr>
      <xdr:spPr>
        <a:xfrm>
          <a:off x="14592300" y="1848013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51526</xdr:rowOff>
    </xdr:from>
    <xdr:to>
      <xdr:col>72</xdr:col>
      <xdr:colOff>38100</xdr:colOff>
      <xdr:row>107</xdr:row>
      <xdr:rowOff>153126</xdr:rowOff>
    </xdr:to>
    <xdr:sp macro="" textlink="">
      <xdr:nvSpPr>
        <xdr:cNvPr id="488" name="楕円 487">
          <a:extLst>
            <a:ext uri="{FF2B5EF4-FFF2-40B4-BE49-F238E27FC236}">
              <a16:creationId xmlns:a16="http://schemas.microsoft.com/office/drawing/2014/main" id="{BAF7573E-CE87-4975-B419-B4476C189755}"/>
            </a:ext>
          </a:extLst>
        </xdr:cNvPr>
        <xdr:cNvSpPr/>
      </xdr:nvSpPr>
      <xdr:spPr>
        <a:xfrm>
          <a:off x="13652500" y="18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102326</xdr:rowOff>
    </xdr:from>
    <xdr:to>
      <xdr:col>76</xdr:col>
      <xdr:colOff>114300</xdr:colOff>
      <xdr:row>107</xdr:row>
      <xdr:rowOff>134982</xdr:rowOff>
    </xdr:to>
    <xdr:cxnSp macro="">
      <xdr:nvCxnSpPr>
        <xdr:cNvPr id="489" name="直線コネクタ 488">
          <a:extLst>
            <a:ext uri="{FF2B5EF4-FFF2-40B4-BE49-F238E27FC236}">
              <a16:creationId xmlns:a16="http://schemas.microsoft.com/office/drawing/2014/main" id="{5EF955C9-03C6-477F-8F6E-199C329E0A3E}"/>
            </a:ext>
          </a:extLst>
        </xdr:cNvPr>
        <xdr:cNvCxnSpPr/>
      </xdr:nvCxnSpPr>
      <xdr:spPr>
        <a:xfrm>
          <a:off x="13703300" y="1844747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18869</xdr:rowOff>
    </xdr:from>
    <xdr:to>
      <xdr:col>67</xdr:col>
      <xdr:colOff>101600</xdr:colOff>
      <xdr:row>107</xdr:row>
      <xdr:rowOff>120469</xdr:rowOff>
    </xdr:to>
    <xdr:sp macro="" textlink="">
      <xdr:nvSpPr>
        <xdr:cNvPr id="490" name="楕円 489">
          <a:extLst>
            <a:ext uri="{FF2B5EF4-FFF2-40B4-BE49-F238E27FC236}">
              <a16:creationId xmlns:a16="http://schemas.microsoft.com/office/drawing/2014/main" id="{41C4CCBF-6B0E-46F7-B825-61E8169F2483}"/>
            </a:ext>
          </a:extLst>
        </xdr:cNvPr>
        <xdr:cNvSpPr/>
      </xdr:nvSpPr>
      <xdr:spPr>
        <a:xfrm>
          <a:off x="12763500" y="183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69669</xdr:rowOff>
    </xdr:from>
    <xdr:to>
      <xdr:col>71</xdr:col>
      <xdr:colOff>177800</xdr:colOff>
      <xdr:row>107</xdr:row>
      <xdr:rowOff>102326</xdr:rowOff>
    </xdr:to>
    <xdr:cxnSp macro="">
      <xdr:nvCxnSpPr>
        <xdr:cNvPr id="491" name="直線コネクタ 490">
          <a:extLst>
            <a:ext uri="{FF2B5EF4-FFF2-40B4-BE49-F238E27FC236}">
              <a16:creationId xmlns:a16="http://schemas.microsoft.com/office/drawing/2014/main" id="{07E6C2E2-06CA-4EE0-95FF-71C8FD3BD82C}"/>
            </a:ext>
          </a:extLst>
        </xdr:cNvPr>
        <xdr:cNvCxnSpPr/>
      </xdr:nvCxnSpPr>
      <xdr:spPr>
        <a:xfrm>
          <a:off x="12814300" y="184148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4734</xdr:rowOff>
    </xdr:from>
    <xdr:ext cx="405111" cy="259045"/>
    <xdr:sp macro="" textlink="">
      <xdr:nvSpPr>
        <xdr:cNvPr id="492" name="n_1aveValue【庁舎】&#10;有形固定資産減価償却率">
          <a:extLst>
            <a:ext uri="{FF2B5EF4-FFF2-40B4-BE49-F238E27FC236}">
              <a16:creationId xmlns:a16="http://schemas.microsoft.com/office/drawing/2014/main" id="{CC5ADC16-89A5-4353-A7DC-EAB370AF394B}"/>
            </a:ext>
          </a:extLst>
        </xdr:cNvPr>
        <xdr:cNvSpPr txBox="1"/>
      </xdr:nvSpPr>
      <xdr:spPr>
        <a:xfrm>
          <a:off x="15266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171285</xdr:rowOff>
    </xdr:from>
    <xdr:ext cx="405111" cy="259045"/>
    <xdr:sp macro="" textlink="">
      <xdr:nvSpPr>
        <xdr:cNvPr id="493" name="n_2aveValue【庁舎】&#10;有形固定資産減価償却率">
          <a:extLst>
            <a:ext uri="{FF2B5EF4-FFF2-40B4-BE49-F238E27FC236}">
              <a16:creationId xmlns:a16="http://schemas.microsoft.com/office/drawing/2014/main" id="{E03375A6-8C49-4905-8912-2E688C30315F}"/>
            </a:ext>
          </a:extLst>
        </xdr:cNvPr>
        <xdr:cNvSpPr txBox="1"/>
      </xdr:nvSpPr>
      <xdr:spPr>
        <a:xfrm>
          <a:off x="14389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11265</xdr:rowOff>
    </xdr:from>
    <xdr:ext cx="405111" cy="259045"/>
    <xdr:sp macro="" textlink="">
      <xdr:nvSpPr>
        <xdr:cNvPr id="494" name="n_3aveValue【庁舎】&#10;有形固定資産減価償却率">
          <a:extLst>
            <a:ext uri="{FF2B5EF4-FFF2-40B4-BE49-F238E27FC236}">
              <a16:creationId xmlns:a16="http://schemas.microsoft.com/office/drawing/2014/main" id="{F6D8D44E-3C71-49EE-8106-2CF5E3E3CF66}"/>
            </a:ext>
          </a:extLst>
        </xdr:cNvPr>
        <xdr:cNvSpPr txBox="1"/>
      </xdr:nvSpPr>
      <xdr:spPr>
        <a:xfrm>
          <a:off x="135007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3101</xdr:rowOff>
    </xdr:from>
    <xdr:ext cx="405111" cy="259045"/>
    <xdr:sp macro="" textlink="">
      <xdr:nvSpPr>
        <xdr:cNvPr id="495" name="n_4aveValue【庁舎】&#10;有形固定資産減価償却率">
          <a:extLst>
            <a:ext uri="{FF2B5EF4-FFF2-40B4-BE49-F238E27FC236}">
              <a16:creationId xmlns:a16="http://schemas.microsoft.com/office/drawing/2014/main" id="{52A22813-F1C2-4B4F-9CA4-92614CA0420D}"/>
            </a:ext>
          </a:extLst>
        </xdr:cNvPr>
        <xdr:cNvSpPr txBox="1"/>
      </xdr:nvSpPr>
      <xdr:spPr>
        <a:xfrm>
          <a:off x="12611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38116</xdr:rowOff>
    </xdr:from>
    <xdr:ext cx="405111" cy="259045"/>
    <xdr:sp macro="" textlink="">
      <xdr:nvSpPr>
        <xdr:cNvPr id="496" name="n_1mainValue【庁舎】&#10;有形固定資産減価償却率">
          <a:extLst>
            <a:ext uri="{FF2B5EF4-FFF2-40B4-BE49-F238E27FC236}">
              <a16:creationId xmlns:a16="http://schemas.microsoft.com/office/drawing/2014/main" id="{431A01EC-D5AF-4F43-BF70-4834087E3A22}"/>
            </a:ext>
          </a:extLst>
        </xdr:cNvPr>
        <xdr:cNvSpPr txBox="1"/>
      </xdr:nvSpPr>
      <xdr:spPr>
        <a:xfrm>
          <a:off x="15266044" y="1855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5459</xdr:rowOff>
    </xdr:from>
    <xdr:ext cx="405111" cy="259045"/>
    <xdr:sp macro="" textlink="">
      <xdr:nvSpPr>
        <xdr:cNvPr id="497" name="n_2mainValue【庁舎】&#10;有形固定資産減価償却率">
          <a:extLst>
            <a:ext uri="{FF2B5EF4-FFF2-40B4-BE49-F238E27FC236}">
              <a16:creationId xmlns:a16="http://schemas.microsoft.com/office/drawing/2014/main" id="{73569571-62FB-4650-8A21-81D85BBD8C37}"/>
            </a:ext>
          </a:extLst>
        </xdr:cNvPr>
        <xdr:cNvSpPr txBox="1"/>
      </xdr:nvSpPr>
      <xdr:spPr>
        <a:xfrm>
          <a:off x="14389744" y="1852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144253</xdr:rowOff>
    </xdr:from>
    <xdr:ext cx="405111" cy="259045"/>
    <xdr:sp macro="" textlink="">
      <xdr:nvSpPr>
        <xdr:cNvPr id="498" name="n_3mainValue【庁舎】&#10;有形固定資産減価償却率">
          <a:extLst>
            <a:ext uri="{FF2B5EF4-FFF2-40B4-BE49-F238E27FC236}">
              <a16:creationId xmlns:a16="http://schemas.microsoft.com/office/drawing/2014/main" id="{2990DC7D-47DC-419E-8AE1-D6FAE5F0B531}"/>
            </a:ext>
          </a:extLst>
        </xdr:cNvPr>
        <xdr:cNvSpPr txBox="1"/>
      </xdr:nvSpPr>
      <xdr:spPr>
        <a:xfrm>
          <a:off x="13500744" y="1848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111596</xdr:rowOff>
    </xdr:from>
    <xdr:ext cx="405111" cy="259045"/>
    <xdr:sp macro="" textlink="">
      <xdr:nvSpPr>
        <xdr:cNvPr id="499" name="n_4mainValue【庁舎】&#10;有形固定資産減価償却率">
          <a:extLst>
            <a:ext uri="{FF2B5EF4-FFF2-40B4-BE49-F238E27FC236}">
              <a16:creationId xmlns:a16="http://schemas.microsoft.com/office/drawing/2014/main" id="{12F697C4-DA3C-4BD6-827C-DD7994678651}"/>
            </a:ext>
          </a:extLst>
        </xdr:cNvPr>
        <xdr:cNvSpPr txBox="1"/>
      </xdr:nvSpPr>
      <xdr:spPr>
        <a:xfrm>
          <a:off x="12611744" y="1845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0" name="正方形/長方形 499">
          <a:extLst>
            <a:ext uri="{FF2B5EF4-FFF2-40B4-BE49-F238E27FC236}">
              <a16:creationId xmlns:a16="http://schemas.microsoft.com/office/drawing/2014/main" id="{9993251E-F7E7-4086-A0B5-D86710539DF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1" name="正方形/長方形 500">
          <a:extLst>
            <a:ext uri="{FF2B5EF4-FFF2-40B4-BE49-F238E27FC236}">
              <a16:creationId xmlns:a16="http://schemas.microsoft.com/office/drawing/2014/main" id="{6D5D19A8-1CDF-4FE4-ABCB-4D1A3A4AC39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2" name="正方形/長方形 501">
          <a:extLst>
            <a:ext uri="{FF2B5EF4-FFF2-40B4-BE49-F238E27FC236}">
              <a16:creationId xmlns:a16="http://schemas.microsoft.com/office/drawing/2014/main" id="{CB211E7E-FF82-4137-BBF8-E2301D541D4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3" name="正方形/長方形 502">
          <a:extLst>
            <a:ext uri="{FF2B5EF4-FFF2-40B4-BE49-F238E27FC236}">
              <a16:creationId xmlns:a16="http://schemas.microsoft.com/office/drawing/2014/main" id="{0490269A-AF92-4481-856B-CFF333AE949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4" name="正方形/長方形 503">
          <a:extLst>
            <a:ext uri="{FF2B5EF4-FFF2-40B4-BE49-F238E27FC236}">
              <a16:creationId xmlns:a16="http://schemas.microsoft.com/office/drawing/2014/main" id="{D210EC91-23D4-4B66-A73A-08BDC0084BA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5" name="正方形/長方形 504">
          <a:extLst>
            <a:ext uri="{FF2B5EF4-FFF2-40B4-BE49-F238E27FC236}">
              <a16:creationId xmlns:a16="http://schemas.microsoft.com/office/drawing/2014/main" id="{1907A063-7CB1-440A-8807-84F556DCD9D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6" name="正方形/長方形 505">
          <a:extLst>
            <a:ext uri="{FF2B5EF4-FFF2-40B4-BE49-F238E27FC236}">
              <a16:creationId xmlns:a16="http://schemas.microsoft.com/office/drawing/2014/main" id="{6E818DF0-8739-4A48-8708-25803C2AE5A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7" name="正方形/長方形 506">
          <a:extLst>
            <a:ext uri="{FF2B5EF4-FFF2-40B4-BE49-F238E27FC236}">
              <a16:creationId xmlns:a16="http://schemas.microsoft.com/office/drawing/2014/main" id="{BC92A5FF-1B7C-40DE-9206-A20A8605B57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8" name="テキスト ボックス 507">
          <a:extLst>
            <a:ext uri="{FF2B5EF4-FFF2-40B4-BE49-F238E27FC236}">
              <a16:creationId xmlns:a16="http://schemas.microsoft.com/office/drawing/2014/main" id="{6CC5ECF4-2006-4CFC-8CCA-0D1EE443EBC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9" name="直線コネクタ 508">
          <a:extLst>
            <a:ext uri="{FF2B5EF4-FFF2-40B4-BE49-F238E27FC236}">
              <a16:creationId xmlns:a16="http://schemas.microsoft.com/office/drawing/2014/main" id="{A5659735-C8C2-4840-A035-D6C419C4061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10" name="直線コネクタ 509">
          <a:extLst>
            <a:ext uri="{FF2B5EF4-FFF2-40B4-BE49-F238E27FC236}">
              <a16:creationId xmlns:a16="http://schemas.microsoft.com/office/drawing/2014/main" id="{C17AC8AC-6766-489B-8867-17A628B14A3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11" name="テキスト ボックス 510">
          <a:extLst>
            <a:ext uri="{FF2B5EF4-FFF2-40B4-BE49-F238E27FC236}">
              <a16:creationId xmlns:a16="http://schemas.microsoft.com/office/drawing/2014/main" id="{E1F25476-AD15-459A-A72A-32DE3244698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2" name="直線コネクタ 511">
          <a:extLst>
            <a:ext uri="{FF2B5EF4-FFF2-40B4-BE49-F238E27FC236}">
              <a16:creationId xmlns:a16="http://schemas.microsoft.com/office/drawing/2014/main" id="{621AA599-44DD-40AA-9A97-E7C3E15EB76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3" name="テキスト ボックス 512">
          <a:extLst>
            <a:ext uri="{FF2B5EF4-FFF2-40B4-BE49-F238E27FC236}">
              <a16:creationId xmlns:a16="http://schemas.microsoft.com/office/drawing/2014/main" id="{363C2C8F-0AF6-47CA-A48C-E5DB66446D7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4" name="直線コネクタ 513">
          <a:extLst>
            <a:ext uri="{FF2B5EF4-FFF2-40B4-BE49-F238E27FC236}">
              <a16:creationId xmlns:a16="http://schemas.microsoft.com/office/drawing/2014/main" id="{B7D18EC7-E1ED-4D57-B95A-57EBAD50D217}"/>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5" name="テキスト ボックス 514">
          <a:extLst>
            <a:ext uri="{FF2B5EF4-FFF2-40B4-BE49-F238E27FC236}">
              <a16:creationId xmlns:a16="http://schemas.microsoft.com/office/drawing/2014/main" id="{081A2735-4F08-4ADE-88CB-E8F470F5CB7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6" name="直線コネクタ 515">
          <a:extLst>
            <a:ext uri="{FF2B5EF4-FFF2-40B4-BE49-F238E27FC236}">
              <a16:creationId xmlns:a16="http://schemas.microsoft.com/office/drawing/2014/main" id="{7AFED4A7-7B2D-4A62-BBC1-0F43E66E6EC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17" name="テキスト ボックス 516">
          <a:extLst>
            <a:ext uri="{FF2B5EF4-FFF2-40B4-BE49-F238E27FC236}">
              <a16:creationId xmlns:a16="http://schemas.microsoft.com/office/drawing/2014/main" id="{DBCA8B39-F7F2-45AC-9939-DA621E904F5D}"/>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18" name="直線コネクタ 517">
          <a:extLst>
            <a:ext uri="{FF2B5EF4-FFF2-40B4-BE49-F238E27FC236}">
              <a16:creationId xmlns:a16="http://schemas.microsoft.com/office/drawing/2014/main" id="{CB0E261B-6056-4BD3-922B-A029086CA3D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519" name="テキスト ボックス 518">
          <a:extLst>
            <a:ext uri="{FF2B5EF4-FFF2-40B4-BE49-F238E27FC236}">
              <a16:creationId xmlns:a16="http://schemas.microsoft.com/office/drawing/2014/main" id="{133022AC-E3D4-4C65-9A78-21EC580C23D6}"/>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0" name="直線コネクタ 519">
          <a:extLst>
            <a:ext uri="{FF2B5EF4-FFF2-40B4-BE49-F238E27FC236}">
              <a16:creationId xmlns:a16="http://schemas.microsoft.com/office/drawing/2014/main" id="{B039BAF1-4C9C-43CC-97CF-3C07778F24C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21" name="テキスト ボックス 520">
          <a:extLst>
            <a:ext uri="{FF2B5EF4-FFF2-40B4-BE49-F238E27FC236}">
              <a16:creationId xmlns:a16="http://schemas.microsoft.com/office/drawing/2014/main" id="{76BF1520-7582-4C85-824B-944736523E56}"/>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2" name="【庁舎】&#10;一人当たり面積グラフ枠">
          <a:extLst>
            <a:ext uri="{FF2B5EF4-FFF2-40B4-BE49-F238E27FC236}">
              <a16:creationId xmlns:a16="http://schemas.microsoft.com/office/drawing/2014/main" id="{70CB0B86-4314-4DB8-9842-42E17863D61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170053</xdr:rowOff>
    </xdr:from>
    <xdr:to>
      <xdr:col>116</xdr:col>
      <xdr:colOff>62864</xdr:colOff>
      <xdr:row>108</xdr:row>
      <xdr:rowOff>128143</xdr:rowOff>
    </xdr:to>
    <xdr:cxnSp macro="">
      <xdr:nvCxnSpPr>
        <xdr:cNvPr id="523" name="直線コネクタ 522">
          <a:extLst>
            <a:ext uri="{FF2B5EF4-FFF2-40B4-BE49-F238E27FC236}">
              <a16:creationId xmlns:a16="http://schemas.microsoft.com/office/drawing/2014/main" id="{A8E1DFC8-7A6C-4D2F-8AE8-C5D8B5A795B2}"/>
            </a:ext>
          </a:extLst>
        </xdr:cNvPr>
        <xdr:cNvCxnSpPr/>
      </xdr:nvCxnSpPr>
      <xdr:spPr>
        <a:xfrm flipV="1">
          <a:off x="22160864" y="17315053"/>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131970</xdr:rowOff>
    </xdr:from>
    <xdr:ext cx="469744" cy="259045"/>
    <xdr:sp macro="" textlink="">
      <xdr:nvSpPr>
        <xdr:cNvPr id="524" name="【庁舎】&#10;一人当たり面積最小値テキスト">
          <a:extLst>
            <a:ext uri="{FF2B5EF4-FFF2-40B4-BE49-F238E27FC236}">
              <a16:creationId xmlns:a16="http://schemas.microsoft.com/office/drawing/2014/main" id="{F08E5DEC-BB35-456A-937B-BA7A34E550FA}"/>
            </a:ext>
          </a:extLst>
        </xdr:cNvPr>
        <xdr:cNvSpPr txBox="1"/>
      </xdr:nvSpPr>
      <xdr:spPr>
        <a:xfrm>
          <a:off x="22199600" y="1864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128143</xdr:rowOff>
    </xdr:from>
    <xdr:to>
      <xdr:col>116</xdr:col>
      <xdr:colOff>152400</xdr:colOff>
      <xdr:row>108</xdr:row>
      <xdr:rowOff>128143</xdr:rowOff>
    </xdr:to>
    <xdr:cxnSp macro="">
      <xdr:nvCxnSpPr>
        <xdr:cNvPr id="525" name="直線コネクタ 524">
          <a:extLst>
            <a:ext uri="{FF2B5EF4-FFF2-40B4-BE49-F238E27FC236}">
              <a16:creationId xmlns:a16="http://schemas.microsoft.com/office/drawing/2014/main" id="{08EF79D4-7A16-47D5-8F35-26F7F9E3EF28}"/>
            </a:ext>
          </a:extLst>
        </xdr:cNvPr>
        <xdr:cNvCxnSpPr/>
      </xdr:nvCxnSpPr>
      <xdr:spPr>
        <a:xfrm>
          <a:off x="22072600" y="1864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116730</xdr:rowOff>
    </xdr:from>
    <xdr:ext cx="534377" cy="259045"/>
    <xdr:sp macro="" textlink="">
      <xdr:nvSpPr>
        <xdr:cNvPr id="526" name="【庁舎】&#10;一人当たり面積最大値テキスト">
          <a:extLst>
            <a:ext uri="{FF2B5EF4-FFF2-40B4-BE49-F238E27FC236}">
              <a16:creationId xmlns:a16="http://schemas.microsoft.com/office/drawing/2014/main" id="{F77437A2-6C37-4C48-9CD3-8449AE8F5DD6}"/>
            </a:ext>
          </a:extLst>
        </xdr:cNvPr>
        <xdr:cNvSpPr txBox="1"/>
      </xdr:nvSpPr>
      <xdr:spPr>
        <a:xfrm>
          <a:off x="22199600" y="170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170053</xdr:rowOff>
    </xdr:from>
    <xdr:to>
      <xdr:col>116</xdr:col>
      <xdr:colOff>152400</xdr:colOff>
      <xdr:row>100</xdr:row>
      <xdr:rowOff>170053</xdr:rowOff>
    </xdr:to>
    <xdr:cxnSp macro="">
      <xdr:nvCxnSpPr>
        <xdr:cNvPr id="527" name="直線コネクタ 526">
          <a:extLst>
            <a:ext uri="{FF2B5EF4-FFF2-40B4-BE49-F238E27FC236}">
              <a16:creationId xmlns:a16="http://schemas.microsoft.com/office/drawing/2014/main" id="{75C8785F-8318-4CE2-BFB5-0B5CA6BB11FD}"/>
            </a:ext>
          </a:extLst>
        </xdr:cNvPr>
        <xdr:cNvCxnSpPr/>
      </xdr:nvCxnSpPr>
      <xdr:spPr>
        <a:xfrm>
          <a:off x="22072600" y="173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129812</xdr:rowOff>
    </xdr:from>
    <xdr:ext cx="469744" cy="259045"/>
    <xdr:sp macro="" textlink="">
      <xdr:nvSpPr>
        <xdr:cNvPr id="528" name="【庁舎】&#10;一人当たり面積平均値テキスト">
          <a:extLst>
            <a:ext uri="{FF2B5EF4-FFF2-40B4-BE49-F238E27FC236}">
              <a16:creationId xmlns:a16="http://schemas.microsoft.com/office/drawing/2014/main" id="{483E66D5-1571-4988-B517-E97826A7B048}"/>
            </a:ext>
          </a:extLst>
        </xdr:cNvPr>
        <xdr:cNvSpPr txBox="1"/>
      </xdr:nvSpPr>
      <xdr:spPr>
        <a:xfrm>
          <a:off x="22199600" y="18474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151385</xdr:rowOff>
    </xdr:from>
    <xdr:to>
      <xdr:col>116</xdr:col>
      <xdr:colOff>114300</xdr:colOff>
      <xdr:row>108</xdr:row>
      <xdr:rowOff>81535</xdr:rowOff>
    </xdr:to>
    <xdr:sp macro="" textlink="">
      <xdr:nvSpPr>
        <xdr:cNvPr id="529" name="フローチャート: 判断 528">
          <a:extLst>
            <a:ext uri="{FF2B5EF4-FFF2-40B4-BE49-F238E27FC236}">
              <a16:creationId xmlns:a16="http://schemas.microsoft.com/office/drawing/2014/main" id="{B0349FE8-3C10-4138-A705-0F1A7868EF94}"/>
            </a:ext>
          </a:extLst>
        </xdr:cNvPr>
        <xdr:cNvSpPr/>
      </xdr:nvSpPr>
      <xdr:spPr>
        <a:xfrm>
          <a:off x="22110700" y="1849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153036</xdr:rowOff>
    </xdr:from>
    <xdr:to>
      <xdr:col>112</xdr:col>
      <xdr:colOff>38100</xdr:colOff>
      <xdr:row>108</xdr:row>
      <xdr:rowOff>83186</xdr:rowOff>
    </xdr:to>
    <xdr:sp macro="" textlink="">
      <xdr:nvSpPr>
        <xdr:cNvPr id="530" name="フローチャート: 判断 529">
          <a:extLst>
            <a:ext uri="{FF2B5EF4-FFF2-40B4-BE49-F238E27FC236}">
              <a16:creationId xmlns:a16="http://schemas.microsoft.com/office/drawing/2014/main" id="{DFAEB580-E121-4F47-9439-DC83BE17B000}"/>
            </a:ext>
          </a:extLst>
        </xdr:cNvPr>
        <xdr:cNvSpPr/>
      </xdr:nvSpPr>
      <xdr:spPr>
        <a:xfrm>
          <a:off x="21272500" y="1849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155702</xdr:rowOff>
    </xdr:from>
    <xdr:to>
      <xdr:col>107</xdr:col>
      <xdr:colOff>101600</xdr:colOff>
      <xdr:row>108</xdr:row>
      <xdr:rowOff>85852</xdr:rowOff>
    </xdr:to>
    <xdr:sp macro="" textlink="">
      <xdr:nvSpPr>
        <xdr:cNvPr id="531" name="フローチャート: 判断 530">
          <a:extLst>
            <a:ext uri="{FF2B5EF4-FFF2-40B4-BE49-F238E27FC236}">
              <a16:creationId xmlns:a16="http://schemas.microsoft.com/office/drawing/2014/main" id="{00037508-6722-4A38-A31E-953ED435ABE2}"/>
            </a:ext>
          </a:extLst>
        </xdr:cNvPr>
        <xdr:cNvSpPr/>
      </xdr:nvSpPr>
      <xdr:spPr>
        <a:xfrm>
          <a:off x="20383500" y="185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157862</xdr:rowOff>
    </xdr:from>
    <xdr:to>
      <xdr:col>102</xdr:col>
      <xdr:colOff>165100</xdr:colOff>
      <xdr:row>108</xdr:row>
      <xdr:rowOff>88012</xdr:rowOff>
    </xdr:to>
    <xdr:sp macro="" textlink="">
      <xdr:nvSpPr>
        <xdr:cNvPr id="532" name="フローチャート: 判断 531">
          <a:extLst>
            <a:ext uri="{FF2B5EF4-FFF2-40B4-BE49-F238E27FC236}">
              <a16:creationId xmlns:a16="http://schemas.microsoft.com/office/drawing/2014/main" id="{33172BCF-A76D-4BC3-ABDF-79FE74541AAD}"/>
            </a:ext>
          </a:extLst>
        </xdr:cNvPr>
        <xdr:cNvSpPr/>
      </xdr:nvSpPr>
      <xdr:spPr>
        <a:xfrm>
          <a:off x="19494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154939</xdr:rowOff>
    </xdr:from>
    <xdr:to>
      <xdr:col>98</xdr:col>
      <xdr:colOff>38100</xdr:colOff>
      <xdr:row>108</xdr:row>
      <xdr:rowOff>85089</xdr:rowOff>
    </xdr:to>
    <xdr:sp macro="" textlink="">
      <xdr:nvSpPr>
        <xdr:cNvPr id="533" name="フローチャート: 判断 532">
          <a:extLst>
            <a:ext uri="{FF2B5EF4-FFF2-40B4-BE49-F238E27FC236}">
              <a16:creationId xmlns:a16="http://schemas.microsoft.com/office/drawing/2014/main" id="{4160BB8B-1818-4345-8856-66C0C1371D33}"/>
            </a:ext>
          </a:extLst>
        </xdr:cNvPr>
        <xdr:cNvSpPr/>
      </xdr:nvSpPr>
      <xdr:spPr>
        <a:xfrm>
          <a:off x="18605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E3CC17BD-6262-463A-A0A0-1D1876083CC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9F946D38-66A1-4A29-876A-9808B0F4CE7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6D657000-F376-4CD0-9517-5BFCBD5B13F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BD2230F9-3357-4C56-A83C-96DEB7A167A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3AAACC87-49E3-4116-8070-8541303DEEB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14987</xdr:rowOff>
    </xdr:from>
    <xdr:to>
      <xdr:col>116</xdr:col>
      <xdr:colOff>114300</xdr:colOff>
      <xdr:row>107</xdr:row>
      <xdr:rowOff>116587</xdr:rowOff>
    </xdr:to>
    <xdr:sp macro="" textlink="">
      <xdr:nvSpPr>
        <xdr:cNvPr id="539" name="楕円 538">
          <a:extLst>
            <a:ext uri="{FF2B5EF4-FFF2-40B4-BE49-F238E27FC236}">
              <a16:creationId xmlns:a16="http://schemas.microsoft.com/office/drawing/2014/main" id="{A34A26E2-B8F8-404D-B51D-AA4EA1658E4C}"/>
            </a:ext>
          </a:extLst>
        </xdr:cNvPr>
        <xdr:cNvSpPr/>
      </xdr:nvSpPr>
      <xdr:spPr>
        <a:xfrm>
          <a:off x="22110700" y="1836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37864</xdr:rowOff>
    </xdr:from>
    <xdr:ext cx="469744" cy="259045"/>
    <xdr:sp macro="" textlink="">
      <xdr:nvSpPr>
        <xdr:cNvPr id="540" name="【庁舎】&#10;一人当たり面積該当値テキスト">
          <a:extLst>
            <a:ext uri="{FF2B5EF4-FFF2-40B4-BE49-F238E27FC236}">
              <a16:creationId xmlns:a16="http://schemas.microsoft.com/office/drawing/2014/main" id="{16DBB27C-2C3D-40BD-B13F-5C4C1DC7793E}"/>
            </a:ext>
          </a:extLst>
        </xdr:cNvPr>
        <xdr:cNvSpPr txBox="1"/>
      </xdr:nvSpPr>
      <xdr:spPr>
        <a:xfrm>
          <a:off x="22199600" y="1821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17907</xdr:rowOff>
    </xdr:from>
    <xdr:to>
      <xdr:col>112</xdr:col>
      <xdr:colOff>38100</xdr:colOff>
      <xdr:row>107</xdr:row>
      <xdr:rowOff>119507</xdr:rowOff>
    </xdr:to>
    <xdr:sp macro="" textlink="">
      <xdr:nvSpPr>
        <xdr:cNvPr id="541" name="楕円 540">
          <a:extLst>
            <a:ext uri="{FF2B5EF4-FFF2-40B4-BE49-F238E27FC236}">
              <a16:creationId xmlns:a16="http://schemas.microsoft.com/office/drawing/2014/main" id="{3EBEC185-F868-4D09-BA62-6887A5D4F601}"/>
            </a:ext>
          </a:extLst>
        </xdr:cNvPr>
        <xdr:cNvSpPr/>
      </xdr:nvSpPr>
      <xdr:spPr>
        <a:xfrm>
          <a:off x="21272500" y="1836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65787</xdr:rowOff>
    </xdr:from>
    <xdr:to>
      <xdr:col>116</xdr:col>
      <xdr:colOff>63500</xdr:colOff>
      <xdr:row>107</xdr:row>
      <xdr:rowOff>68707</xdr:rowOff>
    </xdr:to>
    <xdr:cxnSp macro="">
      <xdr:nvCxnSpPr>
        <xdr:cNvPr id="542" name="直線コネクタ 541">
          <a:extLst>
            <a:ext uri="{FF2B5EF4-FFF2-40B4-BE49-F238E27FC236}">
              <a16:creationId xmlns:a16="http://schemas.microsoft.com/office/drawing/2014/main" id="{B97F1D11-CB31-41B9-932D-45E79885F39E}"/>
            </a:ext>
          </a:extLst>
        </xdr:cNvPr>
        <xdr:cNvCxnSpPr/>
      </xdr:nvCxnSpPr>
      <xdr:spPr>
        <a:xfrm flipV="1">
          <a:off x="21323300" y="18410937"/>
          <a:ext cx="838200" cy="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20447</xdr:rowOff>
    </xdr:from>
    <xdr:to>
      <xdr:col>107</xdr:col>
      <xdr:colOff>101600</xdr:colOff>
      <xdr:row>107</xdr:row>
      <xdr:rowOff>122047</xdr:rowOff>
    </xdr:to>
    <xdr:sp macro="" textlink="">
      <xdr:nvSpPr>
        <xdr:cNvPr id="543" name="楕円 542">
          <a:extLst>
            <a:ext uri="{FF2B5EF4-FFF2-40B4-BE49-F238E27FC236}">
              <a16:creationId xmlns:a16="http://schemas.microsoft.com/office/drawing/2014/main" id="{7258BA45-0350-47A5-9D36-14C6A42F6B73}"/>
            </a:ext>
          </a:extLst>
        </xdr:cNvPr>
        <xdr:cNvSpPr/>
      </xdr:nvSpPr>
      <xdr:spPr>
        <a:xfrm>
          <a:off x="20383500" y="1836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68707</xdr:rowOff>
    </xdr:from>
    <xdr:to>
      <xdr:col>111</xdr:col>
      <xdr:colOff>177800</xdr:colOff>
      <xdr:row>107</xdr:row>
      <xdr:rowOff>71247</xdr:rowOff>
    </xdr:to>
    <xdr:cxnSp macro="">
      <xdr:nvCxnSpPr>
        <xdr:cNvPr id="544" name="直線コネクタ 543">
          <a:extLst>
            <a:ext uri="{FF2B5EF4-FFF2-40B4-BE49-F238E27FC236}">
              <a16:creationId xmlns:a16="http://schemas.microsoft.com/office/drawing/2014/main" id="{6150C7A2-F0E7-499A-8503-581EA29022F5}"/>
            </a:ext>
          </a:extLst>
        </xdr:cNvPr>
        <xdr:cNvCxnSpPr/>
      </xdr:nvCxnSpPr>
      <xdr:spPr>
        <a:xfrm flipV="1">
          <a:off x="20434300" y="18413857"/>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22352</xdr:rowOff>
    </xdr:from>
    <xdr:to>
      <xdr:col>102</xdr:col>
      <xdr:colOff>165100</xdr:colOff>
      <xdr:row>107</xdr:row>
      <xdr:rowOff>123952</xdr:rowOff>
    </xdr:to>
    <xdr:sp macro="" textlink="">
      <xdr:nvSpPr>
        <xdr:cNvPr id="545" name="楕円 544">
          <a:extLst>
            <a:ext uri="{FF2B5EF4-FFF2-40B4-BE49-F238E27FC236}">
              <a16:creationId xmlns:a16="http://schemas.microsoft.com/office/drawing/2014/main" id="{5B50A52E-3957-4E06-8D44-588D3E06D35A}"/>
            </a:ext>
          </a:extLst>
        </xdr:cNvPr>
        <xdr:cNvSpPr/>
      </xdr:nvSpPr>
      <xdr:spPr>
        <a:xfrm>
          <a:off x="19494500" y="1836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71247</xdr:rowOff>
    </xdr:from>
    <xdr:to>
      <xdr:col>107</xdr:col>
      <xdr:colOff>50800</xdr:colOff>
      <xdr:row>107</xdr:row>
      <xdr:rowOff>73152</xdr:rowOff>
    </xdr:to>
    <xdr:cxnSp macro="">
      <xdr:nvCxnSpPr>
        <xdr:cNvPr id="546" name="直線コネクタ 545">
          <a:extLst>
            <a:ext uri="{FF2B5EF4-FFF2-40B4-BE49-F238E27FC236}">
              <a16:creationId xmlns:a16="http://schemas.microsoft.com/office/drawing/2014/main" id="{3DFFAF12-E258-41C0-B61E-7CC58CCCA403}"/>
            </a:ext>
          </a:extLst>
        </xdr:cNvPr>
        <xdr:cNvCxnSpPr/>
      </xdr:nvCxnSpPr>
      <xdr:spPr>
        <a:xfrm flipV="1">
          <a:off x="19545300" y="18416397"/>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25146</xdr:rowOff>
    </xdr:from>
    <xdr:to>
      <xdr:col>98</xdr:col>
      <xdr:colOff>38100</xdr:colOff>
      <xdr:row>107</xdr:row>
      <xdr:rowOff>126746</xdr:rowOff>
    </xdr:to>
    <xdr:sp macro="" textlink="">
      <xdr:nvSpPr>
        <xdr:cNvPr id="547" name="楕円 546">
          <a:extLst>
            <a:ext uri="{FF2B5EF4-FFF2-40B4-BE49-F238E27FC236}">
              <a16:creationId xmlns:a16="http://schemas.microsoft.com/office/drawing/2014/main" id="{2CE0AA71-32B3-4E4F-B8E4-60FC0F910AB1}"/>
            </a:ext>
          </a:extLst>
        </xdr:cNvPr>
        <xdr:cNvSpPr/>
      </xdr:nvSpPr>
      <xdr:spPr>
        <a:xfrm>
          <a:off x="18605500" y="1837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73152</xdr:rowOff>
    </xdr:from>
    <xdr:to>
      <xdr:col>102</xdr:col>
      <xdr:colOff>114300</xdr:colOff>
      <xdr:row>107</xdr:row>
      <xdr:rowOff>75946</xdr:rowOff>
    </xdr:to>
    <xdr:cxnSp macro="">
      <xdr:nvCxnSpPr>
        <xdr:cNvPr id="548" name="直線コネクタ 547">
          <a:extLst>
            <a:ext uri="{FF2B5EF4-FFF2-40B4-BE49-F238E27FC236}">
              <a16:creationId xmlns:a16="http://schemas.microsoft.com/office/drawing/2014/main" id="{B2434D8D-6DBB-4262-B41E-68FFC46AA3EF}"/>
            </a:ext>
          </a:extLst>
        </xdr:cNvPr>
        <xdr:cNvCxnSpPr/>
      </xdr:nvCxnSpPr>
      <xdr:spPr>
        <a:xfrm flipV="1">
          <a:off x="18656300" y="18418302"/>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74313</xdr:rowOff>
    </xdr:from>
    <xdr:ext cx="469744" cy="259045"/>
    <xdr:sp macro="" textlink="">
      <xdr:nvSpPr>
        <xdr:cNvPr id="549" name="n_1aveValue【庁舎】&#10;一人当たり面積">
          <a:extLst>
            <a:ext uri="{FF2B5EF4-FFF2-40B4-BE49-F238E27FC236}">
              <a16:creationId xmlns:a16="http://schemas.microsoft.com/office/drawing/2014/main" id="{6D991173-2C3F-404B-B1FD-BD38C8826CE3}"/>
            </a:ext>
          </a:extLst>
        </xdr:cNvPr>
        <xdr:cNvSpPr txBox="1"/>
      </xdr:nvSpPr>
      <xdr:spPr>
        <a:xfrm>
          <a:off x="21075727" y="1859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76979</xdr:rowOff>
    </xdr:from>
    <xdr:ext cx="469744" cy="259045"/>
    <xdr:sp macro="" textlink="">
      <xdr:nvSpPr>
        <xdr:cNvPr id="550" name="n_2aveValue【庁舎】&#10;一人当たり面積">
          <a:extLst>
            <a:ext uri="{FF2B5EF4-FFF2-40B4-BE49-F238E27FC236}">
              <a16:creationId xmlns:a16="http://schemas.microsoft.com/office/drawing/2014/main" id="{418B88DE-611B-4AFD-8326-61793FCB3764}"/>
            </a:ext>
          </a:extLst>
        </xdr:cNvPr>
        <xdr:cNvSpPr txBox="1"/>
      </xdr:nvSpPr>
      <xdr:spPr>
        <a:xfrm>
          <a:off x="201994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79139</xdr:rowOff>
    </xdr:from>
    <xdr:ext cx="469744" cy="259045"/>
    <xdr:sp macro="" textlink="">
      <xdr:nvSpPr>
        <xdr:cNvPr id="551" name="n_3aveValue【庁舎】&#10;一人当たり面積">
          <a:extLst>
            <a:ext uri="{FF2B5EF4-FFF2-40B4-BE49-F238E27FC236}">
              <a16:creationId xmlns:a16="http://schemas.microsoft.com/office/drawing/2014/main" id="{055D6281-395A-41CB-82BF-D7E6D83EEEAE}"/>
            </a:ext>
          </a:extLst>
        </xdr:cNvPr>
        <xdr:cNvSpPr txBox="1"/>
      </xdr:nvSpPr>
      <xdr:spPr>
        <a:xfrm>
          <a:off x="19310427" y="1859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76216</xdr:rowOff>
    </xdr:from>
    <xdr:ext cx="469744" cy="259045"/>
    <xdr:sp macro="" textlink="">
      <xdr:nvSpPr>
        <xdr:cNvPr id="552" name="n_4aveValue【庁舎】&#10;一人当たり面積">
          <a:extLst>
            <a:ext uri="{FF2B5EF4-FFF2-40B4-BE49-F238E27FC236}">
              <a16:creationId xmlns:a16="http://schemas.microsoft.com/office/drawing/2014/main" id="{58098105-CAFA-452F-8E50-2861D66ECD1F}"/>
            </a:ext>
          </a:extLst>
        </xdr:cNvPr>
        <xdr:cNvSpPr txBox="1"/>
      </xdr:nvSpPr>
      <xdr:spPr>
        <a:xfrm>
          <a:off x="184214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136034</xdr:rowOff>
    </xdr:from>
    <xdr:ext cx="469744" cy="259045"/>
    <xdr:sp macro="" textlink="">
      <xdr:nvSpPr>
        <xdr:cNvPr id="553" name="n_1mainValue【庁舎】&#10;一人当たり面積">
          <a:extLst>
            <a:ext uri="{FF2B5EF4-FFF2-40B4-BE49-F238E27FC236}">
              <a16:creationId xmlns:a16="http://schemas.microsoft.com/office/drawing/2014/main" id="{D44FBB20-18C0-4B56-BEBA-F1B965375A74}"/>
            </a:ext>
          </a:extLst>
        </xdr:cNvPr>
        <xdr:cNvSpPr txBox="1"/>
      </xdr:nvSpPr>
      <xdr:spPr>
        <a:xfrm>
          <a:off x="21075727" y="1813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138574</xdr:rowOff>
    </xdr:from>
    <xdr:ext cx="469744" cy="259045"/>
    <xdr:sp macro="" textlink="">
      <xdr:nvSpPr>
        <xdr:cNvPr id="554" name="n_2mainValue【庁舎】&#10;一人当たり面積">
          <a:extLst>
            <a:ext uri="{FF2B5EF4-FFF2-40B4-BE49-F238E27FC236}">
              <a16:creationId xmlns:a16="http://schemas.microsoft.com/office/drawing/2014/main" id="{958F9F8E-7ACD-4C7E-8548-B69468CD0901}"/>
            </a:ext>
          </a:extLst>
        </xdr:cNvPr>
        <xdr:cNvSpPr txBox="1"/>
      </xdr:nvSpPr>
      <xdr:spPr>
        <a:xfrm>
          <a:off x="20199427" y="1814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140479</xdr:rowOff>
    </xdr:from>
    <xdr:ext cx="469744" cy="259045"/>
    <xdr:sp macro="" textlink="">
      <xdr:nvSpPr>
        <xdr:cNvPr id="555" name="n_3mainValue【庁舎】&#10;一人当たり面積">
          <a:extLst>
            <a:ext uri="{FF2B5EF4-FFF2-40B4-BE49-F238E27FC236}">
              <a16:creationId xmlns:a16="http://schemas.microsoft.com/office/drawing/2014/main" id="{18A7A195-E605-42FB-B95C-09D2C58565D8}"/>
            </a:ext>
          </a:extLst>
        </xdr:cNvPr>
        <xdr:cNvSpPr txBox="1"/>
      </xdr:nvSpPr>
      <xdr:spPr>
        <a:xfrm>
          <a:off x="19310427" y="1814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143273</xdr:rowOff>
    </xdr:from>
    <xdr:ext cx="469744" cy="259045"/>
    <xdr:sp macro="" textlink="">
      <xdr:nvSpPr>
        <xdr:cNvPr id="556" name="n_4mainValue【庁舎】&#10;一人当たり面積">
          <a:extLst>
            <a:ext uri="{FF2B5EF4-FFF2-40B4-BE49-F238E27FC236}">
              <a16:creationId xmlns:a16="http://schemas.microsoft.com/office/drawing/2014/main" id="{A0436500-DA27-4A50-96AF-CBB557F8B453}"/>
            </a:ext>
          </a:extLst>
        </xdr:cNvPr>
        <xdr:cNvSpPr txBox="1"/>
      </xdr:nvSpPr>
      <xdr:spPr>
        <a:xfrm>
          <a:off x="18421427" y="181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7" name="正方形/長方形 556">
          <a:extLst>
            <a:ext uri="{FF2B5EF4-FFF2-40B4-BE49-F238E27FC236}">
              <a16:creationId xmlns:a16="http://schemas.microsoft.com/office/drawing/2014/main" id="{999D3856-CFF5-492B-A4EF-75EECBDB145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8" name="正方形/長方形 557">
          <a:extLst>
            <a:ext uri="{FF2B5EF4-FFF2-40B4-BE49-F238E27FC236}">
              <a16:creationId xmlns:a16="http://schemas.microsoft.com/office/drawing/2014/main" id="{F7996CC2-0CE2-494A-AD33-AB7C6AB3600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9" name="テキスト ボックス 558">
          <a:extLst>
            <a:ext uri="{FF2B5EF4-FFF2-40B4-BE49-F238E27FC236}">
              <a16:creationId xmlns:a16="http://schemas.microsoft.com/office/drawing/2014/main" id="{F38FFBEC-CCDD-4730-9CF8-1AB9E699D2F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有形固定資産減価償却率としては、消防施設、市民会館、庁舎の四つが類似団体平均を下回っている。消防施設は、消防車格納庫が老朽化率</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となっており耐用年数を注視しつつも使用している状況である。市民会館については、離島振興総合センターの老朽化率が高くなっている。現在は長寿命化にむけて補修を行っている。庁舎については、現在建て替え工事を行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&#65279;<?xml version="1.0" encoding="UTF-8" standalone="yes"?><Relationships xmlns="http://schemas.openxmlformats.org/package/2006/relationships"><Relationship Id="rId2" Type="http://schemas.openxmlformats.org/officeDocument/2006/relationships/drawing" Target="../drawings/drawing13.xml" /></Relationships>
</file>

<file path=xl/worksheets/_rels/sheet15.xml.rels>&#65279;<?xml version="1.0" encoding="UTF-8" standalone="yes"?><Relationships xmlns="http://schemas.openxmlformats.org/package/2006/relationships"><Relationship Id="rId2" Type="http://schemas.openxmlformats.org/officeDocument/2006/relationships/drawing" Target="../drawings/drawing14.xml" /></Relationships>
</file>

<file path=xl/worksheets/_rels/sheet16.xml.rels>&#65279;<?xml version="1.0" encoding="UTF-8" standalone="yes"?><Relationships xmlns="http://schemas.openxmlformats.org/package/2006/relationships"><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cols>
    <col min="1" max="11" width="2.125" style="173" customWidth="1"/>
    <col min="12" max="12" width="2.25" style="173" customWidth="1"/>
    <col min="13" max="17" width="2.375" style="173" customWidth="1"/>
    <col min="18" max="119" width="2.125" style="173" customWidth="1"/>
    <col min="120" max="16384" width="0" style="173" hidden="1"/>
  </cols>
  <sheetData>
    <row r="1" spans="1:119" ht="33" customHeight="1">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4"/>
      <c r="DK1" s="174"/>
      <c r="DL1" s="174"/>
      <c r="DM1" s="174"/>
      <c r="DN1" s="174"/>
      <c r="DO1" s="174"/>
    </row>
    <row r="2" spans="1:119" ht="24.75" thickBot="1">
      <c r="B2" s="175" t="s">
        <v>81</v>
      </c>
      <c r="C2" s="175"/>
      <c r="D2" s="176"/>
    </row>
    <row r="3" spans="1:119" ht="18.75" customHeight="1" thickBot="1">
      <c r="A3" s="174"/>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c r="A4" s="174"/>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8"/>
      <c r="AN4" s="448"/>
      <c r="AO4" s="448"/>
      <c r="AP4" s="448"/>
      <c r="AQ4" s="448"/>
      <c r="AR4" s="448"/>
      <c r="AS4" s="448"/>
      <c r="AT4" s="448"/>
      <c r="AU4" s="448"/>
      <c r="AV4" s="448"/>
      <c r="AW4" s="448"/>
      <c r="AX4" s="603"/>
      <c r="AY4" s="414" t="s">
        <v>91</v>
      </c>
      <c r="AZ4" s="415"/>
      <c r="BA4" s="415"/>
      <c r="BB4" s="415"/>
      <c r="BC4" s="415"/>
      <c r="BD4" s="415"/>
      <c r="BE4" s="415"/>
      <c r="BF4" s="415"/>
      <c r="BG4" s="415"/>
      <c r="BH4" s="415"/>
      <c r="BI4" s="415"/>
      <c r="BJ4" s="415"/>
      <c r="BK4" s="415"/>
      <c r="BL4" s="415"/>
      <c r="BM4" s="416"/>
      <c r="BN4" s="417">
        <v>2425628</v>
      </c>
      <c r="BO4" s="418"/>
      <c r="BP4" s="418"/>
      <c r="BQ4" s="418"/>
      <c r="BR4" s="418"/>
      <c r="BS4" s="418"/>
      <c r="BT4" s="418"/>
      <c r="BU4" s="419"/>
      <c r="BV4" s="417">
        <v>1757208</v>
      </c>
      <c r="BW4" s="418"/>
      <c r="BX4" s="418"/>
      <c r="BY4" s="418"/>
      <c r="BZ4" s="418"/>
      <c r="CA4" s="418"/>
      <c r="CB4" s="418"/>
      <c r="CC4" s="419"/>
      <c r="CD4" s="588" t="s">
        <v>92</v>
      </c>
      <c r="CE4" s="589"/>
      <c r="CF4" s="589"/>
      <c r="CG4" s="589"/>
      <c r="CH4" s="589"/>
      <c r="CI4" s="589"/>
      <c r="CJ4" s="589"/>
      <c r="CK4" s="589"/>
      <c r="CL4" s="589"/>
      <c r="CM4" s="589"/>
      <c r="CN4" s="589"/>
      <c r="CO4" s="589"/>
      <c r="CP4" s="589"/>
      <c r="CQ4" s="589"/>
      <c r="CR4" s="589"/>
      <c r="CS4" s="590"/>
      <c r="CT4" s="591">
        <v>24.8</v>
      </c>
      <c r="CU4" s="592"/>
      <c r="CV4" s="592"/>
      <c r="CW4" s="592"/>
      <c r="CX4" s="592"/>
      <c r="CY4" s="592"/>
      <c r="CZ4" s="592"/>
      <c r="DA4" s="593"/>
      <c r="DB4" s="591">
        <v>8.1</v>
      </c>
      <c r="DC4" s="592"/>
      <c r="DD4" s="592"/>
      <c r="DE4" s="592"/>
      <c r="DF4" s="592"/>
      <c r="DG4" s="592"/>
      <c r="DH4" s="592"/>
      <c r="DI4" s="593"/>
    </row>
    <row r="5" spans="1:119" ht="18.75" customHeight="1">
      <c r="A5" s="174"/>
      <c r="B5" s="598"/>
      <c r="C5" s="449"/>
      <c r="D5" s="449"/>
      <c r="E5" s="599"/>
      <c r="F5" s="599"/>
      <c r="G5" s="599"/>
      <c r="H5" s="599"/>
      <c r="I5" s="599"/>
      <c r="J5" s="599"/>
      <c r="K5" s="599"/>
      <c r="L5" s="599"/>
      <c r="M5" s="599"/>
      <c r="N5" s="599"/>
      <c r="O5" s="599"/>
      <c r="P5" s="599"/>
      <c r="Q5" s="599"/>
      <c r="R5" s="447"/>
      <c r="S5" s="447"/>
      <c r="T5" s="447"/>
      <c r="U5" s="447"/>
      <c r="V5" s="602"/>
      <c r="W5" s="518"/>
      <c r="X5" s="448"/>
      <c r="Y5" s="448"/>
      <c r="Z5" s="448"/>
      <c r="AA5" s="448"/>
      <c r="AB5" s="449"/>
      <c r="AC5" s="447"/>
      <c r="AD5" s="448"/>
      <c r="AE5" s="448"/>
      <c r="AF5" s="448"/>
      <c r="AG5" s="448"/>
      <c r="AH5" s="448"/>
      <c r="AI5" s="448"/>
      <c r="AJ5" s="448"/>
      <c r="AK5" s="448"/>
      <c r="AL5" s="603"/>
      <c r="AM5" s="481" t="s">
        <v>93</v>
      </c>
      <c r="AN5" s="396"/>
      <c r="AO5" s="396"/>
      <c r="AP5" s="396"/>
      <c r="AQ5" s="396"/>
      <c r="AR5" s="396"/>
      <c r="AS5" s="396"/>
      <c r="AT5" s="397"/>
      <c r="AU5" s="469" t="s">
        <v>94</v>
      </c>
      <c r="AV5" s="470"/>
      <c r="AW5" s="470"/>
      <c r="AX5" s="470"/>
      <c r="AY5" s="402" t="s">
        <v>95</v>
      </c>
      <c r="AZ5" s="403"/>
      <c r="BA5" s="403"/>
      <c r="BB5" s="403"/>
      <c r="BC5" s="403"/>
      <c r="BD5" s="403"/>
      <c r="BE5" s="403"/>
      <c r="BF5" s="403"/>
      <c r="BG5" s="403"/>
      <c r="BH5" s="403"/>
      <c r="BI5" s="403"/>
      <c r="BJ5" s="403"/>
      <c r="BK5" s="403"/>
      <c r="BL5" s="403"/>
      <c r="BM5" s="404"/>
      <c r="BN5" s="422">
        <v>2193690</v>
      </c>
      <c r="BO5" s="423"/>
      <c r="BP5" s="423"/>
      <c r="BQ5" s="423"/>
      <c r="BR5" s="423"/>
      <c r="BS5" s="423"/>
      <c r="BT5" s="423"/>
      <c r="BU5" s="424"/>
      <c r="BV5" s="422">
        <v>1680814</v>
      </c>
      <c r="BW5" s="423"/>
      <c r="BX5" s="423"/>
      <c r="BY5" s="423"/>
      <c r="BZ5" s="423"/>
      <c r="CA5" s="423"/>
      <c r="CB5" s="423"/>
      <c r="CC5" s="424"/>
      <c r="CD5" s="431" t="s">
        <v>96</v>
      </c>
      <c r="CE5" s="376"/>
      <c r="CF5" s="376"/>
      <c r="CG5" s="376"/>
      <c r="CH5" s="376"/>
      <c r="CI5" s="376"/>
      <c r="CJ5" s="376"/>
      <c r="CK5" s="376"/>
      <c r="CL5" s="376"/>
      <c r="CM5" s="376"/>
      <c r="CN5" s="376"/>
      <c r="CO5" s="376"/>
      <c r="CP5" s="376"/>
      <c r="CQ5" s="376"/>
      <c r="CR5" s="376"/>
      <c r="CS5" s="432"/>
      <c r="CT5" s="392">
        <v>91.5</v>
      </c>
      <c r="CU5" s="393"/>
      <c r="CV5" s="393"/>
      <c r="CW5" s="393"/>
      <c r="CX5" s="393"/>
      <c r="CY5" s="393"/>
      <c r="CZ5" s="393"/>
      <c r="DA5" s="394"/>
      <c r="DB5" s="392">
        <v>92.1</v>
      </c>
      <c r="DC5" s="393"/>
      <c r="DD5" s="393"/>
      <c r="DE5" s="393"/>
      <c r="DF5" s="393"/>
      <c r="DG5" s="393"/>
      <c r="DH5" s="393"/>
      <c r="DI5" s="394"/>
    </row>
    <row r="6" spans="1:119" ht="18.75" customHeight="1">
      <c r="A6" s="174"/>
      <c r="B6" s="568" t="s">
        <v>97</v>
      </c>
      <c r="C6" s="446"/>
      <c r="D6" s="446"/>
      <c r="E6" s="569"/>
      <c r="F6" s="569"/>
      <c r="G6" s="569"/>
      <c r="H6" s="569"/>
      <c r="I6" s="569"/>
      <c r="J6" s="569"/>
      <c r="K6" s="569"/>
      <c r="L6" s="569" t="s">
        <v>98</v>
      </c>
      <c r="M6" s="569"/>
      <c r="N6" s="569"/>
      <c r="O6" s="569"/>
      <c r="P6" s="569"/>
      <c r="Q6" s="569"/>
      <c r="R6" s="444"/>
      <c r="S6" s="444"/>
      <c r="T6" s="444"/>
      <c r="U6" s="444"/>
      <c r="V6" s="575"/>
      <c r="W6" s="503" t="s">
        <v>99</v>
      </c>
      <c r="X6" s="445"/>
      <c r="Y6" s="445"/>
      <c r="Z6" s="445"/>
      <c r="AA6" s="445"/>
      <c r="AB6" s="446"/>
      <c r="AC6" s="580" t="s">
        <v>100</v>
      </c>
      <c r="AD6" s="581"/>
      <c r="AE6" s="581"/>
      <c r="AF6" s="581"/>
      <c r="AG6" s="581"/>
      <c r="AH6" s="581"/>
      <c r="AI6" s="581"/>
      <c r="AJ6" s="581"/>
      <c r="AK6" s="581"/>
      <c r="AL6" s="582"/>
      <c r="AM6" s="481" t="s">
        <v>101</v>
      </c>
      <c r="AN6" s="396"/>
      <c r="AO6" s="396"/>
      <c r="AP6" s="396"/>
      <c r="AQ6" s="396"/>
      <c r="AR6" s="396"/>
      <c r="AS6" s="396"/>
      <c r="AT6" s="397"/>
      <c r="AU6" s="469" t="s">
        <v>94</v>
      </c>
      <c r="AV6" s="470"/>
      <c r="AW6" s="470"/>
      <c r="AX6" s="470"/>
      <c r="AY6" s="402" t="s">
        <v>102</v>
      </c>
      <c r="AZ6" s="403"/>
      <c r="BA6" s="403"/>
      <c r="BB6" s="403"/>
      <c r="BC6" s="403"/>
      <c r="BD6" s="403"/>
      <c r="BE6" s="403"/>
      <c r="BF6" s="403"/>
      <c r="BG6" s="403"/>
      <c r="BH6" s="403"/>
      <c r="BI6" s="403"/>
      <c r="BJ6" s="403"/>
      <c r="BK6" s="403"/>
      <c r="BL6" s="403"/>
      <c r="BM6" s="404"/>
      <c r="BN6" s="422">
        <v>231938</v>
      </c>
      <c r="BO6" s="423"/>
      <c r="BP6" s="423"/>
      <c r="BQ6" s="423"/>
      <c r="BR6" s="423"/>
      <c r="BS6" s="423"/>
      <c r="BT6" s="423"/>
      <c r="BU6" s="424"/>
      <c r="BV6" s="422">
        <v>76394</v>
      </c>
      <c r="BW6" s="423"/>
      <c r="BX6" s="423"/>
      <c r="BY6" s="423"/>
      <c r="BZ6" s="423"/>
      <c r="CA6" s="423"/>
      <c r="CB6" s="423"/>
      <c r="CC6" s="424"/>
      <c r="CD6" s="431" t="s">
        <v>103</v>
      </c>
      <c r="CE6" s="376"/>
      <c r="CF6" s="376"/>
      <c r="CG6" s="376"/>
      <c r="CH6" s="376"/>
      <c r="CI6" s="376"/>
      <c r="CJ6" s="376"/>
      <c r="CK6" s="376"/>
      <c r="CL6" s="376"/>
      <c r="CM6" s="376"/>
      <c r="CN6" s="376"/>
      <c r="CO6" s="376"/>
      <c r="CP6" s="376"/>
      <c r="CQ6" s="376"/>
      <c r="CR6" s="376"/>
      <c r="CS6" s="432"/>
      <c r="CT6" s="565">
        <v>94</v>
      </c>
      <c r="CU6" s="566"/>
      <c r="CV6" s="566"/>
      <c r="CW6" s="566"/>
      <c r="CX6" s="566"/>
      <c r="CY6" s="566"/>
      <c r="CZ6" s="566"/>
      <c r="DA6" s="567"/>
      <c r="DB6" s="565">
        <v>94.5</v>
      </c>
      <c r="DC6" s="566"/>
      <c r="DD6" s="566"/>
      <c r="DE6" s="566"/>
      <c r="DF6" s="566"/>
      <c r="DG6" s="566"/>
      <c r="DH6" s="566"/>
      <c r="DI6" s="567"/>
    </row>
    <row r="7" spans="1:119" ht="18.75" customHeight="1">
      <c r="A7" s="174"/>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81" t="s">
        <v>104</v>
      </c>
      <c r="AN7" s="396"/>
      <c r="AO7" s="396"/>
      <c r="AP7" s="396"/>
      <c r="AQ7" s="396"/>
      <c r="AR7" s="396"/>
      <c r="AS7" s="396"/>
      <c r="AT7" s="397"/>
      <c r="AU7" s="469" t="s">
        <v>105</v>
      </c>
      <c r="AV7" s="470"/>
      <c r="AW7" s="470"/>
      <c r="AX7" s="470"/>
      <c r="AY7" s="402" t="s">
        <v>106</v>
      </c>
      <c r="AZ7" s="403"/>
      <c r="BA7" s="403"/>
      <c r="BB7" s="403"/>
      <c r="BC7" s="403"/>
      <c r="BD7" s="403"/>
      <c r="BE7" s="403"/>
      <c r="BF7" s="403"/>
      <c r="BG7" s="403"/>
      <c r="BH7" s="403"/>
      <c r="BI7" s="403"/>
      <c r="BJ7" s="403"/>
      <c r="BK7" s="403"/>
      <c r="BL7" s="403"/>
      <c r="BM7" s="404"/>
      <c r="BN7" s="422">
        <v>46870</v>
      </c>
      <c r="BO7" s="423"/>
      <c r="BP7" s="423"/>
      <c r="BQ7" s="423"/>
      <c r="BR7" s="423"/>
      <c r="BS7" s="423"/>
      <c r="BT7" s="423"/>
      <c r="BU7" s="424"/>
      <c r="BV7" s="422">
        <v>21492</v>
      </c>
      <c r="BW7" s="423"/>
      <c r="BX7" s="423"/>
      <c r="BY7" s="423"/>
      <c r="BZ7" s="423"/>
      <c r="CA7" s="423"/>
      <c r="CB7" s="423"/>
      <c r="CC7" s="424"/>
      <c r="CD7" s="431" t="s">
        <v>107</v>
      </c>
      <c r="CE7" s="376"/>
      <c r="CF7" s="376"/>
      <c r="CG7" s="376"/>
      <c r="CH7" s="376"/>
      <c r="CI7" s="376"/>
      <c r="CJ7" s="376"/>
      <c r="CK7" s="376"/>
      <c r="CL7" s="376"/>
      <c r="CM7" s="376"/>
      <c r="CN7" s="376"/>
      <c r="CO7" s="376"/>
      <c r="CP7" s="376"/>
      <c r="CQ7" s="376"/>
      <c r="CR7" s="376"/>
      <c r="CS7" s="432"/>
      <c r="CT7" s="422">
        <v>746120</v>
      </c>
      <c r="CU7" s="423"/>
      <c r="CV7" s="423"/>
      <c r="CW7" s="423"/>
      <c r="CX7" s="423"/>
      <c r="CY7" s="423"/>
      <c r="CZ7" s="423"/>
      <c r="DA7" s="424"/>
      <c r="DB7" s="422">
        <v>675445</v>
      </c>
      <c r="DC7" s="423"/>
      <c r="DD7" s="423"/>
      <c r="DE7" s="423"/>
      <c r="DF7" s="423"/>
      <c r="DG7" s="423"/>
      <c r="DH7" s="423"/>
      <c r="DI7" s="424"/>
    </row>
    <row r="8" spans="1:119" ht="18.75" customHeight="1" thickBot="1">
      <c r="A8" s="174"/>
      <c r="B8" s="573"/>
      <c r="C8" s="504"/>
      <c r="D8" s="504"/>
      <c r="E8" s="574"/>
      <c r="F8" s="574"/>
      <c r="G8" s="574"/>
      <c r="H8" s="574"/>
      <c r="I8" s="574"/>
      <c r="J8" s="574"/>
      <c r="K8" s="574"/>
      <c r="L8" s="574"/>
      <c r="M8" s="574"/>
      <c r="N8" s="574"/>
      <c r="O8" s="574"/>
      <c r="P8" s="574"/>
      <c r="Q8" s="574"/>
      <c r="R8" s="578"/>
      <c r="S8" s="578"/>
      <c r="T8" s="578"/>
      <c r="U8" s="578"/>
      <c r="V8" s="579"/>
      <c r="W8" s="493"/>
      <c r="X8" s="494"/>
      <c r="Y8" s="494"/>
      <c r="Z8" s="494"/>
      <c r="AA8" s="494"/>
      <c r="AB8" s="504"/>
      <c r="AC8" s="585"/>
      <c r="AD8" s="586"/>
      <c r="AE8" s="586"/>
      <c r="AF8" s="586"/>
      <c r="AG8" s="586"/>
      <c r="AH8" s="586"/>
      <c r="AI8" s="586"/>
      <c r="AJ8" s="586"/>
      <c r="AK8" s="586"/>
      <c r="AL8" s="587"/>
      <c r="AM8" s="481" t="s">
        <v>108</v>
      </c>
      <c r="AN8" s="396"/>
      <c r="AO8" s="396"/>
      <c r="AP8" s="396"/>
      <c r="AQ8" s="396"/>
      <c r="AR8" s="396"/>
      <c r="AS8" s="396"/>
      <c r="AT8" s="397"/>
      <c r="AU8" s="469" t="s">
        <v>109</v>
      </c>
      <c r="AV8" s="470"/>
      <c r="AW8" s="470"/>
      <c r="AX8" s="470"/>
      <c r="AY8" s="402" t="s">
        <v>110</v>
      </c>
      <c r="AZ8" s="403"/>
      <c r="BA8" s="403"/>
      <c r="BB8" s="403"/>
      <c r="BC8" s="403"/>
      <c r="BD8" s="403"/>
      <c r="BE8" s="403"/>
      <c r="BF8" s="403"/>
      <c r="BG8" s="403"/>
      <c r="BH8" s="403"/>
      <c r="BI8" s="403"/>
      <c r="BJ8" s="403"/>
      <c r="BK8" s="403"/>
      <c r="BL8" s="403"/>
      <c r="BM8" s="404"/>
      <c r="BN8" s="422">
        <v>185068</v>
      </c>
      <c r="BO8" s="423"/>
      <c r="BP8" s="423"/>
      <c r="BQ8" s="423"/>
      <c r="BR8" s="423"/>
      <c r="BS8" s="423"/>
      <c r="BT8" s="423"/>
      <c r="BU8" s="424"/>
      <c r="BV8" s="422">
        <v>54902</v>
      </c>
      <c r="BW8" s="423"/>
      <c r="BX8" s="423"/>
      <c r="BY8" s="423"/>
      <c r="BZ8" s="423"/>
      <c r="CA8" s="423"/>
      <c r="CB8" s="423"/>
      <c r="CC8" s="424"/>
      <c r="CD8" s="431" t="s">
        <v>111</v>
      </c>
      <c r="CE8" s="376"/>
      <c r="CF8" s="376"/>
      <c r="CG8" s="376"/>
      <c r="CH8" s="376"/>
      <c r="CI8" s="376"/>
      <c r="CJ8" s="376"/>
      <c r="CK8" s="376"/>
      <c r="CL8" s="376"/>
      <c r="CM8" s="376"/>
      <c r="CN8" s="376"/>
      <c r="CO8" s="376"/>
      <c r="CP8" s="376"/>
      <c r="CQ8" s="376"/>
      <c r="CR8" s="376"/>
      <c r="CS8" s="432"/>
      <c r="CT8" s="525">
        <v>0.1</v>
      </c>
      <c r="CU8" s="526"/>
      <c r="CV8" s="526"/>
      <c r="CW8" s="526"/>
      <c r="CX8" s="526"/>
      <c r="CY8" s="526"/>
      <c r="CZ8" s="526"/>
      <c r="DA8" s="527"/>
      <c r="DB8" s="525">
        <v>0.1</v>
      </c>
      <c r="DC8" s="526"/>
      <c r="DD8" s="526"/>
      <c r="DE8" s="526"/>
      <c r="DF8" s="526"/>
      <c r="DG8" s="526"/>
      <c r="DH8" s="526"/>
      <c r="DI8" s="527"/>
    </row>
    <row r="9" spans="1:119" ht="18.75" customHeight="1" thickBot="1">
      <c r="A9" s="174"/>
      <c r="B9" s="554" t="s">
        <v>112</v>
      </c>
      <c r="C9" s="555"/>
      <c r="D9" s="555"/>
      <c r="E9" s="555"/>
      <c r="F9" s="555"/>
      <c r="G9" s="555"/>
      <c r="H9" s="555"/>
      <c r="I9" s="555"/>
      <c r="J9" s="555"/>
      <c r="K9" s="475"/>
      <c r="L9" s="556" t="s">
        <v>113</v>
      </c>
      <c r="M9" s="557"/>
      <c r="N9" s="557"/>
      <c r="O9" s="557"/>
      <c r="P9" s="557"/>
      <c r="Q9" s="558"/>
      <c r="R9" s="559">
        <v>683</v>
      </c>
      <c r="S9" s="560"/>
      <c r="T9" s="560"/>
      <c r="U9" s="560"/>
      <c r="V9" s="561"/>
      <c r="W9" s="491" t="s">
        <v>114</v>
      </c>
      <c r="X9" s="492"/>
      <c r="Y9" s="492"/>
      <c r="Z9" s="492"/>
      <c r="AA9" s="492"/>
      <c r="AB9" s="492"/>
      <c r="AC9" s="492"/>
      <c r="AD9" s="492"/>
      <c r="AE9" s="492"/>
      <c r="AF9" s="492"/>
      <c r="AG9" s="492"/>
      <c r="AH9" s="492"/>
      <c r="AI9" s="492"/>
      <c r="AJ9" s="492"/>
      <c r="AK9" s="492"/>
      <c r="AL9" s="562"/>
      <c r="AM9" s="481" t="s">
        <v>115</v>
      </c>
      <c r="AN9" s="396"/>
      <c r="AO9" s="396"/>
      <c r="AP9" s="396"/>
      <c r="AQ9" s="396"/>
      <c r="AR9" s="396"/>
      <c r="AS9" s="396"/>
      <c r="AT9" s="397"/>
      <c r="AU9" s="469" t="s">
        <v>94</v>
      </c>
      <c r="AV9" s="470"/>
      <c r="AW9" s="470"/>
      <c r="AX9" s="470"/>
      <c r="AY9" s="402" t="s">
        <v>116</v>
      </c>
      <c r="AZ9" s="403"/>
      <c r="BA9" s="403"/>
      <c r="BB9" s="403"/>
      <c r="BC9" s="403"/>
      <c r="BD9" s="403"/>
      <c r="BE9" s="403"/>
      <c r="BF9" s="403"/>
      <c r="BG9" s="403"/>
      <c r="BH9" s="403"/>
      <c r="BI9" s="403"/>
      <c r="BJ9" s="403"/>
      <c r="BK9" s="403"/>
      <c r="BL9" s="403"/>
      <c r="BM9" s="404"/>
      <c r="BN9" s="422">
        <v>130166</v>
      </c>
      <c r="BO9" s="423"/>
      <c r="BP9" s="423"/>
      <c r="BQ9" s="423"/>
      <c r="BR9" s="423"/>
      <c r="BS9" s="423"/>
      <c r="BT9" s="423"/>
      <c r="BU9" s="424"/>
      <c r="BV9" s="422">
        <v>-67857</v>
      </c>
      <c r="BW9" s="423"/>
      <c r="BX9" s="423"/>
      <c r="BY9" s="423"/>
      <c r="BZ9" s="423"/>
      <c r="CA9" s="423"/>
      <c r="CB9" s="423"/>
      <c r="CC9" s="424"/>
      <c r="CD9" s="431" t="s">
        <v>117</v>
      </c>
      <c r="CE9" s="376"/>
      <c r="CF9" s="376"/>
      <c r="CG9" s="376"/>
      <c r="CH9" s="376"/>
      <c r="CI9" s="376"/>
      <c r="CJ9" s="376"/>
      <c r="CK9" s="376"/>
      <c r="CL9" s="376"/>
      <c r="CM9" s="376"/>
      <c r="CN9" s="376"/>
      <c r="CO9" s="376"/>
      <c r="CP9" s="376"/>
      <c r="CQ9" s="376"/>
      <c r="CR9" s="376"/>
      <c r="CS9" s="432"/>
      <c r="CT9" s="392">
        <v>8.1999999999999993</v>
      </c>
      <c r="CU9" s="393"/>
      <c r="CV9" s="393"/>
      <c r="CW9" s="393"/>
      <c r="CX9" s="393"/>
      <c r="CY9" s="393"/>
      <c r="CZ9" s="393"/>
      <c r="DA9" s="394"/>
      <c r="DB9" s="392">
        <v>11.5</v>
      </c>
      <c r="DC9" s="393"/>
      <c r="DD9" s="393"/>
      <c r="DE9" s="393"/>
      <c r="DF9" s="393"/>
      <c r="DG9" s="393"/>
      <c r="DH9" s="393"/>
      <c r="DI9" s="394"/>
    </row>
    <row r="10" spans="1:119" ht="18.75" customHeight="1" thickBot="1">
      <c r="A10" s="174"/>
      <c r="B10" s="554"/>
      <c r="C10" s="555"/>
      <c r="D10" s="555"/>
      <c r="E10" s="555"/>
      <c r="F10" s="555"/>
      <c r="G10" s="555"/>
      <c r="H10" s="555"/>
      <c r="I10" s="555"/>
      <c r="J10" s="555"/>
      <c r="K10" s="475"/>
      <c r="L10" s="395" t="s">
        <v>118</v>
      </c>
      <c r="M10" s="396"/>
      <c r="N10" s="396"/>
      <c r="O10" s="396"/>
      <c r="P10" s="396"/>
      <c r="Q10" s="397"/>
      <c r="R10" s="398">
        <v>759</v>
      </c>
      <c r="S10" s="399"/>
      <c r="T10" s="399"/>
      <c r="U10" s="399"/>
      <c r="V10" s="401"/>
      <c r="W10" s="563"/>
      <c r="X10" s="373"/>
      <c r="Y10" s="373"/>
      <c r="Z10" s="373"/>
      <c r="AA10" s="373"/>
      <c r="AB10" s="373"/>
      <c r="AC10" s="373"/>
      <c r="AD10" s="373"/>
      <c r="AE10" s="373"/>
      <c r="AF10" s="373"/>
      <c r="AG10" s="373"/>
      <c r="AH10" s="373"/>
      <c r="AI10" s="373"/>
      <c r="AJ10" s="373"/>
      <c r="AK10" s="373"/>
      <c r="AL10" s="564"/>
      <c r="AM10" s="481" t="s">
        <v>119</v>
      </c>
      <c r="AN10" s="396"/>
      <c r="AO10" s="396"/>
      <c r="AP10" s="396"/>
      <c r="AQ10" s="396"/>
      <c r="AR10" s="396"/>
      <c r="AS10" s="396"/>
      <c r="AT10" s="397"/>
      <c r="AU10" s="469" t="s">
        <v>120</v>
      </c>
      <c r="AV10" s="470"/>
      <c r="AW10" s="470"/>
      <c r="AX10" s="470"/>
      <c r="AY10" s="402" t="s">
        <v>121</v>
      </c>
      <c r="AZ10" s="403"/>
      <c r="BA10" s="403"/>
      <c r="BB10" s="403"/>
      <c r="BC10" s="403"/>
      <c r="BD10" s="403"/>
      <c r="BE10" s="403"/>
      <c r="BF10" s="403"/>
      <c r="BG10" s="403"/>
      <c r="BH10" s="403"/>
      <c r="BI10" s="403"/>
      <c r="BJ10" s="403"/>
      <c r="BK10" s="403"/>
      <c r="BL10" s="403"/>
      <c r="BM10" s="404"/>
      <c r="BN10" s="422">
        <v>295697</v>
      </c>
      <c r="BO10" s="423"/>
      <c r="BP10" s="423"/>
      <c r="BQ10" s="423"/>
      <c r="BR10" s="423"/>
      <c r="BS10" s="423"/>
      <c r="BT10" s="423"/>
      <c r="BU10" s="424"/>
      <c r="BV10" s="422">
        <v>137925</v>
      </c>
      <c r="BW10" s="423"/>
      <c r="BX10" s="423"/>
      <c r="BY10" s="423"/>
      <c r="BZ10" s="423"/>
      <c r="CA10" s="423"/>
      <c r="CB10" s="423"/>
      <c r="CC10" s="424"/>
      <c r="CD10" s="177" t="s">
        <v>122</v>
      </c>
      <c r="CE10" s="178"/>
      <c r="CF10" s="178"/>
      <c r="CG10" s="178"/>
      <c r="CH10" s="178"/>
      <c r="CI10" s="178"/>
      <c r="CJ10" s="178"/>
      <c r="CK10" s="178"/>
      <c r="CL10" s="178"/>
      <c r="CM10" s="178"/>
      <c r="CN10" s="178"/>
      <c r="CO10" s="178"/>
      <c r="CP10" s="178"/>
      <c r="CQ10" s="178"/>
      <c r="CR10" s="178"/>
      <c r="CS10" s="179"/>
      <c r="CT10" s="180"/>
      <c r="CU10" s="181"/>
      <c r="CV10" s="181"/>
      <c r="CW10" s="181"/>
      <c r="CX10" s="181"/>
      <c r="CY10" s="181"/>
      <c r="CZ10" s="181"/>
      <c r="DA10" s="182"/>
      <c r="DB10" s="180"/>
      <c r="DC10" s="181"/>
      <c r="DD10" s="181"/>
      <c r="DE10" s="181"/>
      <c r="DF10" s="181"/>
      <c r="DG10" s="181"/>
      <c r="DH10" s="181"/>
      <c r="DI10" s="182"/>
    </row>
    <row r="11" spans="1:119" ht="18.75" customHeight="1" thickBot="1">
      <c r="A11" s="174"/>
      <c r="B11" s="554"/>
      <c r="C11" s="555"/>
      <c r="D11" s="555"/>
      <c r="E11" s="555"/>
      <c r="F11" s="555"/>
      <c r="G11" s="555"/>
      <c r="H11" s="555"/>
      <c r="I11" s="555"/>
      <c r="J11" s="555"/>
      <c r="K11" s="475"/>
      <c r="L11" s="377" t="s">
        <v>123</v>
      </c>
      <c r="M11" s="378"/>
      <c r="N11" s="378"/>
      <c r="O11" s="378"/>
      <c r="P11" s="378"/>
      <c r="Q11" s="379"/>
      <c r="R11" s="551" t="s">
        <v>124</v>
      </c>
      <c r="S11" s="552"/>
      <c r="T11" s="552"/>
      <c r="U11" s="552"/>
      <c r="V11" s="553"/>
      <c r="W11" s="563"/>
      <c r="X11" s="373"/>
      <c r="Y11" s="373"/>
      <c r="Z11" s="373"/>
      <c r="AA11" s="373"/>
      <c r="AB11" s="373"/>
      <c r="AC11" s="373"/>
      <c r="AD11" s="373"/>
      <c r="AE11" s="373"/>
      <c r="AF11" s="373"/>
      <c r="AG11" s="373"/>
      <c r="AH11" s="373"/>
      <c r="AI11" s="373"/>
      <c r="AJ11" s="373"/>
      <c r="AK11" s="373"/>
      <c r="AL11" s="564"/>
      <c r="AM11" s="481" t="s">
        <v>125</v>
      </c>
      <c r="AN11" s="396"/>
      <c r="AO11" s="396"/>
      <c r="AP11" s="396"/>
      <c r="AQ11" s="396"/>
      <c r="AR11" s="396"/>
      <c r="AS11" s="396"/>
      <c r="AT11" s="397"/>
      <c r="AU11" s="469" t="s">
        <v>126</v>
      </c>
      <c r="AV11" s="470"/>
      <c r="AW11" s="470"/>
      <c r="AX11" s="470"/>
      <c r="AY11" s="402" t="s">
        <v>127</v>
      </c>
      <c r="AZ11" s="403"/>
      <c r="BA11" s="403"/>
      <c r="BB11" s="403"/>
      <c r="BC11" s="403"/>
      <c r="BD11" s="403"/>
      <c r="BE11" s="403"/>
      <c r="BF11" s="403"/>
      <c r="BG11" s="403"/>
      <c r="BH11" s="403"/>
      <c r="BI11" s="403"/>
      <c r="BJ11" s="403"/>
      <c r="BK11" s="403"/>
      <c r="BL11" s="403"/>
      <c r="BM11" s="404"/>
      <c r="BN11" s="422">
        <v>0</v>
      </c>
      <c r="BO11" s="423"/>
      <c r="BP11" s="423"/>
      <c r="BQ11" s="423"/>
      <c r="BR11" s="423"/>
      <c r="BS11" s="423"/>
      <c r="BT11" s="423"/>
      <c r="BU11" s="424"/>
      <c r="BV11" s="422">
        <v>0</v>
      </c>
      <c r="BW11" s="423"/>
      <c r="BX11" s="423"/>
      <c r="BY11" s="423"/>
      <c r="BZ11" s="423"/>
      <c r="CA11" s="423"/>
      <c r="CB11" s="423"/>
      <c r="CC11" s="424"/>
      <c r="CD11" s="431" t="s">
        <v>128</v>
      </c>
      <c r="CE11" s="376"/>
      <c r="CF11" s="376"/>
      <c r="CG11" s="376"/>
      <c r="CH11" s="376"/>
      <c r="CI11" s="376"/>
      <c r="CJ11" s="376"/>
      <c r="CK11" s="376"/>
      <c r="CL11" s="376"/>
      <c r="CM11" s="376"/>
      <c r="CN11" s="376"/>
      <c r="CO11" s="376"/>
      <c r="CP11" s="376"/>
      <c r="CQ11" s="376"/>
      <c r="CR11" s="376"/>
      <c r="CS11" s="432"/>
      <c r="CT11" s="525" t="s">
        <v>129</v>
      </c>
      <c r="CU11" s="526"/>
      <c r="CV11" s="526"/>
      <c r="CW11" s="526"/>
      <c r="CX11" s="526"/>
      <c r="CY11" s="526"/>
      <c r="CZ11" s="526"/>
      <c r="DA11" s="527"/>
      <c r="DB11" s="525" t="s">
        <v>130</v>
      </c>
      <c r="DC11" s="526"/>
      <c r="DD11" s="526"/>
      <c r="DE11" s="526"/>
      <c r="DF11" s="526"/>
      <c r="DG11" s="526"/>
      <c r="DH11" s="526"/>
      <c r="DI11" s="527"/>
    </row>
    <row r="12" spans="1:119" ht="18.75" customHeight="1">
      <c r="A12" s="174"/>
      <c r="B12" s="528" t="s">
        <v>131</v>
      </c>
      <c r="C12" s="529"/>
      <c r="D12" s="529"/>
      <c r="E12" s="529"/>
      <c r="F12" s="529"/>
      <c r="G12" s="529"/>
      <c r="H12" s="529"/>
      <c r="I12" s="529"/>
      <c r="J12" s="529"/>
      <c r="K12" s="530"/>
      <c r="L12" s="537" t="s">
        <v>132</v>
      </c>
      <c r="M12" s="538"/>
      <c r="N12" s="538"/>
      <c r="O12" s="538"/>
      <c r="P12" s="538"/>
      <c r="Q12" s="539"/>
      <c r="R12" s="540">
        <v>681</v>
      </c>
      <c r="S12" s="541"/>
      <c r="T12" s="541"/>
      <c r="U12" s="541"/>
      <c r="V12" s="542"/>
      <c r="W12" s="543" t="s">
        <v>1</v>
      </c>
      <c r="X12" s="470"/>
      <c r="Y12" s="470"/>
      <c r="Z12" s="470"/>
      <c r="AA12" s="470"/>
      <c r="AB12" s="544"/>
      <c r="AC12" s="545" t="s">
        <v>133</v>
      </c>
      <c r="AD12" s="546"/>
      <c r="AE12" s="546"/>
      <c r="AF12" s="546"/>
      <c r="AG12" s="547"/>
      <c r="AH12" s="545" t="s">
        <v>134</v>
      </c>
      <c r="AI12" s="546"/>
      <c r="AJ12" s="546"/>
      <c r="AK12" s="546"/>
      <c r="AL12" s="548"/>
      <c r="AM12" s="481" t="s">
        <v>135</v>
      </c>
      <c r="AN12" s="396"/>
      <c r="AO12" s="396"/>
      <c r="AP12" s="396"/>
      <c r="AQ12" s="396"/>
      <c r="AR12" s="396"/>
      <c r="AS12" s="396"/>
      <c r="AT12" s="397"/>
      <c r="AU12" s="469" t="s">
        <v>94</v>
      </c>
      <c r="AV12" s="470"/>
      <c r="AW12" s="470"/>
      <c r="AX12" s="470"/>
      <c r="AY12" s="402" t="s">
        <v>136</v>
      </c>
      <c r="AZ12" s="403"/>
      <c r="BA12" s="403"/>
      <c r="BB12" s="403"/>
      <c r="BC12" s="403"/>
      <c r="BD12" s="403"/>
      <c r="BE12" s="403"/>
      <c r="BF12" s="403"/>
      <c r="BG12" s="403"/>
      <c r="BH12" s="403"/>
      <c r="BI12" s="403"/>
      <c r="BJ12" s="403"/>
      <c r="BK12" s="403"/>
      <c r="BL12" s="403"/>
      <c r="BM12" s="404"/>
      <c r="BN12" s="422">
        <v>260905</v>
      </c>
      <c r="BO12" s="423"/>
      <c r="BP12" s="423"/>
      <c r="BQ12" s="423"/>
      <c r="BR12" s="423"/>
      <c r="BS12" s="423"/>
      <c r="BT12" s="423"/>
      <c r="BU12" s="424"/>
      <c r="BV12" s="422">
        <v>25584</v>
      </c>
      <c r="BW12" s="423"/>
      <c r="BX12" s="423"/>
      <c r="BY12" s="423"/>
      <c r="BZ12" s="423"/>
      <c r="CA12" s="423"/>
      <c r="CB12" s="423"/>
      <c r="CC12" s="424"/>
      <c r="CD12" s="431" t="s">
        <v>137</v>
      </c>
      <c r="CE12" s="376"/>
      <c r="CF12" s="376"/>
      <c r="CG12" s="376"/>
      <c r="CH12" s="376"/>
      <c r="CI12" s="376"/>
      <c r="CJ12" s="376"/>
      <c r="CK12" s="376"/>
      <c r="CL12" s="376"/>
      <c r="CM12" s="376"/>
      <c r="CN12" s="376"/>
      <c r="CO12" s="376"/>
      <c r="CP12" s="376"/>
      <c r="CQ12" s="376"/>
      <c r="CR12" s="376"/>
      <c r="CS12" s="432"/>
      <c r="CT12" s="525" t="s">
        <v>138</v>
      </c>
      <c r="CU12" s="526"/>
      <c r="CV12" s="526"/>
      <c r="CW12" s="526"/>
      <c r="CX12" s="526"/>
      <c r="CY12" s="526"/>
      <c r="CZ12" s="526"/>
      <c r="DA12" s="527"/>
      <c r="DB12" s="525" t="s">
        <v>130</v>
      </c>
      <c r="DC12" s="526"/>
      <c r="DD12" s="526"/>
      <c r="DE12" s="526"/>
      <c r="DF12" s="526"/>
      <c r="DG12" s="526"/>
      <c r="DH12" s="526"/>
      <c r="DI12" s="527"/>
    </row>
    <row r="13" spans="1:119" ht="18.75" customHeight="1">
      <c r="A13" s="174"/>
      <c r="B13" s="531"/>
      <c r="C13" s="532"/>
      <c r="D13" s="532"/>
      <c r="E13" s="532"/>
      <c r="F13" s="532"/>
      <c r="G13" s="532"/>
      <c r="H13" s="532"/>
      <c r="I13" s="532"/>
      <c r="J13" s="532"/>
      <c r="K13" s="533"/>
      <c r="L13" s="183"/>
      <c r="M13" s="512" t="s">
        <v>139</v>
      </c>
      <c r="N13" s="513"/>
      <c r="O13" s="513"/>
      <c r="P13" s="513"/>
      <c r="Q13" s="514"/>
      <c r="R13" s="515">
        <v>676</v>
      </c>
      <c r="S13" s="516"/>
      <c r="T13" s="516"/>
      <c r="U13" s="516"/>
      <c r="V13" s="517"/>
      <c r="W13" s="503" t="s">
        <v>140</v>
      </c>
      <c r="X13" s="445"/>
      <c r="Y13" s="445"/>
      <c r="Z13" s="445"/>
      <c r="AA13" s="445"/>
      <c r="AB13" s="446"/>
      <c r="AC13" s="398">
        <v>26</v>
      </c>
      <c r="AD13" s="399"/>
      <c r="AE13" s="399"/>
      <c r="AF13" s="399"/>
      <c r="AG13" s="400"/>
      <c r="AH13" s="398">
        <v>37</v>
      </c>
      <c r="AI13" s="399"/>
      <c r="AJ13" s="399"/>
      <c r="AK13" s="399"/>
      <c r="AL13" s="401"/>
      <c r="AM13" s="481" t="s">
        <v>141</v>
      </c>
      <c r="AN13" s="396"/>
      <c r="AO13" s="396"/>
      <c r="AP13" s="396"/>
      <c r="AQ13" s="396"/>
      <c r="AR13" s="396"/>
      <c r="AS13" s="396"/>
      <c r="AT13" s="397"/>
      <c r="AU13" s="469" t="s">
        <v>142</v>
      </c>
      <c r="AV13" s="470"/>
      <c r="AW13" s="470"/>
      <c r="AX13" s="470"/>
      <c r="AY13" s="402" t="s">
        <v>143</v>
      </c>
      <c r="AZ13" s="403"/>
      <c r="BA13" s="403"/>
      <c r="BB13" s="403"/>
      <c r="BC13" s="403"/>
      <c r="BD13" s="403"/>
      <c r="BE13" s="403"/>
      <c r="BF13" s="403"/>
      <c r="BG13" s="403"/>
      <c r="BH13" s="403"/>
      <c r="BI13" s="403"/>
      <c r="BJ13" s="403"/>
      <c r="BK13" s="403"/>
      <c r="BL13" s="403"/>
      <c r="BM13" s="404"/>
      <c r="BN13" s="422">
        <v>164958</v>
      </c>
      <c r="BO13" s="423"/>
      <c r="BP13" s="423"/>
      <c r="BQ13" s="423"/>
      <c r="BR13" s="423"/>
      <c r="BS13" s="423"/>
      <c r="BT13" s="423"/>
      <c r="BU13" s="424"/>
      <c r="BV13" s="422">
        <v>44484</v>
      </c>
      <c r="BW13" s="423"/>
      <c r="BX13" s="423"/>
      <c r="BY13" s="423"/>
      <c r="BZ13" s="423"/>
      <c r="CA13" s="423"/>
      <c r="CB13" s="423"/>
      <c r="CC13" s="424"/>
      <c r="CD13" s="431" t="s">
        <v>144</v>
      </c>
      <c r="CE13" s="376"/>
      <c r="CF13" s="376"/>
      <c r="CG13" s="376"/>
      <c r="CH13" s="376"/>
      <c r="CI13" s="376"/>
      <c r="CJ13" s="376"/>
      <c r="CK13" s="376"/>
      <c r="CL13" s="376"/>
      <c r="CM13" s="376"/>
      <c r="CN13" s="376"/>
      <c r="CO13" s="376"/>
      <c r="CP13" s="376"/>
      <c r="CQ13" s="376"/>
      <c r="CR13" s="376"/>
      <c r="CS13" s="432"/>
      <c r="CT13" s="392">
        <v>7.6</v>
      </c>
      <c r="CU13" s="393"/>
      <c r="CV13" s="393"/>
      <c r="CW13" s="393"/>
      <c r="CX13" s="393"/>
      <c r="CY13" s="393"/>
      <c r="CZ13" s="393"/>
      <c r="DA13" s="394"/>
      <c r="DB13" s="392">
        <v>8</v>
      </c>
      <c r="DC13" s="393"/>
      <c r="DD13" s="393"/>
      <c r="DE13" s="393"/>
      <c r="DF13" s="393"/>
      <c r="DG13" s="393"/>
      <c r="DH13" s="393"/>
      <c r="DI13" s="394"/>
    </row>
    <row r="14" spans="1:119" ht="18.75" customHeight="1" thickBot="1">
      <c r="A14" s="174"/>
      <c r="B14" s="531"/>
      <c r="C14" s="532"/>
      <c r="D14" s="532"/>
      <c r="E14" s="532"/>
      <c r="F14" s="532"/>
      <c r="G14" s="532"/>
      <c r="H14" s="532"/>
      <c r="I14" s="532"/>
      <c r="J14" s="532"/>
      <c r="K14" s="533"/>
      <c r="L14" s="505" t="s">
        <v>145</v>
      </c>
      <c r="M14" s="549"/>
      <c r="N14" s="549"/>
      <c r="O14" s="549"/>
      <c r="P14" s="549"/>
      <c r="Q14" s="550"/>
      <c r="R14" s="515">
        <v>689</v>
      </c>
      <c r="S14" s="516"/>
      <c r="T14" s="516"/>
      <c r="U14" s="516"/>
      <c r="V14" s="517"/>
      <c r="W14" s="518"/>
      <c r="X14" s="448"/>
      <c r="Y14" s="448"/>
      <c r="Z14" s="448"/>
      <c r="AA14" s="448"/>
      <c r="AB14" s="449"/>
      <c r="AC14" s="508">
        <v>7.9</v>
      </c>
      <c r="AD14" s="509"/>
      <c r="AE14" s="509"/>
      <c r="AF14" s="509"/>
      <c r="AG14" s="510"/>
      <c r="AH14" s="508">
        <v>10.5</v>
      </c>
      <c r="AI14" s="509"/>
      <c r="AJ14" s="509"/>
      <c r="AK14" s="509"/>
      <c r="AL14" s="511"/>
      <c r="AM14" s="481"/>
      <c r="AN14" s="396"/>
      <c r="AO14" s="396"/>
      <c r="AP14" s="396"/>
      <c r="AQ14" s="396"/>
      <c r="AR14" s="396"/>
      <c r="AS14" s="396"/>
      <c r="AT14" s="397"/>
      <c r="AU14" s="469"/>
      <c r="AV14" s="470"/>
      <c r="AW14" s="470"/>
      <c r="AX14" s="470"/>
      <c r="AY14" s="402"/>
      <c r="AZ14" s="403"/>
      <c r="BA14" s="403"/>
      <c r="BB14" s="403"/>
      <c r="BC14" s="403"/>
      <c r="BD14" s="403"/>
      <c r="BE14" s="403"/>
      <c r="BF14" s="403"/>
      <c r="BG14" s="403"/>
      <c r="BH14" s="403"/>
      <c r="BI14" s="403"/>
      <c r="BJ14" s="403"/>
      <c r="BK14" s="403"/>
      <c r="BL14" s="403"/>
      <c r="BM14" s="404"/>
      <c r="BN14" s="422"/>
      <c r="BO14" s="423"/>
      <c r="BP14" s="423"/>
      <c r="BQ14" s="423"/>
      <c r="BR14" s="423"/>
      <c r="BS14" s="423"/>
      <c r="BT14" s="423"/>
      <c r="BU14" s="424"/>
      <c r="BV14" s="422"/>
      <c r="BW14" s="423"/>
      <c r="BX14" s="423"/>
      <c r="BY14" s="423"/>
      <c r="BZ14" s="423"/>
      <c r="CA14" s="423"/>
      <c r="CB14" s="423"/>
      <c r="CC14" s="424"/>
      <c r="CD14" s="428" t="s">
        <v>146</v>
      </c>
      <c r="CE14" s="429"/>
      <c r="CF14" s="429"/>
      <c r="CG14" s="429"/>
      <c r="CH14" s="429"/>
      <c r="CI14" s="429"/>
      <c r="CJ14" s="429"/>
      <c r="CK14" s="429"/>
      <c r="CL14" s="429"/>
      <c r="CM14" s="429"/>
      <c r="CN14" s="429"/>
      <c r="CO14" s="429"/>
      <c r="CP14" s="429"/>
      <c r="CQ14" s="429"/>
      <c r="CR14" s="429"/>
      <c r="CS14" s="430"/>
      <c r="CT14" s="519">
        <v>44.6</v>
      </c>
      <c r="CU14" s="520"/>
      <c r="CV14" s="520"/>
      <c r="CW14" s="520"/>
      <c r="CX14" s="520"/>
      <c r="CY14" s="520"/>
      <c r="CZ14" s="520"/>
      <c r="DA14" s="521"/>
      <c r="DB14" s="519">
        <v>21.4</v>
      </c>
      <c r="DC14" s="520"/>
      <c r="DD14" s="520"/>
      <c r="DE14" s="520"/>
      <c r="DF14" s="520"/>
      <c r="DG14" s="520"/>
      <c r="DH14" s="520"/>
      <c r="DI14" s="521"/>
    </row>
    <row r="15" spans="1:119" ht="18.75" customHeight="1">
      <c r="A15" s="174"/>
      <c r="B15" s="531"/>
      <c r="C15" s="532"/>
      <c r="D15" s="532"/>
      <c r="E15" s="532"/>
      <c r="F15" s="532"/>
      <c r="G15" s="532"/>
      <c r="H15" s="532"/>
      <c r="I15" s="532"/>
      <c r="J15" s="532"/>
      <c r="K15" s="533"/>
      <c r="L15" s="183"/>
      <c r="M15" s="512" t="s">
        <v>147</v>
      </c>
      <c r="N15" s="513"/>
      <c r="O15" s="513"/>
      <c r="P15" s="513"/>
      <c r="Q15" s="514"/>
      <c r="R15" s="515">
        <v>684</v>
      </c>
      <c r="S15" s="516"/>
      <c r="T15" s="516"/>
      <c r="U15" s="516"/>
      <c r="V15" s="517"/>
      <c r="W15" s="503" t="s">
        <v>148</v>
      </c>
      <c r="X15" s="445"/>
      <c r="Y15" s="445"/>
      <c r="Z15" s="445"/>
      <c r="AA15" s="445"/>
      <c r="AB15" s="446"/>
      <c r="AC15" s="398">
        <v>60</v>
      </c>
      <c r="AD15" s="399"/>
      <c r="AE15" s="399"/>
      <c r="AF15" s="399"/>
      <c r="AG15" s="400"/>
      <c r="AH15" s="398">
        <v>88</v>
      </c>
      <c r="AI15" s="399"/>
      <c r="AJ15" s="399"/>
      <c r="AK15" s="399"/>
      <c r="AL15" s="401"/>
      <c r="AM15" s="481"/>
      <c r="AN15" s="396"/>
      <c r="AO15" s="396"/>
      <c r="AP15" s="396"/>
      <c r="AQ15" s="396"/>
      <c r="AR15" s="396"/>
      <c r="AS15" s="396"/>
      <c r="AT15" s="397"/>
      <c r="AU15" s="469"/>
      <c r="AV15" s="470"/>
      <c r="AW15" s="470"/>
      <c r="AX15" s="470"/>
      <c r="AY15" s="414" t="s">
        <v>149</v>
      </c>
      <c r="AZ15" s="415"/>
      <c r="BA15" s="415"/>
      <c r="BB15" s="415"/>
      <c r="BC15" s="415"/>
      <c r="BD15" s="415"/>
      <c r="BE15" s="415"/>
      <c r="BF15" s="415"/>
      <c r="BG15" s="415"/>
      <c r="BH15" s="415"/>
      <c r="BI15" s="415"/>
      <c r="BJ15" s="415"/>
      <c r="BK15" s="415"/>
      <c r="BL15" s="415"/>
      <c r="BM15" s="416"/>
      <c r="BN15" s="417">
        <v>62235</v>
      </c>
      <c r="BO15" s="418"/>
      <c r="BP15" s="418"/>
      <c r="BQ15" s="418"/>
      <c r="BR15" s="418"/>
      <c r="BS15" s="418"/>
      <c r="BT15" s="418"/>
      <c r="BU15" s="419"/>
      <c r="BV15" s="417">
        <v>64464</v>
      </c>
      <c r="BW15" s="418"/>
      <c r="BX15" s="418"/>
      <c r="BY15" s="418"/>
      <c r="BZ15" s="418"/>
      <c r="CA15" s="418"/>
      <c r="CB15" s="418"/>
      <c r="CC15" s="419"/>
      <c r="CD15" s="522" t="s">
        <v>150</v>
      </c>
      <c r="CE15" s="523"/>
      <c r="CF15" s="523"/>
      <c r="CG15" s="523"/>
      <c r="CH15" s="523"/>
      <c r="CI15" s="523"/>
      <c r="CJ15" s="523"/>
      <c r="CK15" s="523"/>
      <c r="CL15" s="523"/>
      <c r="CM15" s="523"/>
      <c r="CN15" s="523"/>
      <c r="CO15" s="523"/>
      <c r="CP15" s="523"/>
      <c r="CQ15" s="523"/>
      <c r="CR15" s="523"/>
      <c r="CS15" s="524"/>
      <c r="CT15" s="184"/>
      <c r="CU15" s="185"/>
      <c r="CV15" s="185"/>
      <c r="CW15" s="185"/>
      <c r="CX15" s="185"/>
      <c r="CY15" s="185"/>
      <c r="CZ15" s="185"/>
      <c r="DA15" s="186"/>
      <c r="DB15" s="184"/>
      <c r="DC15" s="185"/>
      <c r="DD15" s="185"/>
      <c r="DE15" s="185"/>
      <c r="DF15" s="185"/>
      <c r="DG15" s="185"/>
      <c r="DH15" s="185"/>
      <c r="DI15" s="186"/>
    </row>
    <row r="16" spans="1:119" ht="18.75" customHeight="1">
      <c r="A16" s="174"/>
      <c r="B16" s="531"/>
      <c r="C16" s="532"/>
      <c r="D16" s="532"/>
      <c r="E16" s="532"/>
      <c r="F16" s="532"/>
      <c r="G16" s="532"/>
      <c r="H16" s="532"/>
      <c r="I16" s="532"/>
      <c r="J16" s="532"/>
      <c r="K16" s="533"/>
      <c r="L16" s="505" t="s">
        <v>151</v>
      </c>
      <c r="M16" s="506"/>
      <c r="N16" s="506"/>
      <c r="O16" s="506"/>
      <c r="P16" s="506"/>
      <c r="Q16" s="507"/>
      <c r="R16" s="500" t="s">
        <v>152</v>
      </c>
      <c r="S16" s="501"/>
      <c r="T16" s="501"/>
      <c r="U16" s="501"/>
      <c r="V16" s="502"/>
      <c r="W16" s="518"/>
      <c r="X16" s="448"/>
      <c r="Y16" s="448"/>
      <c r="Z16" s="448"/>
      <c r="AA16" s="448"/>
      <c r="AB16" s="449"/>
      <c r="AC16" s="508">
        <v>18.2</v>
      </c>
      <c r="AD16" s="509"/>
      <c r="AE16" s="509"/>
      <c r="AF16" s="509"/>
      <c r="AG16" s="510"/>
      <c r="AH16" s="508">
        <v>25.1</v>
      </c>
      <c r="AI16" s="509"/>
      <c r="AJ16" s="509"/>
      <c r="AK16" s="509"/>
      <c r="AL16" s="511"/>
      <c r="AM16" s="481"/>
      <c r="AN16" s="396"/>
      <c r="AO16" s="396"/>
      <c r="AP16" s="396"/>
      <c r="AQ16" s="396"/>
      <c r="AR16" s="396"/>
      <c r="AS16" s="396"/>
      <c r="AT16" s="397"/>
      <c r="AU16" s="469"/>
      <c r="AV16" s="470"/>
      <c r="AW16" s="470"/>
      <c r="AX16" s="470"/>
      <c r="AY16" s="402" t="s">
        <v>153</v>
      </c>
      <c r="AZ16" s="403"/>
      <c r="BA16" s="403"/>
      <c r="BB16" s="403"/>
      <c r="BC16" s="403"/>
      <c r="BD16" s="403"/>
      <c r="BE16" s="403"/>
      <c r="BF16" s="403"/>
      <c r="BG16" s="403"/>
      <c r="BH16" s="403"/>
      <c r="BI16" s="403"/>
      <c r="BJ16" s="403"/>
      <c r="BK16" s="403"/>
      <c r="BL16" s="403"/>
      <c r="BM16" s="404"/>
      <c r="BN16" s="422">
        <v>711243</v>
      </c>
      <c r="BO16" s="423"/>
      <c r="BP16" s="423"/>
      <c r="BQ16" s="423"/>
      <c r="BR16" s="423"/>
      <c r="BS16" s="423"/>
      <c r="BT16" s="423"/>
      <c r="BU16" s="424"/>
      <c r="BV16" s="422">
        <v>656736</v>
      </c>
      <c r="BW16" s="423"/>
      <c r="BX16" s="423"/>
      <c r="BY16" s="423"/>
      <c r="BZ16" s="423"/>
      <c r="CA16" s="423"/>
      <c r="CB16" s="423"/>
      <c r="CC16" s="424"/>
      <c r="CD16" s="187"/>
      <c r="CE16" s="420" t="s">
        <v>154</v>
      </c>
      <c r="CF16" s="420"/>
      <c r="CG16" s="420"/>
      <c r="CH16" s="420"/>
      <c r="CI16" s="420"/>
      <c r="CJ16" s="420"/>
      <c r="CK16" s="420"/>
      <c r="CL16" s="420"/>
      <c r="CM16" s="420"/>
      <c r="CN16" s="420"/>
      <c r="CO16" s="420"/>
      <c r="CP16" s="420"/>
      <c r="CQ16" s="420"/>
      <c r="CR16" s="420"/>
      <c r="CS16" s="421"/>
      <c r="CT16" s="392">
        <v>23.6</v>
      </c>
      <c r="CU16" s="393"/>
      <c r="CV16" s="393"/>
      <c r="CW16" s="393"/>
      <c r="CX16" s="393"/>
      <c r="CY16" s="393"/>
      <c r="CZ16" s="393"/>
      <c r="DA16" s="394"/>
      <c r="DB16" s="392" t="s">
        <v>129</v>
      </c>
      <c r="DC16" s="393"/>
      <c r="DD16" s="393"/>
      <c r="DE16" s="393"/>
      <c r="DF16" s="393"/>
      <c r="DG16" s="393"/>
      <c r="DH16" s="393"/>
      <c r="DI16" s="394"/>
    </row>
    <row r="17" spans="1:113" ht="18.75" customHeight="1" thickBot="1">
      <c r="A17" s="174"/>
      <c r="B17" s="534"/>
      <c r="C17" s="535"/>
      <c r="D17" s="535"/>
      <c r="E17" s="535"/>
      <c r="F17" s="535"/>
      <c r="G17" s="535"/>
      <c r="H17" s="535"/>
      <c r="I17" s="535"/>
      <c r="J17" s="535"/>
      <c r="K17" s="536"/>
      <c r="L17" s="188"/>
      <c r="M17" s="497" t="s">
        <v>155</v>
      </c>
      <c r="N17" s="498"/>
      <c r="O17" s="498"/>
      <c r="P17" s="498"/>
      <c r="Q17" s="499"/>
      <c r="R17" s="500" t="s">
        <v>152</v>
      </c>
      <c r="S17" s="501"/>
      <c r="T17" s="501"/>
      <c r="U17" s="501"/>
      <c r="V17" s="502"/>
      <c r="W17" s="503" t="s">
        <v>156</v>
      </c>
      <c r="X17" s="445"/>
      <c r="Y17" s="445"/>
      <c r="Z17" s="445"/>
      <c r="AA17" s="445"/>
      <c r="AB17" s="446"/>
      <c r="AC17" s="398">
        <v>243</v>
      </c>
      <c r="AD17" s="399"/>
      <c r="AE17" s="399"/>
      <c r="AF17" s="399"/>
      <c r="AG17" s="400"/>
      <c r="AH17" s="398">
        <v>226</v>
      </c>
      <c r="AI17" s="399"/>
      <c r="AJ17" s="399"/>
      <c r="AK17" s="399"/>
      <c r="AL17" s="401"/>
      <c r="AM17" s="481"/>
      <c r="AN17" s="396"/>
      <c r="AO17" s="396"/>
      <c r="AP17" s="396"/>
      <c r="AQ17" s="396"/>
      <c r="AR17" s="396"/>
      <c r="AS17" s="396"/>
      <c r="AT17" s="397"/>
      <c r="AU17" s="469"/>
      <c r="AV17" s="470"/>
      <c r="AW17" s="470"/>
      <c r="AX17" s="470"/>
      <c r="AY17" s="402" t="s">
        <v>157</v>
      </c>
      <c r="AZ17" s="403"/>
      <c r="BA17" s="403"/>
      <c r="BB17" s="403"/>
      <c r="BC17" s="403"/>
      <c r="BD17" s="403"/>
      <c r="BE17" s="403"/>
      <c r="BF17" s="403"/>
      <c r="BG17" s="403"/>
      <c r="BH17" s="403"/>
      <c r="BI17" s="403"/>
      <c r="BJ17" s="403"/>
      <c r="BK17" s="403"/>
      <c r="BL17" s="403"/>
      <c r="BM17" s="404"/>
      <c r="BN17" s="422">
        <v>76204</v>
      </c>
      <c r="BO17" s="423"/>
      <c r="BP17" s="423"/>
      <c r="BQ17" s="423"/>
      <c r="BR17" s="423"/>
      <c r="BS17" s="423"/>
      <c r="BT17" s="423"/>
      <c r="BU17" s="424"/>
      <c r="BV17" s="422">
        <v>79458</v>
      </c>
      <c r="BW17" s="423"/>
      <c r="BX17" s="423"/>
      <c r="BY17" s="423"/>
      <c r="BZ17" s="423"/>
      <c r="CA17" s="423"/>
      <c r="CB17" s="423"/>
      <c r="CC17" s="424"/>
      <c r="CD17" s="187"/>
      <c r="CE17" s="420"/>
      <c r="CF17" s="420"/>
      <c r="CG17" s="420"/>
      <c r="CH17" s="420"/>
      <c r="CI17" s="420"/>
      <c r="CJ17" s="420"/>
      <c r="CK17" s="420"/>
      <c r="CL17" s="420"/>
      <c r="CM17" s="420"/>
      <c r="CN17" s="420"/>
      <c r="CO17" s="420"/>
      <c r="CP17" s="420"/>
      <c r="CQ17" s="420"/>
      <c r="CR17" s="420"/>
      <c r="CS17" s="421"/>
      <c r="CT17" s="392"/>
      <c r="CU17" s="393"/>
      <c r="CV17" s="393"/>
      <c r="CW17" s="393"/>
      <c r="CX17" s="393"/>
      <c r="CY17" s="393"/>
      <c r="CZ17" s="393"/>
      <c r="DA17" s="394"/>
      <c r="DB17" s="392"/>
      <c r="DC17" s="393"/>
      <c r="DD17" s="393"/>
      <c r="DE17" s="393"/>
      <c r="DF17" s="393"/>
      <c r="DG17" s="393"/>
      <c r="DH17" s="393"/>
      <c r="DI17" s="394"/>
    </row>
    <row r="18" spans="1:113" ht="18.75" customHeight="1" thickBot="1">
      <c r="A18" s="174"/>
      <c r="B18" s="474" t="s">
        <v>158</v>
      </c>
      <c r="C18" s="475"/>
      <c r="D18" s="475"/>
      <c r="E18" s="476"/>
      <c r="F18" s="476"/>
      <c r="G18" s="476"/>
      <c r="H18" s="476"/>
      <c r="I18" s="476"/>
      <c r="J18" s="476"/>
      <c r="K18" s="476"/>
      <c r="L18" s="477">
        <v>7.65</v>
      </c>
      <c r="M18" s="477"/>
      <c r="N18" s="477"/>
      <c r="O18" s="477"/>
      <c r="P18" s="477"/>
      <c r="Q18" s="477"/>
      <c r="R18" s="478"/>
      <c r="S18" s="478"/>
      <c r="T18" s="478"/>
      <c r="U18" s="478"/>
      <c r="V18" s="479"/>
      <c r="W18" s="493"/>
      <c r="X18" s="494"/>
      <c r="Y18" s="494"/>
      <c r="Z18" s="494"/>
      <c r="AA18" s="494"/>
      <c r="AB18" s="504"/>
      <c r="AC18" s="386">
        <v>73.900000000000006</v>
      </c>
      <c r="AD18" s="387"/>
      <c r="AE18" s="387"/>
      <c r="AF18" s="387"/>
      <c r="AG18" s="480"/>
      <c r="AH18" s="386">
        <v>64.400000000000006</v>
      </c>
      <c r="AI18" s="387"/>
      <c r="AJ18" s="387"/>
      <c r="AK18" s="387"/>
      <c r="AL18" s="388"/>
      <c r="AM18" s="481"/>
      <c r="AN18" s="396"/>
      <c r="AO18" s="396"/>
      <c r="AP18" s="396"/>
      <c r="AQ18" s="396"/>
      <c r="AR18" s="396"/>
      <c r="AS18" s="396"/>
      <c r="AT18" s="397"/>
      <c r="AU18" s="469"/>
      <c r="AV18" s="470"/>
      <c r="AW18" s="470"/>
      <c r="AX18" s="470"/>
      <c r="AY18" s="402" t="s">
        <v>159</v>
      </c>
      <c r="AZ18" s="403"/>
      <c r="BA18" s="403"/>
      <c r="BB18" s="403"/>
      <c r="BC18" s="403"/>
      <c r="BD18" s="403"/>
      <c r="BE18" s="403"/>
      <c r="BF18" s="403"/>
      <c r="BG18" s="403"/>
      <c r="BH18" s="403"/>
      <c r="BI18" s="403"/>
      <c r="BJ18" s="403"/>
      <c r="BK18" s="403"/>
      <c r="BL18" s="403"/>
      <c r="BM18" s="404"/>
      <c r="BN18" s="422">
        <v>713345</v>
      </c>
      <c r="BO18" s="423"/>
      <c r="BP18" s="423"/>
      <c r="BQ18" s="423"/>
      <c r="BR18" s="423"/>
      <c r="BS18" s="423"/>
      <c r="BT18" s="423"/>
      <c r="BU18" s="424"/>
      <c r="BV18" s="422">
        <v>648873</v>
      </c>
      <c r="BW18" s="423"/>
      <c r="BX18" s="423"/>
      <c r="BY18" s="423"/>
      <c r="BZ18" s="423"/>
      <c r="CA18" s="423"/>
      <c r="CB18" s="423"/>
      <c r="CC18" s="424"/>
      <c r="CD18" s="187"/>
      <c r="CE18" s="420"/>
      <c r="CF18" s="420"/>
      <c r="CG18" s="420"/>
      <c r="CH18" s="420"/>
      <c r="CI18" s="420"/>
      <c r="CJ18" s="420"/>
      <c r="CK18" s="420"/>
      <c r="CL18" s="420"/>
      <c r="CM18" s="420"/>
      <c r="CN18" s="420"/>
      <c r="CO18" s="420"/>
      <c r="CP18" s="420"/>
      <c r="CQ18" s="420"/>
      <c r="CR18" s="420"/>
      <c r="CS18" s="421"/>
      <c r="CT18" s="392"/>
      <c r="CU18" s="393"/>
      <c r="CV18" s="393"/>
      <c r="CW18" s="393"/>
      <c r="CX18" s="393"/>
      <c r="CY18" s="393"/>
      <c r="CZ18" s="393"/>
      <c r="DA18" s="394"/>
      <c r="DB18" s="392"/>
      <c r="DC18" s="393"/>
      <c r="DD18" s="393"/>
      <c r="DE18" s="393"/>
      <c r="DF18" s="393"/>
      <c r="DG18" s="393"/>
      <c r="DH18" s="393"/>
      <c r="DI18" s="394"/>
    </row>
    <row r="19" spans="1:113" ht="18.75" customHeight="1" thickBot="1">
      <c r="A19" s="174"/>
      <c r="B19" s="474" t="s">
        <v>160</v>
      </c>
      <c r="C19" s="475"/>
      <c r="D19" s="475"/>
      <c r="E19" s="476"/>
      <c r="F19" s="476"/>
      <c r="G19" s="476"/>
      <c r="H19" s="476"/>
      <c r="I19" s="476"/>
      <c r="J19" s="476"/>
      <c r="K19" s="476"/>
      <c r="L19" s="482">
        <v>89</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496"/>
      <c r="AM19" s="481"/>
      <c r="AN19" s="396"/>
      <c r="AO19" s="396"/>
      <c r="AP19" s="396"/>
      <c r="AQ19" s="396"/>
      <c r="AR19" s="396"/>
      <c r="AS19" s="396"/>
      <c r="AT19" s="397"/>
      <c r="AU19" s="469"/>
      <c r="AV19" s="470"/>
      <c r="AW19" s="470"/>
      <c r="AX19" s="470"/>
      <c r="AY19" s="402" t="s">
        <v>161</v>
      </c>
      <c r="AZ19" s="403"/>
      <c r="BA19" s="403"/>
      <c r="BB19" s="403"/>
      <c r="BC19" s="403"/>
      <c r="BD19" s="403"/>
      <c r="BE19" s="403"/>
      <c r="BF19" s="403"/>
      <c r="BG19" s="403"/>
      <c r="BH19" s="403"/>
      <c r="BI19" s="403"/>
      <c r="BJ19" s="403"/>
      <c r="BK19" s="403"/>
      <c r="BL19" s="403"/>
      <c r="BM19" s="404"/>
      <c r="BN19" s="422">
        <v>1445519</v>
      </c>
      <c r="BO19" s="423"/>
      <c r="BP19" s="423"/>
      <c r="BQ19" s="423"/>
      <c r="BR19" s="423"/>
      <c r="BS19" s="423"/>
      <c r="BT19" s="423"/>
      <c r="BU19" s="424"/>
      <c r="BV19" s="422">
        <v>1119492</v>
      </c>
      <c r="BW19" s="423"/>
      <c r="BX19" s="423"/>
      <c r="BY19" s="423"/>
      <c r="BZ19" s="423"/>
      <c r="CA19" s="423"/>
      <c r="CB19" s="423"/>
      <c r="CC19" s="424"/>
      <c r="CD19" s="187"/>
      <c r="CE19" s="420"/>
      <c r="CF19" s="420"/>
      <c r="CG19" s="420"/>
      <c r="CH19" s="420"/>
      <c r="CI19" s="420"/>
      <c r="CJ19" s="420"/>
      <c r="CK19" s="420"/>
      <c r="CL19" s="420"/>
      <c r="CM19" s="420"/>
      <c r="CN19" s="420"/>
      <c r="CO19" s="420"/>
      <c r="CP19" s="420"/>
      <c r="CQ19" s="420"/>
      <c r="CR19" s="420"/>
      <c r="CS19" s="421"/>
      <c r="CT19" s="392"/>
      <c r="CU19" s="393"/>
      <c r="CV19" s="393"/>
      <c r="CW19" s="393"/>
      <c r="CX19" s="393"/>
      <c r="CY19" s="393"/>
      <c r="CZ19" s="393"/>
      <c r="DA19" s="394"/>
      <c r="DB19" s="392"/>
      <c r="DC19" s="393"/>
      <c r="DD19" s="393"/>
      <c r="DE19" s="393"/>
      <c r="DF19" s="393"/>
      <c r="DG19" s="393"/>
      <c r="DH19" s="393"/>
      <c r="DI19" s="394"/>
    </row>
    <row r="20" spans="1:113" ht="18.75" customHeight="1" thickBot="1">
      <c r="A20" s="174"/>
      <c r="B20" s="474" t="s">
        <v>162</v>
      </c>
      <c r="C20" s="475"/>
      <c r="D20" s="475"/>
      <c r="E20" s="476"/>
      <c r="F20" s="476"/>
      <c r="G20" s="476"/>
      <c r="H20" s="476"/>
      <c r="I20" s="476"/>
      <c r="J20" s="476"/>
      <c r="K20" s="476"/>
      <c r="L20" s="482">
        <v>378</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78"/>
      <c r="AO20" s="378"/>
      <c r="AP20" s="378"/>
      <c r="AQ20" s="378"/>
      <c r="AR20" s="378"/>
      <c r="AS20" s="378"/>
      <c r="AT20" s="379"/>
      <c r="AU20" s="488"/>
      <c r="AV20" s="489"/>
      <c r="AW20" s="489"/>
      <c r="AX20" s="490"/>
      <c r="AY20" s="402"/>
      <c r="AZ20" s="403"/>
      <c r="BA20" s="403"/>
      <c r="BB20" s="403"/>
      <c r="BC20" s="403"/>
      <c r="BD20" s="403"/>
      <c r="BE20" s="403"/>
      <c r="BF20" s="403"/>
      <c r="BG20" s="403"/>
      <c r="BH20" s="403"/>
      <c r="BI20" s="403"/>
      <c r="BJ20" s="403"/>
      <c r="BK20" s="403"/>
      <c r="BL20" s="403"/>
      <c r="BM20" s="404"/>
      <c r="BN20" s="422"/>
      <c r="BO20" s="423"/>
      <c r="BP20" s="423"/>
      <c r="BQ20" s="423"/>
      <c r="BR20" s="423"/>
      <c r="BS20" s="423"/>
      <c r="BT20" s="423"/>
      <c r="BU20" s="424"/>
      <c r="BV20" s="422"/>
      <c r="BW20" s="423"/>
      <c r="BX20" s="423"/>
      <c r="BY20" s="423"/>
      <c r="BZ20" s="423"/>
      <c r="CA20" s="423"/>
      <c r="CB20" s="423"/>
      <c r="CC20" s="424"/>
      <c r="CD20" s="187"/>
      <c r="CE20" s="420"/>
      <c r="CF20" s="420"/>
      <c r="CG20" s="420"/>
      <c r="CH20" s="420"/>
      <c r="CI20" s="420"/>
      <c r="CJ20" s="420"/>
      <c r="CK20" s="420"/>
      <c r="CL20" s="420"/>
      <c r="CM20" s="420"/>
      <c r="CN20" s="420"/>
      <c r="CO20" s="420"/>
      <c r="CP20" s="420"/>
      <c r="CQ20" s="420"/>
      <c r="CR20" s="420"/>
      <c r="CS20" s="421"/>
      <c r="CT20" s="392"/>
      <c r="CU20" s="393"/>
      <c r="CV20" s="393"/>
      <c r="CW20" s="393"/>
      <c r="CX20" s="393"/>
      <c r="CY20" s="393"/>
      <c r="CZ20" s="393"/>
      <c r="DA20" s="394"/>
      <c r="DB20" s="392"/>
      <c r="DC20" s="393"/>
      <c r="DD20" s="393"/>
      <c r="DE20" s="393"/>
      <c r="DF20" s="393"/>
      <c r="DG20" s="393"/>
      <c r="DH20" s="393"/>
      <c r="DI20" s="394"/>
    </row>
    <row r="21" spans="1:113" ht="18.75" customHeight="1" thickBot="1">
      <c r="A21" s="174"/>
      <c r="B21" s="471" t="s">
        <v>163</v>
      </c>
      <c r="C21" s="472"/>
      <c r="D21" s="472"/>
      <c r="E21" s="472"/>
      <c r="F21" s="472"/>
      <c r="G21" s="472"/>
      <c r="H21" s="472"/>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2"/>
      <c r="AL21" s="472"/>
      <c r="AM21" s="472"/>
      <c r="AN21" s="472"/>
      <c r="AO21" s="472"/>
      <c r="AP21" s="472"/>
      <c r="AQ21" s="472"/>
      <c r="AR21" s="472"/>
      <c r="AS21" s="472"/>
      <c r="AT21" s="472"/>
      <c r="AU21" s="472"/>
      <c r="AV21" s="472"/>
      <c r="AW21" s="472"/>
      <c r="AX21" s="473"/>
      <c r="AY21" s="389"/>
      <c r="AZ21" s="390"/>
      <c r="BA21" s="390"/>
      <c r="BB21" s="390"/>
      <c r="BC21" s="390"/>
      <c r="BD21" s="390"/>
      <c r="BE21" s="390"/>
      <c r="BF21" s="390"/>
      <c r="BG21" s="390"/>
      <c r="BH21" s="390"/>
      <c r="BI21" s="390"/>
      <c r="BJ21" s="390"/>
      <c r="BK21" s="390"/>
      <c r="BL21" s="390"/>
      <c r="BM21" s="391"/>
      <c r="BN21" s="425"/>
      <c r="BO21" s="426"/>
      <c r="BP21" s="426"/>
      <c r="BQ21" s="426"/>
      <c r="BR21" s="426"/>
      <c r="BS21" s="426"/>
      <c r="BT21" s="426"/>
      <c r="BU21" s="427"/>
      <c r="BV21" s="425"/>
      <c r="BW21" s="426"/>
      <c r="BX21" s="426"/>
      <c r="BY21" s="426"/>
      <c r="BZ21" s="426"/>
      <c r="CA21" s="426"/>
      <c r="CB21" s="426"/>
      <c r="CC21" s="427"/>
      <c r="CD21" s="187"/>
      <c r="CE21" s="420"/>
      <c r="CF21" s="420"/>
      <c r="CG21" s="420"/>
      <c r="CH21" s="420"/>
      <c r="CI21" s="420"/>
      <c r="CJ21" s="420"/>
      <c r="CK21" s="420"/>
      <c r="CL21" s="420"/>
      <c r="CM21" s="420"/>
      <c r="CN21" s="420"/>
      <c r="CO21" s="420"/>
      <c r="CP21" s="420"/>
      <c r="CQ21" s="420"/>
      <c r="CR21" s="420"/>
      <c r="CS21" s="421"/>
      <c r="CT21" s="392"/>
      <c r="CU21" s="393"/>
      <c r="CV21" s="393"/>
      <c r="CW21" s="393"/>
      <c r="CX21" s="393"/>
      <c r="CY21" s="393"/>
      <c r="CZ21" s="393"/>
      <c r="DA21" s="394"/>
      <c r="DB21" s="392"/>
      <c r="DC21" s="393"/>
      <c r="DD21" s="393"/>
      <c r="DE21" s="393"/>
      <c r="DF21" s="393"/>
      <c r="DG21" s="393"/>
      <c r="DH21" s="393"/>
      <c r="DI21" s="394"/>
    </row>
    <row r="22" spans="1:113" ht="18.75" customHeight="1">
      <c r="A22" s="174"/>
      <c r="B22" s="435" t="s">
        <v>164</v>
      </c>
      <c r="C22" s="436"/>
      <c r="D22" s="437"/>
      <c r="E22" s="444" t="s">
        <v>1</v>
      </c>
      <c r="F22" s="445"/>
      <c r="G22" s="445"/>
      <c r="H22" s="445"/>
      <c r="I22" s="445"/>
      <c r="J22" s="445"/>
      <c r="K22" s="446"/>
      <c r="L22" s="444" t="s">
        <v>165</v>
      </c>
      <c r="M22" s="445"/>
      <c r="N22" s="445"/>
      <c r="O22" s="445"/>
      <c r="P22" s="446"/>
      <c r="Q22" s="450" t="s">
        <v>166</v>
      </c>
      <c r="R22" s="451"/>
      <c r="S22" s="451"/>
      <c r="T22" s="451"/>
      <c r="U22" s="451"/>
      <c r="V22" s="452"/>
      <c r="W22" s="456" t="s">
        <v>167</v>
      </c>
      <c r="X22" s="436"/>
      <c r="Y22" s="437"/>
      <c r="Z22" s="444" t="s">
        <v>1</v>
      </c>
      <c r="AA22" s="445"/>
      <c r="AB22" s="445"/>
      <c r="AC22" s="445"/>
      <c r="AD22" s="445"/>
      <c r="AE22" s="445"/>
      <c r="AF22" s="445"/>
      <c r="AG22" s="446"/>
      <c r="AH22" s="461" t="s">
        <v>168</v>
      </c>
      <c r="AI22" s="445"/>
      <c r="AJ22" s="445"/>
      <c r="AK22" s="445"/>
      <c r="AL22" s="446"/>
      <c r="AM22" s="461" t="s">
        <v>169</v>
      </c>
      <c r="AN22" s="462"/>
      <c r="AO22" s="462"/>
      <c r="AP22" s="462"/>
      <c r="AQ22" s="462"/>
      <c r="AR22" s="463"/>
      <c r="AS22" s="450" t="s">
        <v>166</v>
      </c>
      <c r="AT22" s="451"/>
      <c r="AU22" s="451"/>
      <c r="AV22" s="451"/>
      <c r="AW22" s="451"/>
      <c r="AX22" s="467"/>
      <c r="AY22" s="414" t="s">
        <v>170</v>
      </c>
      <c r="AZ22" s="415"/>
      <c r="BA22" s="415"/>
      <c r="BB22" s="415"/>
      <c r="BC22" s="415"/>
      <c r="BD22" s="415"/>
      <c r="BE22" s="415"/>
      <c r="BF22" s="415"/>
      <c r="BG22" s="415"/>
      <c r="BH22" s="415"/>
      <c r="BI22" s="415"/>
      <c r="BJ22" s="415"/>
      <c r="BK22" s="415"/>
      <c r="BL22" s="415"/>
      <c r="BM22" s="416"/>
      <c r="BN22" s="417">
        <v>1900047</v>
      </c>
      <c r="BO22" s="418"/>
      <c r="BP22" s="418"/>
      <c r="BQ22" s="418"/>
      <c r="BR22" s="418"/>
      <c r="BS22" s="418"/>
      <c r="BT22" s="418"/>
      <c r="BU22" s="419"/>
      <c r="BV22" s="417">
        <v>1619194</v>
      </c>
      <c r="BW22" s="418"/>
      <c r="BX22" s="418"/>
      <c r="BY22" s="418"/>
      <c r="BZ22" s="418"/>
      <c r="CA22" s="418"/>
      <c r="CB22" s="418"/>
      <c r="CC22" s="419"/>
      <c r="CD22" s="187"/>
      <c r="CE22" s="420"/>
      <c r="CF22" s="420"/>
      <c r="CG22" s="420"/>
      <c r="CH22" s="420"/>
      <c r="CI22" s="420"/>
      <c r="CJ22" s="420"/>
      <c r="CK22" s="420"/>
      <c r="CL22" s="420"/>
      <c r="CM22" s="420"/>
      <c r="CN22" s="420"/>
      <c r="CO22" s="420"/>
      <c r="CP22" s="420"/>
      <c r="CQ22" s="420"/>
      <c r="CR22" s="420"/>
      <c r="CS22" s="421"/>
      <c r="CT22" s="392"/>
      <c r="CU22" s="393"/>
      <c r="CV22" s="393"/>
      <c r="CW22" s="393"/>
      <c r="CX22" s="393"/>
      <c r="CY22" s="393"/>
      <c r="CZ22" s="393"/>
      <c r="DA22" s="394"/>
      <c r="DB22" s="392"/>
      <c r="DC22" s="393"/>
      <c r="DD22" s="393"/>
      <c r="DE22" s="393"/>
      <c r="DF22" s="393"/>
      <c r="DG22" s="393"/>
      <c r="DH22" s="393"/>
      <c r="DI22" s="394"/>
    </row>
    <row r="23" spans="1:113" ht="18.75" customHeight="1">
      <c r="A23" s="174"/>
      <c r="B23" s="438"/>
      <c r="C23" s="439"/>
      <c r="D23" s="440"/>
      <c r="E23" s="447"/>
      <c r="F23" s="448"/>
      <c r="G23" s="448"/>
      <c r="H23" s="448"/>
      <c r="I23" s="448"/>
      <c r="J23" s="448"/>
      <c r="K23" s="449"/>
      <c r="L23" s="447"/>
      <c r="M23" s="448"/>
      <c r="N23" s="448"/>
      <c r="O23" s="448"/>
      <c r="P23" s="449"/>
      <c r="Q23" s="453"/>
      <c r="R23" s="454"/>
      <c r="S23" s="454"/>
      <c r="T23" s="454"/>
      <c r="U23" s="454"/>
      <c r="V23" s="455"/>
      <c r="W23" s="457"/>
      <c r="X23" s="439"/>
      <c r="Y23" s="440"/>
      <c r="Z23" s="447"/>
      <c r="AA23" s="448"/>
      <c r="AB23" s="448"/>
      <c r="AC23" s="448"/>
      <c r="AD23" s="448"/>
      <c r="AE23" s="448"/>
      <c r="AF23" s="448"/>
      <c r="AG23" s="449"/>
      <c r="AH23" s="447"/>
      <c r="AI23" s="448"/>
      <c r="AJ23" s="448"/>
      <c r="AK23" s="448"/>
      <c r="AL23" s="449"/>
      <c r="AM23" s="464"/>
      <c r="AN23" s="465"/>
      <c r="AO23" s="465"/>
      <c r="AP23" s="465"/>
      <c r="AQ23" s="465"/>
      <c r="AR23" s="466"/>
      <c r="AS23" s="453"/>
      <c r="AT23" s="454"/>
      <c r="AU23" s="454"/>
      <c r="AV23" s="454"/>
      <c r="AW23" s="454"/>
      <c r="AX23" s="468"/>
      <c r="AY23" s="402" t="s">
        <v>171</v>
      </c>
      <c r="AZ23" s="403"/>
      <c r="BA23" s="403"/>
      <c r="BB23" s="403"/>
      <c r="BC23" s="403"/>
      <c r="BD23" s="403"/>
      <c r="BE23" s="403"/>
      <c r="BF23" s="403"/>
      <c r="BG23" s="403"/>
      <c r="BH23" s="403"/>
      <c r="BI23" s="403"/>
      <c r="BJ23" s="403"/>
      <c r="BK23" s="403"/>
      <c r="BL23" s="403"/>
      <c r="BM23" s="404"/>
      <c r="BN23" s="422">
        <v>1758784</v>
      </c>
      <c r="BO23" s="423"/>
      <c r="BP23" s="423"/>
      <c r="BQ23" s="423"/>
      <c r="BR23" s="423"/>
      <c r="BS23" s="423"/>
      <c r="BT23" s="423"/>
      <c r="BU23" s="424"/>
      <c r="BV23" s="422">
        <v>1471215</v>
      </c>
      <c r="BW23" s="423"/>
      <c r="BX23" s="423"/>
      <c r="BY23" s="423"/>
      <c r="BZ23" s="423"/>
      <c r="CA23" s="423"/>
      <c r="CB23" s="423"/>
      <c r="CC23" s="424"/>
      <c r="CD23" s="187"/>
      <c r="CE23" s="420"/>
      <c r="CF23" s="420"/>
      <c r="CG23" s="420"/>
      <c r="CH23" s="420"/>
      <c r="CI23" s="420"/>
      <c r="CJ23" s="420"/>
      <c r="CK23" s="420"/>
      <c r="CL23" s="420"/>
      <c r="CM23" s="420"/>
      <c r="CN23" s="420"/>
      <c r="CO23" s="420"/>
      <c r="CP23" s="420"/>
      <c r="CQ23" s="420"/>
      <c r="CR23" s="420"/>
      <c r="CS23" s="421"/>
      <c r="CT23" s="392"/>
      <c r="CU23" s="393"/>
      <c r="CV23" s="393"/>
      <c r="CW23" s="393"/>
      <c r="CX23" s="393"/>
      <c r="CY23" s="393"/>
      <c r="CZ23" s="393"/>
      <c r="DA23" s="394"/>
      <c r="DB23" s="392"/>
      <c r="DC23" s="393"/>
      <c r="DD23" s="393"/>
      <c r="DE23" s="393"/>
      <c r="DF23" s="393"/>
      <c r="DG23" s="393"/>
      <c r="DH23" s="393"/>
      <c r="DI23" s="394"/>
    </row>
    <row r="24" spans="1:113" ht="18.75" customHeight="1" thickBot="1">
      <c r="A24" s="174"/>
      <c r="B24" s="438"/>
      <c r="C24" s="439"/>
      <c r="D24" s="440"/>
      <c r="E24" s="395" t="s">
        <v>172</v>
      </c>
      <c r="F24" s="396"/>
      <c r="G24" s="396"/>
      <c r="H24" s="396"/>
      <c r="I24" s="396"/>
      <c r="J24" s="396"/>
      <c r="K24" s="397"/>
      <c r="L24" s="398">
        <v>1</v>
      </c>
      <c r="M24" s="399"/>
      <c r="N24" s="399"/>
      <c r="O24" s="399"/>
      <c r="P24" s="400"/>
      <c r="Q24" s="398">
        <v>6370</v>
      </c>
      <c r="R24" s="399"/>
      <c r="S24" s="399"/>
      <c r="T24" s="399"/>
      <c r="U24" s="399"/>
      <c r="V24" s="400"/>
      <c r="W24" s="457"/>
      <c r="X24" s="439"/>
      <c r="Y24" s="440"/>
      <c r="Z24" s="395" t="s">
        <v>173</v>
      </c>
      <c r="AA24" s="396"/>
      <c r="AB24" s="396"/>
      <c r="AC24" s="396"/>
      <c r="AD24" s="396"/>
      <c r="AE24" s="396"/>
      <c r="AF24" s="396"/>
      <c r="AG24" s="397"/>
      <c r="AH24" s="398">
        <v>32</v>
      </c>
      <c r="AI24" s="399"/>
      <c r="AJ24" s="399"/>
      <c r="AK24" s="399"/>
      <c r="AL24" s="400"/>
      <c r="AM24" s="398">
        <v>84960</v>
      </c>
      <c r="AN24" s="399"/>
      <c r="AO24" s="399"/>
      <c r="AP24" s="399"/>
      <c r="AQ24" s="399"/>
      <c r="AR24" s="400"/>
      <c r="AS24" s="398">
        <v>2655</v>
      </c>
      <c r="AT24" s="399"/>
      <c r="AU24" s="399"/>
      <c r="AV24" s="399"/>
      <c r="AW24" s="399"/>
      <c r="AX24" s="401"/>
      <c r="AY24" s="389" t="s">
        <v>174</v>
      </c>
      <c r="AZ24" s="390"/>
      <c r="BA24" s="390"/>
      <c r="BB24" s="390"/>
      <c r="BC24" s="390"/>
      <c r="BD24" s="390"/>
      <c r="BE24" s="390"/>
      <c r="BF24" s="390"/>
      <c r="BG24" s="390"/>
      <c r="BH24" s="390"/>
      <c r="BI24" s="390"/>
      <c r="BJ24" s="390"/>
      <c r="BK24" s="390"/>
      <c r="BL24" s="390"/>
      <c r="BM24" s="391"/>
      <c r="BN24" s="422">
        <v>1550482</v>
      </c>
      <c r="BO24" s="423"/>
      <c r="BP24" s="423"/>
      <c r="BQ24" s="423"/>
      <c r="BR24" s="423"/>
      <c r="BS24" s="423"/>
      <c r="BT24" s="423"/>
      <c r="BU24" s="424"/>
      <c r="BV24" s="422">
        <v>1254431</v>
      </c>
      <c r="BW24" s="423"/>
      <c r="BX24" s="423"/>
      <c r="BY24" s="423"/>
      <c r="BZ24" s="423"/>
      <c r="CA24" s="423"/>
      <c r="CB24" s="423"/>
      <c r="CC24" s="424"/>
      <c r="CD24" s="187"/>
      <c r="CE24" s="420"/>
      <c r="CF24" s="420"/>
      <c r="CG24" s="420"/>
      <c r="CH24" s="420"/>
      <c r="CI24" s="420"/>
      <c r="CJ24" s="420"/>
      <c r="CK24" s="420"/>
      <c r="CL24" s="420"/>
      <c r="CM24" s="420"/>
      <c r="CN24" s="420"/>
      <c r="CO24" s="420"/>
      <c r="CP24" s="420"/>
      <c r="CQ24" s="420"/>
      <c r="CR24" s="420"/>
      <c r="CS24" s="421"/>
      <c r="CT24" s="392"/>
      <c r="CU24" s="393"/>
      <c r="CV24" s="393"/>
      <c r="CW24" s="393"/>
      <c r="CX24" s="393"/>
      <c r="CY24" s="393"/>
      <c r="CZ24" s="393"/>
      <c r="DA24" s="394"/>
      <c r="DB24" s="392"/>
      <c r="DC24" s="393"/>
      <c r="DD24" s="393"/>
      <c r="DE24" s="393"/>
      <c r="DF24" s="393"/>
      <c r="DG24" s="393"/>
      <c r="DH24" s="393"/>
      <c r="DI24" s="394"/>
    </row>
    <row r="25" spans="1:113" ht="18.75" customHeight="1">
      <c r="A25" s="174"/>
      <c r="B25" s="438"/>
      <c r="C25" s="439"/>
      <c r="D25" s="440"/>
      <c r="E25" s="395" t="s">
        <v>175</v>
      </c>
      <c r="F25" s="396"/>
      <c r="G25" s="396"/>
      <c r="H25" s="396"/>
      <c r="I25" s="396"/>
      <c r="J25" s="396"/>
      <c r="K25" s="397"/>
      <c r="L25" s="398">
        <v>1</v>
      </c>
      <c r="M25" s="399"/>
      <c r="N25" s="399"/>
      <c r="O25" s="399"/>
      <c r="P25" s="400"/>
      <c r="Q25" s="398">
        <v>5320</v>
      </c>
      <c r="R25" s="399"/>
      <c r="S25" s="399"/>
      <c r="T25" s="399"/>
      <c r="U25" s="399"/>
      <c r="V25" s="400"/>
      <c r="W25" s="457"/>
      <c r="X25" s="439"/>
      <c r="Y25" s="440"/>
      <c r="Z25" s="395" t="s">
        <v>176</v>
      </c>
      <c r="AA25" s="396"/>
      <c r="AB25" s="396"/>
      <c r="AC25" s="396"/>
      <c r="AD25" s="396"/>
      <c r="AE25" s="396"/>
      <c r="AF25" s="396"/>
      <c r="AG25" s="397"/>
      <c r="AH25" s="398" t="s">
        <v>138</v>
      </c>
      <c r="AI25" s="399"/>
      <c r="AJ25" s="399"/>
      <c r="AK25" s="399"/>
      <c r="AL25" s="400"/>
      <c r="AM25" s="398" t="s">
        <v>138</v>
      </c>
      <c r="AN25" s="399"/>
      <c r="AO25" s="399"/>
      <c r="AP25" s="399"/>
      <c r="AQ25" s="399"/>
      <c r="AR25" s="400"/>
      <c r="AS25" s="398" t="s">
        <v>138</v>
      </c>
      <c r="AT25" s="399"/>
      <c r="AU25" s="399"/>
      <c r="AV25" s="399"/>
      <c r="AW25" s="399"/>
      <c r="AX25" s="401"/>
      <c r="AY25" s="414" t="s">
        <v>177</v>
      </c>
      <c r="AZ25" s="415"/>
      <c r="BA25" s="415"/>
      <c r="BB25" s="415"/>
      <c r="BC25" s="415"/>
      <c r="BD25" s="415"/>
      <c r="BE25" s="415"/>
      <c r="BF25" s="415"/>
      <c r="BG25" s="415"/>
      <c r="BH25" s="415"/>
      <c r="BI25" s="415"/>
      <c r="BJ25" s="415"/>
      <c r="BK25" s="415"/>
      <c r="BL25" s="415"/>
      <c r="BM25" s="416"/>
      <c r="BN25" s="417" t="s">
        <v>129</v>
      </c>
      <c r="BO25" s="418"/>
      <c r="BP25" s="418"/>
      <c r="BQ25" s="418"/>
      <c r="BR25" s="418"/>
      <c r="BS25" s="418"/>
      <c r="BT25" s="418"/>
      <c r="BU25" s="419"/>
      <c r="BV25" s="417" t="s">
        <v>129</v>
      </c>
      <c r="BW25" s="418"/>
      <c r="BX25" s="418"/>
      <c r="BY25" s="418"/>
      <c r="BZ25" s="418"/>
      <c r="CA25" s="418"/>
      <c r="CB25" s="418"/>
      <c r="CC25" s="419"/>
      <c r="CD25" s="187"/>
      <c r="CE25" s="420"/>
      <c r="CF25" s="420"/>
      <c r="CG25" s="420"/>
      <c r="CH25" s="420"/>
      <c r="CI25" s="420"/>
      <c r="CJ25" s="420"/>
      <c r="CK25" s="420"/>
      <c r="CL25" s="420"/>
      <c r="CM25" s="420"/>
      <c r="CN25" s="420"/>
      <c r="CO25" s="420"/>
      <c r="CP25" s="420"/>
      <c r="CQ25" s="420"/>
      <c r="CR25" s="420"/>
      <c r="CS25" s="421"/>
      <c r="CT25" s="392"/>
      <c r="CU25" s="393"/>
      <c r="CV25" s="393"/>
      <c r="CW25" s="393"/>
      <c r="CX25" s="393"/>
      <c r="CY25" s="393"/>
      <c r="CZ25" s="393"/>
      <c r="DA25" s="394"/>
      <c r="DB25" s="392"/>
      <c r="DC25" s="393"/>
      <c r="DD25" s="393"/>
      <c r="DE25" s="393"/>
      <c r="DF25" s="393"/>
      <c r="DG25" s="393"/>
      <c r="DH25" s="393"/>
      <c r="DI25" s="394"/>
    </row>
    <row r="26" spans="1:113" ht="18.75" customHeight="1">
      <c r="A26" s="174"/>
      <c r="B26" s="438"/>
      <c r="C26" s="439"/>
      <c r="D26" s="440"/>
      <c r="E26" s="395" t="s">
        <v>178</v>
      </c>
      <c r="F26" s="396"/>
      <c r="G26" s="396"/>
      <c r="H26" s="396"/>
      <c r="I26" s="396"/>
      <c r="J26" s="396"/>
      <c r="K26" s="397"/>
      <c r="L26" s="398">
        <v>1</v>
      </c>
      <c r="M26" s="399"/>
      <c r="N26" s="399"/>
      <c r="O26" s="399"/>
      <c r="P26" s="400"/>
      <c r="Q26" s="398">
        <v>4980</v>
      </c>
      <c r="R26" s="399"/>
      <c r="S26" s="399"/>
      <c r="T26" s="399"/>
      <c r="U26" s="399"/>
      <c r="V26" s="400"/>
      <c r="W26" s="457"/>
      <c r="X26" s="439"/>
      <c r="Y26" s="440"/>
      <c r="Z26" s="395" t="s">
        <v>179</v>
      </c>
      <c r="AA26" s="433"/>
      <c r="AB26" s="433"/>
      <c r="AC26" s="433"/>
      <c r="AD26" s="433"/>
      <c r="AE26" s="433"/>
      <c r="AF26" s="433"/>
      <c r="AG26" s="434"/>
      <c r="AH26" s="398" t="s">
        <v>138</v>
      </c>
      <c r="AI26" s="399"/>
      <c r="AJ26" s="399"/>
      <c r="AK26" s="399"/>
      <c r="AL26" s="400"/>
      <c r="AM26" s="398" t="s">
        <v>138</v>
      </c>
      <c r="AN26" s="399"/>
      <c r="AO26" s="399"/>
      <c r="AP26" s="399"/>
      <c r="AQ26" s="399"/>
      <c r="AR26" s="400"/>
      <c r="AS26" s="398" t="s">
        <v>129</v>
      </c>
      <c r="AT26" s="399"/>
      <c r="AU26" s="399"/>
      <c r="AV26" s="399"/>
      <c r="AW26" s="399"/>
      <c r="AX26" s="401"/>
      <c r="AY26" s="431" t="s">
        <v>180</v>
      </c>
      <c r="AZ26" s="376"/>
      <c r="BA26" s="376"/>
      <c r="BB26" s="376"/>
      <c r="BC26" s="376"/>
      <c r="BD26" s="376"/>
      <c r="BE26" s="376"/>
      <c r="BF26" s="376"/>
      <c r="BG26" s="376"/>
      <c r="BH26" s="376"/>
      <c r="BI26" s="376"/>
      <c r="BJ26" s="376"/>
      <c r="BK26" s="376"/>
      <c r="BL26" s="376"/>
      <c r="BM26" s="432"/>
      <c r="BN26" s="422" t="s">
        <v>138</v>
      </c>
      <c r="BO26" s="423"/>
      <c r="BP26" s="423"/>
      <c r="BQ26" s="423"/>
      <c r="BR26" s="423"/>
      <c r="BS26" s="423"/>
      <c r="BT26" s="423"/>
      <c r="BU26" s="424"/>
      <c r="BV26" s="422" t="s">
        <v>129</v>
      </c>
      <c r="BW26" s="423"/>
      <c r="BX26" s="423"/>
      <c r="BY26" s="423"/>
      <c r="BZ26" s="423"/>
      <c r="CA26" s="423"/>
      <c r="CB26" s="423"/>
      <c r="CC26" s="424"/>
      <c r="CD26" s="187"/>
      <c r="CE26" s="420"/>
      <c r="CF26" s="420"/>
      <c r="CG26" s="420"/>
      <c r="CH26" s="420"/>
      <c r="CI26" s="420"/>
      <c r="CJ26" s="420"/>
      <c r="CK26" s="420"/>
      <c r="CL26" s="420"/>
      <c r="CM26" s="420"/>
      <c r="CN26" s="420"/>
      <c r="CO26" s="420"/>
      <c r="CP26" s="420"/>
      <c r="CQ26" s="420"/>
      <c r="CR26" s="420"/>
      <c r="CS26" s="421"/>
      <c r="CT26" s="392"/>
      <c r="CU26" s="393"/>
      <c r="CV26" s="393"/>
      <c r="CW26" s="393"/>
      <c r="CX26" s="393"/>
      <c r="CY26" s="393"/>
      <c r="CZ26" s="393"/>
      <c r="DA26" s="394"/>
      <c r="DB26" s="392"/>
      <c r="DC26" s="393"/>
      <c r="DD26" s="393"/>
      <c r="DE26" s="393"/>
      <c r="DF26" s="393"/>
      <c r="DG26" s="393"/>
      <c r="DH26" s="393"/>
      <c r="DI26" s="394"/>
    </row>
    <row r="27" spans="1:113" ht="18.75" customHeight="1" thickBot="1">
      <c r="A27" s="174"/>
      <c r="B27" s="438"/>
      <c r="C27" s="439"/>
      <c r="D27" s="440"/>
      <c r="E27" s="395" t="s">
        <v>181</v>
      </c>
      <c r="F27" s="396"/>
      <c r="G27" s="396"/>
      <c r="H27" s="396"/>
      <c r="I27" s="396"/>
      <c r="J27" s="396"/>
      <c r="K27" s="397"/>
      <c r="L27" s="398">
        <v>1</v>
      </c>
      <c r="M27" s="399"/>
      <c r="N27" s="399"/>
      <c r="O27" s="399"/>
      <c r="P27" s="400"/>
      <c r="Q27" s="398">
        <v>2380</v>
      </c>
      <c r="R27" s="399"/>
      <c r="S27" s="399"/>
      <c r="T27" s="399"/>
      <c r="U27" s="399"/>
      <c r="V27" s="400"/>
      <c r="W27" s="457"/>
      <c r="X27" s="439"/>
      <c r="Y27" s="440"/>
      <c r="Z27" s="395" t="s">
        <v>182</v>
      </c>
      <c r="AA27" s="396"/>
      <c r="AB27" s="396"/>
      <c r="AC27" s="396"/>
      <c r="AD27" s="396"/>
      <c r="AE27" s="396"/>
      <c r="AF27" s="396"/>
      <c r="AG27" s="397"/>
      <c r="AH27" s="398">
        <v>2</v>
      </c>
      <c r="AI27" s="399"/>
      <c r="AJ27" s="399"/>
      <c r="AK27" s="399"/>
      <c r="AL27" s="400"/>
      <c r="AM27" s="398" t="s">
        <v>183</v>
      </c>
      <c r="AN27" s="399"/>
      <c r="AO27" s="399"/>
      <c r="AP27" s="399"/>
      <c r="AQ27" s="399"/>
      <c r="AR27" s="400"/>
      <c r="AS27" s="398" t="s">
        <v>184</v>
      </c>
      <c r="AT27" s="399"/>
      <c r="AU27" s="399"/>
      <c r="AV27" s="399"/>
      <c r="AW27" s="399"/>
      <c r="AX27" s="401"/>
      <c r="AY27" s="428" t="s">
        <v>185</v>
      </c>
      <c r="AZ27" s="429"/>
      <c r="BA27" s="429"/>
      <c r="BB27" s="429"/>
      <c r="BC27" s="429"/>
      <c r="BD27" s="429"/>
      <c r="BE27" s="429"/>
      <c r="BF27" s="429"/>
      <c r="BG27" s="429"/>
      <c r="BH27" s="429"/>
      <c r="BI27" s="429"/>
      <c r="BJ27" s="429"/>
      <c r="BK27" s="429"/>
      <c r="BL27" s="429"/>
      <c r="BM27" s="430"/>
      <c r="BN27" s="425" t="s">
        <v>138</v>
      </c>
      <c r="BO27" s="426"/>
      <c r="BP27" s="426"/>
      <c r="BQ27" s="426"/>
      <c r="BR27" s="426"/>
      <c r="BS27" s="426"/>
      <c r="BT27" s="426"/>
      <c r="BU27" s="427"/>
      <c r="BV27" s="425" t="s">
        <v>138</v>
      </c>
      <c r="BW27" s="426"/>
      <c r="BX27" s="426"/>
      <c r="BY27" s="426"/>
      <c r="BZ27" s="426"/>
      <c r="CA27" s="426"/>
      <c r="CB27" s="426"/>
      <c r="CC27" s="427"/>
      <c r="CD27" s="189"/>
      <c r="CE27" s="420"/>
      <c r="CF27" s="420"/>
      <c r="CG27" s="420"/>
      <c r="CH27" s="420"/>
      <c r="CI27" s="420"/>
      <c r="CJ27" s="420"/>
      <c r="CK27" s="420"/>
      <c r="CL27" s="420"/>
      <c r="CM27" s="420"/>
      <c r="CN27" s="420"/>
      <c r="CO27" s="420"/>
      <c r="CP27" s="420"/>
      <c r="CQ27" s="420"/>
      <c r="CR27" s="420"/>
      <c r="CS27" s="421"/>
      <c r="CT27" s="392"/>
      <c r="CU27" s="393"/>
      <c r="CV27" s="393"/>
      <c r="CW27" s="393"/>
      <c r="CX27" s="393"/>
      <c r="CY27" s="393"/>
      <c r="CZ27" s="393"/>
      <c r="DA27" s="394"/>
      <c r="DB27" s="392"/>
      <c r="DC27" s="393"/>
      <c r="DD27" s="393"/>
      <c r="DE27" s="393"/>
      <c r="DF27" s="393"/>
      <c r="DG27" s="393"/>
      <c r="DH27" s="393"/>
      <c r="DI27" s="394"/>
    </row>
    <row r="28" spans="1:113" ht="18.75" customHeight="1">
      <c r="A28" s="174"/>
      <c r="B28" s="438"/>
      <c r="C28" s="439"/>
      <c r="D28" s="440"/>
      <c r="E28" s="395" t="s">
        <v>186</v>
      </c>
      <c r="F28" s="396"/>
      <c r="G28" s="396"/>
      <c r="H28" s="396"/>
      <c r="I28" s="396"/>
      <c r="J28" s="396"/>
      <c r="K28" s="397"/>
      <c r="L28" s="398">
        <v>1</v>
      </c>
      <c r="M28" s="399"/>
      <c r="N28" s="399"/>
      <c r="O28" s="399"/>
      <c r="P28" s="400"/>
      <c r="Q28" s="398">
        <v>1970</v>
      </c>
      <c r="R28" s="399"/>
      <c r="S28" s="399"/>
      <c r="T28" s="399"/>
      <c r="U28" s="399"/>
      <c r="V28" s="400"/>
      <c r="W28" s="457"/>
      <c r="X28" s="439"/>
      <c r="Y28" s="440"/>
      <c r="Z28" s="395" t="s">
        <v>187</v>
      </c>
      <c r="AA28" s="396"/>
      <c r="AB28" s="396"/>
      <c r="AC28" s="396"/>
      <c r="AD28" s="396"/>
      <c r="AE28" s="396"/>
      <c r="AF28" s="396"/>
      <c r="AG28" s="397"/>
      <c r="AH28" s="398" t="s">
        <v>138</v>
      </c>
      <c r="AI28" s="399"/>
      <c r="AJ28" s="399"/>
      <c r="AK28" s="399"/>
      <c r="AL28" s="400"/>
      <c r="AM28" s="398" t="s">
        <v>138</v>
      </c>
      <c r="AN28" s="399"/>
      <c r="AO28" s="399"/>
      <c r="AP28" s="399"/>
      <c r="AQ28" s="399"/>
      <c r="AR28" s="400"/>
      <c r="AS28" s="398" t="s">
        <v>138</v>
      </c>
      <c r="AT28" s="399"/>
      <c r="AU28" s="399"/>
      <c r="AV28" s="399"/>
      <c r="AW28" s="399"/>
      <c r="AX28" s="401"/>
      <c r="AY28" s="405" t="s">
        <v>188</v>
      </c>
      <c r="AZ28" s="406"/>
      <c r="BA28" s="406"/>
      <c r="BB28" s="407"/>
      <c r="BC28" s="414" t="s">
        <v>48</v>
      </c>
      <c r="BD28" s="415"/>
      <c r="BE28" s="415"/>
      <c r="BF28" s="415"/>
      <c r="BG28" s="415"/>
      <c r="BH28" s="415"/>
      <c r="BI28" s="415"/>
      <c r="BJ28" s="415"/>
      <c r="BK28" s="415"/>
      <c r="BL28" s="415"/>
      <c r="BM28" s="416"/>
      <c r="BN28" s="417">
        <v>437892</v>
      </c>
      <c r="BO28" s="418"/>
      <c r="BP28" s="418"/>
      <c r="BQ28" s="418"/>
      <c r="BR28" s="418"/>
      <c r="BS28" s="418"/>
      <c r="BT28" s="418"/>
      <c r="BU28" s="419"/>
      <c r="BV28" s="417">
        <v>403100</v>
      </c>
      <c r="BW28" s="418"/>
      <c r="BX28" s="418"/>
      <c r="BY28" s="418"/>
      <c r="BZ28" s="418"/>
      <c r="CA28" s="418"/>
      <c r="CB28" s="418"/>
      <c r="CC28" s="419"/>
      <c r="CD28" s="187"/>
      <c r="CE28" s="420"/>
      <c r="CF28" s="420"/>
      <c r="CG28" s="420"/>
      <c r="CH28" s="420"/>
      <c r="CI28" s="420"/>
      <c r="CJ28" s="420"/>
      <c r="CK28" s="420"/>
      <c r="CL28" s="420"/>
      <c r="CM28" s="420"/>
      <c r="CN28" s="420"/>
      <c r="CO28" s="420"/>
      <c r="CP28" s="420"/>
      <c r="CQ28" s="420"/>
      <c r="CR28" s="420"/>
      <c r="CS28" s="421"/>
      <c r="CT28" s="392"/>
      <c r="CU28" s="393"/>
      <c r="CV28" s="393"/>
      <c r="CW28" s="393"/>
      <c r="CX28" s="393"/>
      <c r="CY28" s="393"/>
      <c r="CZ28" s="393"/>
      <c r="DA28" s="394"/>
      <c r="DB28" s="392"/>
      <c r="DC28" s="393"/>
      <c r="DD28" s="393"/>
      <c r="DE28" s="393"/>
      <c r="DF28" s="393"/>
      <c r="DG28" s="393"/>
      <c r="DH28" s="393"/>
      <c r="DI28" s="394"/>
    </row>
    <row r="29" spans="1:113" ht="18.75" customHeight="1">
      <c r="A29" s="174"/>
      <c r="B29" s="438"/>
      <c r="C29" s="439"/>
      <c r="D29" s="440"/>
      <c r="E29" s="395" t="s">
        <v>189</v>
      </c>
      <c r="F29" s="396"/>
      <c r="G29" s="396"/>
      <c r="H29" s="396"/>
      <c r="I29" s="396"/>
      <c r="J29" s="396"/>
      <c r="K29" s="397"/>
      <c r="L29" s="398">
        <v>5</v>
      </c>
      <c r="M29" s="399"/>
      <c r="N29" s="399"/>
      <c r="O29" s="399"/>
      <c r="P29" s="400"/>
      <c r="Q29" s="398">
        <v>1850</v>
      </c>
      <c r="R29" s="399"/>
      <c r="S29" s="399"/>
      <c r="T29" s="399"/>
      <c r="U29" s="399"/>
      <c r="V29" s="400"/>
      <c r="W29" s="458"/>
      <c r="X29" s="459"/>
      <c r="Y29" s="460"/>
      <c r="Z29" s="395" t="s">
        <v>190</v>
      </c>
      <c r="AA29" s="396"/>
      <c r="AB29" s="396"/>
      <c r="AC29" s="396"/>
      <c r="AD29" s="396"/>
      <c r="AE29" s="396"/>
      <c r="AF29" s="396"/>
      <c r="AG29" s="397"/>
      <c r="AH29" s="398">
        <v>34</v>
      </c>
      <c r="AI29" s="399"/>
      <c r="AJ29" s="399"/>
      <c r="AK29" s="399"/>
      <c r="AL29" s="400"/>
      <c r="AM29" s="398">
        <v>89912</v>
      </c>
      <c r="AN29" s="399"/>
      <c r="AO29" s="399"/>
      <c r="AP29" s="399"/>
      <c r="AQ29" s="399"/>
      <c r="AR29" s="400"/>
      <c r="AS29" s="398">
        <v>2644</v>
      </c>
      <c r="AT29" s="399"/>
      <c r="AU29" s="399"/>
      <c r="AV29" s="399"/>
      <c r="AW29" s="399"/>
      <c r="AX29" s="401"/>
      <c r="AY29" s="408"/>
      <c r="AZ29" s="409"/>
      <c r="BA29" s="409"/>
      <c r="BB29" s="410"/>
      <c r="BC29" s="402" t="s">
        <v>191</v>
      </c>
      <c r="BD29" s="403"/>
      <c r="BE29" s="403"/>
      <c r="BF29" s="403"/>
      <c r="BG29" s="403"/>
      <c r="BH29" s="403"/>
      <c r="BI29" s="403"/>
      <c r="BJ29" s="403"/>
      <c r="BK29" s="403"/>
      <c r="BL29" s="403"/>
      <c r="BM29" s="404"/>
      <c r="BN29" s="422">
        <v>14408</v>
      </c>
      <c r="BO29" s="423"/>
      <c r="BP29" s="423"/>
      <c r="BQ29" s="423"/>
      <c r="BR29" s="423"/>
      <c r="BS29" s="423"/>
      <c r="BT29" s="423"/>
      <c r="BU29" s="424"/>
      <c r="BV29" s="422">
        <v>14408</v>
      </c>
      <c r="BW29" s="423"/>
      <c r="BX29" s="423"/>
      <c r="BY29" s="423"/>
      <c r="BZ29" s="423"/>
      <c r="CA29" s="423"/>
      <c r="CB29" s="423"/>
      <c r="CC29" s="424"/>
      <c r="CD29" s="189"/>
      <c r="CE29" s="420"/>
      <c r="CF29" s="420"/>
      <c r="CG29" s="420"/>
      <c r="CH29" s="420"/>
      <c r="CI29" s="420"/>
      <c r="CJ29" s="420"/>
      <c r="CK29" s="420"/>
      <c r="CL29" s="420"/>
      <c r="CM29" s="420"/>
      <c r="CN29" s="420"/>
      <c r="CO29" s="420"/>
      <c r="CP29" s="420"/>
      <c r="CQ29" s="420"/>
      <c r="CR29" s="420"/>
      <c r="CS29" s="421"/>
      <c r="CT29" s="392"/>
      <c r="CU29" s="393"/>
      <c r="CV29" s="393"/>
      <c r="CW29" s="393"/>
      <c r="CX29" s="393"/>
      <c r="CY29" s="393"/>
      <c r="CZ29" s="393"/>
      <c r="DA29" s="394"/>
      <c r="DB29" s="392"/>
      <c r="DC29" s="393"/>
      <c r="DD29" s="393"/>
      <c r="DE29" s="393"/>
      <c r="DF29" s="393"/>
      <c r="DG29" s="393"/>
      <c r="DH29" s="393"/>
      <c r="DI29" s="394"/>
    </row>
    <row r="30" spans="1:113" ht="18.75" customHeight="1" thickBot="1">
      <c r="A30" s="174"/>
      <c r="B30" s="441"/>
      <c r="C30" s="442"/>
      <c r="D30" s="443"/>
      <c r="E30" s="377"/>
      <c r="F30" s="378"/>
      <c r="G30" s="378"/>
      <c r="H30" s="378"/>
      <c r="I30" s="378"/>
      <c r="J30" s="378"/>
      <c r="K30" s="379"/>
      <c r="L30" s="380"/>
      <c r="M30" s="381"/>
      <c r="N30" s="381"/>
      <c r="O30" s="381"/>
      <c r="P30" s="382"/>
      <c r="Q30" s="380"/>
      <c r="R30" s="381"/>
      <c r="S30" s="381"/>
      <c r="T30" s="381"/>
      <c r="U30" s="381"/>
      <c r="V30" s="382"/>
      <c r="W30" s="383" t="s">
        <v>192</v>
      </c>
      <c r="X30" s="384"/>
      <c r="Y30" s="384"/>
      <c r="Z30" s="384"/>
      <c r="AA30" s="384"/>
      <c r="AB30" s="384"/>
      <c r="AC30" s="384"/>
      <c r="AD30" s="384"/>
      <c r="AE30" s="384"/>
      <c r="AF30" s="384"/>
      <c r="AG30" s="385"/>
      <c r="AH30" s="386">
        <v>91.1</v>
      </c>
      <c r="AI30" s="387"/>
      <c r="AJ30" s="387"/>
      <c r="AK30" s="387"/>
      <c r="AL30" s="387"/>
      <c r="AM30" s="387"/>
      <c r="AN30" s="387"/>
      <c r="AO30" s="387"/>
      <c r="AP30" s="387"/>
      <c r="AQ30" s="387"/>
      <c r="AR30" s="387"/>
      <c r="AS30" s="387"/>
      <c r="AT30" s="387"/>
      <c r="AU30" s="387"/>
      <c r="AV30" s="387"/>
      <c r="AW30" s="387"/>
      <c r="AX30" s="388"/>
      <c r="AY30" s="411"/>
      <c r="AZ30" s="412"/>
      <c r="BA30" s="412"/>
      <c r="BB30" s="413"/>
      <c r="BC30" s="389" t="s">
        <v>50</v>
      </c>
      <c r="BD30" s="390"/>
      <c r="BE30" s="390"/>
      <c r="BF30" s="390"/>
      <c r="BG30" s="390"/>
      <c r="BH30" s="390"/>
      <c r="BI30" s="390"/>
      <c r="BJ30" s="390"/>
      <c r="BK30" s="390"/>
      <c r="BL30" s="390"/>
      <c r="BM30" s="391"/>
      <c r="BN30" s="425">
        <v>230069</v>
      </c>
      <c r="BO30" s="426"/>
      <c r="BP30" s="426"/>
      <c r="BQ30" s="426"/>
      <c r="BR30" s="426"/>
      <c r="BS30" s="426"/>
      <c r="BT30" s="426"/>
      <c r="BU30" s="427"/>
      <c r="BV30" s="425">
        <v>401765</v>
      </c>
      <c r="BW30" s="426"/>
      <c r="BX30" s="426"/>
      <c r="BY30" s="426"/>
      <c r="BZ30" s="426"/>
      <c r="CA30" s="426"/>
      <c r="CB30" s="426"/>
      <c r="CC30" s="427"/>
      <c r="CD30" s="190"/>
      <c r="CE30" s="191"/>
      <c r="CF30" s="191"/>
      <c r="CG30" s="191"/>
      <c r="CH30" s="191"/>
      <c r="CI30" s="191"/>
      <c r="CJ30" s="191"/>
      <c r="CK30" s="191"/>
      <c r="CL30" s="191"/>
      <c r="CM30" s="191"/>
      <c r="CN30" s="191"/>
      <c r="CO30" s="191"/>
      <c r="CP30" s="191"/>
      <c r="CQ30" s="191"/>
      <c r="CR30" s="191"/>
      <c r="CS30" s="192"/>
      <c r="CT30" s="193"/>
      <c r="CU30" s="194"/>
      <c r="CV30" s="194"/>
      <c r="CW30" s="194"/>
      <c r="CX30" s="194"/>
      <c r="CY30" s="194"/>
      <c r="CZ30" s="194"/>
      <c r="DA30" s="195"/>
      <c r="DB30" s="193"/>
      <c r="DC30" s="194"/>
      <c r="DD30" s="194"/>
      <c r="DE30" s="194"/>
      <c r="DF30" s="194"/>
      <c r="DG30" s="194"/>
      <c r="DH30" s="194"/>
      <c r="DI30" s="195"/>
    </row>
    <row r="31" spans="1:113" ht="13.5" customHeight="1">
      <c r="A31" s="174"/>
      <c r="B31" s="196"/>
      <c r="DI31" s="197"/>
    </row>
    <row r="32" spans="1:113" ht="13.5" customHeight="1">
      <c r="A32" s="174"/>
      <c r="B32" s="198"/>
      <c r="C32" s="375" t="s">
        <v>193</v>
      </c>
      <c r="D32" s="375"/>
      <c r="E32" s="375"/>
      <c r="F32" s="375"/>
      <c r="G32" s="375"/>
      <c r="H32" s="375"/>
      <c r="I32" s="375"/>
      <c r="J32" s="375"/>
      <c r="K32" s="375"/>
      <c r="L32" s="375"/>
      <c r="M32" s="375"/>
      <c r="N32" s="375"/>
      <c r="O32" s="375"/>
      <c r="P32" s="375"/>
      <c r="Q32" s="375"/>
      <c r="R32" s="375"/>
      <c r="S32" s="375"/>
      <c r="U32" s="376" t="s">
        <v>194</v>
      </c>
      <c r="V32" s="376"/>
      <c r="W32" s="376"/>
      <c r="X32" s="376"/>
      <c r="Y32" s="376"/>
      <c r="Z32" s="376"/>
      <c r="AA32" s="376"/>
      <c r="AB32" s="376"/>
      <c r="AC32" s="376"/>
      <c r="AD32" s="376"/>
      <c r="AE32" s="376"/>
      <c r="AF32" s="376"/>
      <c r="AG32" s="376"/>
      <c r="AH32" s="376"/>
      <c r="AI32" s="376"/>
      <c r="AJ32" s="376"/>
      <c r="AK32" s="376"/>
      <c r="AM32" s="376" t="s">
        <v>195</v>
      </c>
      <c r="AN32" s="376"/>
      <c r="AO32" s="376"/>
      <c r="AP32" s="376"/>
      <c r="AQ32" s="376"/>
      <c r="AR32" s="376"/>
      <c r="AS32" s="376"/>
      <c r="AT32" s="376"/>
      <c r="AU32" s="376"/>
      <c r="AV32" s="376"/>
      <c r="AW32" s="376"/>
      <c r="AX32" s="376"/>
      <c r="AY32" s="376"/>
      <c r="AZ32" s="376"/>
      <c r="BA32" s="376"/>
      <c r="BB32" s="376"/>
      <c r="BC32" s="376"/>
      <c r="BE32" s="376" t="s">
        <v>196</v>
      </c>
      <c r="BF32" s="376"/>
      <c r="BG32" s="376"/>
      <c r="BH32" s="376"/>
      <c r="BI32" s="376"/>
      <c r="BJ32" s="376"/>
      <c r="BK32" s="376"/>
      <c r="BL32" s="376"/>
      <c r="BM32" s="376"/>
      <c r="BN32" s="376"/>
      <c r="BO32" s="376"/>
      <c r="BP32" s="376"/>
      <c r="BQ32" s="376"/>
      <c r="BR32" s="376"/>
      <c r="BS32" s="376"/>
      <c r="BT32" s="376"/>
      <c r="BU32" s="376"/>
      <c r="BW32" s="376" t="s">
        <v>197</v>
      </c>
      <c r="BX32" s="376"/>
      <c r="BY32" s="376"/>
      <c r="BZ32" s="376"/>
      <c r="CA32" s="376"/>
      <c r="CB32" s="376"/>
      <c r="CC32" s="376"/>
      <c r="CD32" s="376"/>
      <c r="CE32" s="376"/>
      <c r="CF32" s="376"/>
      <c r="CG32" s="376"/>
      <c r="CH32" s="376"/>
      <c r="CI32" s="376"/>
      <c r="CJ32" s="376"/>
      <c r="CK32" s="376"/>
      <c r="CL32" s="376"/>
      <c r="CM32" s="376"/>
      <c r="CO32" s="376" t="s">
        <v>198</v>
      </c>
      <c r="CP32" s="376"/>
      <c r="CQ32" s="376"/>
      <c r="CR32" s="376"/>
      <c r="CS32" s="376"/>
      <c r="CT32" s="376"/>
      <c r="CU32" s="376"/>
      <c r="CV32" s="376"/>
      <c r="CW32" s="376"/>
      <c r="CX32" s="376"/>
      <c r="CY32" s="376"/>
      <c r="CZ32" s="376"/>
      <c r="DA32" s="376"/>
      <c r="DB32" s="376"/>
      <c r="DC32" s="376"/>
      <c r="DD32" s="376"/>
      <c r="DE32" s="376"/>
      <c r="DI32" s="197"/>
    </row>
    <row r="33" spans="1:113" ht="13.5" customHeight="1">
      <c r="A33" s="174"/>
      <c r="B33" s="198"/>
      <c r="C33" s="374" t="s">
        <v>199</v>
      </c>
      <c r="D33" s="374"/>
      <c r="E33" s="373" t="s">
        <v>200</v>
      </c>
      <c r="F33" s="373"/>
      <c r="G33" s="373"/>
      <c r="H33" s="373"/>
      <c r="I33" s="373"/>
      <c r="J33" s="373"/>
      <c r="K33" s="373"/>
      <c r="L33" s="373"/>
      <c r="M33" s="373"/>
      <c r="N33" s="373"/>
      <c r="O33" s="373"/>
      <c r="P33" s="373"/>
      <c r="Q33" s="373"/>
      <c r="R33" s="373"/>
      <c r="S33" s="373"/>
      <c r="T33" s="199"/>
      <c r="U33" s="374" t="s">
        <v>199</v>
      </c>
      <c r="V33" s="374"/>
      <c r="W33" s="373" t="s">
        <v>201</v>
      </c>
      <c r="X33" s="373"/>
      <c r="Y33" s="373"/>
      <c r="Z33" s="373"/>
      <c r="AA33" s="373"/>
      <c r="AB33" s="373"/>
      <c r="AC33" s="373"/>
      <c r="AD33" s="373"/>
      <c r="AE33" s="373"/>
      <c r="AF33" s="373"/>
      <c r="AG33" s="373"/>
      <c r="AH33" s="373"/>
      <c r="AI33" s="373"/>
      <c r="AJ33" s="373"/>
      <c r="AK33" s="373"/>
      <c r="AL33" s="199"/>
      <c r="AM33" s="374" t="s">
        <v>199</v>
      </c>
      <c r="AN33" s="374"/>
      <c r="AO33" s="373" t="s">
        <v>201</v>
      </c>
      <c r="AP33" s="373"/>
      <c r="AQ33" s="373"/>
      <c r="AR33" s="373"/>
      <c r="AS33" s="373"/>
      <c r="AT33" s="373"/>
      <c r="AU33" s="373"/>
      <c r="AV33" s="373"/>
      <c r="AW33" s="373"/>
      <c r="AX33" s="373"/>
      <c r="AY33" s="373"/>
      <c r="AZ33" s="373"/>
      <c r="BA33" s="373"/>
      <c r="BB33" s="373"/>
      <c r="BC33" s="373"/>
      <c r="BD33" s="200"/>
      <c r="BE33" s="373" t="s">
        <v>202</v>
      </c>
      <c r="BF33" s="373"/>
      <c r="BG33" s="373" t="s">
        <v>203</v>
      </c>
      <c r="BH33" s="373"/>
      <c r="BI33" s="373"/>
      <c r="BJ33" s="373"/>
      <c r="BK33" s="373"/>
      <c r="BL33" s="373"/>
      <c r="BM33" s="373"/>
      <c r="BN33" s="373"/>
      <c r="BO33" s="373"/>
      <c r="BP33" s="373"/>
      <c r="BQ33" s="373"/>
      <c r="BR33" s="373"/>
      <c r="BS33" s="373"/>
      <c r="BT33" s="373"/>
      <c r="BU33" s="373"/>
      <c r="BV33" s="200"/>
      <c r="BW33" s="374" t="s">
        <v>202</v>
      </c>
      <c r="BX33" s="374"/>
      <c r="BY33" s="373" t="s">
        <v>204</v>
      </c>
      <c r="BZ33" s="373"/>
      <c r="CA33" s="373"/>
      <c r="CB33" s="373"/>
      <c r="CC33" s="373"/>
      <c r="CD33" s="373"/>
      <c r="CE33" s="373"/>
      <c r="CF33" s="373"/>
      <c r="CG33" s="373"/>
      <c r="CH33" s="373"/>
      <c r="CI33" s="373"/>
      <c r="CJ33" s="373"/>
      <c r="CK33" s="373"/>
      <c r="CL33" s="373"/>
      <c r="CM33" s="373"/>
      <c r="CN33" s="199"/>
      <c r="CO33" s="374" t="s">
        <v>199</v>
      </c>
      <c r="CP33" s="374"/>
      <c r="CQ33" s="373" t="s">
        <v>205</v>
      </c>
      <c r="CR33" s="373"/>
      <c r="CS33" s="373"/>
      <c r="CT33" s="373"/>
      <c r="CU33" s="373"/>
      <c r="CV33" s="373"/>
      <c r="CW33" s="373"/>
      <c r="CX33" s="373"/>
      <c r="CY33" s="373"/>
      <c r="CZ33" s="373"/>
      <c r="DA33" s="373"/>
      <c r="DB33" s="373"/>
      <c r="DC33" s="373"/>
      <c r="DD33" s="373"/>
      <c r="DE33" s="373"/>
      <c r="DF33" s="199"/>
      <c r="DG33" s="372" t="s">
        <v>206</v>
      </c>
      <c r="DH33" s="372"/>
      <c r="DI33" s="201"/>
    </row>
    <row r="34" spans="1:113" ht="32.25" customHeight="1">
      <c r="A34" s="174"/>
      <c r="B34" s="198"/>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4"/>
      <c r="U34" s="370">
        <f>IF(W34="","",MAX(C34:D43)+1)</f>
        <v>2</v>
      </c>
      <c r="V34" s="370"/>
      <c r="W34" s="371" t="str">
        <f>IF('各会計、関係団体の財政状況及び健全化判断比率'!B28="","",'各会計、関係団体の財政状況及び健全化判断比率'!B28)</f>
        <v>国民健康保険特別会計</v>
      </c>
      <c r="X34" s="371"/>
      <c r="Y34" s="371"/>
      <c r="Z34" s="371"/>
      <c r="AA34" s="371"/>
      <c r="AB34" s="371"/>
      <c r="AC34" s="371"/>
      <c r="AD34" s="371"/>
      <c r="AE34" s="371"/>
      <c r="AF34" s="371"/>
      <c r="AG34" s="371"/>
      <c r="AH34" s="371"/>
      <c r="AI34" s="371"/>
      <c r="AJ34" s="371"/>
      <c r="AK34" s="371"/>
      <c r="AL34" s="174"/>
      <c r="AM34" s="370" t="str">
        <f>IF(AO34="","",MAX(C34:D43,U34:V43)+1)</f>
        <v/>
      </c>
      <c r="AN34" s="370"/>
      <c r="AO34" s="371"/>
      <c r="AP34" s="371"/>
      <c r="AQ34" s="371"/>
      <c r="AR34" s="371"/>
      <c r="AS34" s="371"/>
      <c r="AT34" s="371"/>
      <c r="AU34" s="371"/>
      <c r="AV34" s="371"/>
      <c r="AW34" s="371"/>
      <c r="AX34" s="371"/>
      <c r="AY34" s="371"/>
      <c r="AZ34" s="371"/>
      <c r="BA34" s="371"/>
      <c r="BB34" s="371"/>
      <c r="BC34" s="371"/>
      <c r="BD34" s="174"/>
      <c r="BE34" s="370">
        <f>IF(BG34="","",MAX(C34:D43,U34:V43,AM34:AN43)+1)</f>
        <v>4</v>
      </c>
      <c r="BF34" s="370"/>
      <c r="BG34" s="371" t="str">
        <f>IF('各会計、関係団体の財政状況及び健全化判断比率'!B30="","",'各会計、関係団体の財政状況及び健全化判断比率'!B30)</f>
        <v>簡易水道事業特別会計</v>
      </c>
      <c r="BH34" s="371"/>
      <c r="BI34" s="371"/>
      <c r="BJ34" s="371"/>
      <c r="BK34" s="371"/>
      <c r="BL34" s="371"/>
      <c r="BM34" s="371"/>
      <c r="BN34" s="371"/>
      <c r="BO34" s="371"/>
      <c r="BP34" s="371"/>
      <c r="BQ34" s="371"/>
      <c r="BR34" s="371"/>
      <c r="BS34" s="371"/>
      <c r="BT34" s="371"/>
      <c r="BU34" s="371"/>
      <c r="BV34" s="174"/>
      <c r="BW34" s="370">
        <f>IF(BY34="","",MAX(C34:D43,U34:V43,AM34:AN43,BE34:BF43)+1)</f>
        <v>8</v>
      </c>
      <c r="BX34" s="370"/>
      <c r="BY34" s="371" t="str">
        <f>IF('各会計、関係団体の財政状況及び健全化判断比率'!B68="","",'各会計、関係団体の財政状況及び健全化判断比率'!B68)</f>
        <v>沖縄県介護保険広域連合（一般会計）</v>
      </c>
      <c r="BZ34" s="371"/>
      <c r="CA34" s="371"/>
      <c r="CB34" s="371"/>
      <c r="CC34" s="371"/>
      <c r="CD34" s="371"/>
      <c r="CE34" s="371"/>
      <c r="CF34" s="371"/>
      <c r="CG34" s="371"/>
      <c r="CH34" s="371"/>
      <c r="CI34" s="371"/>
      <c r="CJ34" s="371"/>
      <c r="CK34" s="371"/>
      <c r="CL34" s="371"/>
      <c r="CM34" s="371"/>
      <c r="CN34" s="174"/>
      <c r="CO34" s="370" t="str">
        <f>IF(CQ34="","",MAX(C34:D43,U34:V43,AM34:AN43,BE34:BF43,BW34:BX43)+1)</f>
        <v/>
      </c>
      <c r="CP34" s="370"/>
      <c r="CQ34" s="371" t="str">
        <f>IF('各会計、関係団体の財政状況及び健全化判断比率'!BS7="","",'各会計、関係団体の財政状況及び健全化判断比率'!BS7)</f>
        <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1"/>
    </row>
    <row r="35" spans="1:113" ht="32.25" customHeight="1">
      <c r="A35" s="174"/>
      <c r="B35" s="198"/>
      <c r="C35" s="370" t="str">
        <f>IF(E35="","",C34+1)</f>
        <v/>
      </c>
      <c r="D35" s="370"/>
      <c r="E35" s="371" t="str">
        <f>IF('各会計、関係団体の財政状況及び健全化判断比率'!B8="","",'各会計、関係団体の財政状況及び健全化判断比率'!B8)</f>
        <v/>
      </c>
      <c r="F35" s="371"/>
      <c r="G35" s="371"/>
      <c r="H35" s="371"/>
      <c r="I35" s="371"/>
      <c r="J35" s="371"/>
      <c r="K35" s="371"/>
      <c r="L35" s="371"/>
      <c r="M35" s="371"/>
      <c r="N35" s="371"/>
      <c r="O35" s="371"/>
      <c r="P35" s="371"/>
      <c r="Q35" s="371"/>
      <c r="R35" s="371"/>
      <c r="S35" s="371"/>
      <c r="T35" s="174"/>
      <c r="U35" s="370">
        <f>IF(W35="","",U34+1)</f>
        <v>3</v>
      </c>
      <c r="V35" s="370"/>
      <c r="W35" s="371" t="str">
        <f>IF('各会計、関係団体の財政状況及び健全化判断比率'!B29="","",'各会計、関係団体の財政状況及び健全化判断比率'!B29)</f>
        <v>後期高齢者医療特別会計</v>
      </c>
      <c r="X35" s="371"/>
      <c r="Y35" s="371"/>
      <c r="Z35" s="371"/>
      <c r="AA35" s="371"/>
      <c r="AB35" s="371"/>
      <c r="AC35" s="371"/>
      <c r="AD35" s="371"/>
      <c r="AE35" s="371"/>
      <c r="AF35" s="371"/>
      <c r="AG35" s="371"/>
      <c r="AH35" s="371"/>
      <c r="AI35" s="371"/>
      <c r="AJ35" s="371"/>
      <c r="AK35" s="371"/>
      <c r="AL35" s="174"/>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4"/>
      <c r="BE35" s="370">
        <f t="shared" ref="BE35:BE43" si="1">IF(BG35="","",BE34+1)</f>
        <v>5</v>
      </c>
      <c r="BF35" s="370"/>
      <c r="BG35" s="371" t="str">
        <f>IF('各会計、関係団体の財政状況及び健全化判断比率'!B31="","",'各会計、関係団体の財政状況及び健全化判断比率'!B31)</f>
        <v>航路事業特別会計</v>
      </c>
      <c r="BH35" s="371"/>
      <c r="BI35" s="371"/>
      <c r="BJ35" s="371"/>
      <c r="BK35" s="371"/>
      <c r="BL35" s="371"/>
      <c r="BM35" s="371"/>
      <c r="BN35" s="371"/>
      <c r="BO35" s="371"/>
      <c r="BP35" s="371"/>
      <c r="BQ35" s="371"/>
      <c r="BR35" s="371"/>
      <c r="BS35" s="371"/>
      <c r="BT35" s="371"/>
      <c r="BU35" s="371"/>
      <c r="BV35" s="174"/>
      <c r="BW35" s="370">
        <f t="shared" ref="BW35:BW43" si="2">IF(BY35="","",BW34+1)</f>
        <v>9</v>
      </c>
      <c r="BX35" s="370"/>
      <c r="BY35" s="371" t="str">
        <f>IF('各会計、関係団体の財政状況及び健全化判断比率'!B69="","",'各会計、関係団体の財政状況及び健全化判断比率'!B69)</f>
        <v>沖縄県介護保険広域連合（特別会計）</v>
      </c>
      <c r="BZ35" s="371"/>
      <c r="CA35" s="371"/>
      <c r="CB35" s="371"/>
      <c r="CC35" s="371"/>
      <c r="CD35" s="371"/>
      <c r="CE35" s="371"/>
      <c r="CF35" s="371"/>
      <c r="CG35" s="371"/>
      <c r="CH35" s="371"/>
      <c r="CI35" s="371"/>
      <c r="CJ35" s="371"/>
      <c r="CK35" s="371"/>
      <c r="CL35" s="371"/>
      <c r="CM35" s="371"/>
      <c r="CN35" s="174"/>
      <c r="CO35" s="370" t="str">
        <f t="shared" ref="CO35:CO43" si="3">IF(CQ35="","",CO34+1)</f>
        <v/>
      </c>
      <c r="CP35" s="370"/>
      <c r="CQ35" s="371" t="str">
        <f>IF('各会計、関係団体の財政状況及び健全化判断比率'!BS8="","",'各会計、関係団体の財政状況及び健全化判断比率'!BS8)</f>
        <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1"/>
    </row>
    <row r="36" spans="1:113" ht="32.25" customHeight="1">
      <c r="A36" s="174"/>
      <c r="B36" s="198"/>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4"/>
      <c r="U36" s="370" t="str">
        <f t="shared" ref="U36:U43" si="4">IF(W36="","",U35+1)</f>
        <v/>
      </c>
      <c r="V36" s="370"/>
      <c r="W36" s="371"/>
      <c r="X36" s="371"/>
      <c r="Y36" s="371"/>
      <c r="Z36" s="371"/>
      <c r="AA36" s="371"/>
      <c r="AB36" s="371"/>
      <c r="AC36" s="371"/>
      <c r="AD36" s="371"/>
      <c r="AE36" s="371"/>
      <c r="AF36" s="371"/>
      <c r="AG36" s="371"/>
      <c r="AH36" s="371"/>
      <c r="AI36" s="371"/>
      <c r="AJ36" s="371"/>
      <c r="AK36" s="371"/>
      <c r="AL36" s="174"/>
      <c r="AM36" s="370" t="str">
        <f t="shared" si="0"/>
        <v/>
      </c>
      <c r="AN36" s="370"/>
      <c r="AO36" s="371"/>
      <c r="AP36" s="371"/>
      <c r="AQ36" s="371"/>
      <c r="AR36" s="371"/>
      <c r="AS36" s="371"/>
      <c r="AT36" s="371"/>
      <c r="AU36" s="371"/>
      <c r="AV36" s="371"/>
      <c r="AW36" s="371"/>
      <c r="AX36" s="371"/>
      <c r="AY36" s="371"/>
      <c r="AZ36" s="371"/>
      <c r="BA36" s="371"/>
      <c r="BB36" s="371"/>
      <c r="BC36" s="371"/>
      <c r="BD36" s="174"/>
      <c r="BE36" s="370">
        <f t="shared" si="1"/>
        <v>6</v>
      </c>
      <c r="BF36" s="370"/>
      <c r="BG36" s="371" t="str">
        <f>IF('各会計、関係団体の財政状況及び健全化判断比率'!B32="","",'各会計、関係団体の財政状況及び健全化判断比率'!B32)</f>
        <v>農業集落排水事業特別会計</v>
      </c>
      <c r="BH36" s="371"/>
      <c r="BI36" s="371"/>
      <c r="BJ36" s="371"/>
      <c r="BK36" s="371"/>
      <c r="BL36" s="371"/>
      <c r="BM36" s="371"/>
      <c r="BN36" s="371"/>
      <c r="BO36" s="371"/>
      <c r="BP36" s="371"/>
      <c r="BQ36" s="371"/>
      <c r="BR36" s="371"/>
      <c r="BS36" s="371"/>
      <c r="BT36" s="371"/>
      <c r="BU36" s="371"/>
      <c r="BV36" s="174"/>
      <c r="BW36" s="370">
        <f t="shared" si="2"/>
        <v>10</v>
      </c>
      <c r="BX36" s="370"/>
      <c r="BY36" s="371" t="str">
        <f>IF('各会計、関係団体の財政状況及び健全化判断比率'!B70="","",'各会計、関係団体の財政状況及び健全化判断比率'!B70)</f>
        <v>沖縄県後期高齢者医療広域連合（一般会計）</v>
      </c>
      <c r="BZ36" s="371"/>
      <c r="CA36" s="371"/>
      <c r="CB36" s="371"/>
      <c r="CC36" s="371"/>
      <c r="CD36" s="371"/>
      <c r="CE36" s="371"/>
      <c r="CF36" s="371"/>
      <c r="CG36" s="371"/>
      <c r="CH36" s="371"/>
      <c r="CI36" s="371"/>
      <c r="CJ36" s="371"/>
      <c r="CK36" s="371"/>
      <c r="CL36" s="371"/>
      <c r="CM36" s="371"/>
      <c r="CN36" s="174"/>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1"/>
    </row>
    <row r="37" spans="1:113" ht="32.25" customHeight="1">
      <c r="A37" s="174"/>
      <c r="B37" s="198"/>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4"/>
      <c r="U37" s="370" t="str">
        <f t="shared" si="4"/>
        <v/>
      </c>
      <c r="V37" s="370"/>
      <c r="W37" s="371"/>
      <c r="X37" s="371"/>
      <c r="Y37" s="371"/>
      <c r="Z37" s="371"/>
      <c r="AA37" s="371"/>
      <c r="AB37" s="371"/>
      <c r="AC37" s="371"/>
      <c r="AD37" s="371"/>
      <c r="AE37" s="371"/>
      <c r="AF37" s="371"/>
      <c r="AG37" s="371"/>
      <c r="AH37" s="371"/>
      <c r="AI37" s="371"/>
      <c r="AJ37" s="371"/>
      <c r="AK37" s="371"/>
      <c r="AL37" s="174"/>
      <c r="AM37" s="370" t="str">
        <f t="shared" si="0"/>
        <v/>
      </c>
      <c r="AN37" s="370"/>
      <c r="AO37" s="371"/>
      <c r="AP37" s="371"/>
      <c r="AQ37" s="371"/>
      <c r="AR37" s="371"/>
      <c r="AS37" s="371"/>
      <c r="AT37" s="371"/>
      <c r="AU37" s="371"/>
      <c r="AV37" s="371"/>
      <c r="AW37" s="371"/>
      <c r="AX37" s="371"/>
      <c r="AY37" s="371"/>
      <c r="AZ37" s="371"/>
      <c r="BA37" s="371"/>
      <c r="BB37" s="371"/>
      <c r="BC37" s="371"/>
      <c r="BD37" s="174"/>
      <c r="BE37" s="370">
        <f t="shared" si="1"/>
        <v>7</v>
      </c>
      <c r="BF37" s="370"/>
      <c r="BG37" s="371" t="str">
        <f>IF('各会計、関係団体の財政状況及び健全化判断比率'!B33="","",'各会計、関係団体の財政状況及び健全化判断比率'!B33)</f>
        <v>村民牧場事業特別会計</v>
      </c>
      <c r="BH37" s="371"/>
      <c r="BI37" s="371"/>
      <c r="BJ37" s="371"/>
      <c r="BK37" s="371"/>
      <c r="BL37" s="371"/>
      <c r="BM37" s="371"/>
      <c r="BN37" s="371"/>
      <c r="BO37" s="371"/>
      <c r="BP37" s="371"/>
      <c r="BQ37" s="371"/>
      <c r="BR37" s="371"/>
      <c r="BS37" s="371"/>
      <c r="BT37" s="371"/>
      <c r="BU37" s="371"/>
      <c r="BV37" s="174"/>
      <c r="BW37" s="370">
        <f t="shared" si="2"/>
        <v>11</v>
      </c>
      <c r="BX37" s="370"/>
      <c r="BY37" s="371" t="str">
        <f>IF('各会計、関係団体の財政状況及び健全化判断比率'!B71="","",'各会計、関係団体の財政状況及び健全化判断比率'!B71)</f>
        <v>沖縄県後期高齢者医療広域連合（特別会計）</v>
      </c>
      <c r="BZ37" s="371"/>
      <c r="CA37" s="371"/>
      <c r="CB37" s="371"/>
      <c r="CC37" s="371"/>
      <c r="CD37" s="371"/>
      <c r="CE37" s="371"/>
      <c r="CF37" s="371"/>
      <c r="CG37" s="371"/>
      <c r="CH37" s="371"/>
      <c r="CI37" s="371"/>
      <c r="CJ37" s="371"/>
      <c r="CK37" s="371"/>
      <c r="CL37" s="371"/>
      <c r="CM37" s="371"/>
      <c r="CN37" s="174"/>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1"/>
    </row>
    <row r="38" spans="1:113" ht="32.25" customHeight="1">
      <c r="A38" s="174"/>
      <c r="B38" s="198"/>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4"/>
      <c r="U38" s="370" t="str">
        <f t="shared" si="4"/>
        <v/>
      </c>
      <c r="V38" s="370"/>
      <c r="W38" s="371"/>
      <c r="X38" s="371"/>
      <c r="Y38" s="371"/>
      <c r="Z38" s="371"/>
      <c r="AA38" s="371"/>
      <c r="AB38" s="371"/>
      <c r="AC38" s="371"/>
      <c r="AD38" s="371"/>
      <c r="AE38" s="371"/>
      <c r="AF38" s="371"/>
      <c r="AG38" s="371"/>
      <c r="AH38" s="371"/>
      <c r="AI38" s="371"/>
      <c r="AJ38" s="371"/>
      <c r="AK38" s="371"/>
      <c r="AL38" s="174"/>
      <c r="AM38" s="370" t="str">
        <f t="shared" si="0"/>
        <v/>
      </c>
      <c r="AN38" s="370"/>
      <c r="AO38" s="371"/>
      <c r="AP38" s="371"/>
      <c r="AQ38" s="371"/>
      <c r="AR38" s="371"/>
      <c r="AS38" s="371"/>
      <c r="AT38" s="371"/>
      <c r="AU38" s="371"/>
      <c r="AV38" s="371"/>
      <c r="AW38" s="371"/>
      <c r="AX38" s="371"/>
      <c r="AY38" s="371"/>
      <c r="AZ38" s="371"/>
      <c r="BA38" s="371"/>
      <c r="BB38" s="371"/>
      <c r="BC38" s="371"/>
      <c r="BD38" s="174"/>
      <c r="BE38" s="370" t="str">
        <f t="shared" si="1"/>
        <v/>
      </c>
      <c r="BF38" s="370"/>
      <c r="BG38" s="371"/>
      <c r="BH38" s="371"/>
      <c r="BI38" s="371"/>
      <c r="BJ38" s="371"/>
      <c r="BK38" s="371"/>
      <c r="BL38" s="371"/>
      <c r="BM38" s="371"/>
      <c r="BN38" s="371"/>
      <c r="BO38" s="371"/>
      <c r="BP38" s="371"/>
      <c r="BQ38" s="371"/>
      <c r="BR38" s="371"/>
      <c r="BS38" s="371"/>
      <c r="BT38" s="371"/>
      <c r="BU38" s="371"/>
      <c r="BV38" s="174"/>
      <c r="BW38" s="370">
        <f t="shared" si="2"/>
        <v>12</v>
      </c>
      <c r="BX38" s="370"/>
      <c r="BY38" s="371" t="str">
        <f>IF('各会計、関係団体の財政状況及び健全化判断比率'!B72="","",'各会計、関係団体の財政状況及び健全化判断比率'!B72)</f>
        <v>沖縄県市町村自治会館管理組合</v>
      </c>
      <c r="BZ38" s="371"/>
      <c r="CA38" s="371"/>
      <c r="CB38" s="371"/>
      <c r="CC38" s="371"/>
      <c r="CD38" s="371"/>
      <c r="CE38" s="371"/>
      <c r="CF38" s="371"/>
      <c r="CG38" s="371"/>
      <c r="CH38" s="371"/>
      <c r="CI38" s="371"/>
      <c r="CJ38" s="371"/>
      <c r="CK38" s="371"/>
      <c r="CL38" s="371"/>
      <c r="CM38" s="371"/>
      <c r="CN38" s="174"/>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1"/>
    </row>
    <row r="39" spans="1:113" ht="32.25" customHeight="1">
      <c r="A39" s="174"/>
      <c r="B39" s="198"/>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4"/>
      <c r="U39" s="370" t="str">
        <f t="shared" si="4"/>
        <v/>
      </c>
      <c r="V39" s="370"/>
      <c r="W39" s="371"/>
      <c r="X39" s="371"/>
      <c r="Y39" s="371"/>
      <c r="Z39" s="371"/>
      <c r="AA39" s="371"/>
      <c r="AB39" s="371"/>
      <c r="AC39" s="371"/>
      <c r="AD39" s="371"/>
      <c r="AE39" s="371"/>
      <c r="AF39" s="371"/>
      <c r="AG39" s="371"/>
      <c r="AH39" s="371"/>
      <c r="AI39" s="371"/>
      <c r="AJ39" s="371"/>
      <c r="AK39" s="371"/>
      <c r="AL39" s="174"/>
      <c r="AM39" s="370" t="str">
        <f t="shared" si="0"/>
        <v/>
      </c>
      <c r="AN39" s="370"/>
      <c r="AO39" s="371"/>
      <c r="AP39" s="371"/>
      <c r="AQ39" s="371"/>
      <c r="AR39" s="371"/>
      <c r="AS39" s="371"/>
      <c r="AT39" s="371"/>
      <c r="AU39" s="371"/>
      <c r="AV39" s="371"/>
      <c r="AW39" s="371"/>
      <c r="AX39" s="371"/>
      <c r="AY39" s="371"/>
      <c r="AZ39" s="371"/>
      <c r="BA39" s="371"/>
      <c r="BB39" s="371"/>
      <c r="BC39" s="371"/>
      <c r="BD39" s="174"/>
      <c r="BE39" s="370" t="str">
        <f t="shared" si="1"/>
        <v/>
      </c>
      <c r="BF39" s="370"/>
      <c r="BG39" s="371"/>
      <c r="BH39" s="371"/>
      <c r="BI39" s="371"/>
      <c r="BJ39" s="371"/>
      <c r="BK39" s="371"/>
      <c r="BL39" s="371"/>
      <c r="BM39" s="371"/>
      <c r="BN39" s="371"/>
      <c r="BO39" s="371"/>
      <c r="BP39" s="371"/>
      <c r="BQ39" s="371"/>
      <c r="BR39" s="371"/>
      <c r="BS39" s="371"/>
      <c r="BT39" s="371"/>
      <c r="BU39" s="371"/>
      <c r="BV39" s="174"/>
      <c r="BW39" s="370">
        <f t="shared" si="2"/>
        <v>13</v>
      </c>
      <c r="BX39" s="370"/>
      <c r="BY39" s="371" t="str">
        <f>IF('各会計、関係団体の財政状況及び健全化判断比率'!B73="","",'各会計、関係団体の財政状況及び健全化判断比率'!B73)</f>
        <v>沖縄県市町村総合事務組合</v>
      </c>
      <c r="BZ39" s="371"/>
      <c r="CA39" s="371"/>
      <c r="CB39" s="371"/>
      <c r="CC39" s="371"/>
      <c r="CD39" s="371"/>
      <c r="CE39" s="371"/>
      <c r="CF39" s="371"/>
      <c r="CG39" s="371"/>
      <c r="CH39" s="371"/>
      <c r="CI39" s="371"/>
      <c r="CJ39" s="371"/>
      <c r="CK39" s="371"/>
      <c r="CL39" s="371"/>
      <c r="CM39" s="371"/>
      <c r="CN39" s="174"/>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1"/>
    </row>
    <row r="40" spans="1:113" ht="32.25" customHeight="1">
      <c r="A40" s="174"/>
      <c r="B40" s="198"/>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4"/>
      <c r="U40" s="370" t="str">
        <f t="shared" si="4"/>
        <v/>
      </c>
      <c r="V40" s="370"/>
      <c r="W40" s="371"/>
      <c r="X40" s="371"/>
      <c r="Y40" s="371"/>
      <c r="Z40" s="371"/>
      <c r="AA40" s="371"/>
      <c r="AB40" s="371"/>
      <c r="AC40" s="371"/>
      <c r="AD40" s="371"/>
      <c r="AE40" s="371"/>
      <c r="AF40" s="371"/>
      <c r="AG40" s="371"/>
      <c r="AH40" s="371"/>
      <c r="AI40" s="371"/>
      <c r="AJ40" s="371"/>
      <c r="AK40" s="371"/>
      <c r="AL40" s="174"/>
      <c r="AM40" s="370" t="str">
        <f t="shared" si="0"/>
        <v/>
      </c>
      <c r="AN40" s="370"/>
      <c r="AO40" s="371"/>
      <c r="AP40" s="371"/>
      <c r="AQ40" s="371"/>
      <c r="AR40" s="371"/>
      <c r="AS40" s="371"/>
      <c r="AT40" s="371"/>
      <c r="AU40" s="371"/>
      <c r="AV40" s="371"/>
      <c r="AW40" s="371"/>
      <c r="AX40" s="371"/>
      <c r="AY40" s="371"/>
      <c r="AZ40" s="371"/>
      <c r="BA40" s="371"/>
      <c r="BB40" s="371"/>
      <c r="BC40" s="371"/>
      <c r="BD40" s="174"/>
      <c r="BE40" s="370" t="str">
        <f t="shared" si="1"/>
        <v/>
      </c>
      <c r="BF40" s="370"/>
      <c r="BG40" s="371"/>
      <c r="BH40" s="371"/>
      <c r="BI40" s="371"/>
      <c r="BJ40" s="371"/>
      <c r="BK40" s="371"/>
      <c r="BL40" s="371"/>
      <c r="BM40" s="371"/>
      <c r="BN40" s="371"/>
      <c r="BO40" s="371"/>
      <c r="BP40" s="371"/>
      <c r="BQ40" s="371"/>
      <c r="BR40" s="371"/>
      <c r="BS40" s="371"/>
      <c r="BT40" s="371"/>
      <c r="BU40" s="371"/>
      <c r="BV40" s="174"/>
      <c r="BW40" s="370">
        <f t="shared" si="2"/>
        <v>14</v>
      </c>
      <c r="BX40" s="370"/>
      <c r="BY40" s="371" t="str">
        <f>IF('各会計、関係団体の財政状況及び健全化判断比率'!B74="","",'各会計、関係団体の財政状況及び健全化判断比率'!B74)</f>
        <v>南部広域行政組合</v>
      </c>
      <c r="BZ40" s="371"/>
      <c r="CA40" s="371"/>
      <c r="CB40" s="371"/>
      <c r="CC40" s="371"/>
      <c r="CD40" s="371"/>
      <c r="CE40" s="371"/>
      <c r="CF40" s="371"/>
      <c r="CG40" s="371"/>
      <c r="CH40" s="371"/>
      <c r="CI40" s="371"/>
      <c r="CJ40" s="371"/>
      <c r="CK40" s="371"/>
      <c r="CL40" s="371"/>
      <c r="CM40" s="371"/>
      <c r="CN40" s="174"/>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1"/>
    </row>
    <row r="41" spans="1:113" ht="32.25" customHeight="1">
      <c r="A41" s="174"/>
      <c r="B41" s="198"/>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4"/>
      <c r="U41" s="370" t="str">
        <f t="shared" si="4"/>
        <v/>
      </c>
      <c r="V41" s="370"/>
      <c r="W41" s="371"/>
      <c r="X41" s="371"/>
      <c r="Y41" s="371"/>
      <c r="Z41" s="371"/>
      <c r="AA41" s="371"/>
      <c r="AB41" s="371"/>
      <c r="AC41" s="371"/>
      <c r="AD41" s="371"/>
      <c r="AE41" s="371"/>
      <c r="AF41" s="371"/>
      <c r="AG41" s="371"/>
      <c r="AH41" s="371"/>
      <c r="AI41" s="371"/>
      <c r="AJ41" s="371"/>
      <c r="AK41" s="371"/>
      <c r="AL41" s="174"/>
      <c r="AM41" s="370" t="str">
        <f t="shared" si="0"/>
        <v/>
      </c>
      <c r="AN41" s="370"/>
      <c r="AO41" s="371"/>
      <c r="AP41" s="371"/>
      <c r="AQ41" s="371"/>
      <c r="AR41" s="371"/>
      <c r="AS41" s="371"/>
      <c r="AT41" s="371"/>
      <c r="AU41" s="371"/>
      <c r="AV41" s="371"/>
      <c r="AW41" s="371"/>
      <c r="AX41" s="371"/>
      <c r="AY41" s="371"/>
      <c r="AZ41" s="371"/>
      <c r="BA41" s="371"/>
      <c r="BB41" s="371"/>
      <c r="BC41" s="371"/>
      <c r="BD41" s="174"/>
      <c r="BE41" s="370" t="str">
        <f t="shared" si="1"/>
        <v/>
      </c>
      <c r="BF41" s="370"/>
      <c r="BG41" s="371"/>
      <c r="BH41" s="371"/>
      <c r="BI41" s="371"/>
      <c r="BJ41" s="371"/>
      <c r="BK41" s="371"/>
      <c r="BL41" s="371"/>
      <c r="BM41" s="371"/>
      <c r="BN41" s="371"/>
      <c r="BO41" s="371"/>
      <c r="BP41" s="371"/>
      <c r="BQ41" s="371"/>
      <c r="BR41" s="371"/>
      <c r="BS41" s="371"/>
      <c r="BT41" s="371"/>
      <c r="BU41" s="371"/>
      <c r="BV41" s="174"/>
      <c r="BW41" s="370">
        <f t="shared" si="2"/>
        <v>15</v>
      </c>
      <c r="BX41" s="370"/>
      <c r="BY41" s="371" t="str">
        <f>IF('各会計、関係団体の財政状況及び健全化判断比率'!B75="","",'各会計、関係団体の財政状況及び健全化判断比率'!B75)</f>
        <v>南部広域市町村圏事務組合</v>
      </c>
      <c r="BZ41" s="371"/>
      <c r="CA41" s="371"/>
      <c r="CB41" s="371"/>
      <c r="CC41" s="371"/>
      <c r="CD41" s="371"/>
      <c r="CE41" s="371"/>
      <c r="CF41" s="371"/>
      <c r="CG41" s="371"/>
      <c r="CH41" s="371"/>
      <c r="CI41" s="371"/>
      <c r="CJ41" s="371"/>
      <c r="CK41" s="371"/>
      <c r="CL41" s="371"/>
      <c r="CM41" s="371"/>
      <c r="CN41" s="174"/>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1"/>
    </row>
    <row r="42" spans="1:113" ht="32.25" customHeight="1">
      <c r="B42" s="198"/>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4"/>
      <c r="U42" s="370" t="str">
        <f t="shared" si="4"/>
        <v/>
      </c>
      <c r="V42" s="370"/>
      <c r="W42" s="371"/>
      <c r="X42" s="371"/>
      <c r="Y42" s="371"/>
      <c r="Z42" s="371"/>
      <c r="AA42" s="371"/>
      <c r="AB42" s="371"/>
      <c r="AC42" s="371"/>
      <c r="AD42" s="371"/>
      <c r="AE42" s="371"/>
      <c r="AF42" s="371"/>
      <c r="AG42" s="371"/>
      <c r="AH42" s="371"/>
      <c r="AI42" s="371"/>
      <c r="AJ42" s="371"/>
      <c r="AK42" s="371"/>
      <c r="AL42" s="174"/>
      <c r="AM42" s="370" t="str">
        <f t="shared" si="0"/>
        <v/>
      </c>
      <c r="AN42" s="370"/>
      <c r="AO42" s="371"/>
      <c r="AP42" s="371"/>
      <c r="AQ42" s="371"/>
      <c r="AR42" s="371"/>
      <c r="AS42" s="371"/>
      <c r="AT42" s="371"/>
      <c r="AU42" s="371"/>
      <c r="AV42" s="371"/>
      <c r="AW42" s="371"/>
      <c r="AX42" s="371"/>
      <c r="AY42" s="371"/>
      <c r="AZ42" s="371"/>
      <c r="BA42" s="371"/>
      <c r="BB42" s="371"/>
      <c r="BC42" s="371"/>
      <c r="BD42" s="174"/>
      <c r="BE42" s="370" t="str">
        <f t="shared" si="1"/>
        <v/>
      </c>
      <c r="BF42" s="370"/>
      <c r="BG42" s="371"/>
      <c r="BH42" s="371"/>
      <c r="BI42" s="371"/>
      <c r="BJ42" s="371"/>
      <c r="BK42" s="371"/>
      <c r="BL42" s="371"/>
      <c r="BM42" s="371"/>
      <c r="BN42" s="371"/>
      <c r="BO42" s="371"/>
      <c r="BP42" s="371"/>
      <c r="BQ42" s="371"/>
      <c r="BR42" s="371"/>
      <c r="BS42" s="371"/>
      <c r="BT42" s="371"/>
      <c r="BU42" s="371"/>
      <c r="BV42" s="174"/>
      <c r="BW42" s="370">
        <f t="shared" si="2"/>
        <v>16</v>
      </c>
      <c r="BX42" s="370"/>
      <c r="BY42" s="371" t="str">
        <f>IF('各会計、関係団体の財政状況及び健全化判断比率'!B76="","",'各会計、関係団体の財政状況及び健全化判断比率'!B76)</f>
        <v>沖縄県町村交通災害共済組合</v>
      </c>
      <c r="BZ42" s="371"/>
      <c r="CA42" s="371"/>
      <c r="CB42" s="371"/>
      <c r="CC42" s="371"/>
      <c r="CD42" s="371"/>
      <c r="CE42" s="371"/>
      <c r="CF42" s="371"/>
      <c r="CG42" s="371"/>
      <c r="CH42" s="371"/>
      <c r="CI42" s="371"/>
      <c r="CJ42" s="371"/>
      <c r="CK42" s="371"/>
      <c r="CL42" s="371"/>
      <c r="CM42" s="371"/>
      <c r="CN42" s="174"/>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1"/>
    </row>
    <row r="43" spans="1:113" ht="32.25" customHeight="1">
      <c r="B43" s="198"/>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4"/>
      <c r="U43" s="370" t="str">
        <f t="shared" si="4"/>
        <v/>
      </c>
      <c r="V43" s="370"/>
      <c r="W43" s="371"/>
      <c r="X43" s="371"/>
      <c r="Y43" s="371"/>
      <c r="Z43" s="371"/>
      <c r="AA43" s="371"/>
      <c r="AB43" s="371"/>
      <c r="AC43" s="371"/>
      <c r="AD43" s="371"/>
      <c r="AE43" s="371"/>
      <c r="AF43" s="371"/>
      <c r="AG43" s="371"/>
      <c r="AH43" s="371"/>
      <c r="AI43" s="371"/>
      <c r="AJ43" s="371"/>
      <c r="AK43" s="371"/>
      <c r="AL43" s="174"/>
      <c r="AM43" s="370" t="str">
        <f t="shared" si="0"/>
        <v/>
      </c>
      <c r="AN43" s="370"/>
      <c r="AO43" s="371"/>
      <c r="AP43" s="371"/>
      <c r="AQ43" s="371"/>
      <c r="AR43" s="371"/>
      <c r="AS43" s="371"/>
      <c r="AT43" s="371"/>
      <c r="AU43" s="371"/>
      <c r="AV43" s="371"/>
      <c r="AW43" s="371"/>
      <c r="AX43" s="371"/>
      <c r="AY43" s="371"/>
      <c r="AZ43" s="371"/>
      <c r="BA43" s="371"/>
      <c r="BB43" s="371"/>
      <c r="BC43" s="371"/>
      <c r="BD43" s="174"/>
      <c r="BE43" s="370" t="str">
        <f t="shared" si="1"/>
        <v/>
      </c>
      <c r="BF43" s="370"/>
      <c r="BG43" s="371"/>
      <c r="BH43" s="371"/>
      <c r="BI43" s="371"/>
      <c r="BJ43" s="371"/>
      <c r="BK43" s="371"/>
      <c r="BL43" s="371"/>
      <c r="BM43" s="371"/>
      <c r="BN43" s="371"/>
      <c r="BO43" s="371"/>
      <c r="BP43" s="371"/>
      <c r="BQ43" s="371"/>
      <c r="BR43" s="371"/>
      <c r="BS43" s="371"/>
      <c r="BT43" s="371"/>
      <c r="BU43" s="371"/>
      <c r="BV43" s="174"/>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4"/>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1"/>
    </row>
    <row r="44" spans="1:113" ht="13.5" customHeight="1" thickBot="1">
      <c r="B44" s="202"/>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03"/>
      <c r="AN44" s="203"/>
      <c r="AO44" s="203"/>
      <c r="AP44" s="203"/>
      <c r="AQ44" s="203"/>
      <c r="AR44" s="203"/>
      <c r="AS44" s="203"/>
      <c r="AT44" s="203"/>
      <c r="AU44" s="203"/>
      <c r="AV44" s="203"/>
      <c r="AW44" s="203"/>
      <c r="AX44" s="203"/>
      <c r="AY44" s="203"/>
      <c r="AZ44" s="203"/>
      <c r="BA44" s="203"/>
      <c r="BB44" s="203"/>
      <c r="BC44" s="203"/>
      <c r="BD44" s="203"/>
      <c r="BE44" s="203"/>
      <c r="BF44" s="203"/>
      <c r="BG44" s="203"/>
      <c r="BH44" s="203"/>
      <c r="BI44" s="203"/>
      <c r="BJ44" s="203"/>
      <c r="BK44" s="203"/>
      <c r="BL44" s="203"/>
      <c r="BM44" s="203"/>
      <c r="BN44" s="203"/>
      <c r="BO44" s="203"/>
      <c r="BP44" s="203"/>
      <c r="BQ44" s="203"/>
      <c r="BR44" s="203"/>
      <c r="BS44" s="203"/>
      <c r="BT44" s="203"/>
      <c r="BU44" s="203"/>
      <c r="BV44" s="203"/>
      <c r="BW44" s="203"/>
      <c r="BX44" s="203"/>
      <c r="BY44" s="203"/>
      <c r="BZ44" s="203"/>
      <c r="CA44" s="203"/>
      <c r="CB44" s="203"/>
      <c r="CC44" s="203"/>
      <c r="CD44" s="203"/>
      <c r="CE44" s="203"/>
      <c r="CF44" s="203"/>
      <c r="CG44" s="203"/>
      <c r="CH44" s="203"/>
      <c r="CI44" s="203"/>
      <c r="CJ44" s="203"/>
      <c r="CK44" s="203"/>
      <c r="CL44" s="203"/>
      <c r="CM44" s="203"/>
      <c r="CN44" s="203"/>
      <c r="CO44" s="203"/>
      <c r="CP44" s="203"/>
      <c r="CQ44" s="203"/>
      <c r="CR44" s="203"/>
      <c r="CS44" s="203"/>
      <c r="CT44" s="203"/>
      <c r="CU44" s="203"/>
      <c r="CV44" s="203"/>
      <c r="CW44" s="203"/>
      <c r="CX44" s="203"/>
      <c r="CY44" s="203"/>
      <c r="CZ44" s="203"/>
      <c r="DA44" s="203"/>
      <c r="DB44" s="203"/>
      <c r="DC44" s="203"/>
      <c r="DD44" s="203"/>
      <c r="DE44" s="203"/>
      <c r="DF44" s="203"/>
      <c r="DG44" s="203"/>
      <c r="DH44" s="203"/>
      <c r="DI44" s="204"/>
    </row>
    <row r="45" spans="1:113"/>
    <row r="46" spans="1:113">
      <c r="B46" s="173" t="s">
        <v>207</v>
      </c>
      <c r="E46" s="367" t="s">
        <v>208</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c r="E47" s="367" t="s">
        <v>209</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c r="E48" s="367" t="s">
        <v>210</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c r="E49" s="369" t="s">
        <v>211</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c r="E50" s="367" t="s">
        <v>212</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c r="E51" s="367" t="s">
        <v>213</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c r="E52" s="367" t="s">
        <v>214</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row r="54" spans="5:113"/>
    <row r="55" spans="5:113"/>
    <row r="56" spans="5:113"/>
  </sheetData>
  <sheetProtection algorithmName="SHA-512" hashValue="S/IHMQ8LPN7Rlmj2EF88MDgg8YJsHEYS1eQ4uLO1LeyB+3b6wPiiI0qEAeB1naJD7tzt7YOhU/nB83UF0Uq+rg==" saltValue="W4mZDcIQHNGxKBHmpadahQ=="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cols>
    <col min="1" max="1" width="1.625" style="208" customWidth="1"/>
    <col min="2" max="2" width="2.375" style="208" customWidth="1"/>
    <col min="3" max="16" width="2.625" style="208" customWidth="1"/>
    <col min="17" max="17" width="2.375" style="208" customWidth="1"/>
    <col min="18" max="95" width="1.625" style="208" customWidth="1"/>
    <col min="96" max="133" width="1.625" style="225" customWidth="1"/>
    <col min="134" max="143" width="1.625" style="208" customWidth="1"/>
    <col min="144" max="16384" width="0" style="208" hidden="1"/>
  </cols>
  <sheetData>
    <row r="1" spans="2:143" ht="22.5" customHeight="1" thickBot="1">
      <c r="B1" s="205"/>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c r="BU1" s="206"/>
      <c r="BV1" s="206"/>
      <c r="BW1" s="206"/>
      <c r="BX1" s="206"/>
      <c r="BY1" s="206"/>
      <c r="BZ1" s="206"/>
      <c r="CA1" s="206"/>
      <c r="CB1" s="206"/>
      <c r="CC1" s="206"/>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45" t="s">
        <v>215</v>
      </c>
      <c r="DI1" s="746"/>
      <c r="DJ1" s="746"/>
      <c r="DK1" s="746"/>
      <c r="DL1" s="746"/>
      <c r="DM1" s="746"/>
      <c r="DN1" s="747"/>
      <c r="DO1" s="208"/>
      <c r="DP1" s="745" t="s">
        <v>216</v>
      </c>
      <c r="DQ1" s="746"/>
      <c r="DR1" s="746"/>
      <c r="DS1" s="746"/>
      <c r="DT1" s="746"/>
      <c r="DU1" s="746"/>
      <c r="DV1" s="746"/>
      <c r="DW1" s="746"/>
      <c r="DX1" s="746"/>
      <c r="DY1" s="746"/>
      <c r="DZ1" s="746"/>
      <c r="EA1" s="746"/>
      <c r="EB1" s="746"/>
      <c r="EC1" s="747"/>
      <c r="ED1" s="206"/>
      <c r="EE1" s="206"/>
      <c r="EF1" s="206"/>
      <c r="EG1" s="206"/>
      <c r="EH1" s="206"/>
      <c r="EI1" s="206"/>
      <c r="EJ1" s="206"/>
      <c r="EK1" s="206"/>
      <c r="EL1" s="206"/>
      <c r="EM1" s="206"/>
    </row>
    <row r="2" spans="2:143" ht="22.5" customHeight="1">
      <c r="B2" s="209" t="s">
        <v>217</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c r="B3" s="687" t="s">
        <v>218</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219</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220</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c r="B4" s="687" t="s">
        <v>1</v>
      </c>
      <c r="C4" s="688"/>
      <c r="D4" s="688"/>
      <c r="E4" s="688"/>
      <c r="F4" s="688"/>
      <c r="G4" s="688"/>
      <c r="H4" s="688"/>
      <c r="I4" s="688"/>
      <c r="J4" s="688"/>
      <c r="K4" s="688"/>
      <c r="L4" s="688"/>
      <c r="M4" s="688"/>
      <c r="N4" s="688"/>
      <c r="O4" s="688"/>
      <c r="P4" s="688"/>
      <c r="Q4" s="689"/>
      <c r="R4" s="687" t="s">
        <v>221</v>
      </c>
      <c r="S4" s="688"/>
      <c r="T4" s="688"/>
      <c r="U4" s="688"/>
      <c r="V4" s="688"/>
      <c r="W4" s="688"/>
      <c r="X4" s="688"/>
      <c r="Y4" s="689"/>
      <c r="Z4" s="687" t="s">
        <v>222</v>
      </c>
      <c r="AA4" s="688"/>
      <c r="AB4" s="688"/>
      <c r="AC4" s="689"/>
      <c r="AD4" s="687" t="s">
        <v>223</v>
      </c>
      <c r="AE4" s="688"/>
      <c r="AF4" s="688"/>
      <c r="AG4" s="688"/>
      <c r="AH4" s="688"/>
      <c r="AI4" s="688"/>
      <c r="AJ4" s="688"/>
      <c r="AK4" s="689"/>
      <c r="AL4" s="687" t="s">
        <v>222</v>
      </c>
      <c r="AM4" s="688"/>
      <c r="AN4" s="688"/>
      <c r="AO4" s="689"/>
      <c r="AP4" s="748" t="s">
        <v>224</v>
      </c>
      <c r="AQ4" s="748"/>
      <c r="AR4" s="748"/>
      <c r="AS4" s="748"/>
      <c r="AT4" s="748"/>
      <c r="AU4" s="748"/>
      <c r="AV4" s="748"/>
      <c r="AW4" s="748"/>
      <c r="AX4" s="748"/>
      <c r="AY4" s="748"/>
      <c r="AZ4" s="748"/>
      <c r="BA4" s="748"/>
      <c r="BB4" s="748"/>
      <c r="BC4" s="748"/>
      <c r="BD4" s="748"/>
      <c r="BE4" s="748"/>
      <c r="BF4" s="748"/>
      <c r="BG4" s="748" t="s">
        <v>225</v>
      </c>
      <c r="BH4" s="748"/>
      <c r="BI4" s="748"/>
      <c r="BJ4" s="748"/>
      <c r="BK4" s="748"/>
      <c r="BL4" s="748"/>
      <c r="BM4" s="748"/>
      <c r="BN4" s="748"/>
      <c r="BO4" s="748" t="s">
        <v>222</v>
      </c>
      <c r="BP4" s="748"/>
      <c r="BQ4" s="748"/>
      <c r="BR4" s="748"/>
      <c r="BS4" s="748" t="s">
        <v>226</v>
      </c>
      <c r="BT4" s="748"/>
      <c r="BU4" s="748"/>
      <c r="BV4" s="748"/>
      <c r="BW4" s="748"/>
      <c r="BX4" s="748"/>
      <c r="BY4" s="748"/>
      <c r="BZ4" s="748"/>
      <c r="CA4" s="748"/>
      <c r="CB4" s="748"/>
      <c r="CD4" s="730" t="s">
        <v>227</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2" customFormat="1" ht="11.25" customHeight="1">
      <c r="B5" s="696" t="s">
        <v>228</v>
      </c>
      <c r="C5" s="697"/>
      <c r="D5" s="697"/>
      <c r="E5" s="697"/>
      <c r="F5" s="697"/>
      <c r="G5" s="697"/>
      <c r="H5" s="697"/>
      <c r="I5" s="697"/>
      <c r="J5" s="697"/>
      <c r="K5" s="697"/>
      <c r="L5" s="697"/>
      <c r="M5" s="697"/>
      <c r="N5" s="697"/>
      <c r="O5" s="697"/>
      <c r="P5" s="697"/>
      <c r="Q5" s="698"/>
      <c r="R5" s="681">
        <v>55544</v>
      </c>
      <c r="S5" s="682"/>
      <c r="T5" s="682"/>
      <c r="U5" s="682"/>
      <c r="V5" s="682"/>
      <c r="W5" s="682"/>
      <c r="X5" s="682"/>
      <c r="Y5" s="725"/>
      <c r="Z5" s="743">
        <v>2.2999999999999998</v>
      </c>
      <c r="AA5" s="743"/>
      <c r="AB5" s="743"/>
      <c r="AC5" s="743"/>
      <c r="AD5" s="744">
        <v>55544</v>
      </c>
      <c r="AE5" s="744"/>
      <c r="AF5" s="744"/>
      <c r="AG5" s="744"/>
      <c r="AH5" s="744"/>
      <c r="AI5" s="744"/>
      <c r="AJ5" s="744"/>
      <c r="AK5" s="744"/>
      <c r="AL5" s="726">
        <v>7.3</v>
      </c>
      <c r="AM5" s="701"/>
      <c r="AN5" s="701"/>
      <c r="AO5" s="727"/>
      <c r="AP5" s="696" t="s">
        <v>229</v>
      </c>
      <c r="AQ5" s="697"/>
      <c r="AR5" s="697"/>
      <c r="AS5" s="697"/>
      <c r="AT5" s="697"/>
      <c r="AU5" s="697"/>
      <c r="AV5" s="697"/>
      <c r="AW5" s="697"/>
      <c r="AX5" s="697"/>
      <c r="AY5" s="697"/>
      <c r="AZ5" s="697"/>
      <c r="BA5" s="697"/>
      <c r="BB5" s="697"/>
      <c r="BC5" s="697"/>
      <c r="BD5" s="697"/>
      <c r="BE5" s="697"/>
      <c r="BF5" s="698"/>
      <c r="BG5" s="628">
        <v>55544</v>
      </c>
      <c r="BH5" s="629"/>
      <c r="BI5" s="629"/>
      <c r="BJ5" s="629"/>
      <c r="BK5" s="629"/>
      <c r="BL5" s="629"/>
      <c r="BM5" s="629"/>
      <c r="BN5" s="630"/>
      <c r="BO5" s="655">
        <v>100</v>
      </c>
      <c r="BP5" s="655"/>
      <c r="BQ5" s="655"/>
      <c r="BR5" s="655"/>
      <c r="BS5" s="656" t="s">
        <v>138</v>
      </c>
      <c r="BT5" s="656"/>
      <c r="BU5" s="656"/>
      <c r="BV5" s="656"/>
      <c r="BW5" s="656"/>
      <c r="BX5" s="656"/>
      <c r="BY5" s="656"/>
      <c r="BZ5" s="656"/>
      <c r="CA5" s="656"/>
      <c r="CB5" s="714"/>
      <c r="CD5" s="730" t="s">
        <v>224</v>
      </c>
      <c r="CE5" s="731"/>
      <c r="CF5" s="731"/>
      <c r="CG5" s="731"/>
      <c r="CH5" s="731"/>
      <c r="CI5" s="731"/>
      <c r="CJ5" s="731"/>
      <c r="CK5" s="731"/>
      <c r="CL5" s="731"/>
      <c r="CM5" s="731"/>
      <c r="CN5" s="731"/>
      <c r="CO5" s="731"/>
      <c r="CP5" s="731"/>
      <c r="CQ5" s="732"/>
      <c r="CR5" s="730" t="s">
        <v>230</v>
      </c>
      <c r="CS5" s="731"/>
      <c r="CT5" s="731"/>
      <c r="CU5" s="731"/>
      <c r="CV5" s="731"/>
      <c r="CW5" s="731"/>
      <c r="CX5" s="731"/>
      <c r="CY5" s="732"/>
      <c r="CZ5" s="730" t="s">
        <v>222</v>
      </c>
      <c r="DA5" s="731"/>
      <c r="DB5" s="731"/>
      <c r="DC5" s="732"/>
      <c r="DD5" s="730" t="s">
        <v>231</v>
      </c>
      <c r="DE5" s="731"/>
      <c r="DF5" s="731"/>
      <c r="DG5" s="731"/>
      <c r="DH5" s="731"/>
      <c r="DI5" s="731"/>
      <c r="DJ5" s="731"/>
      <c r="DK5" s="731"/>
      <c r="DL5" s="731"/>
      <c r="DM5" s="731"/>
      <c r="DN5" s="731"/>
      <c r="DO5" s="731"/>
      <c r="DP5" s="732"/>
      <c r="DQ5" s="730" t="s">
        <v>232</v>
      </c>
      <c r="DR5" s="731"/>
      <c r="DS5" s="731"/>
      <c r="DT5" s="731"/>
      <c r="DU5" s="731"/>
      <c r="DV5" s="731"/>
      <c r="DW5" s="731"/>
      <c r="DX5" s="731"/>
      <c r="DY5" s="731"/>
      <c r="DZ5" s="731"/>
      <c r="EA5" s="731"/>
      <c r="EB5" s="731"/>
      <c r="EC5" s="732"/>
    </row>
    <row r="6" spans="2:143" ht="11.25" customHeight="1">
      <c r="B6" s="625" t="s">
        <v>233</v>
      </c>
      <c r="C6" s="626"/>
      <c r="D6" s="626"/>
      <c r="E6" s="626"/>
      <c r="F6" s="626"/>
      <c r="G6" s="626"/>
      <c r="H6" s="626"/>
      <c r="I6" s="626"/>
      <c r="J6" s="626"/>
      <c r="K6" s="626"/>
      <c r="L6" s="626"/>
      <c r="M6" s="626"/>
      <c r="N6" s="626"/>
      <c r="O6" s="626"/>
      <c r="P6" s="626"/>
      <c r="Q6" s="627"/>
      <c r="R6" s="628">
        <v>7187</v>
      </c>
      <c r="S6" s="629"/>
      <c r="T6" s="629"/>
      <c r="U6" s="629"/>
      <c r="V6" s="629"/>
      <c r="W6" s="629"/>
      <c r="X6" s="629"/>
      <c r="Y6" s="630"/>
      <c r="Z6" s="655">
        <v>0.3</v>
      </c>
      <c r="AA6" s="655"/>
      <c r="AB6" s="655"/>
      <c r="AC6" s="655"/>
      <c r="AD6" s="656">
        <v>7187</v>
      </c>
      <c r="AE6" s="656"/>
      <c r="AF6" s="656"/>
      <c r="AG6" s="656"/>
      <c r="AH6" s="656"/>
      <c r="AI6" s="656"/>
      <c r="AJ6" s="656"/>
      <c r="AK6" s="656"/>
      <c r="AL6" s="631">
        <v>0.9</v>
      </c>
      <c r="AM6" s="632"/>
      <c r="AN6" s="632"/>
      <c r="AO6" s="657"/>
      <c r="AP6" s="625" t="s">
        <v>234</v>
      </c>
      <c r="AQ6" s="626"/>
      <c r="AR6" s="626"/>
      <c r="AS6" s="626"/>
      <c r="AT6" s="626"/>
      <c r="AU6" s="626"/>
      <c r="AV6" s="626"/>
      <c r="AW6" s="626"/>
      <c r="AX6" s="626"/>
      <c r="AY6" s="626"/>
      <c r="AZ6" s="626"/>
      <c r="BA6" s="626"/>
      <c r="BB6" s="626"/>
      <c r="BC6" s="626"/>
      <c r="BD6" s="626"/>
      <c r="BE6" s="626"/>
      <c r="BF6" s="627"/>
      <c r="BG6" s="628">
        <v>55544</v>
      </c>
      <c r="BH6" s="629"/>
      <c r="BI6" s="629"/>
      <c r="BJ6" s="629"/>
      <c r="BK6" s="629"/>
      <c r="BL6" s="629"/>
      <c r="BM6" s="629"/>
      <c r="BN6" s="630"/>
      <c r="BO6" s="655">
        <v>100</v>
      </c>
      <c r="BP6" s="655"/>
      <c r="BQ6" s="655"/>
      <c r="BR6" s="655"/>
      <c r="BS6" s="656" t="s">
        <v>138</v>
      </c>
      <c r="BT6" s="656"/>
      <c r="BU6" s="656"/>
      <c r="BV6" s="656"/>
      <c r="BW6" s="656"/>
      <c r="BX6" s="656"/>
      <c r="BY6" s="656"/>
      <c r="BZ6" s="656"/>
      <c r="CA6" s="656"/>
      <c r="CB6" s="714"/>
      <c r="CD6" s="684" t="s">
        <v>235</v>
      </c>
      <c r="CE6" s="685"/>
      <c r="CF6" s="685"/>
      <c r="CG6" s="685"/>
      <c r="CH6" s="685"/>
      <c r="CI6" s="685"/>
      <c r="CJ6" s="685"/>
      <c r="CK6" s="685"/>
      <c r="CL6" s="685"/>
      <c r="CM6" s="685"/>
      <c r="CN6" s="685"/>
      <c r="CO6" s="685"/>
      <c r="CP6" s="685"/>
      <c r="CQ6" s="686"/>
      <c r="CR6" s="628">
        <v>38239</v>
      </c>
      <c r="CS6" s="629"/>
      <c r="CT6" s="629"/>
      <c r="CU6" s="629"/>
      <c r="CV6" s="629"/>
      <c r="CW6" s="629"/>
      <c r="CX6" s="629"/>
      <c r="CY6" s="630"/>
      <c r="CZ6" s="726">
        <v>1.7</v>
      </c>
      <c r="DA6" s="701"/>
      <c r="DB6" s="701"/>
      <c r="DC6" s="729"/>
      <c r="DD6" s="634" t="s">
        <v>138</v>
      </c>
      <c r="DE6" s="629"/>
      <c r="DF6" s="629"/>
      <c r="DG6" s="629"/>
      <c r="DH6" s="629"/>
      <c r="DI6" s="629"/>
      <c r="DJ6" s="629"/>
      <c r="DK6" s="629"/>
      <c r="DL6" s="629"/>
      <c r="DM6" s="629"/>
      <c r="DN6" s="629"/>
      <c r="DO6" s="629"/>
      <c r="DP6" s="630"/>
      <c r="DQ6" s="634">
        <v>38239</v>
      </c>
      <c r="DR6" s="629"/>
      <c r="DS6" s="629"/>
      <c r="DT6" s="629"/>
      <c r="DU6" s="629"/>
      <c r="DV6" s="629"/>
      <c r="DW6" s="629"/>
      <c r="DX6" s="629"/>
      <c r="DY6" s="629"/>
      <c r="DZ6" s="629"/>
      <c r="EA6" s="629"/>
      <c r="EB6" s="629"/>
      <c r="EC6" s="672"/>
    </row>
    <row r="7" spans="2:143" ht="11.25" customHeight="1">
      <c r="B7" s="625" t="s">
        <v>236</v>
      </c>
      <c r="C7" s="626"/>
      <c r="D7" s="626"/>
      <c r="E7" s="626"/>
      <c r="F7" s="626"/>
      <c r="G7" s="626"/>
      <c r="H7" s="626"/>
      <c r="I7" s="626"/>
      <c r="J7" s="626"/>
      <c r="K7" s="626"/>
      <c r="L7" s="626"/>
      <c r="M7" s="626"/>
      <c r="N7" s="626"/>
      <c r="O7" s="626"/>
      <c r="P7" s="626"/>
      <c r="Q7" s="627"/>
      <c r="R7" s="628">
        <v>19</v>
      </c>
      <c r="S7" s="629"/>
      <c r="T7" s="629"/>
      <c r="U7" s="629"/>
      <c r="V7" s="629"/>
      <c r="W7" s="629"/>
      <c r="X7" s="629"/>
      <c r="Y7" s="630"/>
      <c r="Z7" s="655">
        <v>0</v>
      </c>
      <c r="AA7" s="655"/>
      <c r="AB7" s="655"/>
      <c r="AC7" s="655"/>
      <c r="AD7" s="656">
        <v>19</v>
      </c>
      <c r="AE7" s="656"/>
      <c r="AF7" s="656"/>
      <c r="AG7" s="656"/>
      <c r="AH7" s="656"/>
      <c r="AI7" s="656"/>
      <c r="AJ7" s="656"/>
      <c r="AK7" s="656"/>
      <c r="AL7" s="631">
        <v>0</v>
      </c>
      <c r="AM7" s="632"/>
      <c r="AN7" s="632"/>
      <c r="AO7" s="657"/>
      <c r="AP7" s="625" t="s">
        <v>237</v>
      </c>
      <c r="AQ7" s="626"/>
      <c r="AR7" s="626"/>
      <c r="AS7" s="626"/>
      <c r="AT7" s="626"/>
      <c r="AU7" s="626"/>
      <c r="AV7" s="626"/>
      <c r="AW7" s="626"/>
      <c r="AX7" s="626"/>
      <c r="AY7" s="626"/>
      <c r="AZ7" s="626"/>
      <c r="BA7" s="626"/>
      <c r="BB7" s="626"/>
      <c r="BC7" s="626"/>
      <c r="BD7" s="626"/>
      <c r="BE7" s="626"/>
      <c r="BF7" s="627"/>
      <c r="BG7" s="628">
        <v>21361</v>
      </c>
      <c r="BH7" s="629"/>
      <c r="BI7" s="629"/>
      <c r="BJ7" s="629"/>
      <c r="BK7" s="629"/>
      <c r="BL7" s="629"/>
      <c r="BM7" s="629"/>
      <c r="BN7" s="630"/>
      <c r="BO7" s="655">
        <v>38.5</v>
      </c>
      <c r="BP7" s="655"/>
      <c r="BQ7" s="655"/>
      <c r="BR7" s="655"/>
      <c r="BS7" s="656" t="s">
        <v>238</v>
      </c>
      <c r="BT7" s="656"/>
      <c r="BU7" s="656"/>
      <c r="BV7" s="656"/>
      <c r="BW7" s="656"/>
      <c r="BX7" s="656"/>
      <c r="BY7" s="656"/>
      <c r="BZ7" s="656"/>
      <c r="CA7" s="656"/>
      <c r="CB7" s="714"/>
      <c r="CD7" s="662" t="s">
        <v>239</v>
      </c>
      <c r="CE7" s="663"/>
      <c r="CF7" s="663"/>
      <c r="CG7" s="663"/>
      <c r="CH7" s="663"/>
      <c r="CI7" s="663"/>
      <c r="CJ7" s="663"/>
      <c r="CK7" s="663"/>
      <c r="CL7" s="663"/>
      <c r="CM7" s="663"/>
      <c r="CN7" s="663"/>
      <c r="CO7" s="663"/>
      <c r="CP7" s="663"/>
      <c r="CQ7" s="664"/>
      <c r="CR7" s="628">
        <v>1187947</v>
      </c>
      <c r="CS7" s="629"/>
      <c r="CT7" s="629"/>
      <c r="CU7" s="629"/>
      <c r="CV7" s="629"/>
      <c r="CW7" s="629"/>
      <c r="CX7" s="629"/>
      <c r="CY7" s="630"/>
      <c r="CZ7" s="655">
        <v>54.2</v>
      </c>
      <c r="DA7" s="655"/>
      <c r="DB7" s="655"/>
      <c r="DC7" s="655"/>
      <c r="DD7" s="634">
        <v>503865</v>
      </c>
      <c r="DE7" s="629"/>
      <c r="DF7" s="629"/>
      <c r="DG7" s="629"/>
      <c r="DH7" s="629"/>
      <c r="DI7" s="629"/>
      <c r="DJ7" s="629"/>
      <c r="DK7" s="629"/>
      <c r="DL7" s="629"/>
      <c r="DM7" s="629"/>
      <c r="DN7" s="629"/>
      <c r="DO7" s="629"/>
      <c r="DP7" s="630"/>
      <c r="DQ7" s="634">
        <v>523116</v>
      </c>
      <c r="DR7" s="629"/>
      <c r="DS7" s="629"/>
      <c r="DT7" s="629"/>
      <c r="DU7" s="629"/>
      <c r="DV7" s="629"/>
      <c r="DW7" s="629"/>
      <c r="DX7" s="629"/>
      <c r="DY7" s="629"/>
      <c r="DZ7" s="629"/>
      <c r="EA7" s="629"/>
      <c r="EB7" s="629"/>
      <c r="EC7" s="672"/>
    </row>
    <row r="8" spans="2:143" ht="11.25" customHeight="1">
      <c r="B8" s="625" t="s">
        <v>240</v>
      </c>
      <c r="C8" s="626"/>
      <c r="D8" s="626"/>
      <c r="E8" s="626"/>
      <c r="F8" s="626"/>
      <c r="G8" s="626"/>
      <c r="H8" s="626"/>
      <c r="I8" s="626"/>
      <c r="J8" s="626"/>
      <c r="K8" s="626"/>
      <c r="L8" s="626"/>
      <c r="M8" s="626"/>
      <c r="N8" s="626"/>
      <c r="O8" s="626"/>
      <c r="P8" s="626"/>
      <c r="Q8" s="627"/>
      <c r="R8" s="628">
        <v>118</v>
      </c>
      <c r="S8" s="629"/>
      <c r="T8" s="629"/>
      <c r="U8" s="629"/>
      <c r="V8" s="629"/>
      <c r="W8" s="629"/>
      <c r="X8" s="629"/>
      <c r="Y8" s="630"/>
      <c r="Z8" s="655">
        <v>0</v>
      </c>
      <c r="AA8" s="655"/>
      <c r="AB8" s="655"/>
      <c r="AC8" s="655"/>
      <c r="AD8" s="656">
        <v>118</v>
      </c>
      <c r="AE8" s="656"/>
      <c r="AF8" s="656"/>
      <c r="AG8" s="656"/>
      <c r="AH8" s="656"/>
      <c r="AI8" s="656"/>
      <c r="AJ8" s="656"/>
      <c r="AK8" s="656"/>
      <c r="AL8" s="631">
        <v>0</v>
      </c>
      <c r="AM8" s="632"/>
      <c r="AN8" s="632"/>
      <c r="AO8" s="657"/>
      <c r="AP8" s="625" t="s">
        <v>241</v>
      </c>
      <c r="AQ8" s="626"/>
      <c r="AR8" s="626"/>
      <c r="AS8" s="626"/>
      <c r="AT8" s="626"/>
      <c r="AU8" s="626"/>
      <c r="AV8" s="626"/>
      <c r="AW8" s="626"/>
      <c r="AX8" s="626"/>
      <c r="AY8" s="626"/>
      <c r="AZ8" s="626"/>
      <c r="BA8" s="626"/>
      <c r="BB8" s="626"/>
      <c r="BC8" s="626"/>
      <c r="BD8" s="626"/>
      <c r="BE8" s="626"/>
      <c r="BF8" s="627"/>
      <c r="BG8" s="628">
        <v>938</v>
      </c>
      <c r="BH8" s="629"/>
      <c r="BI8" s="629"/>
      <c r="BJ8" s="629"/>
      <c r="BK8" s="629"/>
      <c r="BL8" s="629"/>
      <c r="BM8" s="629"/>
      <c r="BN8" s="630"/>
      <c r="BO8" s="655">
        <v>1.7</v>
      </c>
      <c r="BP8" s="655"/>
      <c r="BQ8" s="655"/>
      <c r="BR8" s="655"/>
      <c r="BS8" s="656" t="s">
        <v>138</v>
      </c>
      <c r="BT8" s="656"/>
      <c r="BU8" s="656"/>
      <c r="BV8" s="656"/>
      <c r="BW8" s="656"/>
      <c r="BX8" s="656"/>
      <c r="BY8" s="656"/>
      <c r="BZ8" s="656"/>
      <c r="CA8" s="656"/>
      <c r="CB8" s="714"/>
      <c r="CD8" s="662" t="s">
        <v>242</v>
      </c>
      <c r="CE8" s="663"/>
      <c r="CF8" s="663"/>
      <c r="CG8" s="663"/>
      <c r="CH8" s="663"/>
      <c r="CI8" s="663"/>
      <c r="CJ8" s="663"/>
      <c r="CK8" s="663"/>
      <c r="CL8" s="663"/>
      <c r="CM8" s="663"/>
      <c r="CN8" s="663"/>
      <c r="CO8" s="663"/>
      <c r="CP8" s="663"/>
      <c r="CQ8" s="664"/>
      <c r="CR8" s="628">
        <v>225436</v>
      </c>
      <c r="CS8" s="629"/>
      <c r="CT8" s="629"/>
      <c r="CU8" s="629"/>
      <c r="CV8" s="629"/>
      <c r="CW8" s="629"/>
      <c r="CX8" s="629"/>
      <c r="CY8" s="630"/>
      <c r="CZ8" s="655">
        <v>10.3</v>
      </c>
      <c r="DA8" s="655"/>
      <c r="DB8" s="655"/>
      <c r="DC8" s="655"/>
      <c r="DD8" s="634" t="s">
        <v>138</v>
      </c>
      <c r="DE8" s="629"/>
      <c r="DF8" s="629"/>
      <c r="DG8" s="629"/>
      <c r="DH8" s="629"/>
      <c r="DI8" s="629"/>
      <c r="DJ8" s="629"/>
      <c r="DK8" s="629"/>
      <c r="DL8" s="629"/>
      <c r="DM8" s="629"/>
      <c r="DN8" s="629"/>
      <c r="DO8" s="629"/>
      <c r="DP8" s="630"/>
      <c r="DQ8" s="634">
        <v>147630</v>
      </c>
      <c r="DR8" s="629"/>
      <c r="DS8" s="629"/>
      <c r="DT8" s="629"/>
      <c r="DU8" s="629"/>
      <c r="DV8" s="629"/>
      <c r="DW8" s="629"/>
      <c r="DX8" s="629"/>
      <c r="DY8" s="629"/>
      <c r="DZ8" s="629"/>
      <c r="EA8" s="629"/>
      <c r="EB8" s="629"/>
      <c r="EC8" s="672"/>
    </row>
    <row r="9" spans="2:143" ht="11.25" customHeight="1">
      <c r="B9" s="625" t="s">
        <v>243</v>
      </c>
      <c r="C9" s="626"/>
      <c r="D9" s="626"/>
      <c r="E9" s="626"/>
      <c r="F9" s="626"/>
      <c r="G9" s="626"/>
      <c r="H9" s="626"/>
      <c r="I9" s="626"/>
      <c r="J9" s="626"/>
      <c r="K9" s="626"/>
      <c r="L9" s="626"/>
      <c r="M9" s="626"/>
      <c r="N9" s="626"/>
      <c r="O9" s="626"/>
      <c r="P9" s="626"/>
      <c r="Q9" s="627"/>
      <c r="R9" s="628">
        <v>142</v>
      </c>
      <c r="S9" s="629"/>
      <c r="T9" s="629"/>
      <c r="U9" s="629"/>
      <c r="V9" s="629"/>
      <c r="W9" s="629"/>
      <c r="X9" s="629"/>
      <c r="Y9" s="630"/>
      <c r="Z9" s="655">
        <v>0</v>
      </c>
      <c r="AA9" s="655"/>
      <c r="AB9" s="655"/>
      <c r="AC9" s="655"/>
      <c r="AD9" s="656">
        <v>142</v>
      </c>
      <c r="AE9" s="656"/>
      <c r="AF9" s="656"/>
      <c r="AG9" s="656"/>
      <c r="AH9" s="656"/>
      <c r="AI9" s="656"/>
      <c r="AJ9" s="656"/>
      <c r="AK9" s="656"/>
      <c r="AL9" s="631">
        <v>0</v>
      </c>
      <c r="AM9" s="632"/>
      <c r="AN9" s="632"/>
      <c r="AO9" s="657"/>
      <c r="AP9" s="625" t="s">
        <v>244</v>
      </c>
      <c r="AQ9" s="626"/>
      <c r="AR9" s="626"/>
      <c r="AS9" s="626"/>
      <c r="AT9" s="626"/>
      <c r="AU9" s="626"/>
      <c r="AV9" s="626"/>
      <c r="AW9" s="626"/>
      <c r="AX9" s="626"/>
      <c r="AY9" s="626"/>
      <c r="AZ9" s="626"/>
      <c r="BA9" s="626"/>
      <c r="BB9" s="626"/>
      <c r="BC9" s="626"/>
      <c r="BD9" s="626"/>
      <c r="BE9" s="626"/>
      <c r="BF9" s="627"/>
      <c r="BG9" s="628">
        <v>18249</v>
      </c>
      <c r="BH9" s="629"/>
      <c r="BI9" s="629"/>
      <c r="BJ9" s="629"/>
      <c r="BK9" s="629"/>
      <c r="BL9" s="629"/>
      <c r="BM9" s="629"/>
      <c r="BN9" s="630"/>
      <c r="BO9" s="655">
        <v>32.9</v>
      </c>
      <c r="BP9" s="655"/>
      <c r="BQ9" s="655"/>
      <c r="BR9" s="655"/>
      <c r="BS9" s="656" t="s">
        <v>245</v>
      </c>
      <c r="BT9" s="656"/>
      <c r="BU9" s="656"/>
      <c r="BV9" s="656"/>
      <c r="BW9" s="656"/>
      <c r="BX9" s="656"/>
      <c r="BY9" s="656"/>
      <c r="BZ9" s="656"/>
      <c r="CA9" s="656"/>
      <c r="CB9" s="714"/>
      <c r="CD9" s="662" t="s">
        <v>246</v>
      </c>
      <c r="CE9" s="663"/>
      <c r="CF9" s="663"/>
      <c r="CG9" s="663"/>
      <c r="CH9" s="663"/>
      <c r="CI9" s="663"/>
      <c r="CJ9" s="663"/>
      <c r="CK9" s="663"/>
      <c r="CL9" s="663"/>
      <c r="CM9" s="663"/>
      <c r="CN9" s="663"/>
      <c r="CO9" s="663"/>
      <c r="CP9" s="663"/>
      <c r="CQ9" s="664"/>
      <c r="CR9" s="628">
        <v>201995</v>
      </c>
      <c r="CS9" s="629"/>
      <c r="CT9" s="629"/>
      <c r="CU9" s="629"/>
      <c r="CV9" s="629"/>
      <c r="CW9" s="629"/>
      <c r="CX9" s="629"/>
      <c r="CY9" s="630"/>
      <c r="CZ9" s="655">
        <v>9.1999999999999993</v>
      </c>
      <c r="DA9" s="655"/>
      <c r="DB9" s="655"/>
      <c r="DC9" s="655"/>
      <c r="DD9" s="634">
        <v>91361</v>
      </c>
      <c r="DE9" s="629"/>
      <c r="DF9" s="629"/>
      <c r="DG9" s="629"/>
      <c r="DH9" s="629"/>
      <c r="DI9" s="629"/>
      <c r="DJ9" s="629"/>
      <c r="DK9" s="629"/>
      <c r="DL9" s="629"/>
      <c r="DM9" s="629"/>
      <c r="DN9" s="629"/>
      <c r="DO9" s="629"/>
      <c r="DP9" s="630"/>
      <c r="DQ9" s="634">
        <v>58505</v>
      </c>
      <c r="DR9" s="629"/>
      <c r="DS9" s="629"/>
      <c r="DT9" s="629"/>
      <c r="DU9" s="629"/>
      <c r="DV9" s="629"/>
      <c r="DW9" s="629"/>
      <c r="DX9" s="629"/>
      <c r="DY9" s="629"/>
      <c r="DZ9" s="629"/>
      <c r="EA9" s="629"/>
      <c r="EB9" s="629"/>
      <c r="EC9" s="672"/>
    </row>
    <row r="10" spans="2:143" ht="11.25" customHeight="1">
      <c r="B10" s="625" t="s">
        <v>247</v>
      </c>
      <c r="C10" s="626"/>
      <c r="D10" s="626"/>
      <c r="E10" s="626"/>
      <c r="F10" s="626"/>
      <c r="G10" s="626"/>
      <c r="H10" s="626"/>
      <c r="I10" s="626"/>
      <c r="J10" s="626"/>
      <c r="K10" s="626"/>
      <c r="L10" s="626"/>
      <c r="M10" s="626"/>
      <c r="N10" s="626"/>
      <c r="O10" s="626"/>
      <c r="P10" s="626"/>
      <c r="Q10" s="627"/>
      <c r="R10" s="628" t="s">
        <v>238</v>
      </c>
      <c r="S10" s="629"/>
      <c r="T10" s="629"/>
      <c r="U10" s="629"/>
      <c r="V10" s="629"/>
      <c r="W10" s="629"/>
      <c r="X10" s="629"/>
      <c r="Y10" s="630"/>
      <c r="Z10" s="655" t="s">
        <v>129</v>
      </c>
      <c r="AA10" s="655"/>
      <c r="AB10" s="655"/>
      <c r="AC10" s="655"/>
      <c r="AD10" s="656" t="s">
        <v>245</v>
      </c>
      <c r="AE10" s="656"/>
      <c r="AF10" s="656"/>
      <c r="AG10" s="656"/>
      <c r="AH10" s="656"/>
      <c r="AI10" s="656"/>
      <c r="AJ10" s="656"/>
      <c r="AK10" s="656"/>
      <c r="AL10" s="631" t="s">
        <v>138</v>
      </c>
      <c r="AM10" s="632"/>
      <c r="AN10" s="632"/>
      <c r="AO10" s="657"/>
      <c r="AP10" s="625" t="s">
        <v>248</v>
      </c>
      <c r="AQ10" s="626"/>
      <c r="AR10" s="626"/>
      <c r="AS10" s="626"/>
      <c r="AT10" s="626"/>
      <c r="AU10" s="626"/>
      <c r="AV10" s="626"/>
      <c r="AW10" s="626"/>
      <c r="AX10" s="626"/>
      <c r="AY10" s="626"/>
      <c r="AZ10" s="626"/>
      <c r="BA10" s="626"/>
      <c r="BB10" s="626"/>
      <c r="BC10" s="626"/>
      <c r="BD10" s="626"/>
      <c r="BE10" s="626"/>
      <c r="BF10" s="627"/>
      <c r="BG10" s="628">
        <v>1837</v>
      </c>
      <c r="BH10" s="629"/>
      <c r="BI10" s="629"/>
      <c r="BJ10" s="629"/>
      <c r="BK10" s="629"/>
      <c r="BL10" s="629"/>
      <c r="BM10" s="629"/>
      <c r="BN10" s="630"/>
      <c r="BO10" s="655">
        <v>3.3</v>
      </c>
      <c r="BP10" s="655"/>
      <c r="BQ10" s="655"/>
      <c r="BR10" s="655"/>
      <c r="BS10" s="656" t="s">
        <v>238</v>
      </c>
      <c r="BT10" s="656"/>
      <c r="BU10" s="656"/>
      <c r="BV10" s="656"/>
      <c r="BW10" s="656"/>
      <c r="BX10" s="656"/>
      <c r="BY10" s="656"/>
      <c r="BZ10" s="656"/>
      <c r="CA10" s="656"/>
      <c r="CB10" s="714"/>
      <c r="CD10" s="662" t="s">
        <v>249</v>
      </c>
      <c r="CE10" s="663"/>
      <c r="CF10" s="663"/>
      <c r="CG10" s="663"/>
      <c r="CH10" s="663"/>
      <c r="CI10" s="663"/>
      <c r="CJ10" s="663"/>
      <c r="CK10" s="663"/>
      <c r="CL10" s="663"/>
      <c r="CM10" s="663"/>
      <c r="CN10" s="663"/>
      <c r="CO10" s="663"/>
      <c r="CP10" s="663"/>
      <c r="CQ10" s="664"/>
      <c r="CR10" s="628" t="s">
        <v>138</v>
      </c>
      <c r="CS10" s="629"/>
      <c r="CT10" s="629"/>
      <c r="CU10" s="629"/>
      <c r="CV10" s="629"/>
      <c r="CW10" s="629"/>
      <c r="CX10" s="629"/>
      <c r="CY10" s="630"/>
      <c r="CZ10" s="655" t="s">
        <v>129</v>
      </c>
      <c r="DA10" s="655"/>
      <c r="DB10" s="655"/>
      <c r="DC10" s="655"/>
      <c r="DD10" s="634" t="s">
        <v>245</v>
      </c>
      <c r="DE10" s="629"/>
      <c r="DF10" s="629"/>
      <c r="DG10" s="629"/>
      <c r="DH10" s="629"/>
      <c r="DI10" s="629"/>
      <c r="DJ10" s="629"/>
      <c r="DK10" s="629"/>
      <c r="DL10" s="629"/>
      <c r="DM10" s="629"/>
      <c r="DN10" s="629"/>
      <c r="DO10" s="629"/>
      <c r="DP10" s="630"/>
      <c r="DQ10" s="634" t="s">
        <v>245</v>
      </c>
      <c r="DR10" s="629"/>
      <c r="DS10" s="629"/>
      <c r="DT10" s="629"/>
      <c r="DU10" s="629"/>
      <c r="DV10" s="629"/>
      <c r="DW10" s="629"/>
      <c r="DX10" s="629"/>
      <c r="DY10" s="629"/>
      <c r="DZ10" s="629"/>
      <c r="EA10" s="629"/>
      <c r="EB10" s="629"/>
      <c r="EC10" s="672"/>
    </row>
    <row r="11" spans="2:143" ht="11.25" customHeight="1">
      <c r="B11" s="625" t="s">
        <v>250</v>
      </c>
      <c r="C11" s="626"/>
      <c r="D11" s="626"/>
      <c r="E11" s="626"/>
      <c r="F11" s="626"/>
      <c r="G11" s="626"/>
      <c r="H11" s="626"/>
      <c r="I11" s="626"/>
      <c r="J11" s="626"/>
      <c r="K11" s="626"/>
      <c r="L11" s="626"/>
      <c r="M11" s="626"/>
      <c r="N11" s="626"/>
      <c r="O11" s="626"/>
      <c r="P11" s="626"/>
      <c r="Q11" s="627"/>
      <c r="R11" s="628">
        <v>16398</v>
      </c>
      <c r="S11" s="629"/>
      <c r="T11" s="629"/>
      <c r="U11" s="629"/>
      <c r="V11" s="629"/>
      <c r="W11" s="629"/>
      <c r="X11" s="629"/>
      <c r="Y11" s="630"/>
      <c r="Z11" s="631">
        <v>0.7</v>
      </c>
      <c r="AA11" s="632"/>
      <c r="AB11" s="632"/>
      <c r="AC11" s="633"/>
      <c r="AD11" s="634">
        <v>16398</v>
      </c>
      <c r="AE11" s="629"/>
      <c r="AF11" s="629"/>
      <c r="AG11" s="629"/>
      <c r="AH11" s="629"/>
      <c r="AI11" s="629"/>
      <c r="AJ11" s="629"/>
      <c r="AK11" s="630"/>
      <c r="AL11" s="631">
        <v>2.2000000000000002</v>
      </c>
      <c r="AM11" s="632"/>
      <c r="AN11" s="632"/>
      <c r="AO11" s="657"/>
      <c r="AP11" s="625" t="s">
        <v>251</v>
      </c>
      <c r="AQ11" s="626"/>
      <c r="AR11" s="626"/>
      <c r="AS11" s="626"/>
      <c r="AT11" s="626"/>
      <c r="AU11" s="626"/>
      <c r="AV11" s="626"/>
      <c r="AW11" s="626"/>
      <c r="AX11" s="626"/>
      <c r="AY11" s="626"/>
      <c r="AZ11" s="626"/>
      <c r="BA11" s="626"/>
      <c r="BB11" s="626"/>
      <c r="BC11" s="626"/>
      <c r="BD11" s="626"/>
      <c r="BE11" s="626"/>
      <c r="BF11" s="627"/>
      <c r="BG11" s="628">
        <v>337</v>
      </c>
      <c r="BH11" s="629"/>
      <c r="BI11" s="629"/>
      <c r="BJ11" s="629"/>
      <c r="BK11" s="629"/>
      <c r="BL11" s="629"/>
      <c r="BM11" s="629"/>
      <c r="BN11" s="630"/>
      <c r="BO11" s="655">
        <v>0.6</v>
      </c>
      <c r="BP11" s="655"/>
      <c r="BQ11" s="655"/>
      <c r="BR11" s="655"/>
      <c r="BS11" s="656" t="s">
        <v>138</v>
      </c>
      <c r="BT11" s="656"/>
      <c r="BU11" s="656"/>
      <c r="BV11" s="656"/>
      <c r="BW11" s="656"/>
      <c r="BX11" s="656"/>
      <c r="BY11" s="656"/>
      <c r="BZ11" s="656"/>
      <c r="CA11" s="656"/>
      <c r="CB11" s="714"/>
      <c r="CD11" s="662" t="s">
        <v>252</v>
      </c>
      <c r="CE11" s="663"/>
      <c r="CF11" s="663"/>
      <c r="CG11" s="663"/>
      <c r="CH11" s="663"/>
      <c r="CI11" s="663"/>
      <c r="CJ11" s="663"/>
      <c r="CK11" s="663"/>
      <c r="CL11" s="663"/>
      <c r="CM11" s="663"/>
      <c r="CN11" s="663"/>
      <c r="CO11" s="663"/>
      <c r="CP11" s="663"/>
      <c r="CQ11" s="664"/>
      <c r="CR11" s="628">
        <v>118597</v>
      </c>
      <c r="CS11" s="629"/>
      <c r="CT11" s="629"/>
      <c r="CU11" s="629"/>
      <c r="CV11" s="629"/>
      <c r="CW11" s="629"/>
      <c r="CX11" s="629"/>
      <c r="CY11" s="630"/>
      <c r="CZ11" s="655">
        <v>5.4</v>
      </c>
      <c r="DA11" s="655"/>
      <c r="DB11" s="655"/>
      <c r="DC11" s="655"/>
      <c r="DD11" s="634" t="s">
        <v>138</v>
      </c>
      <c r="DE11" s="629"/>
      <c r="DF11" s="629"/>
      <c r="DG11" s="629"/>
      <c r="DH11" s="629"/>
      <c r="DI11" s="629"/>
      <c r="DJ11" s="629"/>
      <c r="DK11" s="629"/>
      <c r="DL11" s="629"/>
      <c r="DM11" s="629"/>
      <c r="DN11" s="629"/>
      <c r="DO11" s="629"/>
      <c r="DP11" s="630"/>
      <c r="DQ11" s="634">
        <v>100659</v>
      </c>
      <c r="DR11" s="629"/>
      <c r="DS11" s="629"/>
      <c r="DT11" s="629"/>
      <c r="DU11" s="629"/>
      <c r="DV11" s="629"/>
      <c r="DW11" s="629"/>
      <c r="DX11" s="629"/>
      <c r="DY11" s="629"/>
      <c r="DZ11" s="629"/>
      <c r="EA11" s="629"/>
      <c r="EB11" s="629"/>
      <c r="EC11" s="672"/>
    </row>
    <row r="12" spans="2:143" ht="11.25" customHeight="1">
      <c r="B12" s="625" t="s">
        <v>253</v>
      </c>
      <c r="C12" s="626"/>
      <c r="D12" s="626"/>
      <c r="E12" s="626"/>
      <c r="F12" s="626"/>
      <c r="G12" s="626"/>
      <c r="H12" s="626"/>
      <c r="I12" s="626"/>
      <c r="J12" s="626"/>
      <c r="K12" s="626"/>
      <c r="L12" s="626"/>
      <c r="M12" s="626"/>
      <c r="N12" s="626"/>
      <c r="O12" s="626"/>
      <c r="P12" s="626"/>
      <c r="Q12" s="627"/>
      <c r="R12" s="628" t="s">
        <v>138</v>
      </c>
      <c r="S12" s="629"/>
      <c r="T12" s="629"/>
      <c r="U12" s="629"/>
      <c r="V12" s="629"/>
      <c r="W12" s="629"/>
      <c r="X12" s="629"/>
      <c r="Y12" s="630"/>
      <c r="Z12" s="655" t="s">
        <v>245</v>
      </c>
      <c r="AA12" s="655"/>
      <c r="AB12" s="655"/>
      <c r="AC12" s="655"/>
      <c r="AD12" s="656" t="s">
        <v>245</v>
      </c>
      <c r="AE12" s="656"/>
      <c r="AF12" s="656"/>
      <c r="AG12" s="656"/>
      <c r="AH12" s="656"/>
      <c r="AI12" s="656"/>
      <c r="AJ12" s="656"/>
      <c r="AK12" s="656"/>
      <c r="AL12" s="631" t="s">
        <v>138</v>
      </c>
      <c r="AM12" s="632"/>
      <c r="AN12" s="632"/>
      <c r="AO12" s="657"/>
      <c r="AP12" s="625" t="s">
        <v>254</v>
      </c>
      <c r="AQ12" s="626"/>
      <c r="AR12" s="626"/>
      <c r="AS12" s="626"/>
      <c r="AT12" s="626"/>
      <c r="AU12" s="626"/>
      <c r="AV12" s="626"/>
      <c r="AW12" s="626"/>
      <c r="AX12" s="626"/>
      <c r="AY12" s="626"/>
      <c r="AZ12" s="626"/>
      <c r="BA12" s="626"/>
      <c r="BB12" s="626"/>
      <c r="BC12" s="626"/>
      <c r="BD12" s="626"/>
      <c r="BE12" s="626"/>
      <c r="BF12" s="627"/>
      <c r="BG12" s="628">
        <v>27491</v>
      </c>
      <c r="BH12" s="629"/>
      <c r="BI12" s="629"/>
      <c r="BJ12" s="629"/>
      <c r="BK12" s="629"/>
      <c r="BL12" s="629"/>
      <c r="BM12" s="629"/>
      <c r="BN12" s="630"/>
      <c r="BO12" s="655">
        <v>49.5</v>
      </c>
      <c r="BP12" s="655"/>
      <c r="BQ12" s="655"/>
      <c r="BR12" s="655"/>
      <c r="BS12" s="656" t="s">
        <v>245</v>
      </c>
      <c r="BT12" s="656"/>
      <c r="BU12" s="656"/>
      <c r="BV12" s="656"/>
      <c r="BW12" s="656"/>
      <c r="BX12" s="656"/>
      <c r="BY12" s="656"/>
      <c r="BZ12" s="656"/>
      <c r="CA12" s="656"/>
      <c r="CB12" s="714"/>
      <c r="CD12" s="662" t="s">
        <v>255</v>
      </c>
      <c r="CE12" s="663"/>
      <c r="CF12" s="663"/>
      <c r="CG12" s="663"/>
      <c r="CH12" s="663"/>
      <c r="CI12" s="663"/>
      <c r="CJ12" s="663"/>
      <c r="CK12" s="663"/>
      <c r="CL12" s="663"/>
      <c r="CM12" s="663"/>
      <c r="CN12" s="663"/>
      <c r="CO12" s="663"/>
      <c r="CP12" s="663"/>
      <c r="CQ12" s="664"/>
      <c r="CR12" s="628">
        <v>46351</v>
      </c>
      <c r="CS12" s="629"/>
      <c r="CT12" s="629"/>
      <c r="CU12" s="629"/>
      <c r="CV12" s="629"/>
      <c r="CW12" s="629"/>
      <c r="CX12" s="629"/>
      <c r="CY12" s="630"/>
      <c r="CZ12" s="655">
        <v>2.1</v>
      </c>
      <c r="DA12" s="655"/>
      <c r="DB12" s="655"/>
      <c r="DC12" s="655"/>
      <c r="DD12" s="634">
        <v>1825</v>
      </c>
      <c r="DE12" s="629"/>
      <c r="DF12" s="629"/>
      <c r="DG12" s="629"/>
      <c r="DH12" s="629"/>
      <c r="DI12" s="629"/>
      <c r="DJ12" s="629"/>
      <c r="DK12" s="629"/>
      <c r="DL12" s="629"/>
      <c r="DM12" s="629"/>
      <c r="DN12" s="629"/>
      <c r="DO12" s="629"/>
      <c r="DP12" s="630"/>
      <c r="DQ12" s="634">
        <v>26698</v>
      </c>
      <c r="DR12" s="629"/>
      <c r="DS12" s="629"/>
      <c r="DT12" s="629"/>
      <c r="DU12" s="629"/>
      <c r="DV12" s="629"/>
      <c r="DW12" s="629"/>
      <c r="DX12" s="629"/>
      <c r="DY12" s="629"/>
      <c r="DZ12" s="629"/>
      <c r="EA12" s="629"/>
      <c r="EB12" s="629"/>
      <c r="EC12" s="672"/>
    </row>
    <row r="13" spans="2:143" ht="11.25" customHeight="1">
      <c r="B13" s="625" t="s">
        <v>256</v>
      </c>
      <c r="C13" s="626"/>
      <c r="D13" s="626"/>
      <c r="E13" s="626"/>
      <c r="F13" s="626"/>
      <c r="G13" s="626"/>
      <c r="H13" s="626"/>
      <c r="I13" s="626"/>
      <c r="J13" s="626"/>
      <c r="K13" s="626"/>
      <c r="L13" s="626"/>
      <c r="M13" s="626"/>
      <c r="N13" s="626"/>
      <c r="O13" s="626"/>
      <c r="P13" s="626"/>
      <c r="Q13" s="627"/>
      <c r="R13" s="628" t="s">
        <v>129</v>
      </c>
      <c r="S13" s="629"/>
      <c r="T13" s="629"/>
      <c r="U13" s="629"/>
      <c r="V13" s="629"/>
      <c r="W13" s="629"/>
      <c r="X13" s="629"/>
      <c r="Y13" s="630"/>
      <c r="Z13" s="655" t="s">
        <v>129</v>
      </c>
      <c r="AA13" s="655"/>
      <c r="AB13" s="655"/>
      <c r="AC13" s="655"/>
      <c r="AD13" s="656" t="s">
        <v>238</v>
      </c>
      <c r="AE13" s="656"/>
      <c r="AF13" s="656"/>
      <c r="AG13" s="656"/>
      <c r="AH13" s="656"/>
      <c r="AI13" s="656"/>
      <c r="AJ13" s="656"/>
      <c r="AK13" s="656"/>
      <c r="AL13" s="631" t="s">
        <v>245</v>
      </c>
      <c r="AM13" s="632"/>
      <c r="AN13" s="632"/>
      <c r="AO13" s="657"/>
      <c r="AP13" s="625" t="s">
        <v>257</v>
      </c>
      <c r="AQ13" s="626"/>
      <c r="AR13" s="626"/>
      <c r="AS13" s="626"/>
      <c r="AT13" s="626"/>
      <c r="AU13" s="626"/>
      <c r="AV13" s="626"/>
      <c r="AW13" s="626"/>
      <c r="AX13" s="626"/>
      <c r="AY13" s="626"/>
      <c r="AZ13" s="626"/>
      <c r="BA13" s="626"/>
      <c r="BB13" s="626"/>
      <c r="BC13" s="626"/>
      <c r="BD13" s="626"/>
      <c r="BE13" s="626"/>
      <c r="BF13" s="627"/>
      <c r="BG13" s="628">
        <v>26540</v>
      </c>
      <c r="BH13" s="629"/>
      <c r="BI13" s="629"/>
      <c r="BJ13" s="629"/>
      <c r="BK13" s="629"/>
      <c r="BL13" s="629"/>
      <c r="BM13" s="629"/>
      <c r="BN13" s="630"/>
      <c r="BO13" s="655">
        <v>47.8</v>
      </c>
      <c r="BP13" s="655"/>
      <c r="BQ13" s="655"/>
      <c r="BR13" s="655"/>
      <c r="BS13" s="656" t="s">
        <v>245</v>
      </c>
      <c r="BT13" s="656"/>
      <c r="BU13" s="656"/>
      <c r="BV13" s="656"/>
      <c r="BW13" s="656"/>
      <c r="BX13" s="656"/>
      <c r="BY13" s="656"/>
      <c r="BZ13" s="656"/>
      <c r="CA13" s="656"/>
      <c r="CB13" s="714"/>
      <c r="CD13" s="662" t="s">
        <v>258</v>
      </c>
      <c r="CE13" s="663"/>
      <c r="CF13" s="663"/>
      <c r="CG13" s="663"/>
      <c r="CH13" s="663"/>
      <c r="CI13" s="663"/>
      <c r="CJ13" s="663"/>
      <c r="CK13" s="663"/>
      <c r="CL13" s="663"/>
      <c r="CM13" s="663"/>
      <c r="CN13" s="663"/>
      <c r="CO13" s="663"/>
      <c r="CP13" s="663"/>
      <c r="CQ13" s="664"/>
      <c r="CR13" s="628">
        <v>48710</v>
      </c>
      <c r="CS13" s="629"/>
      <c r="CT13" s="629"/>
      <c r="CU13" s="629"/>
      <c r="CV13" s="629"/>
      <c r="CW13" s="629"/>
      <c r="CX13" s="629"/>
      <c r="CY13" s="630"/>
      <c r="CZ13" s="655">
        <v>2.2000000000000002</v>
      </c>
      <c r="DA13" s="655"/>
      <c r="DB13" s="655"/>
      <c r="DC13" s="655"/>
      <c r="DD13" s="634">
        <v>7068</v>
      </c>
      <c r="DE13" s="629"/>
      <c r="DF13" s="629"/>
      <c r="DG13" s="629"/>
      <c r="DH13" s="629"/>
      <c r="DI13" s="629"/>
      <c r="DJ13" s="629"/>
      <c r="DK13" s="629"/>
      <c r="DL13" s="629"/>
      <c r="DM13" s="629"/>
      <c r="DN13" s="629"/>
      <c r="DO13" s="629"/>
      <c r="DP13" s="630"/>
      <c r="DQ13" s="634">
        <v>22793</v>
      </c>
      <c r="DR13" s="629"/>
      <c r="DS13" s="629"/>
      <c r="DT13" s="629"/>
      <c r="DU13" s="629"/>
      <c r="DV13" s="629"/>
      <c r="DW13" s="629"/>
      <c r="DX13" s="629"/>
      <c r="DY13" s="629"/>
      <c r="DZ13" s="629"/>
      <c r="EA13" s="629"/>
      <c r="EB13" s="629"/>
      <c r="EC13" s="672"/>
    </row>
    <row r="14" spans="2:143" ht="11.25" customHeight="1">
      <c r="B14" s="625" t="s">
        <v>259</v>
      </c>
      <c r="C14" s="626"/>
      <c r="D14" s="626"/>
      <c r="E14" s="626"/>
      <c r="F14" s="626"/>
      <c r="G14" s="626"/>
      <c r="H14" s="626"/>
      <c r="I14" s="626"/>
      <c r="J14" s="626"/>
      <c r="K14" s="626"/>
      <c r="L14" s="626"/>
      <c r="M14" s="626"/>
      <c r="N14" s="626"/>
      <c r="O14" s="626"/>
      <c r="P14" s="626"/>
      <c r="Q14" s="627"/>
      <c r="R14" s="628" t="s">
        <v>138</v>
      </c>
      <c r="S14" s="629"/>
      <c r="T14" s="629"/>
      <c r="U14" s="629"/>
      <c r="V14" s="629"/>
      <c r="W14" s="629"/>
      <c r="X14" s="629"/>
      <c r="Y14" s="630"/>
      <c r="Z14" s="655" t="s">
        <v>238</v>
      </c>
      <c r="AA14" s="655"/>
      <c r="AB14" s="655"/>
      <c r="AC14" s="655"/>
      <c r="AD14" s="656" t="s">
        <v>138</v>
      </c>
      <c r="AE14" s="656"/>
      <c r="AF14" s="656"/>
      <c r="AG14" s="656"/>
      <c r="AH14" s="656"/>
      <c r="AI14" s="656"/>
      <c r="AJ14" s="656"/>
      <c r="AK14" s="656"/>
      <c r="AL14" s="631" t="s">
        <v>238</v>
      </c>
      <c r="AM14" s="632"/>
      <c r="AN14" s="632"/>
      <c r="AO14" s="657"/>
      <c r="AP14" s="625" t="s">
        <v>260</v>
      </c>
      <c r="AQ14" s="626"/>
      <c r="AR14" s="626"/>
      <c r="AS14" s="626"/>
      <c r="AT14" s="626"/>
      <c r="AU14" s="626"/>
      <c r="AV14" s="626"/>
      <c r="AW14" s="626"/>
      <c r="AX14" s="626"/>
      <c r="AY14" s="626"/>
      <c r="AZ14" s="626"/>
      <c r="BA14" s="626"/>
      <c r="BB14" s="626"/>
      <c r="BC14" s="626"/>
      <c r="BD14" s="626"/>
      <c r="BE14" s="626"/>
      <c r="BF14" s="627"/>
      <c r="BG14" s="628">
        <v>3455</v>
      </c>
      <c r="BH14" s="629"/>
      <c r="BI14" s="629"/>
      <c r="BJ14" s="629"/>
      <c r="BK14" s="629"/>
      <c r="BL14" s="629"/>
      <c r="BM14" s="629"/>
      <c r="BN14" s="630"/>
      <c r="BO14" s="655">
        <v>6.2</v>
      </c>
      <c r="BP14" s="655"/>
      <c r="BQ14" s="655"/>
      <c r="BR14" s="655"/>
      <c r="BS14" s="656" t="s">
        <v>238</v>
      </c>
      <c r="BT14" s="656"/>
      <c r="BU14" s="656"/>
      <c r="BV14" s="656"/>
      <c r="BW14" s="656"/>
      <c r="BX14" s="656"/>
      <c r="BY14" s="656"/>
      <c r="BZ14" s="656"/>
      <c r="CA14" s="656"/>
      <c r="CB14" s="714"/>
      <c r="CD14" s="662" t="s">
        <v>261</v>
      </c>
      <c r="CE14" s="663"/>
      <c r="CF14" s="663"/>
      <c r="CG14" s="663"/>
      <c r="CH14" s="663"/>
      <c r="CI14" s="663"/>
      <c r="CJ14" s="663"/>
      <c r="CK14" s="663"/>
      <c r="CL14" s="663"/>
      <c r="CM14" s="663"/>
      <c r="CN14" s="663"/>
      <c r="CO14" s="663"/>
      <c r="CP14" s="663"/>
      <c r="CQ14" s="664"/>
      <c r="CR14" s="628">
        <v>8892</v>
      </c>
      <c r="CS14" s="629"/>
      <c r="CT14" s="629"/>
      <c r="CU14" s="629"/>
      <c r="CV14" s="629"/>
      <c r="CW14" s="629"/>
      <c r="CX14" s="629"/>
      <c r="CY14" s="630"/>
      <c r="CZ14" s="655">
        <v>0.4</v>
      </c>
      <c r="DA14" s="655"/>
      <c r="DB14" s="655"/>
      <c r="DC14" s="655"/>
      <c r="DD14" s="634" t="s">
        <v>129</v>
      </c>
      <c r="DE14" s="629"/>
      <c r="DF14" s="629"/>
      <c r="DG14" s="629"/>
      <c r="DH14" s="629"/>
      <c r="DI14" s="629"/>
      <c r="DJ14" s="629"/>
      <c r="DK14" s="629"/>
      <c r="DL14" s="629"/>
      <c r="DM14" s="629"/>
      <c r="DN14" s="629"/>
      <c r="DO14" s="629"/>
      <c r="DP14" s="630"/>
      <c r="DQ14" s="634">
        <v>8892</v>
      </c>
      <c r="DR14" s="629"/>
      <c r="DS14" s="629"/>
      <c r="DT14" s="629"/>
      <c r="DU14" s="629"/>
      <c r="DV14" s="629"/>
      <c r="DW14" s="629"/>
      <c r="DX14" s="629"/>
      <c r="DY14" s="629"/>
      <c r="DZ14" s="629"/>
      <c r="EA14" s="629"/>
      <c r="EB14" s="629"/>
      <c r="EC14" s="672"/>
    </row>
    <row r="15" spans="2:143" ht="11.25" customHeight="1">
      <c r="B15" s="625" t="s">
        <v>262</v>
      </c>
      <c r="C15" s="626"/>
      <c r="D15" s="626"/>
      <c r="E15" s="626"/>
      <c r="F15" s="626"/>
      <c r="G15" s="626"/>
      <c r="H15" s="626"/>
      <c r="I15" s="626"/>
      <c r="J15" s="626"/>
      <c r="K15" s="626"/>
      <c r="L15" s="626"/>
      <c r="M15" s="626"/>
      <c r="N15" s="626"/>
      <c r="O15" s="626"/>
      <c r="P15" s="626"/>
      <c r="Q15" s="627"/>
      <c r="R15" s="628" t="s">
        <v>138</v>
      </c>
      <c r="S15" s="629"/>
      <c r="T15" s="629"/>
      <c r="U15" s="629"/>
      <c r="V15" s="629"/>
      <c r="W15" s="629"/>
      <c r="X15" s="629"/>
      <c r="Y15" s="630"/>
      <c r="Z15" s="655" t="s">
        <v>129</v>
      </c>
      <c r="AA15" s="655"/>
      <c r="AB15" s="655"/>
      <c r="AC15" s="655"/>
      <c r="AD15" s="656" t="s">
        <v>138</v>
      </c>
      <c r="AE15" s="656"/>
      <c r="AF15" s="656"/>
      <c r="AG15" s="656"/>
      <c r="AH15" s="656"/>
      <c r="AI15" s="656"/>
      <c r="AJ15" s="656"/>
      <c r="AK15" s="656"/>
      <c r="AL15" s="631" t="s">
        <v>238</v>
      </c>
      <c r="AM15" s="632"/>
      <c r="AN15" s="632"/>
      <c r="AO15" s="657"/>
      <c r="AP15" s="625" t="s">
        <v>263</v>
      </c>
      <c r="AQ15" s="626"/>
      <c r="AR15" s="626"/>
      <c r="AS15" s="626"/>
      <c r="AT15" s="626"/>
      <c r="AU15" s="626"/>
      <c r="AV15" s="626"/>
      <c r="AW15" s="626"/>
      <c r="AX15" s="626"/>
      <c r="AY15" s="626"/>
      <c r="AZ15" s="626"/>
      <c r="BA15" s="626"/>
      <c r="BB15" s="626"/>
      <c r="BC15" s="626"/>
      <c r="BD15" s="626"/>
      <c r="BE15" s="626"/>
      <c r="BF15" s="627"/>
      <c r="BG15" s="628">
        <v>3237</v>
      </c>
      <c r="BH15" s="629"/>
      <c r="BI15" s="629"/>
      <c r="BJ15" s="629"/>
      <c r="BK15" s="629"/>
      <c r="BL15" s="629"/>
      <c r="BM15" s="629"/>
      <c r="BN15" s="630"/>
      <c r="BO15" s="655">
        <v>5.8</v>
      </c>
      <c r="BP15" s="655"/>
      <c r="BQ15" s="655"/>
      <c r="BR15" s="655"/>
      <c r="BS15" s="656" t="s">
        <v>129</v>
      </c>
      <c r="BT15" s="656"/>
      <c r="BU15" s="656"/>
      <c r="BV15" s="656"/>
      <c r="BW15" s="656"/>
      <c r="BX15" s="656"/>
      <c r="BY15" s="656"/>
      <c r="BZ15" s="656"/>
      <c r="CA15" s="656"/>
      <c r="CB15" s="714"/>
      <c r="CD15" s="662" t="s">
        <v>264</v>
      </c>
      <c r="CE15" s="663"/>
      <c r="CF15" s="663"/>
      <c r="CG15" s="663"/>
      <c r="CH15" s="663"/>
      <c r="CI15" s="663"/>
      <c r="CJ15" s="663"/>
      <c r="CK15" s="663"/>
      <c r="CL15" s="663"/>
      <c r="CM15" s="663"/>
      <c r="CN15" s="663"/>
      <c r="CO15" s="663"/>
      <c r="CP15" s="663"/>
      <c r="CQ15" s="664"/>
      <c r="CR15" s="628">
        <v>135917</v>
      </c>
      <c r="CS15" s="629"/>
      <c r="CT15" s="629"/>
      <c r="CU15" s="629"/>
      <c r="CV15" s="629"/>
      <c r="CW15" s="629"/>
      <c r="CX15" s="629"/>
      <c r="CY15" s="630"/>
      <c r="CZ15" s="655">
        <v>6.2</v>
      </c>
      <c r="DA15" s="655"/>
      <c r="DB15" s="655"/>
      <c r="DC15" s="655"/>
      <c r="DD15" s="634" t="s">
        <v>129</v>
      </c>
      <c r="DE15" s="629"/>
      <c r="DF15" s="629"/>
      <c r="DG15" s="629"/>
      <c r="DH15" s="629"/>
      <c r="DI15" s="629"/>
      <c r="DJ15" s="629"/>
      <c r="DK15" s="629"/>
      <c r="DL15" s="629"/>
      <c r="DM15" s="629"/>
      <c r="DN15" s="629"/>
      <c r="DO15" s="629"/>
      <c r="DP15" s="630"/>
      <c r="DQ15" s="634">
        <v>114780</v>
      </c>
      <c r="DR15" s="629"/>
      <c r="DS15" s="629"/>
      <c r="DT15" s="629"/>
      <c r="DU15" s="629"/>
      <c r="DV15" s="629"/>
      <c r="DW15" s="629"/>
      <c r="DX15" s="629"/>
      <c r="DY15" s="629"/>
      <c r="DZ15" s="629"/>
      <c r="EA15" s="629"/>
      <c r="EB15" s="629"/>
      <c r="EC15" s="672"/>
    </row>
    <row r="16" spans="2:143" ht="11.25" customHeight="1">
      <c r="B16" s="625" t="s">
        <v>265</v>
      </c>
      <c r="C16" s="626"/>
      <c r="D16" s="626"/>
      <c r="E16" s="626"/>
      <c r="F16" s="626"/>
      <c r="G16" s="626"/>
      <c r="H16" s="626"/>
      <c r="I16" s="626"/>
      <c r="J16" s="626"/>
      <c r="K16" s="626"/>
      <c r="L16" s="626"/>
      <c r="M16" s="626"/>
      <c r="N16" s="626"/>
      <c r="O16" s="626"/>
      <c r="P16" s="626"/>
      <c r="Q16" s="627"/>
      <c r="R16" s="628">
        <v>428</v>
      </c>
      <c r="S16" s="629"/>
      <c r="T16" s="629"/>
      <c r="U16" s="629"/>
      <c r="V16" s="629"/>
      <c r="W16" s="629"/>
      <c r="X16" s="629"/>
      <c r="Y16" s="630"/>
      <c r="Z16" s="655">
        <v>0</v>
      </c>
      <c r="AA16" s="655"/>
      <c r="AB16" s="655"/>
      <c r="AC16" s="655"/>
      <c r="AD16" s="656">
        <v>428</v>
      </c>
      <c r="AE16" s="656"/>
      <c r="AF16" s="656"/>
      <c r="AG16" s="656"/>
      <c r="AH16" s="656"/>
      <c r="AI16" s="656"/>
      <c r="AJ16" s="656"/>
      <c r="AK16" s="656"/>
      <c r="AL16" s="631">
        <v>0.1</v>
      </c>
      <c r="AM16" s="632"/>
      <c r="AN16" s="632"/>
      <c r="AO16" s="657"/>
      <c r="AP16" s="625" t="s">
        <v>266</v>
      </c>
      <c r="AQ16" s="626"/>
      <c r="AR16" s="626"/>
      <c r="AS16" s="626"/>
      <c r="AT16" s="626"/>
      <c r="AU16" s="626"/>
      <c r="AV16" s="626"/>
      <c r="AW16" s="626"/>
      <c r="AX16" s="626"/>
      <c r="AY16" s="626"/>
      <c r="AZ16" s="626"/>
      <c r="BA16" s="626"/>
      <c r="BB16" s="626"/>
      <c r="BC16" s="626"/>
      <c r="BD16" s="626"/>
      <c r="BE16" s="626"/>
      <c r="BF16" s="627"/>
      <c r="BG16" s="628" t="s">
        <v>138</v>
      </c>
      <c r="BH16" s="629"/>
      <c r="BI16" s="629"/>
      <c r="BJ16" s="629"/>
      <c r="BK16" s="629"/>
      <c r="BL16" s="629"/>
      <c r="BM16" s="629"/>
      <c r="BN16" s="630"/>
      <c r="BO16" s="655" t="s">
        <v>238</v>
      </c>
      <c r="BP16" s="655"/>
      <c r="BQ16" s="655"/>
      <c r="BR16" s="655"/>
      <c r="BS16" s="656" t="s">
        <v>138</v>
      </c>
      <c r="BT16" s="656"/>
      <c r="BU16" s="656"/>
      <c r="BV16" s="656"/>
      <c r="BW16" s="656"/>
      <c r="BX16" s="656"/>
      <c r="BY16" s="656"/>
      <c r="BZ16" s="656"/>
      <c r="CA16" s="656"/>
      <c r="CB16" s="714"/>
      <c r="CD16" s="662" t="s">
        <v>267</v>
      </c>
      <c r="CE16" s="663"/>
      <c r="CF16" s="663"/>
      <c r="CG16" s="663"/>
      <c r="CH16" s="663"/>
      <c r="CI16" s="663"/>
      <c r="CJ16" s="663"/>
      <c r="CK16" s="663"/>
      <c r="CL16" s="663"/>
      <c r="CM16" s="663"/>
      <c r="CN16" s="663"/>
      <c r="CO16" s="663"/>
      <c r="CP16" s="663"/>
      <c r="CQ16" s="664"/>
      <c r="CR16" s="628" t="s">
        <v>138</v>
      </c>
      <c r="CS16" s="629"/>
      <c r="CT16" s="629"/>
      <c r="CU16" s="629"/>
      <c r="CV16" s="629"/>
      <c r="CW16" s="629"/>
      <c r="CX16" s="629"/>
      <c r="CY16" s="630"/>
      <c r="CZ16" s="655" t="s">
        <v>238</v>
      </c>
      <c r="DA16" s="655"/>
      <c r="DB16" s="655"/>
      <c r="DC16" s="655"/>
      <c r="DD16" s="634" t="s">
        <v>129</v>
      </c>
      <c r="DE16" s="629"/>
      <c r="DF16" s="629"/>
      <c r="DG16" s="629"/>
      <c r="DH16" s="629"/>
      <c r="DI16" s="629"/>
      <c r="DJ16" s="629"/>
      <c r="DK16" s="629"/>
      <c r="DL16" s="629"/>
      <c r="DM16" s="629"/>
      <c r="DN16" s="629"/>
      <c r="DO16" s="629"/>
      <c r="DP16" s="630"/>
      <c r="DQ16" s="634" t="s">
        <v>129</v>
      </c>
      <c r="DR16" s="629"/>
      <c r="DS16" s="629"/>
      <c r="DT16" s="629"/>
      <c r="DU16" s="629"/>
      <c r="DV16" s="629"/>
      <c r="DW16" s="629"/>
      <c r="DX16" s="629"/>
      <c r="DY16" s="629"/>
      <c r="DZ16" s="629"/>
      <c r="EA16" s="629"/>
      <c r="EB16" s="629"/>
      <c r="EC16" s="672"/>
    </row>
    <row r="17" spans="2:133" ht="11.25" customHeight="1">
      <c r="B17" s="625" t="s">
        <v>268</v>
      </c>
      <c r="C17" s="626"/>
      <c r="D17" s="626"/>
      <c r="E17" s="626"/>
      <c r="F17" s="626"/>
      <c r="G17" s="626"/>
      <c r="H17" s="626"/>
      <c r="I17" s="626"/>
      <c r="J17" s="626"/>
      <c r="K17" s="626"/>
      <c r="L17" s="626"/>
      <c r="M17" s="626"/>
      <c r="N17" s="626"/>
      <c r="O17" s="626"/>
      <c r="P17" s="626"/>
      <c r="Q17" s="627"/>
      <c r="R17" s="628">
        <v>354</v>
      </c>
      <c r="S17" s="629"/>
      <c r="T17" s="629"/>
      <c r="U17" s="629"/>
      <c r="V17" s="629"/>
      <c r="W17" s="629"/>
      <c r="X17" s="629"/>
      <c r="Y17" s="630"/>
      <c r="Z17" s="655">
        <v>0</v>
      </c>
      <c r="AA17" s="655"/>
      <c r="AB17" s="655"/>
      <c r="AC17" s="655"/>
      <c r="AD17" s="656">
        <v>354</v>
      </c>
      <c r="AE17" s="656"/>
      <c r="AF17" s="656"/>
      <c r="AG17" s="656"/>
      <c r="AH17" s="656"/>
      <c r="AI17" s="656"/>
      <c r="AJ17" s="656"/>
      <c r="AK17" s="656"/>
      <c r="AL17" s="631">
        <v>0</v>
      </c>
      <c r="AM17" s="632"/>
      <c r="AN17" s="632"/>
      <c r="AO17" s="657"/>
      <c r="AP17" s="625" t="s">
        <v>269</v>
      </c>
      <c r="AQ17" s="626"/>
      <c r="AR17" s="626"/>
      <c r="AS17" s="626"/>
      <c r="AT17" s="626"/>
      <c r="AU17" s="626"/>
      <c r="AV17" s="626"/>
      <c r="AW17" s="626"/>
      <c r="AX17" s="626"/>
      <c r="AY17" s="626"/>
      <c r="AZ17" s="626"/>
      <c r="BA17" s="626"/>
      <c r="BB17" s="626"/>
      <c r="BC17" s="626"/>
      <c r="BD17" s="626"/>
      <c r="BE17" s="626"/>
      <c r="BF17" s="627"/>
      <c r="BG17" s="628" t="s">
        <v>238</v>
      </c>
      <c r="BH17" s="629"/>
      <c r="BI17" s="629"/>
      <c r="BJ17" s="629"/>
      <c r="BK17" s="629"/>
      <c r="BL17" s="629"/>
      <c r="BM17" s="629"/>
      <c r="BN17" s="630"/>
      <c r="BO17" s="655" t="s">
        <v>129</v>
      </c>
      <c r="BP17" s="655"/>
      <c r="BQ17" s="655"/>
      <c r="BR17" s="655"/>
      <c r="BS17" s="656" t="s">
        <v>238</v>
      </c>
      <c r="BT17" s="656"/>
      <c r="BU17" s="656"/>
      <c r="BV17" s="656"/>
      <c r="BW17" s="656"/>
      <c r="BX17" s="656"/>
      <c r="BY17" s="656"/>
      <c r="BZ17" s="656"/>
      <c r="CA17" s="656"/>
      <c r="CB17" s="714"/>
      <c r="CD17" s="662" t="s">
        <v>270</v>
      </c>
      <c r="CE17" s="663"/>
      <c r="CF17" s="663"/>
      <c r="CG17" s="663"/>
      <c r="CH17" s="663"/>
      <c r="CI17" s="663"/>
      <c r="CJ17" s="663"/>
      <c r="CK17" s="663"/>
      <c r="CL17" s="663"/>
      <c r="CM17" s="663"/>
      <c r="CN17" s="663"/>
      <c r="CO17" s="663"/>
      <c r="CP17" s="663"/>
      <c r="CQ17" s="664"/>
      <c r="CR17" s="628">
        <v>118763</v>
      </c>
      <c r="CS17" s="629"/>
      <c r="CT17" s="629"/>
      <c r="CU17" s="629"/>
      <c r="CV17" s="629"/>
      <c r="CW17" s="629"/>
      <c r="CX17" s="629"/>
      <c r="CY17" s="630"/>
      <c r="CZ17" s="655">
        <v>5.4</v>
      </c>
      <c r="DA17" s="655"/>
      <c r="DB17" s="655"/>
      <c r="DC17" s="655"/>
      <c r="DD17" s="634" t="s">
        <v>245</v>
      </c>
      <c r="DE17" s="629"/>
      <c r="DF17" s="629"/>
      <c r="DG17" s="629"/>
      <c r="DH17" s="629"/>
      <c r="DI17" s="629"/>
      <c r="DJ17" s="629"/>
      <c r="DK17" s="629"/>
      <c r="DL17" s="629"/>
      <c r="DM17" s="629"/>
      <c r="DN17" s="629"/>
      <c r="DO17" s="629"/>
      <c r="DP17" s="630"/>
      <c r="DQ17" s="634">
        <v>118763</v>
      </c>
      <c r="DR17" s="629"/>
      <c r="DS17" s="629"/>
      <c r="DT17" s="629"/>
      <c r="DU17" s="629"/>
      <c r="DV17" s="629"/>
      <c r="DW17" s="629"/>
      <c r="DX17" s="629"/>
      <c r="DY17" s="629"/>
      <c r="DZ17" s="629"/>
      <c r="EA17" s="629"/>
      <c r="EB17" s="629"/>
      <c r="EC17" s="672"/>
    </row>
    <row r="18" spans="2:133" ht="11.25" customHeight="1">
      <c r="B18" s="625" t="s">
        <v>271</v>
      </c>
      <c r="C18" s="626"/>
      <c r="D18" s="626"/>
      <c r="E18" s="626"/>
      <c r="F18" s="626"/>
      <c r="G18" s="626"/>
      <c r="H18" s="626"/>
      <c r="I18" s="626"/>
      <c r="J18" s="626"/>
      <c r="K18" s="626"/>
      <c r="L18" s="626"/>
      <c r="M18" s="626"/>
      <c r="N18" s="626"/>
      <c r="O18" s="626"/>
      <c r="P18" s="626"/>
      <c r="Q18" s="627"/>
      <c r="R18" s="628">
        <v>230</v>
      </c>
      <c r="S18" s="629"/>
      <c r="T18" s="629"/>
      <c r="U18" s="629"/>
      <c r="V18" s="629"/>
      <c r="W18" s="629"/>
      <c r="X18" s="629"/>
      <c r="Y18" s="630"/>
      <c r="Z18" s="655">
        <v>0</v>
      </c>
      <c r="AA18" s="655"/>
      <c r="AB18" s="655"/>
      <c r="AC18" s="655"/>
      <c r="AD18" s="656">
        <v>230</v>
      </c>
      <c r="AE18" s="656"/>
      <c r="AF18" s="656"/>
      <c r="AG18" s="656"/>
      <c r="AH18" s="656"/>
      <c r="AI18" s="656"/>
      <c r="AJ18" s="656"/>
      <c r="AK18" s="656"/>
      <c r="AL18" s="631">
        <v>0</v>
      </c>
      <c r="AM18" s="632"/>
      <c r="AN18" s="632"/>
      <c r="AO18" s="657"/>
      <c r="AP18" s="625" t="s">
        <v>272</v>
      </c>
      <c r="AQ18" s="626"/>
      <c r="AR18" s="626"/>
      <c r="AS18" s="626"/>
      <c r="AT18" s="626"/>
      <c r="AU18" s="626"/>
      <c r="AV18" s="626"/>
      <c r="AW18" s="626"/>
      <c r="AX18" s="626"/>
      <c r="AY18" s="626"/>
      <c r="AZ18" s="626"/>
      <c r="BA18" s="626"/>
      <c r="BB18" s="626"/>
      <c r="BC18" s="626"/>
      <c r="BD18" s="626"/>
      <c r="BE18" s="626"/>
      <c r="BF18" s="627"/>
      <c r="BG18" s="628" t="s">
        <v>238</v>
      </c>
      <c r="BH18" s="629"/>
      <c r="BI18" s="629"/>
      <c r="BJ18" s="629"/>
      <c r="BK18" s="629"/>
      <c r="BL18" s="629"/>
      <c r="BM18" s="629"/>
      <c r="BN18" s="630"/>
      <c r="BO18" s="655" t="s">
        <v>245</v>
      </c>
      <c r="BP18" s="655"/>
      <c r="BQ18" s="655"/>
      <c r="BR18" s="655"/>
      <c r="BS18" s="656" t="s">
        <v>245</v>
      </c>
      <c r="BT18" s="656"/>
      <c r="BU18" s="656"/>
      <c r="BV18" s="656"/>
      <c r="BW18" s="656"/>
      <c r="BX18" s="656"/>
      <c r="BY18" s="656"/>
      <c r="BZ18" s="656"/>
      <c r="CA18" s="656"/>
      <c r="CB18" s="714"/>
      <c r="CD18" s="662" t="s">
        <v>273</v>
      </c>
      <c r="CE18" s="663"/>
      <c r="CF18" s="663"/>
      <c r="CG18" s="663"/>
      <c r="CH18" s="663"/>
      <c r="CI18" s="663"/>
      <c r="CJ18" s="663"/>
      <c r="CK18" s="663"/>
      <c r="CL18" s="663"/>
      <c r="CM18" s="663"/>
      <c r="CN18" s="663"/>
      <c r="CO18" s="663"/>
      <c r="CP18" s="663"/>
      <c r="CQ18" s="664"/>
      <c r="CR18" s="628">
        <v>62843</v>
      </c>
      <c r="CS18" s="629"/>
      <c r="CT18" s="629"/>
      <c r="CU18" s="629"/>
      <c r="CV18" s="629"/>
      <c r="CW18" s="629"/>
      <c r="CX18" s="629"/>
      <c r="CY18" s="630"/>
      <c r="CZ18" s="655">
        <v>2.9</v>
      </c>
      <c r="DA18" s="655"/>
      <c r="DB18" s="655"/>
      <c r="DC18" s="655"/>
      <c r="DD18" s="634" t="s">
        <v>245</v>
      </c>
      <c r="DE18" s="629"/>
      <c r="DF18" s="629"/>
      <c r="DG18" s="629"/>
      <c r="DH18" s="629"/>
      <c r="DI18" s="629"/>
      <c r="DJ18" s="629"/>
      <c r="DK18" s="629"/>
      <c r="DL18" s="629"/>
      <c r="DM18" s="629"/>
      <c r="DN18" s="629"/>
      <c r="DO18" s="629"/>
      <c r="DP18" s="630"/>
      <c r="DQ18" s="634">
        <v>53545</v>
      </c>
      <c r="DR18" s="629"/>
      <c r="DS18" s="629"/>
      <c r="DT18" s="629"/>
      <c r="DU18" s="629"/>
      <c r="DV18" s="629"/>
      <c r="DW18" s="629"/>
      <c r="DX18" s="629"/>
      <c r="DY18" s="629"/>
      <c r="DZ18" s="629"/>
      <c r="EA18" s="629"/>
      <c r="EB18" s="629"/>
      <c r="EC18" s="672"/>
    </row>
    <row r="19" spans="2:133" ht="11.25" customHeight="1">
      <c r="B19" s="625" t="s">
        <v>274</v>
      </c>
      <c r="C19" s="626"/>
      <c r="D19" s="626"/>
      <c r="E19" s="626"/>
      <c r="F19" s="626"/>
      <c r="G19" s="626"/>
      <c r="H19" s="626"/>
      <c r="I19" s="626"/>
      <c r="J19" s="626"/>
      <c r="K19" s="626"/>
      <c r="L19" s="626"/>
      <c r="M19" s="626"/>
      <c r="N19" s="626"/>
      <c r="O19" s="626"/>
      <c r="P19" s="626"/>
      <c r="Q19" s="627"/>
      <c r="R19" s="628">
        <v>62</v>
      </c>
      <c r="S19" s="629"/>
      <c r="T19" s="629"/>
      <c r="U19" s="629"/>
      <c r="V19" s="629"/>
      <c r="W19" s="629"/>
      <c r="X19" s="629"/>
      <c r="Y19" s="630"/>
      <c r="Z19" s="655">
        <v>0</v>
      </c>
      <c r="AA19" s="655"/>
      <c r="AB19" s="655"/>
      <c r="AC19" s="655"/>
      <c r="AD19" s="656">
        <v>62</v>
      </c>
      <c r="AE19" s="656"/>
      <c r="AF19" s="656"/>
      <c r="AG19" s="656"/>
      <c r="AH19" s="656"/>
      <c r="AI19" s="656"/>
      <c r="AJ19" s="656"/>
      <c r="AK19" s="656"/>
      <c r="AL19" s="631">
        <v>0</v>
      </c>
      <c r="AM19" s="632"/>
      <c r="AN19" s="632"/>
      <c r="AO19" s="657"/>
      <c r="AP19" s="625" t="s">
        <v>275</v>
      </c>
      <c r="AQ19" s="626"/>
      <c r="AR19" s="626"/>
      <c r="AS19" s="626"/>
      <c r="AT19" s="626"/>
      <c r="AU19" s="626"/>
      <c r="AV19" s="626"/>
      <c r="AW19" s="626"/>
      <c r="AX19" s="626"/>
      <c r="AY19" s="626"/>
      <c r="AZ19" s="626"/>
      <c r="BA19" s="626"/>
      <c r="BB19" s="626"/>
      <c r="BC19" s="626"/>
      <c r="BD19" s="626"/>
      <c r="BE19" s="626"/>
      <c r="BF19" s="627"/>
      <c r="BG19" s="628" t="s">
        <v>129</v>
      </c>
      <c r="BH19" s="629"/>
      <c r="BI19" s="629"/>
      <c r="BJ19" s="629"/>
      <c r="BK19" s="629"/>
      <c r="BL19" s="629"/>
      <c r="BM19" s="629"/>
      <c r="BN19" s="630"/>
      <c r="BO19" s="655" t="s">
        <v>238</v>
      </c>
      <c r="BP19" s="655"/>
      <c r="BQ19" s="655"/>
      <c r="BR19" s="655"/>
      <c r="BS19" s="656" t="s">
        <v>129</v>
      </c>
      <c r="BT19" s="656"/>
      <c r="BU19" s="656"/>
      <c r="BV19" s="656"/>
      <c r="BW19" s="656"/>
      <c r="BX19" s="656"/>
      <c r="BY19" s="656"/>
      <c r="BZ19" s="656"/>
      <c r="CA19" s="656"/>
      <c r="CB19" s="714"/>
      <c r="CD19" s="662" t="s">
        <v>276</v>
      </c>
      <c r="CE19" s="663"/>
      <c r="CF19" s="663"/>
      <c r="CG19" s="663"/>
      <c r="CH19" s="663"/>
      <c r="CI19" s="663"/>
      <c r="CJ19" s="663"/>
      <c r="CK19" s="663"/>
      <c r="CL19" s="663"/>
      <c r="CM19" s="663"/>
      <c r="CN19" s="663"/>
      <c r="CO19" s="663"/>
      <c r="CP19" s="663"/>
      <c r="CQ19" s="664"/>
      <c r="CR19" s="628" t="s">
        <v>238</v>
      </c>
      <c r="CS19" s="629"/>
      <c r="CT19" s="629"/>
      <c r="CU19" s="629"/>
      <c r="CV19" s="629"/>
      <c r="CW19" s="629"/>
      <c r="CX19" s="629"/>
      <c r="CY19" s="630"/>
      <c r="CZ19" s="655" t="s">
        <v>129</v>
      </c>
      <c r="DA19" s="655"/>
      <c r="DB19" s="655"/>
      <c r="DC19" s="655"/>
      <c r="DD19" s="634" t="s">
        <v>129</v>
      </c>
      <c r="DE19" s="629"/>
      <c r="DF19" s="629"/>
      <c r="DG19" s="629"/>
      <c r="DH19" s="629"/>
      <c r="DI19" s="629"/>
      <c r="DJ19" s="629"/>
      <c r="DK19" s="629"/>
      <c r="DL19" s="629"/>
      <c r="DM19" s="629"/>
      <c r="DN19" s="629"/>
      <c r="DO19" s="629"/>
      <c r="DP19" s="630"/>
      <c r="DQ19" s="634" t="s">
        <v>238</v>
      </c>
      <c r="DR19" s="629"/>
      <c r="DS19" s="629"/>
      <c r="DT19" s="629"/>
      <c r="DU19" s="629"/>
      <c r="DV19" s="629"/>
      <c r="DW19" s="629"/>
      <c r="DX19" s="629"/>
      <c r="DY19" s="629"/>
      <c r="DZ19" s="629"/>
      <c r="EA19" s="629"/>
      <c r="EB19" s="629"/>
      <c r="EC19" s="672"/>
    </row>
    <row r="20" spans="2:133" ht="11.25" customHeight="1">
      <c r="B20" s="625" t="s">
        <v>277</v>
      </c>
      <c r="C20" s="626"/>
      <c r="D20" s="626"/>
      <c r="E20" s="626"/>
      <c r="F20" s="626"/>
      <c r="G20" s="626"/>
      <c r="H20" s="626"/>
      <c r="I20" s="626"/>
      <c r="J20" s="626"/>
      <c r="K20" s="626"/>
      <c r="L20" s="626"/>
      <c r="M20" s="626"/>
      <c r="N20" s="626"/>
      <c r="O20" s="626"/>
      <c r="P20" s="626"/>
      <c r="Q20" s="627"/>
      <c r="R20" s="628">
        <v>146</v>
      </c>
      <c r="S20" s="629"/>
      <c r="T20" s="629"/>
      <c r="U20" s="629"/>
      <c r="V20" s="629"/>
      <c r="W20" s="629"/>
      <c r="X20" s="629"/>
      <c r="Y20" s="630"/>
      <c r="Z20" s="655">
        <v>0</v>
      </c>
      <c r="AA20" s="655"/>
      <c r="AB20" s="655"/>
      <c r="AC20" s="655"/>
      <c r="AD20" s="656">
        <v>146</v>
      </c>
      <c r="AE20" s="656"/>
      <c r="AF20" s="656"/>
      <c r="AG20" s="656"/>
      <c r="AH20" s="656"/>
      <c r="AI20" s="656"/>
      <c r="AJ20" s="656"/>
      <c r="AK20" s="656"/>
      <c r="AL20" s="631">
        <v>0</v>
      </c>
      <c r="AM20" s="632"/>
      <c r="AN20" s="632"/>
      <c r="AO20" s="657"/>
      <c r="AP20" s="625" t="s">
        <v>278</v>
      </c>
      <c r="AQ20" s="626"/>
      <c r="AR20" s="626"/>
      <c r="AS20" s="626"/>
      <c r="AT20" s="626"/>
      <c r="AU20" s="626"/>
      <c r="AV20" s="626"/>
      <c r="AW20" s="626"/>
      <c r="AX20" s="626"/>
      <c r="AY20" s="626"/>
      <c r="AZ20" s="626"/>
      <c r="BA20" s="626"/>
      <c r="BB20" s="626"/>
      <c r="BC20" s="626"/>
      <c r="BD20" s="626"/>
      <c r="BE20" s="626"/>
      <c r="BF20" s="627"/>
      <c r="BG20" s="628" t="s">
        <v>129</v>
      </c>
      <c r="BH20" s="629"/>
      <c r="BI20" s="629"/>
      <c r="BJ20" s="629"/>
      <c r="BK20" s="629"/>
      <c r="BL20" s="629"/>
      <c r="BM20" s="629"/>
      <c r="BN20" s="630"/>
      <c r="BO20" s="655" t="s">
        <v>245</v>
      </c>
      <c r="BP20" s="655"/>
      <c r="BQ20" s="655"/>
      <c r="BR20" s="655"/>
      <c r="BS20" s="656" t="s">
        <v>129</v>
      </c>
      <c r="BT20" s="656"/>
      <c r="BU20" s="656"/>
      <c r="BV20" s="656"/>
      <c r="BW20" s="656"/>
      <c r="BX20" s="656"/>
      <c r="BY20" s="656"/>
      <c r="BZ20" s="656"/>
      <c r="CA20" s="656"/>
      <c r="CB20" s="714"/>
      <c r="CD20" s="662" t="s">
        <v>279</v>
      </c>
      <c r="CE20" s="663"/>
      <c r="CF20" s="663"/>
      <c r="CG20" s="663"/>
      <c r="CH20" s="663"/>
      <c r="CI20" s="663"/>
      <c r="CJ20" s="663"/>
      <c r="CK20" s="663"/>
      <c r="CL20" s="663"/>
      <c r="CM20" s="663"/>
      <c r="CN20" s="663"/>
      <c r="CO20" s="663"/>
      <c r="CP20" s="663"/>
      <c r="CQ20" s="664"/>
      <c r="CR20" s="628">
        <v>2193690</v>
      </c>
      <c r="CS20" s="629"/>
      <c r="CT20" s="629"/>
      <c r="CU20" s="629"/>
      <c r="CV20" s="629"/>
      <c r="CW20" s="629"/>
      <c r="CX20" s="629"/>
      <c r="CY20" s="630"/>
      <c r="CZ20" s="655">
        <v>100</v>
      </c>
      <c r="DA20" s="655"/>
      <c r="DB20" s="655"/>
      <c r="DC20" s="655"/>
      <c r="DD20" s="634">
        <v>604119</v>
      </c>
      <c r="DE20" s="629"/>
      <c r="DF20" s="629"/>
      <c r="DG20" s="629"/>
      <c r="DH20" s="629"/>
      <c r="DI20" s="629"/>
      <c r="DJ20" s="629"/>
      <c r="DK20" s="629"/>
      <c r="DL20" s="629"/>
      <c r="DM20" s="629"/>
      <c r="DN20" s="629"/>
      <c r="DO20" s="629"/>
      <c r="DP20" s="630"/>
      <c r="DQ20" s="634">
        <v>1213620</v>
      </c>
      <c r="DR20" s="629"/>
      <c r="DS20" s="629"/>
      <c r="DT20" s="629"/>
      <c r="DU20" s="629"/>
      <c r="DV20" s="629"/>
      <c r="DW20" s="629"/>
      <c r="DX20" s="629"/>
      <c r="DY20" s="629"/>
      <c r="DZ20" s="629"/>
      <c r="EA20" s="629"/>
      <c r="EB20" s="629"/>
      <c r="EC20" s="672"/>
    </row>
    <row r="21" spans="2:133" ht="11.25" customHeight="1">
      <c r="B21" s="625" t="s">
        <v>280</v>
      </c>
      <c r="C21" s="626"/>
      <c r="D21" s="626"/>
      <c r="E21" s="626"/>
      <c r="F21" s="626"/>
      <c r="G21" s="626"/>
      <c r="H21" s="626"/>
      <c r="I21" s="626"/>
      <c r="J21" s="626"/>
      <c r="K21" s="626"/>
      <c r="L21" s="626"/>
      <c r="M21" s="626"/>
      <c r="N21" s="626"/>
      <c r="O21" s="626"/>
      <c r="P21" s="626"/>
      <c r="Q21" s="627"/>
      <c r="R21" s="628">
        <v>22</v>
      </c>
      <c r="S21" s="629"/>
      <c r="T21" s="629"/>
      <c r="U21" s="629"/>
      <c r="V21" s="629"/>
      <c r="W21" s="629"/>
      <c r="X21" s="629"/>
      <c r="Y21" s="630"/>
      <c r="Z21" s="655">
        <v>0</v>
      </c>
      <c r="AA21" s="655"/>
      <c r="AB21" s="655"/>
      <c r="AC21" s="655"/>
      <c r="AD21" s="656">
        <v>22</v>
      </c>
      <c r="AE21" s="656"/>
      <c r="AF21" s="656"/>
      <c r="AG21" s="656"/>
      <c r="AH21" s="656"/>
      <c r="AI21" s="656"/>
      <c r="AJ21" s="656"/>
      <c r="AK21" s="656"/>
      <c r="AL21" s="631">
        <v>0</v>
      </c>
      <c r="AM21" s="632"/>
      <c r="AN21" s="632"/>
      <c r="AO21" s="657"/>
      <c r="AP21" s="721" t="s">
        <v>281</v>
      </c>
      <c r="AQ21" s="728"/>
      <c r="AR21" s="728"/>
      <c r="AS21" s="728"/>
      <c r="AT21" s="728"/>
      <c r="AU21" s="728"/>
      <c r="AV21" s="728"/>
      <c r="AW21" s="728"/>
      <c r="AX21" s="728"/>
      <c r="AY21" s="728"/>
      <c r="AZ21" s="728"/>
      <c r="BA21" s="728"/>
      <c r="BB21" s="728"/>
      <c r="BC21" s="728"/>
      <c r="BD21" s="728"/>
      <c r="BE21" s="728"/>
      <c r="BF21" s="723"/>
      <c r="BG21" s="628" t="s">
        <v>238</v>
      </c>
      <c r="BH21" s="629"/>
      <c r="BI21" s="629"/>
      <c r="BJ21" s="629"/>
      <c r="BK21" s="629"/>
      <c r="BL21" s="629"/>
      <c r="BM21" s="629"/>
      <c r="BN21" s="630"/>
      <c r="BO21" s="655" t="s">
        <v>129</v>
      </c>
      <c r="BP21" s="655"/>
      <c r="BQ21" s="655"/>
      <c r="BR21" s="655"/>
      <c r="BS21" s="656" t="s">
        <v>129</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c r="B22" s="691" t="s">
        <v>282</v>
      </c>
      <c r="C22" s="692"/>
      <c r="D22" s="692"/>
      <c r="E22" s="692"/>
      <c r="F22" s="692"/>
      <c r="G22" s="692"/>
      <c r="H22" s="692"/>
      <c r="I22" s="692"/>
      <c r="J22" s="692"/>
      <c r="K22" s="692"/>
      <c r="L22" s="692"/>
      <c r="M22" s="692"/>
      <c r="N22" s="692"/>
      <c r="O22" s="692"/>
      <c r="P22" s="692"/>
      <c r="Q22" s="693"/>
      <c r="R22" s="628" t="s">
        <v>138</v>
      </c>
      <c r="S22" s="629"/>
      <c r="T22" s="629"/>
      <c r="U22" s="629"/>
      <c r="V22" s="629"/>
      <c r="W22" s="629"/>
      <c r="X22" s="629"/>
      <c r="Y22" s="630"/>
      <c r="Z22" s="655" t="s">
        <v>129</v>
      </c>
      <c r="AA22" s="655"/>
      <c r="AB22" s="655"/>
      <c r="AC22" s="655"/>
      <c r="AD22" s="656">
        <v>0</v>
      </c>
      <c r="AE22" s="656"/>
      <c r="AF22" s="656"/>
      <c r="AG22" s="656"/>
      <c r="AH22" s="656"/>
      <c r="AI22" s="656"/>
      <c r="AJ22" s="656"/>
      <c r="AK22" s="656"/>
      <c r="AL22" s="631">
        <v>0</v>
      </c>
      <c r="AM22" s="632"/>
      <c r="AN22" s="632"/>
      <c r="AO22" s="657"/>
      <c r="AP22" s="721" t="s">
        <v>283</v>
      </c>
      <c r="AQ22" s="728"/>
      <c r="AR22" s="728"/>
      <c r="AS22" s="728"/>
      <c r="AT22" s="728"/>
      <c r="AU22" s="728"/>
      <c r="AV22" s="728"/>
      <c r="AW22" s="728"/>
      <c r="AX22" s="728"/>
      <c r="AY22" s="728"/>
      <c r="AZ22" s="728"/>
      <c r="BA22" s="728"/>
      <c r="BB22" s="728"/>
      <c r="BC22" s="728"/>
      <c r="BD22" s="728"/>
      <c r="BE22" s="728"/>
      <c r="BF22" s="723"/>
      <c r="BG22" s="628" t="s">
        <v>129</v>
      </c>
      <c r="BH22" s="629"/>
      <c r="BI22" s="629"/>
      <c r="BJ22" s="629"/>
      <c r="BK22" s="629"/>
      <c r="BL22" s="629"/>
      <c r="BM22" s="629"/>
      <c r="BN22" s="630"/>
      <c r="BO22" s="655" t="s">
        <v>129</v>
      </c>
      <c r="BP22" s="655"/>
      <c r="BQ22" s="655"/>
      <c r="BR22" s="655"/>
      <c r="BS22" s="656" t="s">
        <v>245</v>
      </c>
      <c r="BT22" s="656"/>
      <c r="BU22" s="656"/>
      <c r="BV22" s="656"/>
      <c r="BW22" s="656"/>
      <c r="BX22" s="656"/>
      <c r="BY22" s="656"/>
      <c r="BZ22" s="656"/>
      <c r="CA22" s="656"/>
      <c r="CB22" s="714"/>
      <c r="CD22" s="730" t="s">
        <v>284</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c r="B23" s="625" t="s">
        <v>285</v>
      </c>
      <c r="C23" s="626"/>
      <c r="D23" s="626"/>
      <c r="E23" s="626"/>
      <c r="F23" s="626"/>
      <c r="G23" s="626"/>
      <c r="H23" s="626"/>
      <c r="I23" s="626"/>
      <c r="J23" s="626"/>
      <c r="K23" s="626"/>
      <c r="L23" s="626"/>
      <c r="M23" s="626"/>
      <c r="N23" s="626"/>
      <c r="O23" s="626"/>
      <c r="P23" s="626"/>
      <c r="Q23" s="627"/>
      <c r="R23" s="628">
        <v>890856</v>
      </c>
      <c r="S23" s="629"/>
      <c r="T23" s="629"/>
      <c r="U23" s="629"/>
      <c r="V23" s="629"/>
      <c r="W23" s="629"/>
      <c r="X23" s="629"/>
      <c r="Y23" s="630"/>
      <c r="Z23" s="655">
        <v>36.700000000000003</v>
      </c>
      <c r="AA23" s="655"/>
      <c r="AB23" s="655"/>
      <c r="AC23" s="655"/>
      <c r="AD23" s="656">
        <v>649008</v>
      </c>
      <c r="AE23" s="656"/>
      <c r="AF23" s="656"/>
      <c r="AG23" s="656"/>
      <c r="AH23" s="656"/>
      <c r="AI23" s="656"/>
      <c r="AJ23" s="656"/>
      <c r="AK23" s="656"/>
      <c r="AL23" s="631">
        <v>85.5</v>
      </c>
      <c r="AM23" s="632"/>
      <c r="AN23" s="632"/>
      <c r="AO23" s="657"/>
      <c r="AP23" s="721" t="s">
        <v>286</v>
      </c>
      <c r="AQ23" s="728"/>
      <c r="AR23" s="728"/>
      <c r="AS23" s="728"/>
      <c r="AT23" s="728"/>
      <c r="AU23" s="728"/>
      <c r="AV23" s="728"/>
      <c r="AW23" s="728"/>
      <c r="AX23" s="728"/>
      <c r="AY23" s="728"/>
      <c r="AZ23" s="728"/>
      <c r="BA23" s="728"/>
      <c r="BB23" s="728"/>
      <c r="BC23" s="728"/>
      <c r="BD23" s="728"/>
      <c r="BE23" s="728"/>
      <c r="BF23" s="723"/>
      <c r="BG23" s="628" t="s">
        <v>138</v>
      </c>
      <c r="BH23" s="629"/>
      <c r="BI23" s="629"/>
      <c r="BJ23" s="629"/>
      <c r="BK23" s="629"/>
      <c r="BL23" s="629"/>
      <c r="BM23" s="629"/>
      <c r="BN23" s="630"/>
      <c r="BO23" s="655" t="s">
        <v>245</v>
      </c>
      <c r="BP23" s="655"/>
      <c r="BQ23" s="655"/>
      <c r="BR23" s="655"/>
      <c r="BS23" s="656" t="s">
        <v>138</v>
      </c>
      <c r="BT23" s="656"/>
      <c r="BU23" s="656"/>
      <c r="BV23" s="656"/>
      <c r="BW23" s="656"/>
      <c r="BX23" s="656"/>
      <c r="BY23" s="656"/>
      <c r="BZ23" s="656"/>
      <c r="CA23" s="656"/>
      <c r="CB23" s="714"/>
      <c r="CD23" s="730" t="s">
        <v>224</v>
      </c>
      <c r="CE23" s="731"/>
      <c r="CF23" s="731"/>
      <c r="CG23" s="731"/>
      <c r="CH23" s="731"/>
      <c r="CI23" s="731"/>
      <c r="CJ23" s="731"/>
      <c r="CK23" s="731"/>
      <c r="CL23" s="731"/>
      <c r="CM23" s="731"/>
      <c r="CN23" s="731"/>
      <c r="CO23" s="731"/>
      <c r="CP23" s="731"/>
      <c r="CQ23" s="732"/>
      <c r="CR23" s="730" t="s">
        <v>287</v>
      </c>
      <c r="CS23" s="731"/>
      <c r="CT23" s="731"/>
      <c r="CU23" s="731"/>
      <c r="CV23" s="731"/>
      <c r="CW23" s="731"/>
      <c r="CX23" s="731"/>
      <c r="CY23" s="732"/>
      <c r="CZ23" s="730" t="s">
        <v>288</v>
      </c>
      <c r="DA23" s="731"/>
      <c r="DB23" s="731"/>
      <c r="DC23" s="732"/>
      <c r="DD23" s="730" t="s">
        <v>289</v>
      </c>
      <c r="DE23" s="731"/>
      <c r="DF23" s="731"/>
      <c r="DG23" s="731"/>
      <c r="DH23" s="731"/>
      <c r="DI23" s="731"/>
      <c r="DJ23" s="731"/>
      <c r="DK23" s="732"/>
      <c r="DL23" s="739" t="s">
        <v>290</v>
      </c>
      <c r="DM23" s="740"/>
      <c r="DN23" s="740"/>
      <c r="DO23" s="740"/>
      <c r="DP23" s="740"/>
      <c r="DQ23" s="740"/>
      <c r="DR23" s="740"/>
      <c r="DS23" s="740"/>
      <c r="DT23" s="740"/>
      <c r="DU23" s="740"/>
      <c r="DV23" s="741"/>
      <c r="DW23" s="730" t="s">
        <v>291</v>
      </c>
      <c r="DX23" s="731"/>
      <c r="DY23" s="731"/>
      <c r="DZ23" s="731"/>
      <c r="EA23" s="731"/>
      <c r="EB23" s="731"/>
      <c r="EC23" s="732"/>
    </row>
    <row r="24" spans="2:133" ht="11.25" customHeight="1">
      <c r="B24" s="625" t="s">
        <v>292</v>
      </c>
      <c r="C24" s="626"/>
      <c r="D24" s="626"/>
      <c r="E24" s="626"/>
      <c r="F24" s="626"/>
      <c r="G24" s="626"/>
      <c r="H24" s="626"/>
      <c r="I24" s="626"/>
      <c r="J24" s="626"/>
      <c r="K24" s="626"/>
      <c r="L24" s="626"/>
      <c r="M24" s="626"/>
      <c r="N24" s="626"/>
      <c r="O24" s="626"/>
      <c r="P24" s="626"/>
      <c r="Q24" s="627"/>
      <c r="R24" s="628">
        <v>649008</v>
      </c>
      <c r="S24" s="629"/>
      <c r="T24" s="629"/>
      <c r="U24" s="629"/>
      <c r="V24" s="629"/>
      <c r="W24" s="629"/>
      <c r="X24" s="629"/>
      <c r="Y24" s="630"/>
      <c r="Z24" s="655">
        <v>26.8</v>
      </c>
      <c r="AA24" s="655"/>
      <c r="AB24" s="655"/>
      <c r="AC24" s="655"/>
      <c r="AD24" s="656">
        <v>649008</v>
      </c>
      <c r="AE24" s="656"/>
      <c r="AF24" s="656"/>
      <c r="AG24" s="656"/>
      <c r="AH24" s="656"/>
      <c r="AI24" s="656"/>
      <c r="AJ24" s="656"/>
      <c r="AK24" s="656"/>
      <c r="AL24" s="631">
        <v>85.5</v>
      </c>
      <c r="AM24" s="632"/>
      <c r="AN24" s="632"/>
      <c r="AO24" s="657"/>
      <c r="AP24" s="721" t="s">
        <v>293</v>
      </c>
      <c r="AQ24" s="728"/>
      <c r="AR24" s="728"/>
      <c r="AS24" s="728"/>
      <c r="AT24" s="728"/>
      <c r="AU24" s="728"/>
      <c r="AV24" s="728"/>
      <c r="AW24" s="728"/>
      <c r="AX24" s="728"/>
      <c r="AY24" s="728"/>
      <c r="AZ24" s="728"/>
      <c r="BA24" s="728"/>
      <c r="BB24" s="728"/>
      <c r="BC24" s="728"/>
      <c r="BD24" s="728"/>
      <c r="BE24" s="728"/>
      <c r="BF24" s="723"/>
      <c r="BG24" s="628" t="s">
        <v>138</v>
      </c>
      <c r="BH24" s="629"/>
      <c r="BI24" s="629"/>
      <c r="BJ24" s="629"/>
      <c r="BK24" s="629"/>
      <c r="BL24" s="629"/>
      <c r="BM24" s="629"/>
      <c r="BN24" s="630"/>
      <c r="BO24" s="655" t="s">
        <v>238</v>
      </c>
      <c r="BP24" s="655"/>
      <c r="BQ24" s="655"/>
      <c r="BR24" s="655"/>
      <c r="BS24" s="656" t="s">
        <v>129</v>
      </c>
      <c r="BT24" s="656"/>
      <c r="BU24" s="656"/>
      <c r="BV24" s="656"/>
      <c r="BW24" s="656"/>
      <c r="BX24" s="656"/>
      <c r="BY24" s="656"/>
      <c r="BZ24" s="656"/>
      <c r="CA24" s="656"/>
      <c r="CB24" s="714"/>
      <c r="CD24" s="684" t="s">
        <v>294</v>
      </c>
      <c r="CE24" s="685"/>
      <c r="CF24" s="685"/>
      <c r="CG24" s="685"/>
      <c r="CH24" s="685"/>
      <c r="CI24" s="685"/>
      <c r="CJ24" s="685"/>
      <c r="CK24" s="685"/>
      <c r="CL24" s="685"/>
      <c r="CM24" s="685"/>
      <c r="CN24" s="685"/>
      <c r="CO24" s="685"/>
      <c r="CP24" s="685"/>
      <c r="CQ24" s="686"/>
      <c r="CR24" s="681">
        <v>599821</v>
      </c>
      <c r="CS24" s="682"/>
      <c r="CT24" s="682"/>
      <c r="CU24" s="682"/>
      <c r="CV24" s="682"/>
      <c r="CW24" s="682"/>
      <c r="CX24" s="682"/>
      <c r="CY24" s="725"/>
      <c r="CZ24" s="726">
        <v>27.3</v>
      </c>
      <c r="DA24" s="701"/>
      <c r="DB24" s="701"/>
      <c r="DC24" s="729"/>
      <c r="DD24" s="724">
        <v>474276</v>
      </c>
      <c r="DE24" s="682"/>
      <c r="DF24" s="682"/>
      <c r="DG24" s="682"/>
      <c r="DH24" s="682"/>
      <c r="DI24" s="682"/>
      <c r="DJ24" s="682"/>
      <c r="DK24" s="725"/>
      <c r="DL24" s="724">
        <v>426241</v>
      </c>
      <c r="DM24" s="682"/>
      <c r="DN24" s="682"/>
      <c r="DO24" s="682"/>
      <c r="DP24" s="682"/>
      <c r="DQ24" s="682"/>
      <c r="DR24" s="682"/>
      <c r="DS24" s="682"/>
      <c r="DT24" s="682"/>
      <c r="DU24" s="682"/>
      <c r="DV24" s="725"/>
      <c r="DW24" s="726">
        <v>54.7</v>
      </c>
      <c r="DX24" s="701"/>
      <c r="DY24" s="701"/>
      <c r="DZ24" s="701"/>
      <c r="EA24" s="701"/>
      <c r="EB24" s="701"/>
      <c r="EC24" s="727"/>
    </row>
    <row r="25" spans="2:133" ht="11.25" customHeight="1">
      <c r="B25" s="625" t="s">
        <v>295</v>
      </c>
      <c r="C25" s="626"/>
      <c r="D25" s="626"/>
      <c r="E25" s="626"/>
      <c r="F25" s="626"/>
      <c r="G25" s="626"/>
      <c r="H25" s="626"/>
      <c r="I25" s="626"/>
      <c r="J25" s="626"/>
      <c r="K25" s="626"/>
      <c r="L25" s="626"/>
      <c r="M25" s="626"/>
      <c r="N25" s="626"/>
      <c r="O25" s="626"/>
      <c r="P25" s="626"/>
      <c r="Q25" s="627"/>
      <c r="R25" s="628">
        <v>241848</v>
      </c>
      <c r="S25" s="629"/>
      <c r="T25" s="629"/>
      <c r="U25" s="629"/>
      <c r="V25" s="629"/>
      <c r="W25" s="629"/>
      <c r="X25" s="629"/>
      <c r="Y25" s="630"/>
      <c r="Z25" s="655">
        <v>10</v>
      </c>
      <c r="AA25" s="655"/>
      <c r="AB25" s="655"/>
      <c r="AC25" s="655"/>
      <c r="AD25" s="656" t="s">
        <v>245</v>
      </c>
      <c r="AE25" s="656"/>
      <c r="AF25" s="656"/>
      <c r="AG25" s="656"/>
      <c r="AH25" s="656"/>
      <c r="AI25" s="656"/>
      <c r="AJ25" s="656"/>
      <c r="AK25" s="656"/>
      <c r="AL25" s="631" t="s">
        <v>238</v>
      </c>
      <c r="AM25" s="632"/>
      <c r="AN25" s="632"/>
      <c r="AO25" s="657"/>
      <c r="AP25" s="721" t="s">
        <v>296</v>
      </c>
      <c r="AQ25" s="728"/>
      <c r="AR25" s="728"/>
      <c r="AS25" s="728"/>
      <c r="AT25" s="728"/>
      <c r="AU25" s="728"/>
      <c r="AV25" s="728"/>
      <c r="AW25" s="728"/>
      <c r="AX25" s="728"/>
      <c r="AY25" s="728"/>
      <c r="AZ25" s="728"/>
      <c r="BA25" s="728"/>
      <c r="BB25" s="728"/>
      <c r="BC25" s="728"/>
      <c r="BD25" s="728"/>
      <c r="BE25" s="728"/>
      <c r="BF25" s="723"/>
      <c r="BG25" s="628" t="s">
        <v>238</v>
      </c>
      <c r="BH25" s="629"/>
      <c r="BI25" s="629"/>
      <c r="BJ25" s="629"/>
      <c r="BK25" s="629"/>
      <c r="BL25" s="629"/>
      <c r="BM25" s="629"/>
      <c r="BN25" s="630"/>
      <c r="BO25" s="655" t="s">
        <v>245</v>
      </c>
      <c r="BP25" s="655"/>
      <c r="BQ25" s="655"/>
      <c r="BR25" s="655"/>
      <c r="BS25" s="656" t="s">
        <v>245</v>
      </c>
      <c r="BT25" s="656"/>
      <c r="BU25" s="656"/>
      <c r="BV25" s="656"/>
      <c r="BW25" s="656"/>
      <c r="BX25" s="656"/>
      <c r="BY25" s="656"/>
      <c r="BZ25" s="656"/>
      <c r="CA25" s="656"/>
      <c r="CB25" s="714"/>
      <c r="CD25" s="662" t="s">
        <v>297</v>
      </c>
      <c r="CE25" s="663"/>
      <c r="CF25" s="663"/>
      <c r="CG25" s="663"/>
      <c r="CH25" s="663"/>
      <c r="CI25" s="663"/>
      <c r="CJ25" s="663"/>
      <c r="CK25" s="663"/>
      <c r="CL25" s="663"/>
      <c r="CM25" s="663"/>
      <c r="CN25" s="663"/>
      <c r="CO25" s="663"/>
      <c r="CP25" s="663"/>
      <c r="CQ25" s="664"/>
      <c r="CR25" s="628">
        <v>408360</v>
      </c>
      <c r="CS25" s="639"/>
      <c r="CT25" s="639"/>
      <c r="CU25" s="639"/>
      <c r="CV25" s="639"/>
      <c r="CW25" s="639"/>
      <c r="CX25" s="639"/>
      <c r="CY25" s="640"/>
      <c r="CZ25" s="631">
        <v>18.600000000000001</v>
      </c>
      <c r="DA25" s="641"/>
      <c r="DB25" s="641"/>
      <c r="DC25" s="642"/>
      <c r="DD25" s="634">
        <v>333617</v>
      </c>
      <c r="DE25" s="639"/>
      <c r="DF25" s="639"/>
      <c r="DG25" s="639"/>
      <c r="DH25" s="639"/>
      <c r="DI25" s="639"/>
      <c r="DJ25" s="639"/>
      <c r="DK25" s="640"/>
      <c r="DL25" s="634">
        <v>289358</v>
      </c>
      <c r="DM25" s="639"/>
      <c r="DN25" s="639"/>
      <c r="DO25" s="639"/>
      <c r="DP25" s="639"/>
      <c r="DQ25" s="639"/>
      <c r="DR25" s="639"/>
      <c r="DS25" s="639"/>
      <c r="DT25" s="639"/>
      <c r="DU25" s="639"/>
      <c r="DV25" s="640"/>
      <c r="DW25" s="631">
        <v>37.1</v>
      </c>
      <c r="DX25" s="641"/>
      <c r="DY25" s="641"/>
      <c r="DZ25" s="641"/>
      <c r="EA25" s="641"/>
      <c r="EB25" s="641"/>
      <c r="EC25" s="673"/>
    </row>
    <row r="26" spans="2:133" ht="11.25" customHeight="1">
      <c r="B26" s="625" t="s">
        <v>298</v>
      </c>
      <c r="C26" s="626"/>
      <c r="D26" s="626"/>
      <c r="E26" s="626"/>
      <c r="F26" s="626"/>
      <c r="G26" s="626"/>
      <c r="H26" s="626"/>
      <c r="I26" s="626"/>
      <c r="J26" s="626"/>
      <c r="K26" s="626"/>
      <c r="L26" s="626"/>
      <c r="M26" s="626"/>
      <c r="N26" s="626"/>
      <c r="O26" s="626"/>
      <c r="P26" s="626"/>
      <c r="Q26" s="627"/>
      <c r="R26" s="628" t="s">
        <v>129</v>
      </c>
      <c r="S26" s="629"/>
      <c r="T26" s="629"/>
      <c r="U26" s="629"/>
      <c r="V26" s="629"/>
      <c r="W26" s="629"/>
      <c r="X26" s="629"/>
      <c r="Y26" s="630"/>
      <c r="Z26" s="655" t="s">
        <v>129</v>
      </c>
      <c r="AA26" s="655"/>
      <c r="AB26" s="655"/>
      <c r="AC26" s="655"/>
      <c r="AD26" s="656" t="s">
        <v>129</v>
      </c>
      <c r="AE26" s="656"/>
      <c r="AF26" s="656"/>
      <c r="AG26" s="656"/>
      <c r="AH26" s="656"/>
      <c r="AI26" s="656"/>
      <c r="AJ26" s="656"/>
      <c r="AK26" s="656"/>
      <c r="AL26" s="631" t="s">
        <v>245</v>
      </c>
      <c r="AM26" s="632"/>
      <c r="AN26" s="632"/>
      <c r="AO26" s="657"/>
      <c r="AP26" s="721" t="s">
        <v>299</v>
      </c>
      <c r="AQ26" s="722"/>
      <c r="AR26" s="722"/>
      <c r="AS26" s="722"/>
      <c r="AT26" s="722"/>
      <c r="AU26" s="722"/>
      <c r="AV26" s="722"/>
      <c r="AW26" s="722"/>
      <c r="AX26" s="722"/>
      <c r="AY26" s="722"/>
      <c r="AZ26" s="722"/>
      <c r="BA26" s="722"/>
      <c r="BB26" s="722"/>
      <c r="BC26" s="722"/>
      <c r="BD26" s="722"/>
      <c r="BE26" s="722"/>
      <c r="BF26" s="723"/>
      <c r="BG26" s="628" t="s">
        <v>245</v>
      </c>
      <c r="BH26" s="629"/>
      <c r="BI26" s="629"/>
      <c r="BJ26" s="629"/>
      <c r="BK26" s="629"/>
      <c r="BL26" s="629"/>
      <c r="BM26" s="629"/>
      <c r="BN26" s="630"/>
      <c r="BO26" s="655" t="s">
        <v>138</v>
      </c>
      <c r="BP26" s="655"/>
      <c r="BQ26" s="655"/>
      <c r="BR26" s="655"/>
      <c r="BS26" s="656" t="s">
        <v>238</v>
      </c>
      <c r="BT26" s="656"/>
      <c r="BU26" s="656"/>
      <c r="BV26" s="656"/>
      <c r="BW26" s="656"/>
      <c r="BX26" s="656"/>
      <c r="BY26" s="656"/>
      <c r="BZ26" s="656"/>
      <c r="CA26" s="656"/>
      <c r="CB26" s="714"/>
      <c r="CD26" s="662" t="s">
        <v>300</v>
      </c>
      <c r="CE26" s="663"/>
      <c r="CF26" s="663"/>
      <c r="CG26" s="663"/>
      <c r="CH26" s="663"/>
      <c r="CI26" s="663"/>
      <c r="CJ26" s="663"/>
      <c r="CK26" s="663"/>
      <c r="CL26" s="663"/>
      <c r="CM26" s="663"/>
      <c r="CN26" s="663"/>
      <c r="CO26" s="663"/>
      <c r="CP26" s="663"/>
      <c r="CQ26" s="664"/>
      <c r="CR26" s="628">
        <v>162103</v>
      </c>
      <c r="CS26" s="629"/>
      <c r="CT26" s="629"/>
      <c r="CU26" s="629"/>
      <c r="CV26" s="629"/>
      <c r="CW26" s="629"/>
      <c r="CX26" s="629"/>
      <c r="CY26" s="630"/>
      <c r="CZ26" s="631">
        <v>7.4</v>
      </c>
      <c r="DA26" s="641"/>
      <c r="DB26" s="641"/>
      <c r="DC26" s="642"/>
      <c r="DD26" s="634">
        <v>140855</v>
      </c>
      <c r="DE26" s="629"/>
      <c r="DF26" s="629"/>
      <c r="DG26" s="629"/>
      <c r="DH26" s="629"/>
      <c r="DI26" s="629"/>
      <c r="DJ26" s="629"/>
      <c r="DK26" s="630"/>
      <c r="DL26" s="634" t="s">
        <v>129</v>
      </c>
      <c r="DM26" s="629"/>
      <c r="DN26" s="629"/>
      <c r="DO26" s="629"/>
      <c r="DP26" s="629"/>
      <c r="DQ26" s="629"/>
      <c r="DR26" s="629"/>
      <c r="DS26" s="629"/>
      <c r="DT26" s="629"/>
      <c r="DU26" s="629"/>
      <c r="DV26" s="630"/>
      <c r="DW26" s="631" t="s">
        <v>129</v>
      </c>
      <c r="DX26" s="641"/>
      <c r="DY26" s="641"/>
      <c r="DZ26" s="641"/>
      <c r="EA26" s="641"/>
      <c r="EB26" s="641"/>
      <c r="EC26" s="673"/>
    </row>
    <row r="27" spans="2:133" ht="11.25" customHeight="1">
      <c r="B27" s="625" t="s">
        <v>301</v>
      </c>
      <c r="C27" s="626"/>
      <c r="D27" s="626"/>
      <c r="E27" s="626"/>
      <c r="F27" s="626"/>
      <c r="G27" s="626"/>
      <c r="H27" s="626"/>
      <c r="I27" s="626"/>
      <c r="J27" s="626"/>
      <c r="K27" s="626"/>
      <c r="L27" s="626"/>
      <c r="M27" s="626"/>
      <c r="N27" s="626"/>
      <c r="O27" s="626"/>
      <c r="P27" s="626"/>
      <c r="Q27" s="627"/>
      <c r="R27" s="628">
        <v>971276</v>
      </c>
      <c r="S27" s="629"/>
      <c r="T27" s="629"/>
      <c r="U27" s="629"/>
      <c r="V27" s="629"/>
      <c r="W27" s="629"/>
      <c r="X27" s="629"/>
      <c r="Y27" s="630"/>
      <c r="Z27" s="655">
        <v>40</v>
      </c>
      <c r="AA27" s="655"/>
      <c r="AB27" s="655"/>
      <c r="AC27" s="655"/>
      <c r="AD27" s="656">
        <v>729428</v>
      </c>
      <c r="AE27" s="656"/>
      <c r="AF27" s="656"/>
      <c r="AG27" s="656"/>
      <c r="AH27" s="656"/>
      <c r="AI27" s="656"/>
      <c r="AJ27" s="656"/>
      <c r="AK27" s="656"/>
      <c r="AL27" s="631">
        <v>96.099998474121094</v>
      </c>
      <c r="AM27" s="632"/>
      <c r="AN27" s="632"/>
      <c r="AO27" s="657"/>
      <c r="AP27" s="625" t="s">
        <v>302</v>
      </c>
      <c r="AQ27" s="626"/>
      <c r="AR27" s="626"/>
      <c r="AS27" s="626"/>
      <c r="AT27" s="626"/>
      <c r="AU27" s="626"/>
      <c r="AV27" s="626"/>
      <c r="AW27" s="626"/>
      <c r="AX27" s="626"/>
      <c r="AY27" s="626"/>
      <c r="AZ27" s="626"/>
      <c r="BA27" s="626"/>
      <c r="BB27" s="626"/>
      <c r="BC27" s="626"/>
      <c r="BD27" s="626"/>
      <c r="BE27" s="626"/>
      <c r="BF27" s="627"/>
      <c r="BG27" s="628">
        <v>55544</v>
      </c>
      <c r="BH27" s="629"/>
      <c r="BI27" s="629"/>
      <c r="BJ27" s="629"/>
      <c r="BK27" s="629"/>
      <c r="BL27" s="629"/>
      <c r="BM27" s="629"/>
      <c r="BN27" s="630"/>
      <c r="BO27" s="655">
        <v>100</v>
      </c>
      <c r="BP27" s="655"/>
      <c r="BQ27" s="655"/>
      <c r="BR27" s="655"/>
      <c r="BS27" s="656" t="s">
        <v>245</v>
      </c>
      <c r="BT27" s="656"/>
      <c r="BU27" s="656"/>
      <c r="BV27" s="656"/>
      <c r="BW27" s="656"/>
      <c r="BX27" s="656"/>
      <c r="BY27" s="656"/>
      <c r="BZ27" s="656"/>
      <c r="CA27" s="656"/>
      <c r="CB27" s="714"/>
      <c r="CD27" s="662" t="s">
        <v>303</v>
      </c>
      <c r="CE27" s="663"/>
      <c r="CF27" s="663"/>
      <c r="CG27" s="663"/>
      <c r="CH27" s="663"/>
      <c r="CI27" s="663"/>
      <c r="CJ27" s="663"/>
      <c r="CK27" s="663"/>
      <c r="CL27" s="663"/>
      <c r="CM27" s="663"/>
      <c r="CN27" s="663"/>
      <c r="CO27" s="663"/>
      <c r="CP27" s="663"/>
      <c r="CQ27" s="664"/>
      <c r="CR27" s="628">
        <v>72698</v>
      </c>
      <c r="CS27" s="639"/>
      <c r="CT27" s="639"/>
      <c r="CU27" s="639"/>
      <c r="CV27" s="639"/>
      <c r="CW27" s="639"/>
      <c r="CX27" s="639"/>
      <c r="CY27" s="640"/>
      <c r="CZ27" s="631">
        <v>3.3</v>
      </c>
      <c r="DA27" s="641"/>
      <c r="DB27" s="641"/>
      <c r="DC27" s="642"/>
      <c r="DD27" s="634">
        <v>21896</v>
      </c>
      <c r="DE27" s="639"/>
      <c r="DF27" s="639"/>
      <c r="DG27" s="639"/>
      <c r="DH27" s="639"/>
      <c r="DI27" s="639"/>
      <c r="DJ27" s="639"/>
      <c r="DK27" s="640"/>
      <c r="DL27" s="634">
        <v>18120</v>
      </c>
      <c r="DM27" s="639"/>
      <c r="DN27" s="639"/>
      <c r="DO27" s="639"/>
      <c r="DP27" s="639"/>
      <c r="DQ27" s="639"/>
      <c r="DR27" s="639"/>
      <c r="DS27" s="639"/>
      <c r="DT27" s="639"/>
      <c r="DU27" s="639"/>
      <c r="DV27" s="640"/>
      <c r="DW27" s="631">
        <v>2.2999999999999998</v>
      </c>
      <c r="DX27" s="641"/>
      <c r="DY27" s="641"/>
      <c r="DZ27" s="641"/>
      <c r="EA27" s="641"/>
      <c r="EB27" s="641"/>
      <c r="EC27" s="673"/>
    </row>
    <row r="28" spans="2:133" ht="11.25" customHeight="1">
      <c r="B28" s="625" t="s">
        <v>304</v>
      </c>
      <c r="C28" s="626"/>
      <c r="D28" s="626"/>
      <c r="E28" s="626"/>
      <c r="F28" s="626"/>
      <c r="G28" s="626"/>
      <c r="H28" s="626"/>
      <c r="I28" s="626"/>
      <c r="J28" s="626"/>
      <c r="K28" s="626"/>
      <c r="L28" s="626"/>
      <c r="M28" s="626"/>
      <c r="N28" s="626"/>
      <c r="O28" s="626"/>
      <c r="P28" s="626"/>
      <c r="Q28" s="627"/>
      <c r="R28" s="628" t="s">
        <v>245</v>
      </c>
      <c r="S28" s="629"/>
      <c r="T28" s="629"/>
      <c r="U28" s="629"/>
      <c r="V28" s="629"/>
      <c r="W28" s="629"/>
      <c r="X28" s="629"/>
      <c r="Y28" s="630"/>
      <c r="Z28" s="655" t="s">
        <v>129</v>
      </c>
      <c r="AA28" s="655"/>
      <c r="AB28" s="655"/>
      <c r="AC28" s="655"/>
      <c r="AD28" s="656" t="s">
        <v>245</v>
      </c>
      <c r="AE28" s="656"/>
      <c r="AF28" s="656"/>
      <c r="AG28" s="656"/>
      <c r="AH28" s="656"/>
      <c r="AI28" s="656"/>
      <c r="AJ28" s="656"/>
      <c r="AK28" s="656"/>
      <c r="AL28" s="631" t="s">
        <v>129</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72"/>
      <c r="CD28" s="662" t="s">
        <v>305</v>
      </c>
      <c r="CE28" s="663"/>
      <c r="CF28" s="663"/>
      <c r="CG28" s="663"/>
      <c r="CH28" s="663"/>
      <c r="CI28" s="663"/>
      <c r="CJ28" s="663"/>
      <c r="CK28" s="663"/>
      <c r="CL28" s="663"/>
      <c r="CM28" s="663"/>
      <c r="CN28" s="663"/>
      <c r="CO28" s="663"/>
      <c r="CP28" s="663"/>
      <c r="CQ28" s="664"/>
      <c r="CR28" s="628">
        <v>118763</v>
      </c>
      <c r="CS28" s="629"/>
      <c r="CT28" s="629"/>
      <c r="CU28" s="629"/>
      <c r="CV28" s="629"/>
      <c r="CW28" s="629"/>
      <c r="CX28" s="629"/>
      <c r="CY28" s="630"/>
      <c r="CZ28" s="631">
        <v>5.4</v>
      </c>
      <c r="DA28" s="641"/>
      <c r="DB28" s="641"/>
      <c r="DC28" s="642"/>
      <c r="DD28" s="634">
        <v>118763</v>
      </c>
      <c r="DE28" s="629"/>
      <c r="DF28" s="629"/>
      <c r="DG28" s="629"/>
      <c r="DH28" s="629"/>
      <c r="DI28" s="629"/>
      <c r="DJ28" s="629"/>
      <c r="DK28" s="630"/>
      <c r="DL28" s="634">
        <v>118763</v>
      </c>
      <c r="DM28" s="629"/>
      <c r="DN28" s="629"/>
      <c r="DO28" s="629"/>
      <c r="DP28" s="629"/>
      <c r="DQ28" s="629"/>
      <c r="DR28" s="629"/>
      <c r="DS28" s="629"/>
      <c r="DT28" s="629"/>
      <c r="DU28" s="629"/>
      <c r="DV28" s="630"/>
      <c r="DW28" s="631">
        <v>15.2</v>
      </c>
      <c r="DX28" s="641"/>
      <c r="DY28" s="641"/>
      <c r="DZ28" s="641"/>
      <c r="EA28" s="641"/>
      <c r="EB28" s="641"/>
      <c r="EC28" s="673"/>
    </row>
    <row r="29" spans="2:133" ht="11.25" customHeight="1">
      <c r="B29" s="625" t="s">
        <v>306</v>
      </c>
      <c r="C29" s="626"/>
      <c r="D29" s="626"/>
      <c r="E29" s="626"/>
      <c r="F29" s="626"/>
      <c r="G29" s="626"/>
      <c r="H29" s="626"/>
      <c r="I29" s="626"/>
      <c r="J29" s="626"/>
      <c r="K29" s="626"/>
      <c r="L29" s="626"/>
      <c r="M29" s="626"/>
      <c r="N29" s="626"/>
      <c r="O29" s="626"/>
      <c r="P29" s="626"/>
      <c r="Q29" s="627"/>
      <c r="R29" s="628">
        <v>1683</v>
      </c>
      <c r="S29" s="629"/>
      <c r="T29" s="629"/>
      <c r="U29" s="629"/>
      <c r="V29" s="629"/>
      <c r="W29" s="629"/>
      <c r="X29" s="629"/>
      <c r="Y29" s="630"/>
      <c r="Z29" s="655">
        <v>0.1</v>
      </c>
      <c r="AA29" s="655"/>
      <c r="AB29" s="655"/>
      <c r="AC29" s="655"/>
      <c r="AD29" s="656">
        <v>201</v>
      </c>
      <c r="AE29" s="656"/>
      <c r="AF29" s="656"/>
      <c r="AG29" s="656"/>
      <c r="AH29" s="656"/>
      <c r="AI29" s="656"/>
      <c r="AJ29" s="656"/>
      <c r="AK29" s="656"/>
      <c r="AL29" s="631">
        <v>0</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307</v>
      </c>
      <c r="CE29" s="716"/>
      <c r="CF29" s="662" t="s">
        <v>70</v>
      </c>
      <c r="CG29" s="663"/>
      <c r="CH29" s="663"/>
      <c r="CI29" s="663"/>
      <c r="CJ29" s="663"/>
      <c r="CK29" s="663"/>
      <c r="CL29" s="663"/>
      <c r="CM29" s="663"/>
      <c r="CN29" s="663"/>
      <c r="CO29" s="663"/>
      <c r="CP29" s="663"/>
      <c r="CQ29" s="664"/>
      <c r="CR29" s="628">
        <v>118763</v>
      </c>
      <c r="CS29" s="639"/>
      <c r="CT29" s="639"/>
      <c r="CU29" s="639"/>
      <c r="CV29" s="639"/>
      <c r="CW29" s="639"/>
      <c r="CX29" s="639"/>
      <c r="CY29" s="640"/>
      <c r="CZ29" s="631">
        <v>5.4</v>
      </c>
      <c r="DA29" s="641"/>
      <c r="DB29" s="641"/>
      <c r="DC29" s="642"/>
      <c r="DD29" s="634">
        <v>118763</v>
      </c>
      <c r="DE29" s="639"/>
      <c r="DF29" s="639"/>
      <c r="DG29" s="639"/>
      <c r="DH29" s="639"/>
      <c r="DI29" s="639"/>
      <c r="DJ29" s="639"/>
      <c r="DK29" s="640"/>
      <c r="DL29" s="634">
        <v>118763</v>
      </c>
      <c r="DM29" s="639"/>
      <c r="DN29" s="639"/>
      <c r="DO29" s="639"/>
      <c r="DP29" s="639"/>
      <c r="DQ29" s="639"/>
      <c r="DR29" s="639"/>
      <c r="DS29" s="639"/>
      <c r="DT29" s="639"/>
      <c r="DU29" s="639"/>
      <c r="DV29" s="640"/>
      <c r="DW29" s="631">
        <v>15.2</v>
      </c>
      <c r="DX29" s="641"/>
      <c r="DY29" s="641"/>
      <c r="DZ29" s="641"/>
      <c r="EA29" s="641"/>
      <c r="EB29" s="641"/>
      <c r="EC29" s="673"/>
    </row>
    <row r="30" spans="2:133" ht="11.25" customHeight="1">
      <c r="B30" s="625" t="s">
        <v>308</v>
      </c>
      <c r="C30" s="626"/>
      <c r="D30" s="626"/>
      <c r="E30" s="626"/>
      <c r="F30" s="626"/>
      <c r="G30" s="626"/>
      <c r="H30" s="626"/>
      <c r="I30" s="626"/>
      <c r="J30" s="626"/>
      <c r="K30" s="626"/>
      <c r="L30" s="626"/>
      <c r="M30" s="626"/>
      <c r="N30" s="626"/>
      <c r="O30" s="626"/>
      <c r="P30" s="626"/>
      <c r="Q30" s="627"/>
      <c r="R30" s="628">
        <v>9998</v>
      </c>
      <c r="S30" s="629"/>
      <c r="T30" s="629"/>
      <c r="U30" s="629"/>
      <c r="V30" s="629"/>
      <c r="W30" s="629"/>
      <c r="X30" s="629"/>
      <c r="Y30" s="630"/>
      <c r="Z30" s="655">
        <v>0.4</v>
      </c>
      <c r="AA30" s="655"/>
      <c r="AB30" s="655"/>
      <c r="AC30" s="655"/>
      <c r="AD30" s="656">
        <v>5924</v>
      </c>
      <c r="AE30" s="656"/>
      <c r="AF30" s="656"/>
      <c r="AG30" s="656"/>
      <c r="AH30" s="656"/>
      <c r="AI30" s="656"/>
      <c r="AJ30" s="656"/>
      <c r="AK30" s="656"/>
      <c r="AL30" s="631">
        <v>0.8</v>
      </c>
      <c r="AM30" s="632"/>
      <c r="AN30" s="632"/>
      <c r="AO30" s="657"/>
      <c r="AP30" s="687" t="s">
        <v>224</v>
      </c>
      <c r="AQ30" s="688"/>
      <c r="AR30" s="688"/>
      <c r="AS30" s="688"/>
      <c r="AT30" s="688"/>
      <c r="AU30" s="688"/>
      <c r="AV30" s="688"/>
      <c r="AW30" s="688"/>
      <c r="AX30" s="688"/>
      <c r="AY30" s="688"/>
      <c r="AZ30" s="688"/>
      <c r="BA30" s="688"/>
      <c r="BB30" s="688"/>
      <c r="BC30" s="688"/>
      <c r="BD30" s="688"/>
      <c r="BE30" s="688"/>
      <c r="BF30" s="689"/>
      <c r="BG30" s="687" t="s">
        <v>309</v>
      </c>
      <c r="BH30" s="712"/>
      <c r="BI30" s="712"/>
      <c r="BJ30" s="712"/>
      <c r="BK30" s="712"/>
      <c r="BL30" s="712"/>
      <c r="BM30" s="712"/>
      <c r="BN30" s="712"/>
      <c r="BO30" s="712"/>
      <c r="BP30" s="712"/>
      <c r="BQ30" s="713"/>
      <c r="BR30" s="687" t="s">
        <v>310</v>
      </c>
      <c r="BS30" s="712"/>
      <c r="BT30" s="712"/>
      <c r="BU30" s="712"/>
      <c r="BV30" s="712"/>
      <c r="BW30" s="712"/>
      <c r="BX30" s="712"/>
      <c r="BY30" s="712"/>
      <c r="BZ30" s="712"/>
      <c r="CA30" s="712"/>
      <c r="CB30" s="713"/>
      <c r="CD30" s="717"/>
      <c r="CE30" s="718"/>
      <c r="CF30" s="662" t="s">
        <v>311</v>
      </c>
      <c r="CG30" s="663"/>
      <c r="CH30" s="663"/>
      <c r="CI30" s="663"/>
      <c r="CJ30" s="663"/>
      <c r="CK30" s="663"/>
      <c r="CL30" s="663"/>
      <c r="CM30" s="663"/>
      <c r="CN30" s="663"/>
      <c r="CO30" s="663"/>
      <c r="CP30" s="663"/>
      <c r="CQ30" s="664"/>
      <c r="CR30" s="628">
        <v>112455</v>
      </c>
      <c r="CS30" s="629"/>
      <c r="CT30" s="629"/>
      <c r="CU30" s="629"/>
      <c r="CV30" s="629"/>
      <c r="CW30" s="629"/>
      <c r="CX30" s="629"/>
      <c r="CY30" s="630"/>
      <c r="CZ30" s="631">
        <v>5.0999999999999996</v>
      </c>
      <c r="DA30" s="641"/>
      <c r="DB30" s="641"/>
      <c r="DC30" s="642"/>
      <c r="DD30" s="634">
        <v>112455</v>
      </c>
      <c r="DE30" s="629"/>
      <c r="DF30" s="629"/>
      <c r="DG30" s="629"/>
      <c r="DH30" s="629"/>
      <c r="DI30" s="629"/>
      <c r="DJ30" s="629"/>
      <c r="DK30" s="630"/>
      <c r="DL30" s="634">
        <v>112455</v>
      </c>
      <c r="DM30" s="629"/>
      <c r="DN30" s="629"/>
      <c r="DO30" s="629"/>
      <c r="DP30" s="629"/>
      <c r="DQ30" s="629"/>
      <c r="DR30" s="629"/>
      <c r="DS30" s="629"/>
      <c r="DT30" s="629"/>
      <c r="DU30" s="629"/>
      <c r="DV30" s="630"/>
      <c r="DW30" s="631">
        <v>14.4</v>
      </c>
      <c r="DX30" s="641"/>
      <c r="DY30" s="641"/>
      <c r="DZ30" s="641"/>
      <c r="EA30" s="641"/>
      <c r="EB30" s="641"/>
      <c r="EC30" s="673"/>
    </row>
    <row r="31" spans="2:133" ht="11.25" customHeight="1">
      <c r="B31" s="625" t="s">
        <v>312</v>
      </c>
      <c r="C31" s="626"/>
      <c r="D31" s="626"/>
      <c r="E31" s="626"/>
      <c r="F31" s="626"/>
      <c r="G31" s="626"/>
      <c r="H31" s="626"/>
      <c r="I31" s="626"/>
      <c r="J31" s="626"/>
      <c r="K31" s="626"/>
      <c r="L31" s="626"/>
      <c r="M31" s="626"/>
      <c r="N31" s="626"/>
      <c r="O31" s="626"/>
      <c r="P31" s="626"/>
      <c r="Q31" s="627"/>
      <c r="R31" s="628">
        <v>845</v>
      </c>
      <c r="S31" s="629"/>
      <c r="T31" s="629"/>
      <c r="U31" s="629"/>
      <c r="V31" s="629"/>
      <c r="W31" s="629"/>
      <c r="X31" s="629"/>
      <c r="Y31" s="630"/>
      <c r="Z31" s="655">
        <v>0</v>
      </c>
      <c r="AA31" s="655"/>
      <c r="AB31" s="655"/>
      <c r="AC31" s="655"/>
      <c r="AD31" s="656" t="s">
        <v>138</v>
      </c>
      <c r="AE31" s="656"/>
      <c r="AF31" s="656"/>
      <c r="AG31" s="656"/>
      <c r="AH31" s="656"/>
      <c r="AI31" s="656"/>
      <c r="AJ31" s="656"/>
      <c r="AK31" s="656"/>
      <c r="AL31" s="631" t="s">
        <v>238</v>
      </c>
      <c r="AM31" s="632"/>
      <c r="AN31" s="632"/>
      <c r="AO31" s="657"/>
      <c r="AP31" s="703" t="s">
        <v>313</v>
      </c>
      <c r="AQ31" s="704"/>
      <c r="AR31" s="704"/>
      <c r="AS31" s="704"/>
      <c r="AT31" s="709" t="s">
        <v>314</v>
      </c>
      <c r="AU31" s="213"/>
      <c r="AV31" s="213"/>
      <c r="AW31" s="213"/>
      <c r="AX31" s="696" t="s">
        <v>190</v>
      </c>
      <c r="AY31" s="697"/>
      <c r="AZ31" s="697"/>
      <c r="BA31" s="697"/>
      <c r="BB31" s="697"/>
      <c r="BC31" s="697"/>
      <c r="BD31" s="697"/>
      <c r="BE31" s="697"/>
      <c r="BF31" s="698"/>
      <c r="BG31" s="699">
        <v>96.5</v>
      </c>
      <c r="BH31" s="700"/>
      <c r="BI31" s="700"/>
      <c r="BJ31" s="700"/>
      <c r="BK31" s="700"/>
      <c r="BL31" s="700"/>
      <c r="BM31" s="701">
        <v>82.2</v>
      </c>
      <c r="BN31" s="700"/>
      <c r="BO31" s="700"/>
      <c r="BP31" s="700"/>
      <c r="BQ31" s="702"/>
      <c r="BR31" s="699">
        <v>95.5</v>
      </c>
      <c r="BS31" s="700"/>
      <c r="BT31" s="700"/>
      <c r="BU31" s="700"/>
      <c r="BV31" s="700"/>
      <c r="BW31" s="700"/>
      <c r="BX31" s="701">
        <v>78.900000000000006</v>
      </c>
      <c r="BY31" s="700"/>
      <c r="BZ31" s="700"/>
      <c r="CA31" s="700"/>
      <c r="CB31" s="702"/>
      <c r="CD31" s="717"/>
      <c r="CE31" s="718"/>
      <c r="CF31" s="662" t="s">
        <v>315</v>
      </c>
      <c r="CG31" s="663"/>
      <c r="CH31" s="663"/>
      <c r="CI31" s="663"/>
      <c r="CJ31" s="663"/>
      <c r="CK31" s="663"/>
      <c r="CL31" s="663"/>
      <c r="CM31" s="663"/>
      <c r="CN31" s="663"/>
      <c r="CO31" s="663"/>
      <c r="CP31" s="663"/>
      <c r="CQ31" s="664"/>
      <c r="CR31" s="628">
        <v>6308</v>
      </c>
      <c r="CS31" s="639"/>
      <c r="CT31" s="639"/>
      <c r="CU31" s="639"/>
      <c r="CV31" s="639"/>
      <c r="CW31" s="639"/>
      <c r="CX31" s="639"/>
      <c r="CY31" s="640"/>
      <c r="CZ31" s="631">
        <v>0.3</v>
      </c>
      <c r="DA31" s="641"/>
      <c r="DB31" s="641"/>
      <c r="DC31" s="642"/>
      <c r="DD31" s="634">
        <v>6308</v>
      </c>
      <c r="DE31" s="639"/>
      <c r="DF31" s="639"/>
      <c r="DG31" s="639"/>
      <c r="DH31" s="639"/>
      <c r="DI31" s="639"/>
      <c r="DJ31" s="639"/>
      <c r="DK31" s="640"/>
      <c r="DL31" s="634">
        <v>6308</v>
      </c>
      <c r="DM31" s="639"/>
      <c r="DN31" s="639"/>
      <c r="DO31" s="639"/>
      <c r="DP31" s="639"/>
      <c r="DQ31" s="639"/>
      <c r="DR31" s="639"/>
      <c r="DS31" s="639"/>
      <c r="DT31" s="639"/>
      <c r="DU31" s="639"/>
      <c r="DV31" s="640"/>
      <c r="DW31" s="631">
        <v>0.8</v>
      </c>
      <c r="DX31" s="641"/>
      <c r="DY31" s="641"/>
      <c r="DZ31" s="641"/>
      <c r="EA31" s="641"/>
      <c r="EB31" s="641"/>
      <c r="EC31" s="673"/>
    </row>
    <row r="32" spans="2:133" ht="11.25" customHeight="1">
      <c r="B32" s="625" t="s">
        <v>316</v>
      </c>
      <c r="C32" s="626"/>
      <c r="D32" s="626"/>
      <c r="E32" s="626"/>
      <c r="F32" s="626"/>
      <c r="G32" s="626"/>
      <c r="H32" s="626"/>
      <c r="I32" s="626"/>
      <c r="J32" s="626"/>
      <c r="K32" s="626"/>
      <c r="L32" s="626"/>
      <c r="M32" s="626"/>
      <c r="N32" s="626"/>
      <c r="O32" s="626"/>
      <c r="P32" s="626"/>
      <c r="Q32" s="627"/>
      <c r="R32" s="628">
        <v>147856</v>
      </c>
      <c r="S32" s="629"/>
      <c r="T32" s="629"/>
      <c r="U32" s="629"/>
      <c r="V32" s="629"/>
      <c r="W32" s="629"/>
      <c r="X32" s="629"/>
      <c r="Y32" s="630"/>
      <c r="Z32" s="655">
        <v>6.1</v>
      </c>
      <c r="AA32" s="655"/>
      <c r="AB32" s="655"/>
      <c r="AC32" s="655"/>
      <c r="AD32" s="656" t="s">
        <v>129</v>
      </c>
      <c r="AE32" s="656"/>
      <c r="AF32" s="656"/>
      <c r="AG32" s="656"/>
      <c r="AH32" s="656"/>
      <c r="AI32" s="656"/>
      <c r="AJ32" s="656"/>
      <c r="AK32" s="656"/>
      <c r="AL32" s="631" t="s">
        <v>129</v>
      </c>
      <c r="AM32" s="632"/>
      <c r="AN32" s="632"/>
      <c r="AO32" s="657"/>
      <c r="AP32" s="705"/>
      <c r="AQ32" s="706"/>
      <c r="AR32" s="706"/>
      <c r="AS32" s="706"/>
      <c r="AT32" s="710"/>
      <c r="AU32" s="212" t="s">
        <v>317</v>
      </c>
      <c r="AV32" s="212"/>
      <c r="AW32" s="212"/>
      <c r="AX32" s="625" t="s">
        <v>318</v>
      </c>
      <c r="AY32" s="626"/>
      <c r="AZ32" s="626"/>
      <c r="BA32" s="626"/>
      <c r="BB32" s="626"/>
      <c r="BC32" s="626"/>
      <c r="BD32" s="626"/>
      <c r="BE32" s="626"/>
      <c r="BF32" s="627"/>
      <c r="BG32" s="694">
        <v>99.5</v>
      </c>
      <c r="BH32" s="639"/>
      <c r="BI32" s="639"/>
      <c r="BJ32" s="639"/>
      <c r="BK32" s="639"/>
      <c r="BL32" s="639"/>
      <c r="BM32" s="632">
        <v>98.4</v>
      </c>
      <c r="BN32" s="695"/>
      <c r="BO32" s="695"/>
      <c r="BP32" s="695"/>
      <c r="BQ32" s="671"/>
      <c r="BR32" s="694">
        <v>100</v>
      </c>
      <c r="BS32" s="639"/>
      <c r="BT32" s="639"/>
      <c r="BU32" s="639"/>
      <c r="BV32" s="639"/>
      <c r="BW32" s="639"/>
      <c r="BX32" s="632">
        <v>98.5</v>
      </c>
      <c r="BY32" s="695"/>
      <c r="BZ32" s="695"/>
      <c r="CA32" s="695"/>
      <c r="CB32" s="671"/>
      <c r="CD32" s="719"/>
      <c r="CE32" s="720"/>
      <c r="CF32" s="662" t="s">
        <v>319</v>
      </c>
      <c r="CG32" s="663"/>
      <c r="CH32" s="663"/>
      <c r="CI32" s="663"/>
      <c r="CJ32" s="663"/>
      <c r="CK32" s="663"/>
      <c r="CL32" s="663"/>
      <c r="CM32" s="663"/>
      <c r="CN32" s="663"/>
      <c r="CO32" s="663"/>
      <c r="CP32" s="663"/>
      <c r="CQ32" s="664"/>
      <c r="CR32" s="628" t="s">
        <v>138</v>
      </c>
      <c r="CS32" s="629"/>
      <c r="CT32" s="629"/>
      <c r="CU32" s="629"/>
      <c r="CV32" s="629"/>
      <c r="CW32" s="629"/>
      <c r="CX32" s="629"/>
      <c r="CY32" s="630"/>
      <c r="CZ32" s="631" t="s">
        <v>245</v>
      </c>
      <c r="DA32" s="641"/>
      <c r="DB32" s="641"/>
      <c r="DC32" s="642"/>
      <c r="DD32" s="634" t="s">
        <v>245</v>
      </c>
      <c r="DE32" s="629"/>
      <c r="DF32" s="629"/>
      <c r="DG32" s="629"/>
      <c r="DH32" s="629"/>
      <c r="DI32" s="629"/>
      <c r="DJ32" s="629"/>
      <c r="DK32" s="630"/>
      <c r="DL32" s="634" t="s">
        <v>129</v>
      </c>
      <c r="DM32" s="629"/>
      <c r="DN32" s="629"/>
      <c r="DO32" s="629"/>
      <c r="DP32" s="629"/>
      <c r="DQ32" s="629"/>
      <c r="DR32" s="629"/>
      <c r="DS32" s="629"/>
      <c r="DT32" s="629"/>
      <c r="DU32" s="629"/>
      <c r="DV32" s="630"/>
      <c r="DW32" s="631" t="s">
        <v>138</v>
      </c>
      <c r="DX32" s="641"/>
      <c r="DY32" s="641"/>
      <c r="DZ32" s="641"/>
      <c r="EA32" s="641"/>
      <c r="EB32" s="641"/>
      <c r="EC32" s="673"/>
    </row>
    <row r="33" spans="2:133" ht="11.25" customHeight="1">
      <c r="B33" s="691" t="s">
        <v>320</v>
      </c>
      <c r="C33" s="692"/>
      <c r="D33" s="692"/>
      <c r="E33" s="692"/>
      <c r="F33" s="692"/>
      <c r="G33" s="692"/>
      <c r="H33" s="692"/>
      <c r="I33" s="692"/>
      <c r="J33" s="692"/>
      <c r="K33" s="692"/>
      <c r="L33" s="692"/>
      <c r="M33" s="692"/>
      <c r="N33" s="692"/>
      <c r="O33" s="692"/>
      <c r="P33" s="692"/>
      <c r="Q33" s="693"/>
      <c r="R33" s="628" t="s">
        <v>138</v>
      </c>
      <c r="S33" s="629"/>
      <c r="T33" s="629"/>
      <c r="U33" s="629"/>
      <c r="V33" s="629"/>
      <c r="W33" s="629"/>
      <c r="X33" s="629"/>
      <c r="Y33" s="630"/>
      <c r="Z33" s="655" t="s">
        <v>129</v>
      </c>
      <c r="AA33" s="655"/>
      <c r="AB33" s="655"/>
      <c r="AC33" s="655"/>
      <c r="AD33" s="656" t="s">
        <v>129</v>
      </c>
      <c r="AE33" s="656"/>
      <c r="AF33" s="656"/>
      <c r="AG33" s="656"/>
      <c r="AH33" s="656"/>
      <c r="AI33" s="656"/>
      <c r="AJ33" s="656"/>
      <c r="AK33" s="656"/>
      <c r="AL33" s="631" t="s">
        <v>238</v>
      </c>
      <c r="AM33" s="632"/>
      <c r="AN33" s="632"/>
      <c r="AO33" s="657"/>
      <c r="AP33" s="707"/>
      <c r="AQ33" s="708"/>
      <c r="AR33" s="708"/>
      <c r="AS33" s="708"/>
      <c r="AT33" s="711"/>
      <c r="AU33" s="214"/>
      <c r="AV33" s="214"/>
      <c r="AW33" s="214"/>
      <c r="AX33" s="605" t="s">
        <v>321</v>
      </c>
      <c r="AY33" s="606"/>
      <c r="AZ33" s="606"/>
      <c r="BA33" s="606"/>
      <c r="BB33" s="606"/>
      <c r="BC33" s="606"/>
      <c r="BD33" s="606"/>
      <c r="BE33" s="606"/>
      <c r="BF33" s="607"/>
      <c r="BG33" s="690">
        <v>93.2</v>
      </c>
      <c r="BH33" s="609"/>
      <c r="BI33" s="609"/>
      <c r="BJ33" s="609"/>
      <c r="BK33" s="609"/>
      <c r="BL33" s="609"/>
      <c r="BM33" s="647">
        <v>69.8</v>
      </c>
      <c r="BN33" s="609"/>
      <c r="BO33" s="609"/>
      <c r="BP33" s="609"/>
      <c r="BQ33" s="658"/>
      <c r="BR33" s="690">
        <v>90.8</v>
      </c>
      <c r="BS33" s="609"/>
      <c r="BT33" s="609"/>
      <c r="BU33" s="609"/>
      <c r="BV33" s="609"/>
      <c r="BW33" s="609"/>
      <c r="BX33" s="647">
        <v>64.7</v>
      </c>
      <c r="BY33" s="609"/>
      <c r="BZ33" s="609"/>
      <c r="CA33" s="609"/>
      <c r="CB33" s="658"/>
      <c r="CD33" s="662" t="s">
        <v>322</v>
      </c>
      <c r="CE33" s="663"/>
      <c r="CF33" s="663"/>
      <c r="CG33" s="663"/>
      <c r="CH33" s="663"/>
      <c r="CI33" s="663"/>
      <c r="CJ33" s="663"/>
      <c r="CK33" s="663"/>
      <c r="CL33" s="663"/>
      <c r="CM33" s="663"/>
      <c r="CN33" s="663"/>
      <c r="CO33" s="663"/>
      <c r="CP33" s="663"/>
      <c r="CQ33" s="664"/>
      <c r="CR33" s="628">
        <v>989750</v>
      </c>
      <c r="CS33" s="639"/>
      <c r="CT33" s="639"/>
      <c r="CU33" s="639"/>
      <c r="CV33" s="639"/>
      <c r="CW33" s="639"/>
      <c r="CX33" s="639"/>
      <c r="CY33" s="640"/>
      <c r="CZ33" s="631">
        <v>45.1</v>
      </c>
      <c r="DA33" s="641"/>
      <c r="DB33" s="641"/>
      <c r="DC33" s="642"/>
      <c r="DD33" s="634">
        <v>729119</v>
      </c>
      <c r="DE33" s="639"/>
      <c r="DF33" s="639"/>
      <c r="DG33" s="639"/>
      <c r="DH33" s="639"/>
      <c r="DI33" s="639"/>
      <c r="DJ33" s="639"/>
      <c r="DK33" s="640"/>
      <c r="DL33" s="634">
        <v>287104</v>
      </c>
      <c r="DM33" s="639"/>
      <c r="DN33" s="639"/>
      <c r="DO33" s="639"/>
      <c r="DP33" s="639"/>
      <c r="DQ33" s="639"/>
      <c r="DR33" s="639"/>
      <c r="DS33" s="639"/>
      <c r="DT33" s="639"/>
      <c r="DU33" s="639"/>
      <c r="DV33" s="640"/>
      <c r="DW33" s="631">
        <v>36.799999999999997</v>
      </c>
      <c r="DX33" s="641"/>
      <c r="DY33" s="641"/>
      <c r="DZ33" s="641"/>
      <c r="EA33" s="641"/>
      <c r="EB33" s="641"/>
      <c r="EC33" s="673"/>
    </row>
    <row r="34" spans="2:133" ht="11.25" customHeight="1">
      <c r="B34" s="625" t="s">
        <v>323</v>
      </c>
      <c r="C34" s="626"/>
      <c r="D34" s="626"/>
      <c r="E34" s="626"/>
      <c r="F34" s="626"/>
      <c r="G34" s="626"/>
      <c r="H34" s="626"/>
      <c r="I34" s="626"/>
      <c r="J34" s="626"/>
      <c r="K34" s="626"/>
      <c r="L34" s="626"/>
      <c r="M34" s="626"/>
      <c r="N34" s="626"/>
      <c r="O34" s="626"/>
      <c r="P34" s="626"/>
      <c r="Q34" s="627"/>
      <c r="R34" s="628">
        <v>309620</v>
      </c>
      <c r="S34" s="629"/>
      <c r="T34" s="629"/>
      <c r="U34" s="629"/>
      <c r="V34" s="629"/>
      <c r="W34" s="629"/>
      <c r="X34" s="629"/>
      <c r="Y34" s="630"/>
      <c r="Z34" s="655">
        <v>12.8</v>
      </c>
      <c r="AA34" s="655"/>
      <c r="AB34" s="655"/>
      <c r="AC34" s="655"/>
      <c r="AD34" s="656" t="s">
        <v>138</v>
      </c>
      <c r="AE34" s="656"/>
      <c r="AF34" s="656"/>
      <c r="AG34" s="656"/>
      <c r="AH34" s="656"/>
      <c r="AI34" s="656"/>
      <c r="AJ34" s="656"/>
      <c r="AK34" s="656"/>
      <c r="AL34" s="631" t="s">
        <v>138</v>
      </c>
      <c r="AM34" s="632"/>
      <c r="AN34" s="632"/>
      <c r="AO34" s="657"/>
      <c r="AP34" s="215"/>
      <c r="AQ34" s="216"/>
      <c r="AR34" s="212"/>
      <c r="AS34" s="213"/>
      <c r="AT34" s="213"/>
      <c r="AU34" s="213"/>
      <c r="AV34" s="213"/>
      <c r="AW34" s="213"/>
      <c r="AX34" s="213"/>
      <c r="AY34" s="213"/>
      <c r="AZ34" s="213"/>
      <c r="BA34" s="213"/>
      <c r="BB34" s="213"/>
      <c r="BC34" s="213"/>
      <c r="BD34" s="213"/>
      <c r="BE34" s="213"/>
      <c r="BF34" s="213"/>
      <c r="BG34" s="216"/>
      <c r="BH34" s="216"/>
      <c r="BI34" s="216"/>
      <c r="BJ34" s="216"/>
      <c r="BK34" s="216"/>
      <c r="BL34" s="216"/>
      <c r="BM34" s="216"/>
      <c r="BN34" s="216"/>
      <c r="BO34" s="216"/>
      <c r="BP34" s="216"/>
      <c r="BQ34" s="216"/>
      <c r="BR34" s="216"/>
      <c r="BS34" s="216"/>
      <c r="BT34" s="216"/>
      <c r="BU34" s="216"/>
      <c r="BV34" s="216"/>
      <c r="BW34" s="216"/>
      <c r="BX34" s="216"/>
      <c r="BY34" s="216"/>
      <c r="BZ34" s="216"/>
      <c r="CA34" s="216"/>
      <c r="CB34" s="216"/>
      <c r="CD34" s="662" t="s">
        <v>324</v>
      </c>
      <c r="CE34" s="663"/>
      <c r="CF34" s="663"/>
      <c r="CG34" s="663"/>
      <c r="CH34" s="663"/>
      <c r="CI34" s="663"/>
      <c r="CJ34" s="663"/>
      <c r="CK34" s="663"/>
      <c r="CL34" s="663"/>
      <c r="CM34" s="663"/>
      <c r="CN34" s="663"/>
      <c r="CO34" s="663"/>
      <c r="CP34" s="663"/>
      <c r="CQ34" s="664"/>
      <c r="CR34" s="628">
        <v>412784</v>
      </c>
      <c r="CS34" s="629"/>
      <c r="CT34" s="629"/>
      <c r="CU34" s="629"/>
      <c r="CV34" s="629"/>
      <c r="CW34" s="629"/>
      <c r="CX34" s="629"/>
      <c r="CY34" s="630"/>
      <c r="CZ34" s="631">
        <v>18.8</v>
      </c>
      <c r="DA34" s="641"/>
      <c r="DB34" s="641"/>
      <c r="DC34" s="642"/>
      <c r="DD34" s="634">
        <v>243717</v>
      </c>
      <c r="DE34" s="629"/>
      <c r="DF34" s="629"/>
      <c r="DG34" s="629"/>
      <c r="DH34" s="629"/>
      <c r="DI34" s="629"/>
      <c r="DJ34" s="629"/>
      <c r="DK34" s="630"/>
      <c r="DL34" s="634">
        <v>181422</v>
      </c>
      <c r="DM34" s="629"/>
      <c r="DN34" s="629"/>
      <c r="DO34" s="629"/>
      <c r="DP34" s="629"/>
      <c r="DQ34" s="629"/>
      <c r="DR34" s="629"/>
      <c r="DS34" s="629"/>
      <c r="DT34" s="629"/>
      <c r="DU34" s="629"/>
      <c r="DV34" s="630"/>
      <c r="DW34" s="631">
        <v>23.3</v>
      </c>
      <c r="DX34" s="641"/>
      <c r="DY34" s="641"/>
      <c r="DZ34" s="641"/>
      <c r="EA34" s="641"/>
      <c r="EB34" s="641"/>
      <c r="EC34" s="673"/>
    </row>
    <row r="35" spans="2:133" ht="11.25" customHeight="1">
      <c r="B35" s="625" t="s">
        <v>325</v>
      </c>
      <c r="C35" s="626"/>
      <c r="D35" s="626"/>
      <c r="E35" s="626"/>
      <c r="F35" s="626"/>
      <c r="G35" s="626"/>
      <c r="H35" s="626"/>
      <c r="I35" s="626"/>
      <c r="J35" s="626"/>
      <c r="K35" s="626"/>
      <c r="L35" s="626"/>
      <c r="M35" s="626"/>
      <c r="N35" s="626"/>
      <c r="O35" s="626"/>
      <c r="P35" s="626"/>
      <c r="Q35" s="627"/>
      <c r="R35" s="628">
        <v>13541</v>
      </c>
      <c r="S35" s="629"/>
      <c r="T35" s="629"/>
      <c r="U35" s="629"/>
      <c r="V35" s="629"/>
      <c r="W35" s="629"/>
      <c r="X35" s="629"/>
      <c r="Y35" s="630"/>
      <c r="Z35" s="655">
        <v>0.6</v>
      </c>
      <c r="AA35" s="655"/>
      <c r="AB35" s="655"/>
      <c r="AC35" s="655"/>
      <c r="AD35" s="656">
        <v>10552</v>
      </c>
      <c r="AE35" s="656"/>
      <c r="AF35" s="656"/>
      <c r="AG35" s="656"/>
      <c r="AH35" s="656"/>
      <c r="AI35" s="656"/>
      <c r="AJ35" s="656"/>
      <c r="AK35" s="656"/>
      <c r="AL35" s="631">
        <v>1.4</v>
      </c>
      <c r="AM35" s="632"/>
      <c r="AN35" s="632"/>
      <c r="AO35" s="657"/>
      <c r="AP35" s="217"/>
      <c r="AQ35" s="687" t="s">
        <v>326</v>
      </c>
      <c r="AR35" s="688"/>
      <c r="AS35" s="688"/>
      <c r="AT35" s="688"/>
      <c r="AU35" s="688"/>
      <c r="AV35" s="688"/>
      <c r="AW35" s="688"/>
      <c r="AX35" s="688"/>
      <c r="AY35" s="688"/>
      <c r="AZ35" s="688"/>
      <c r="BA35" s="688"/>
      <c r="BB35" s="688"/>
      <c r="BC35" s="688"/>
      <c r="BD35" s="688"/>
      <c r="BE35" s="688"/>
      <c r="BF35" s="689"/>
      <c r="BG35" s="687" t="s">
        <v>327</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62" t="s">
        <v>328</v>
      </c>
      <c r="CE35" s="663"/>
      <c r="CF35" s="663"/>
      <c r="CG35" s="663"/>
      <c r="CH35" s="663"/>
      <c r="CI35" s="663"/>
      <c r="CJ35" s="663"/>
      <c r="CK35" s="663"/>
      <c r="CL35" s="663"/>
      <c r="CM35" s="663"/>
      <c r="CN35" s="663"/>
      <c r="CO35" s="663"/>
      <c r="CP35" s="663"/>
      <c r="CQ35" s="664"/>
      <c r="CR35" s="628">
        <v>14337</v>
      </c>
      <c r="CS35" s="639"/>
      <c r="CT35" s="639"/>
      <c r="CU35" s="639"/>
      <c r="CV35" s="639"/>
      <c r="CW35" s="639"/>
      <c r="CX35" s="639"/>
      <c r="CY35" s="640"/>
      <c r="CZ35" s="631">
        <v>0.7</v>
      </c>
      <c r="DA35" s="641"/>
      <c r="DB35" s="641"/>
      <c r="DC35" s="642"/>
      <c r="DD35" s="634">
        <v>12020</v>
      </c>
      <c r="DE35" s="639"/>
      <c r="DF35" s="639"/>
      <c r="DG35" s="639"/>
      <c r="DH35" s="639"/>
      <c r="DI35" s="639"/>
      <c r="DJ35" s="639"/>
      <c r="DK35" s="640"/>
      <c r="DL35" s="634">
        <v>11816</v>
      </c>
      <c r="DM35" s="639"/>
      <c r="DN35" s="639"/>
      <c r="DO35" s="639"/>
      <c r="DP35" s="639"/>
      <c r="DQ35" s="639"/>
      <c r="DR35" s="639"/>
      <c r="DS35" s="639"/>
      <c r="DT35" s="639"/>
      <c r="DU35" s="639"/>
      <c r="DV35" s="640"/>
      <c r="DW35" s="631">
        <v>1.5</v>
      </c>
      <c r="DX35" s="641"/>
      <c r="DY35" s="641"/>
      <c r="DZ35" s="641"/>
      <c r="EA35" s="641"/>
      <c r="EB35" s="641"/>
      <c r="EC35" s="673"/>
    </row>
    <row r="36" spans="2:133" ht="11.25" customHeight="1">
      <c r="B36" s="625" t="s">
        <v>329</v>
      </c>
      <c r="C36" s="626"/>
      <c r="D36" s="626"/>
      <c r="E36" s="626"/>
      <c r="F36" s="626"/>
      <c r="G36" s="626"/>
      <c r="H36" s="626"/>
      <c r="I36" s="626"/>
      <c r="J36" s="626"/>
      <c r="K36" s="626"/>
      <c r="L36" s="626"/>
      <c r="M36" s="626"/>
      <c r="N36" s="626"/>
      <c r="O36" s="626"/>
      <c r="P36" s="626"/>
      <c r="Q36" s="627"/>
      <c r="R36" s="628" t="s">
        <v>129</v>
      </c>
      <c r="S36" s="629"/>
      <c r="T36" s="629"/>
      <c r="U36" s="629"/>
      <c r="V36" s="629"/>
      <c r="W36" s="629"/>
      <c r="X36" s="629"/>
      <c r="Y36" s="630"/>
      <c r="Z36" s="655" t="s">
        <v>238</v>
      </c>
      <c r="AA36" s="655"/>
      <c r="AB36" s="655"/>
      <c r="AC36" s="655"/>
      <c r="AD36" s="656" t="s">
        <v>129</v>
      </c>
      <c r="AE36" s="656"/>
      <c r="AF36" s="656"/>
      <c r="AG36" s="656"/>
      <c r="AH36" s="656"/>
      <c r="AI36" s="656"/>
      <c r="AJ36" s="656"/>
      <c r="AK36" s="656"/>
      <c r="AL36" s="631" t="s">
        <v>138</v>
      </c>
      <c r="AM36" s="632"/>
      <c r="AN36" s="632"/>
      <c r="AO36" s="657"/>
      <c r="AP36" s="217"/>
      <c r="AQ36" s="678" t="s">
        <v>330</v>
      </c>
      <c r="AR36" s="679"/>
      <c r="AS36" s="679"/>
      <c r="AT36" s="679"/>
      <c r="AU36" s="679"/>
      <c r="AV36" s="679"/>
      <c r="AW36" s="679"/>
      <c r="AX36" s="679"/>
      <c r="AY36" s="680"/>
      <c r="AZ36" s="681">
        <v>136541</v>
      </c>
      <c r="BA36" s="682"/>
      <c r="BB36" s="682"/>
      <c r="BC36" s="682"/>
      <c r="BD36" s="682"/>
      <c r="BE36" s="682"/>
      <c r="BF36" s="683"/>
      <c r="BG36" s="684" t="s">
        <v>331</v>
      </c>
      <c r="BH36" s="685"/>
      <c r="BI36" s="685"/>
      <c r="BJ36" s="685"/>
      <c r="BK36" s="685"/>
      <c r="BL36" s="685"/>
      <c r="BM36" s="685"/>
      <c r="BN36" s="685"/>
      <c r="BO36" s="685"/>
      <c r="BP36" s="685"/>
      <c r="BQ36" s="685"/>
      <c r="BR36" s="685"/>
      <c r="BS36" s="685"/>
      <c r="BT36" s="685"/>
      <c r="BU36" s="686"/>
      <c r="BV36" s="681">
        <v>12708</v>
      </c>
      <c r="BW36" s="682"/>
      <c r="BX36" s="682"/>
      <c r="BY36" s="682"/>
      <c r="BZ36" s="682"/>
      <c r="CA36" s="682"/>
      <c r="CB36" s="683"/>
      <c r="CD36" s="662" t="s">
        <v>332</v>
      </c>
      <c r="CE36" s="663"/>
      <c r="CF36" s="663"/>
      <c r="CG36" s="663"/>
      <c r="CH36" s="663"/>
      <c r="CI36" s="663"/>
      <c r="CJ36" s="663"/>
      <c r="CK36" s="663"/>
      <c r="CL36" s="663"/>
      <c r="CM36" s="663"/>
      <c r="CN36" s="663"/>
      <c r="CO36" s="663"/>
      <c r="CP36" s="663"/>
      <c r="CQ36" s="664"/>
      <c r="CR36" s="628">
        <v>130322</v>
      </c>
      <c r="CS36" s="629"/>
      <c r="CT36" s="629"/>
      <c r="CU36" s="629"/>
      <c r="CV36" s="629"/>
      <c r="CW36" s="629"/>
      <c r="CX36" s="629"/>
      <c r="CY36" s="630"/>
      <c r="CZ36" s="631">
        <v>5.9</v>
      </c>
      <c r="DA36" s="641"/>
      <c r="DB36" s="641"/>
      <c r="DC36" s="642"/>
      <c r="DD36" s="634">
        <v>55883</v>
      </c>
      <c r="DE36" s="629"/>
      <c r="DF36" s="629"/>
      <c r="DG36" s="629"/>
      <c r="DH36" s="629"/>
      <c r="DI36" s="629"/>
      <c r="DJ36" s="629"/>
      <c r="DK36" s="630"/>
      <c r="DL36" s="634">
        <v>25678</v>
      </c>
      <c r="DM36" s="629"/>
      <c r="DN36" s="629"/>
      <c r="DO36" s="629"/>
      <c r="DP36" s="629"/>
      <c r="DQ36" s="629"/>
      <c r="DR36" s="629"/>
      <c r="DS36" s="629"/>
      <c r="DT36" s="629"/>
      <c r="DU36" s="629"/>
      <c r="DV36" s="630"/>
      <c r="DW36" s="631">
        <v>3.3</v>
      </c>
      <c r="DX36" s="641"/>
      <c r="DY36" s="641"/>
      <c r="DZ36" s="641"/>
      <c r="EA36" s="641"/>
      <c r="EB36" s="641"/>
      <c r="EC36" s="673"/>
    </row>
    <row r="37" spans="2:133" ht="11.25" customHeight="1">
      <c r="B37" s="625" t="s">
        <v>333</v>
      </c>
      <c r="C37" s="626"/>
      <c r="D37" s="626"/>
      <c r="E37" s="626"/>
      <c r="F37" s="626"/>
      <c r="G37" s="626"/>
      <c r="H37" s="626"/>
      <c r="I37" s="626"/>
      <c r="J37" s="626"/>
      <c r="K37" s="626"/>
      <c r="L37" s="626"/>
      <c r="M37" s="626"/>
      <c r="N37" s="626"/>
      <c r="O37" s="626"/>
      <c r="P37" s="626"/>
      <c r="Q37" s="627"/>
      <c r="R37" s="628">
        <v>459670</v>
      </c>
      <c r="S37" s="629"/>
      <c r="T37" s="629"/>
      <c r="U37" s="629"/>
      <c r="V37" s="629"/>
      <c r="W37" s="629"/>
      <c r="X37" s="629"/>
      <c r="Y37" s="630"/>
      <c r="Z37" s="655">
        <v>19</v>
      </c>
      <c r="AA37" s="655"/>
      <c r="AB37" s="655"/>
      <c r="AC37" s="655"/>
      <c r="AD37" s="656" t="s">
        <v>245</v>
      </c>
      <c r="AE37" s="656"/>
      <c r="AF37" s="656"/>
      <c r="AG37" s="656"/>
      <c r="AH37" s="656"/>
      <c r="AI37" s="656"/>
      <c r="AJ37" s="656"/>
      <c r="AK37" s="656"/>
      <c r="AL37" s="631" t="s">
        <v>238</v>
      </c>
      <c r="AM37" s="632"/>
      <c r="AN37" s="632"/>
      <c r="AO37" s="657"/>
      <c r="AQ37" s="668" t="s">
        <v>334</v>
      </c>
      <c r="AR37" s="669"/>
      <c r="AS37" s="669"/>
      <c r="AT37" s="669"/>
      <c r="AU37" s="669"/>
      <c r="AV37" s="669"/>
      <c r="AW37" s="669"/>
      <c r="AX37" s="669"/>
      <c r="AY37" s="670"/>
      <c r="AZ37" s="628">
        <v>62843</v>
      </c>
      <c r="BA37" s="629"/>
      <c r="BB37" s="629"/>
      <c r="BC37" s="629"/>
      <c r="BD37" s="639"/>
      <c r="BE37" s="639"/>
      <c r="BF37" s="671"/>
      <c r="BG37" s="662" t="s">
        <v>335</v>
      </c>
      <c r="BH37" s="663"/>
      <c r="BI37" s="663"/>
      <c r="BJ37" s="663"/>
      <c r="BK37" s="663"/>
      <c r="BL37" s="663"/>
      <c r="BM37" s="663"/>
      <c r="BN37" s="663"/>
      <c r="BO37" s="663"/>
      <c r="BP37" s="663"/>
      <c r="BQ37" s="663"/>
      <c r="BR37" s="663"/>
      <c r="BS37" s="663"/>
      <c r="BT37" s="663"/>
      <c r="BU37" s="664"/>
      <c r="BV37" s="628">
        <v>3684</v>
      </c>
      <c r="BW37" s="629"/>
      <c r="BX37" s="629"/>
      <c r="BY37" s="629"/>
      <c r="BZ37" s="629"/>
      <c r="CA37" s="629"/>
      <c r="CB37" s="672"/>
      <c r="CD37" s="662" t="s">
        <v>336</v>
      </c>
      <c r="CE37" s="663"/>
      <c r="CF37" s="663"/>
      <c r="CG37" s="663"/>
      <c r="CH37" s="663"/>
      <c r="CI37" s="663"/>
      <c r="CJ37" s="663"/>
      <c r="CK37" s="663"/>
      <c r="CL37" s="663"/>
      <c r="CM37" s="663"/>
      <c r="CN37" s="663"/>
      <c r="CO37" s="663"/>
      <c r="CP37" s="663"/>
      <c r="CQ37" s="664"/>
      <c r="CR37" s="628">
        <v>10045</v>
      </c>
      <c r="CS37" s="639"/>
      <c r="CT37" s="639"/>
      <c r="CU37" s="639"/>
      <c r="CV37" s="639"/>
      <c r="CW37" s="639"/>
      <c r="CX37" s="639"/>
      <c r="CY37" s="640"/>
      <c r="CZ37" s="631">
        <v>0.5</v>
      </c>
      <c r="DA37" s="641"/>
      <c r="DB37" s="641"/>
      <c r="DC37" s="642"/>
      <c r="DD37" s="634">
        <v>10045</v>
      </c>
      <c r="DE37" s="639"/>
      <c r="DF37" s="639"/>
      <c r="DG37" s="639"/>
      <c r="DH37" s="639"/>
      <c r="DI37" s="639"/>
      <c r="DJ37" s="639"/>
      <c r="DK37" s="640"/>
      <c r="DL37" s="634">
        <v>10045</v>
      </c>
      <c r="DM37" s="639"/>
      <c r="DN37" s="639"/>
      <c r="DO37" s="639"/>
      <c r="DP37" s="639"/>
      <c r="DQ37" s="639"/>
      <c r="DR37" s="639"/>
      <c r="DS37" s="639"/>
      <c r="DT37" s="639"/>
      <c r="DU37" s="639"/>
      <c r="DV37" s="640"/>
      <c r="DW37" s="631">
        <v>1.3</v>
      </c>
      <c r="DX37" s="641"/>
      <c r="DY37" s="641"/>
      <c r="DZ37" s="641"/>
      <c r="EA37" s="641"/>
      <c r="EB37" s="641"/>
      <c r="EC37" s="673"/>
    </row>
    <row r="38" spans="2:133" ht="11.25" customHeight="1">
      <c r="B38" s="625" t="s">
        <v>337</v>
      </c>
      <c r="C38" s="626"/>
      <c r="D38" s="626"/>
      <c r="E38" s="626"/>
      <c r="F38" s="626"/>
      <c r="G38" s="626"/>
      <c r="H38" s="626"/>
      <c r="I38" s="626"/>
      <c r="J38" s="626"/>
      <c r="K38" s="626"/>
      <c r="L38" s="626"/>
      <c r="M38" s="626"/>
      <c r="N38" s="626"/>
      <c r="O38" s="626"/>
      <c r="P38" s="626"/>
      <c r="Q38" s="627"/>
      <c r="R38" s="628">
        <v>76394</v>
      </c>
      <c r="S38" s="629"/>
      <c r="T38" s="629"/>
      <c r="U38" s="629"/>
      <c r="V38" s="629"/>
      <c r="W38" s="629"/>
      <c r="X38" s="629"/>
      <c r="Y38" s="630"/>
      <c r="Z38" s="655">
        <v>3.1</v>
      </c>
      <c r="AA38" s="655"/>
      <c r="AB38" s="655"/>
      <c r="AC38" s="655"/>
      <c r="AD38" s="656" t="s">
        <v>238</v>
      </c>
      <c r="AE38" s="656"/>
      <c r="AF38" s="656"/>
      <c r="AG38" s="656"/>
      <c r="AH38" s="656"/>
      <c r="AI38" s="656"/>
      <c r="AJ38" s="656"/>
      <c r="AK38" s="656"/>
      <c r="AL38" s="631" t="s">
        <v>245</v>
      </c>
      <c r="AM38" s="632"/>
      <c r="AN38" s="632"/>
      <c r="AO38" s="657"/>
      <c r="AQ38" s="668" t="s">
        <v>338</v>
      </c>
      <c r="AR38" s="669"/>
      <c r="AS38" s="669"/>
      <c r="AT38" s="669"/>
      <c r="AU38" s="669"/>
      <c r="AV38" s="669"/>
      <c r="AW38" s="669"/>
      <c r="AX38" s="669"/>
      <c r="AY38" s="670"/>
      <c r="AZ38" s="628">
        <v>12000</v>
      </c>
      <c r="BA38" s="629"/>
      <c r="BB38" s="629"/>
      <c r="BC38" s="629"/>
      <c r="BD38" s="639"/>
      <c r="BE38" s="639"/>
      <c r="BF38" s="671"/>
      <c r="BG38" s="662" t="s">
        <v>339</v>
      </c>
      <c r="BH38" s="663"/>
      <c r="BI38" s="663"/>
      <c r="BJ38" s="663"/>
      <c r="BK38" s="663"/>
      <c r="BL38" s="663"/>
      <c r="BM38" s="663"/>
      <c r="BN38" s="663"/>
      <c r="BO38" s="663"/>
      <c r="BP38" s="663"/>
      <c r="BQ38" s="663"/>
      <c r="BR38" s="663"/>
      <c r="BS38" s="663"/>
      <c r="BT38" s="663"/>
      <c r="BU38" s="664"/>
      <c r="BV38" s="628">
        <v>111</v>
      </c>
      <c r="BW38" s="629"/>
      <c r="BX38" s="629"/>
      <c r="BY38" s="629"/>
      <c r="BZ38" s="629"/>
      <c r="CA38" s="629"/>
      <c r="CB38" s="672"/>
      <c r="CD38" s="662" t="s">
        <v>340</v>
      </c>
      <c r="CE38" s="663"/>
      <c r="CF38" s="663"/>
      <c r="CG38" s="663"/>
      <c r="CH38" s="663"/>
      <c r="CI38" s="663"/>
      <c r="CJ38" s="663"/>
      <c r="CK38" s="663"/>
      <c r="CL38" s="663"/>
      <c r="CM38" s="663"/>
      <c r="CN38" s="663"/>
      <c r="CO38" s="663"/>
      <c r="CP38" s="663"/>
      <c r="CQ38" s="664"/>
      <c r="CR38" s="628">
        <v>136541</v>
      </c>
      <c r="CS38" s="629"/>
      <c r="CT38" s="629"/>
      <c r="CU38" s="629"/>
      <c r="CV38" s="629"/>
      <c r="CW38" s="629"/>
      <c r="CX38" s="629"/>
      <c r="CY38" s="630"/>
      <c r="CZ38" s="631">
        <v>6.2</v>
      </c>
      <c r="DA38" s="641"/>
      <c r="DB38" s="641"/>
      <c r="DC38" s="642"/>
      <c r="DD38" s="634">
        <v>121733</v>
      </c>
      <c r="DE38" s="629"/>
      <c r="DF38" s="629"/>
      <c r="DG38" s="629"/>
      <c r="DH38" s="629"/>
      <c r="DI38" s="629"/>
      <c r="DJ38" s="629"/>
      <c r="DK38" s="630"/>
      <c r="DL38" s="634">
        <v>68188</v>
      </c>
      <c r="DM38" s="629"/>
      <c r="DN38" s="629"/>
      <c r="DO38" s="629"/>
      <c r="DP38" s="629"/>
      <c r="DQ38" s="629"/>
      <c r="DR38" s="629"/>
      <c r="DS38" s="629"/>
      <c r="DT38" s="629"/>
      <c r="DU38" s="629"/>
      <c r="DV38" s="630"/>
      <c r="DW38" s="631">
        <v>8.6999999999999993</v>
      </c>
      <c r="DX38" s="641"/>
      <c r="DY38" s="641"/>
      <c r="DZ38" s="641"/>
      <c r="EA38" s="641"/>
      <c r="EB38" s="641"/>
      <c r="EC38" s="673"/>
    </row>
    <row r="39" spans="2:133" ht="11.25" customHeight="1">
      <c r="B39" s="625" t="s">
        <v>341</v>
      </c>
      <c r="C39" s="626"/>
      <c r="D39" s="626"/>
      <c r="E39" s="626"/>
      <c r="F39" s="626"/>
      <c r="G39" s="626"/>
      <c r="H39" s="626"/>
      <c r="I39" s="626"/>
      <c r="J39" s="626"/>
      <c r="K39" s="626"/>
      <c r="L39" s="626"/>
      <c r="M39" s="626"/>
      <c r="N39" s="626"/>
      <c r="O39" s="626"/>
      <c r="P39" s="626"/>
      <c r="Q39" s="627"/>
      <c r="R39" s="628">
        <v>41437</v>
      </c>
      <c r="S39" s="629"/>
      <c r="T39" s="629"/>
      <c r="U39" s="629"/>
      <c r="V39" s="629"/>
      <c r="W39" s="629"/>
      <c r="X39" s="629"/>
      <c r="Y39" s="630"/>
      <c r="Z39" s="655">
        <v>1.7</v>
      </c>
      <c r="AA39" s="655"/>
      <c r="AB39" s="655"/>
      <c r="AC39" s="655"/>
      <c r="AD39" s="656">
        <v>12754</v>
      </c>
      <c r="AE39" s="656"/>
      <c r="AF39" s="656"/>
      <c r="AG39" s="656"/>
      <c r="AH39" s="656"/>
      <c r="AI39" s="656"/>
      <c r="AJ39" s="656"/>
      <c r="AK39" s="656"/>
      <c r="AL39" s="631">
        <v>1.7</v>
      </c>
      <c r="AM39" s="632"/>
      <c r="AN39" s="632"/>
      <c r="AO39" s="657"/>
      <c r="AQ39" s="668" t="s">
        <v>342</v>
      </c>
      <c r="AR39" s="669"/>
      <c r="AS39" s="669"/>
      <c r="AT39" s="669"/>
      <c r="AU39" s="669"/>
      <c r="AV39" s="669"/>
      <c r="AW39" s="669"/>
      <c r="AX39" s="669"/>
      <c r="AY39" s="670"/>
      <c r="AZ39" s="628">
        <v>2000</v>
      </c>
      <c r="BA39" s="629"/>
      <c r="BB39" s="629"/>
      <c r="BC39" s="629"/>
      <c r="BD39" s="639"/>
      <c r="BE39" s="639"/>
      <c r="BF39" s="671"/>
      <c r="BG39" s="662" t="s">
        <v>343</v>
      </c>
      <c r="BH39" s="663"/>
      <c r="BI39" s="663"/>
      <c r="BJ39" s="663"/>
      <c r="BK39" s="663"/>
      <c r="BL39" s="663"/>
      <c r="BM39" s="663"/>
      <c r="BN39" s="663"/>
      <c r="BO39" s="663"/>
      <c r="BP39" s="663"/>
      <c r="BQ39" s="663"/>
      <c r="BR39" s="663"/>
      <c r="BS39" s="663"/>
      <c r="BT39" s="663"/>
      <c r="BU39" s="664"/>
      <c r="BV39" s="628">
        <v>173</v>
      </c>
      <c r="BW39" s="629"/>
      <c r="BX39" s="629"/>
      <c r="BY39" s="629"/>
      <c r="BZ39" s="629"/>
      <c r="CA39" s="629"/>
      <c r="CB39" s="672"/>
      <c r="CD39" s="662" t="s">
        <v>344</v>
      </c>
      <c r="CE39" s="663"/>
      <c r="CF39" s="663"/>
      <c r="CG39" s="663"/>
      <c r="CH39" s="663"/>
      <c r="CI39" s="663"/>
      <c r="CJ39" s="663"/>
      <c r="CK39" s="663"/>
      <c r="CL39" s="663"/>
      <c r="CM39" s="663"/>
      <c r="CN39" s="663"/>
      <c r="CO39" s="663"/>
      <c r="CP39" s="663"/>
      <c r="CQ39" s="664"/>
      <c r="CR39" s="628">
        <v>295766</v>
      </c>
      <c r="CS39" s="639"/>
      <c r="CT39" s="639"/>
      <c r="CU39" s="639"/>
      <c r="CV39" s="639"/>
      <c r="CW39" s="639"/>
      <c r="CX39" s="639"/>
      <c r="CY39" s="640"/>
      <c r="CZ39" s="631">
        <v>13.5</v>
      </c>
      <c r="DA39" s="641"/>
      <c r="DB39" s="641"/>
      <c r="DC39" s="642"/>
      <c r="DD39" s="634">
        <v>295766</v>
      </c>
      <c r="DE39" s="639"/>
      <c r="DF39" s="639"/>
      <c r="DG39" s="639"/>
      <c r="DH39" s="639"/>
      <c r="DI39" s="639"/>
      <c r="DJ39" s="639"/>
      <c r="DK39" s="640"/>
      <c r="DL39" s="634" t="s">
        <v>129</v>
      </c>
      <c r="DM39" s="639"/>
      <c r="DN39" s="639"/>
      <c r="DO39" s="639"/>
      <c r="DP39" s="639"/>
      <c r="DQ39" s="639"/>
      <c r="DR39" s="639"/>
      <c r="DS39" s="639"/>
      <c r="DT39" s="639"/>
      <c r="DU39" s="639"/>
      <c r="DV39" s="640"/>
      <c r="DW39" s="631" t="s">
        <v>129</v>
      </c>
      <c r="DX39" s="641"/>
      <c r="DY39" s="641"/>
      <c r="DZ39" s="641"/>
      <c r="EA39" s="641"/>
      <c r="EB39" s="641"/>
      <c r="EC39" s="673"/>
    </row>
    <row r="40" spans="2:133" ht="11.25" customHeight="1">
      <c r="B40" s="625" t="s">
        <v>345</v>
      </c>
      <c r="C40" s="626"/>
      <c r="D40" s="626"/>
      <c r="E40" s="626"/>
      <c r="F40" s="626"/>
      <c r="G40" s="626"/>
      <c r="H40" s="626"/>
      <c r="I40" s="626"/>
      <c r="J40" s="626"/>
      <c r="K40" s="626"/>
      <c r="L40" s="626"/>
      <c r="M40" s="626"/>
      <c r="N40" s="626"/>
      <c r="O40" s="626"/>
      <c r="P40" s="626"/>
      <c r="Q40" s="627"/>
      <c r="R40" s="628">
        <v>393308</v>
      </c>
      <c r="S40" s="629"/>
      <c r="T40" s="629"/>
      <c r="U40" s="629"/>
      <c r="V40" s="629"/>
      <c r="W40" s="629"/>
      <c r="X40" s="629"/>
      <c r="Y40" s="630"/>
      <c r="Z40" s="655">
        <v>16.2</v>
      </c>
      <c r="AA40" s="655"/>
      <c r="AB40" s="655"/>
      <c r="AC40" s="655"/>
      <c r="AD40" s="656" t="s">
        <v>129</v>
      </c>
      <c r="AE40" s="656"/>
      <c r="AF40" s="656"/>
      <c r="AG40" s="656"/>
      <c r="AH40" s="656"/>
      <c r="AI40" s="656"/>
      <c r="AJ40" s="656"/>
      <c r="AK40" s="656"/>
      <c r="AL40" s="631" t="s">
        <v>245</v>
      </c>
      <c r="AM40" s="632"/>
      <c r="AN40" s="632"/>
      <c r="AO40" s="657"/>
      <c r="AQ40" s="668" t="s">
        <v>346</v>
      </c>
      <c r="AR40" s="669"/>
      <c r="AS40" s="669"/>
      <c r="AT40" s="669"/>
      <c r="AU40" s="669"/>
      <c r="AV40" s="669"/>
      <c r="AW40" s="669"/>
      <c r="AX40" s="669"/>
      <c r="AY40" s="670"/>
      <c r="AZ40" s="628" t="s">
        <v>245</v>
      </c>
      <c r="BA40" s="629"/>
      <c r="BB40" s="629"/>
      <c r="BC40" s="629"/>
      <c r="BD40" s="639"/>
      <c r="BE40" s="639"/>
      <c r="BF40" s="671"/>
      <c r="BG40" s="674" t="s">
        <v>347</v>
      </c>
      <c r="BH40" s="675"/>
      <c r="BI40" s="675"/>
      <c r="BJ40" s="675"/>
      <c r="BK40" s="675"/>
      <c r="BL40" s="218"/>
      <c r="BM40" s="663" t="s">
        <v>348</v>
      </c>
      <c r="BN40" s="663"/>
      <c r="BO40" s="663"/>
      <c r="BP40" s="663"/>
      <c r="BQ40" s="663"/>
      <c r="BR40" s="663"/>
      <c r="BS40" s="663"/>
      <c r="BT40" s="663"/>
      <c r="BU40" s="664"/>
      <c r="BV40" s="628">
        <v>47</v>
      </c>
      <c r="BW40" s="629"/>
      <c r="BX40" s="629"/>
      <c r="BY40" s="629"/>
      <c r="BZ40" s="629"/>
      <c r="CA40" s="629"/>
      <c r="CB40" s="672"/>
      <c r="CD40" s="662" t="s">
        <v>349</v>
      </c>
      <c r="CE40" s="663"/>
      <c r="CF40" s="663"/>
      <c r="CG40" s="663"/>
      <c r="CH40" s="663"/>
      <c r="CI40" s="663"/>
      <c r="CJ40" s="663"/>
      <c r="CK40" s="663"/>
      <c r="CL40" s="663"/>
      <c r="CM40" s="663"/>
      <c r="CN40" s="663"/>
      <c r="CO40" s="663"/>
      <c r="CP40" s="663"/>
      <c r="CQ40" s="664"/>
      <c r="CR40" s="628" t="s">
        <v>238</v>
      </c>
      <c r="CS40" s="629"/>
      <c r="CT40" s="629"/>
      <c r="CU40" s="629"/>
      <c r="CV40" s="629"/>
      <c r="CW40" s="629"/>
      <c r="CX40" s="629"/>
      <c r="CY40" s="630"/>
      <c r="CZ40" s="631" t="s">
        <v>129</v>
      </c>
      <c r="DA40" s="641"/>
      <c r="DB40" s="641"/>
      <c r="DC40" s="642"/>
      <c r="DD40" s="634" t="s">
        <v>129</v>
      </c>
      <c r="DE40" s="629"/>
      <c r="DF40" s="629"/>
      <c r="DG40" s="629"/>
      <c r="DH40" s="629"/>
      <c r="DI40" s="629"/>
      <c r="DJ40" s="629"/>
      <c r="DK40" s="630"/>
      <c r="DL40" s="634" t="s">
        <v>245</v>
      </c>
      <c r="DM40" s="629"/>
      <c r="DN40" s="629"/>
      <c r="DO40" s="629"/>
      <c r="DP40" s="629"/>
      <c r="DQ40" s="629"/>
      <c r="DR40" s="629"/>
      <c r="DS40" s="629"/>
      <c r="DT40" s="629"/>
      <c r="DU40" s="629"/>
      <c r="DV40" s="630"/>
      <c r="DW40" s="631" t="s">
        <v>245</v>
      </c>
      <c r="DX40" s="641"/>
      <c r="DY40" s="641"/>
      <c r="DZ40" s="641"/>
      <c r="EA40" s="641"/>
      <c r="EB40" s="641"/>
      <c r="EC40" s="673"/>
    </row>
    <row r="41" spans="2:133" ht="11.25" customHeight="1">
      <c r="B41" s="625" t="s">
        <v>350</v>
      </c>
      <c r="C41" s="626"/>
      <c r="D41" s="626"/>
      <c r="E41" s="626"/>
      <c r="F41" s="626"/>
      <c r="G41" s="626"/>
      <c r="H41" s="626"/>
      <c r="I41" s="626"/>
      <c r="J41" s="626"/>
      <c r="K41" s="626"/>
      <c r="L41" s="626"/>
      <c r="M41" s="626"/>
      <c r="N41" s="626"/>
      <c r="O41" s="626"/>
      <c r="P41" s="626"/>
      <c r="Q41" s="627"/>
      <c r="R41" s="628" t="s">
        <v>238</v>
      </c>
      <c r="S41" s="629"/>
      <c r="T41" s="629"/>
      <c r="U41" s="629"/>
      <c r="V41" s="629"/>
      <c r="W41" s="629"/>
      <c r="X41" s="629"/>
      <c r="Y41" s="630"/>
      <c r="Z41" s="655" t="s">
        <v>245</v>
      </c>
      <c r="AA41" s="655"/>
      <c r="AB41" s="655"/>
      <c r="AC41" s="655"/>
      <c r="AD41" s="656" t="s">
        <v>245</v>
      </c>
      <c r="AE41" s="656"/>
      <c r="AF41" s="656"/>
      <c r="AG41" s="656"/>
      <c r="AH41" s="656"/>
      <c r="AI41" s="656"/>
      <c r="AJ41" s="656"/>
      <c r="AK41" s="656"/>
      <c r="AL41" s="631" t="s">
        <v>138</v>
      </c>
      <c r="AM41" s="632"/>
      <c r="AN41" s="632"/>
      <c r="AO41" s="657"/>
      <c r="AQ41" s="668" t="s">
        <v>351</v>
      </c>
      <c r="AR41" s="669"/>
      <c r="AS41" s="669"/>
      <c r="AT41" s="669"/>
      <c r="AU41" s="669"/>
      <c r="AV41" s="669"/>
      <c r="AW41" s="669"/>
      <c r="AX41" s="669"/>
      <c r="AY41" s="670"/>
      <c r="AZ41" s="628">
        <v>14298</v>
      </c>
      <c r="BA41" s="629"/>
      <c r="BB41" s="629"/>
      <c r="BC41" s="629"/>
      <c r="BD41" s="639"/>
      <c r="BE41" s="639"/>
      <c r="BF41" s="671"/>
      <c r="BG41" s="674"/>
      <c r="BH41" s="675"/>
      <c r="BI41" s="675"/>
      <c r="BJ41" s="675"/>
      <c r="BK41" s="675"/>
      <c r="BL41" s="218"/>
      <c r="BM41" s="663" t="s">
        <v>352</v>
      </c>
      <c r="BN41" s="663"/>
      <c r="BO41" s="663"/>
      <c r="BP41" s="663"/>
      <c r="BQ41" s="663"/>
      <c r="BR41" s="663"/>
      <c r="BS41" s="663"/>
      <c r="BT41" s="663"/>
      <c r="BU41" s="664"/>
      <c r="BV41" s="628" t="s">
        <v>129</v>
      </c>
      <c r="BW41" s="629"/>
      <c r="BX41" s="629"/>
      <c r="BY41" s="629"/>
      <c r="BZ41" s="629"/>
      <c r="CA41" s="629"/>
      <c r="CB41" s="672"/>
      <c r="CD41" s="662" t="s">
        <v>353</v>
      </c>
      <c r="CE41" s="663"/>
      <c r="CF41" s="663"/>
      <c r="CG41" s="663"/>
      <c r="CH41" s="663"/>
      <c r="CI41" s="663"/>
      <c r="CJ41" s="663"/>
      <c r="CK41" s="663"/>
      <c r="CL41" s="663"/>
      <c r="CM41" s="663"/>
      <c r="CN41" s="663"/>
      <c r="CO41" s="663"/>
      <c r="CP41" s="663"/>
      <c r="CQ41" s="664"/>
      <c r="CR41" s="628" t="s">
        <v>245</v>
      </c>
      <c r="CS41" s="639"/>
      <c r="CT41" s="639"/>
      <c r="CU41" s="639"/>
      <c r="CV41" s="639"/>
      <c r="CW41" s="639"/>
      <c r="CX41" s="639"/>
      <c r="CY41" s="640"/>
      <c r="CZ41" s="631" t="s">
        <v>238</v>
      </c>
      <c r="DA41" s="641"/>
      <c r="DB41" s="641"/>
      <c r="DC41" s="642"/>
      <c r="DD41" s="634" t="s">
        <v>245</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c r="B42" s="625" t="s">
        <v>354</v>
      </c>
      <c r="C42" s="626"/>
      <c r="D42" s="626"/>
      <c r="E42" s="626"/>
      <c r="F42" s="626"/>
      <c r="G42" s="626"/>
      <c r="H42" s="626"/>
      <c r="I42" s="626"/>
      <c r="J42" s="626"/>
      <c r="K42" s="626"/>
      <c r="L42" s="626"/>
      <c r="M42" s="626"/>
      <c r="N42" s="626"/>
      <c r="O42" s="626"/>
      <c r="P42" s="626"/>
      <c r="Q42" s="627"/>
      <c r="R42" s="628" t="s">
        <v>245</v>
      </c>
      <c r="S42" s="629"/>
      <c r="T42" s="629"/>
      <c r="U42" s="629"/>
      <c r="V42" s="629"/>
      <c r="W42" s="629"/>
      <c r="X42" s="629"/>
      <c r="Y42" s="630"/>
      <c r="Z42" s="655" t="s">
        <v>238</v>
      </c>
      <c r="AA42" s="655"/>
      <c r="AB42" s="655"/>
      <c r="AC42" s="655"/>
      <c r="AD42" s="656" t="s">
        <v>245</v>
      </c>
      <c r="AE42" s="656"/>
      <c r="AF42" s="656"/>
      <c r="AG42" s="656"/>
      <c r="AH42" s="656"/>
      <c r="AI42" s="656"/>
      <c r="AJ42" s="656"/>
      <c r="AK42" s="656"/>
      <c r="AL42" s="631" t="s">
        <v>129</v>
      </c>
      <c r="AM42" s="632"/>
      <c r="AN42" s="632"/>
      <c r="AO42" s="657"/>
      <c r="AQ42" s="665" t="s">
        <v>355</v>
      </c>
      <c r="AR42" s="666"/>
      <c r="AS42" s="666"/>
      <c r="AT42" s="666"/>
      <c r="AU42" s="666"/>
      <c r="AV42" s="666"/>
      <c r="AW42" s="666"/>
      <c r="AX42" s="666"/>
      <c r="AY42" s="667"/>
      <c r="AZ42" s="608">
        <v>45400</v>
      </c>
      <c r="BA42" s="643"/>
      <c r="BB42" s="643"/>
      <c r="BC42" s="643"/>
      <c r="BD42" s="609"/>
      <c r="BE42" s="609"/>
      <c r="BF42" s="658"/>
      <c r="BG42" s="676"/>
      <c r="BH42" s="677"/>
      <c r="BI42" s="677"/>
      <c r="BJ42" s="677"/>
      <c r="BK42" s="677"/>
      <c r="BL42" s="219"/>
      <c r="BM42" s="659" t="s">
        <v>356</v>
      </c>
      <c r="BN42" s="659"/>
      <c r="BO42" s="659"/>
      <c r="BP42" s="659"/>
      <c r="BQ42" s="659"/>
      <c r="BR42" s="659"/>
      <c r="BS42" s="659"/>
      <c r="BT42" s="659"/>
      <c r="BU42" s="660"/>
      <c r="BV42" s="608">
        <v>275</v>
      </c>
      <c r="BW42" s="643"/>
      <c r="BX42" s="643"/>
      <c r="BY42" s="643"/>
      <c r="BZ42" s="643"/>
      <c r="CA42" s="643"/>
      <c r="CB42" s="661"/>
      <c r="CD42" s="625" t="s">
        <v>357</v>
      </c>
      <c r="CE42" s="626"/>
      <c r="CF42" s="626"/>
      <c r="CG42" s="626"/>
      <c r="CH42" s="626"/>
      <c r="CI42" s="626"/>
      <c r="CJ42" s="626"/>
      <c r="CK42" s="626"/>
      <c r="CL42" s="626"/>
      <c r="CM42" s="626"/>
      <c r="CN42" s="626"/>
      <c r="CO42" s="626"/>
      <c r="CP42" s="626"/>
      <c r="CQ42" s="627"/>
      <c r="CR42" s="628">
        <v>604119</v>
      </c>
      <c r="CS42" s="639"/>
      <c r="CT42" s="639"/>
      <c r="CU42" s="639"/>
      <c r="CV42" s="639"/>
      <c r="CW42" s="639"/>
      <c r="CX42" s="639"/>
      <c r="CY42" s="640"/>
      <c r="CZ42" s="631">
        <v>27.5</v>
      </c>
      <c r="DA42" s="641"/>
      <c r="DB42" s="641"/>
      <c r="DC42" s="642"/>
      <c r="DD42" s="634">
        <v>10225</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c r="B43" s="625" t="s">
        <v>358</v>
      </c>
      <c r="C43" s="626"/>
      <c r="D43" s="626"/>
      <c r="E43" s="626"/>
      <c r="F43" s="626"/>
      <c r="G43" s="626"/>
      <c r="H43" s="626"/>
      <c r="I43" s="626"/>
      <c r="J43" s="626"/>
      <c r="K43" s="626"/>
      <c r="L43" s="626"/>
      <c r="M43" s="626"/>
      <c r="N43" s="626"/>
      <c r="O43" s="626"/>
      <c r="P43" s="626"/>
      <c r="Q43" s="627"/>
      <c r="R43" s="628">
        <v>20908</v>
      </c>
      <c r="S43" s="629"/>
      <c r="T43" s="629"/>
      <c r="U43" s="629"/>
      <c r="V43" s="629"/>
      <c r="W43" s="629"/>
      <c r="X43" s="629"/>
      <c r="Y43" s="630"/>
      <c r="Z43" s="655">
        <v>0.9</v>
      </c>
      <c r="AA43" s="655"/>
      <c r="AB43" s="655"/>
      <c r="AC43" s="655"/>
      <c r="AD43" s="656" t="s">
        <v>129</v>
      </c>
      <c r="AE43" s="656"/>
      <c r="AF43" s="656"/>
      <c r="AG43" s="656"/>
      <c r="AH43" s="656"/>
      <c r="AI43" s="656"/>
      <c r="AJ43" s="656"/>
      <c r="AK43" s="656"/>
      <c r="AL43" s="631" t="s">
        <v>129</v>
      </c>
      <c r="AM43" s="632"/>
      <c r="AN43" s="632"/>
      <c r="AO43" s="657"/>
      <c r="BV43" s="220"/>
      <c r="BW43" s="220"/>
      <c r="BX43" s="220"/>
      <c r="BY43" s="220"/>
      <c r="BZ43" s="220"/>
      <c r="CA43" s="220"/>
      <c r="CB43" s="220"/>
      <c r="CD43" s="625" t="s">
        <v>359</v>
      </c>
      <c r="CE43" s="626"/>
      <c r="CF43" s="626"/>
      <c r="CG43" s="626"/>
      <c r="CH43" s="626"/>
      <c r="CI43" s="626"/>
      <c r="CJ43" s="626"/>
      <c r="CK43" s="626"/>
      <c r="CL43" s="626"/>
      <c r="CM43" s="626"/>
      <c r="CN43" s="626"/>
      <c r="CO43" s="626"/>
      <c r="CP43" s="626"/>
      <c r="CQ43" s="627"/>
      <c r="CR43" s="628" t="s">
        <v>245</v>
      </c>
      <c r="CS43" s="639"/>
      <c r="CT43" s="639"/>
      <c r="CU43" s="639"/>
      <c r="CV43" s="639"/>
      <c r="CW43" s="639"/>
      <c r="CX43" s="639"/>
      <c r="CY43" s="640"/>
      <c r="CZ43" s="631" t="s">
        <v>129</v>
      </c>
      <c r="DA43" s="641"/>
      <c r="DB43" s="641"/>
      <c r="DC43" s="642"/>
      <c r="DD43" s="634" t="s">
        <v>238</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c r="B44" s="605" t="s">
        <v>360</v>
      </c>
      <c r="C44" s="606"/>
      <c r="D44" s="606"/>
      <c r="E44" s="606"/>
      <c r="F44" s="606"/>
      <c r="G44" s="606"/>
      <c r="H44" s="606"/>
      <c r="I44" s="606"/>
      <c r="J44" s="606"/>
      <c r="K44" s="606"/>
      <c r="L44" s="606"/>
      <c r="M44" s="606"/>
      <c r="N44" s="606"/>
      <c r="O44" s="606"/>
      <c r="P44" s="606"/>
      <c r="Q44" s="607"/>
      <c r="R44" s="608">
        <v>2425628</v>
      </c>
      <c r="S44" s="643"/>
      <c r="T44" s="643"/>
      <c r="U44" s="643"/>
      <c r="V44" s="643"/>
      <c r="W44" s="643"/>
      <c r="X44" s="643"/>
      <c r="Y44" s="644"/>
      <c r="Z44" s="645">
        <v>100</v>
      </c>
      <c r="AA44" s="645"/>
      <c r="AB44" s="645"/>
      <c r="AC44" s="645"/>
      <c r="AD44" s="646">
        <v>758859</v>
      </c>
      <c r="AE44" s="646"/>
      <c r="AF44" s="646"/>
      <c r="AG44" s="646"/>
      <c r="AH44" s="646"/>
      <c r="AI44" s="646"/>
      <c r="AJ44" s="646"/>
      <c r="AK44" s="646"/>
      <c r="AL44" s="611">
        <v>100</v>
      </c>
      <c r="AM44" s="647"/>
      <c r="AN44" s="647"/>
      <c r="AO44" s="648"/>
      <c r="CD44" s="649" t="s">
        <v>307</v>
      </c>
      <c r="CE44" s="650"/>
      <c r="CF44" s="625" t="s">
        <v>361</v>
      </c>
      <c r="CG44" s="626"/>
      <c r="CH44" s="626"/>
      <c r="CI44" s="626"/>
      <c r="CJ44" s="626"/>
      <c r="CK44" s="626"/>
      <c r="CL44" s="626"/>
      <c r="CM44" s="626"/>
      <c r="CN44" s="626"/>
      <c r="CO44" s="626"/>
      <c r="CP44" s="626"/>
      <c r="CQ44" s="627"/>
      <c r="CR44" s="628">
        <v>604119</v>
      </c>
      <c r="CS44" s="629"/>
      <c r="CT44" s="629"/>
      <c r="CU44" s="629"/>
      <c r="CV44" s="629"/>
      <c r="CW44" s="629"/>
      <c r="CX44" s="629"/>
      <c r="CY44" s="630"/>
      <c r="CZ44" s="631">
        <v>27.5</v>
      </c>
      <c r="DA44" s="632"/>
      <c r="DB44" s="632"/>
      <c r="DC44" s="633"/>
      <c r="DD44" s="634">
        <v>10225</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c r="B45" s="221"/>
      <c r="C45" s="221"/>
      <c r="D45" s="221"/>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CD45" s="651"/>
      <c r="CE45" s="652"/>
      <c r="CF45" s="625" t="s">
        <v>362</v>
      </c>
      <c r="CG45" s="626"/>
      <c r="CH45" s="626"/>
      <c r="CI45" s="626"/>
      <c r="CJ45" s="626"/>
      <c r="CK45" s="626"/>
      <c r="CL45" s="626"/>
      <c r="CM45" s="626"/>
      <c r="CN45" s="626"/>
      <c r="CO45" s="626"/>
      <c r="CP45" s="626"/>
      <c r="CQ45" s="627"/>
      <c r="CR45" s="628">
        <v>217067</v>
      </c>
      <c r="CS45" s="639"/>
      <c r="CT45" s="639"/>
      <c r="CU45" s="639"/>
      <c r="CV45" s="639"/>
      <c r="CW45" s="639"/>
      <c r="CX45" s="639"/>
      <c r="CY45" s="640"/>
      <c r="CZ45" s="631">
        <v>9.9</v>
      </c>
      <c r="DA45" s="641"/>
      <c r="DB45" s="641"/>
      <c r="DC45" s="642"/>
      <c r="DD45" s="634">
        <v>61</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c r="B46" s="222" t="s">
        <v>363</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CD46" s="651"/>
      <c r="CE46" s="652"/>
      <c r="CF46" s="625" t="s">
        <v>364</v>
      </c>
      <c r="CG46" s="626"/>
      <c r="CH46" s="626"/>
      <c r="CI46" s="626"/>
      <c r="CJ46" s="626"/>
      <c r="CK46" s="626"/>
      <c r="CL46" s="626"/>
      <c r="CM46" s="626"/>
      <c r="CN46" s="626"/>
      <c r="CO46" s="626"/>
      <c r="CP46" s="626"/>
      <c r="CQ46" s="627"/>
      <c r="CR46" s="628">
        <v>387052</v>
      </c>
      <c r="CS46" s="629"/>
      <c r="CT46" s="629"/>
      <c r="CU46" s="629"/>
      <c r="CV46" s="629"/>
      <c r="CW46" s="629"/>
      <c r="CX46" s="629"/>
      <c r="CY46" s="630"/>
      <c r="CZ46" s="631">
        <v>17.600000000000001</v>
      </c>
      <c r="DA46" s="632"/>
      <c r="DB46" s="632"/>
      <c r="DC46" s="633"/>
      <c r="DD46" s="634">
        <v>10164</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c r="B47" s="638" t="s">
        <v>365</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366</v>
      </c>
      <c r="CG47" s="626"/>
      <c r="CH47" s="626"/>
      <c r="CI47" s="626"/>
      <c r="CJ47" s="626"/>
      <c r="CK47" s="626"/>
      <c r="CL47" s="626"/>
      <c r="CM47" s="626"/>
      <c r="CN47" s="626"/>
      <c r="CO47" s="626"/>
      <c r="CP47" s="626"/>
      <c r="CQ47" s="627"/>
      <c r="CR47" s="628" t="s">
        <v>238</v>
      </c>
      <c r="CS47" s="639"/>
      <c r="CT47" s="639"/>
      <c r="CU47" s="639"/>
      <c r="CV47" s="639"/>
      <c r="CW47" s="639"/>
      <c r="CX47" s="639"/>
      <c r="CY47" s="640"/>
      <c r="CZ47" s="631" t="s">
        <v>245</v>
      </c>
      <c r="DA47" s="641"/>
      <c r="DB47" s="641"/>
      <c r="DC47" s="642"/>
      <c r="DD47" s="634" t="s">
        <v>245</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c r="B48" s="624" t="s">
        <v>367</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368</v>
      </c>
      <c r="CG48" s="626"/>
      <c r="CH48" s="626"/>
      <c r="CI48" s="626"/>
      <c r="CJ48" s="626"/>
      <c r="CK48" s="626"/>
      <c r="CL48" s="626"/>
      <c r="CM48" s="626"/>
      <c r="CN48" s="626"/>
      <c r="CO48" s="626"/>
      <c r="CP48" s="626"/>
      <c r="CQ48" s="627"/>
      <c r="CR48" s="628" t="s">
        <v>245</v>
      </c>
      <c r="CS48" s="629"/>
      <c r="CT48" s="629"/>
      <c r="CU48" s="629"/>
      <c r="CV48" s="629"/>
      <c r="CW48" s="629"/>
      <c r="CX48" s="629"/>
      <c r="CY48" s="630"/>
      <c r="CZ48" s="631" t="s">
        <v>245</v>
      </c>
      <c r="DA48" s="632"/>
      <c r="DB48" s="632"/>
      <c r="DC48" s="633"/>
      <c r="DD48" s="634" t="s">
        <v>245</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c r="B49" s="223"/>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CD49" s="605" t="s">
        <v>369</v>
      </c>
      <c r="CE49" s="606"/>
      <c r="CF49" s="606"/>
      <c r="CG49" s="606"/>
      <c r="CH49" s="606"/>
      <c r="CI49" s="606"/>
      <c r="CJ49" s="606"/>
      <c r="CK49" s="606"/>
      <c r="CL49" s="606"/>
      <c r="CM49" s="606"/>
      <c r="CN49" s="606"/>
      <c r="CO49" s="606"/>
      <c r="CP49" s="606"/>
      <c r="CQ49" s="607"/>
      <c r="CR49" s="608">
        <v>2193690</v>
      </c>
      <c r="CS49" s="609"/>
      <c r="CT49" s="609"/>
      <c r="CU49" s="609"/>
      <c r="CV49" s="609"/>
      <c r="CW49" s="609"/>
      <c r="CX49" s="609"/>
      <c r="CY49" s="610"/>
      <c r="CZ49" s="611">
        <v>100</v>
      </c>
      <c r="DA49" s="612"/>
      <c r="DB49" s="612"/>
      <c r="DC49" s="613"/>
      <c r="DD49" s="614">
        <v>1213620</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c r="B50" s="224"/>
      <c r="C50" s="221"/>
      <c r="D50" s="221"/>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row>
  </sheetData>
  <sheetProtection algorithmName="SHA-512" hashValue="kthnBvD1Q5OSavTrrrcJvb1ci5oDlwbgk2s50kyMYS50O9K1lTd4obh1pkoPKblLCsCMMLYe6jPIBM11T9ZjQg==" saltValue="ldfnRHWSd4sc8jIy5vOUm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cols>
    <col min="1" max="130" width="2.75" style="230" customWidth="1"/>
    <col min="131" max="131" width="1.625" style="230" customWidth="1"/>
    <col min="132" max="16384" width="9" style="230" hidden="1"/>
  </cols>
  <sheetData>
    <row r="1" spans="1:131" ht="11.25" customHeight="1" thickBot="1">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c r="A2" s="1126" t="s">
        <v>370</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1127" t="s">
        <v>371</v>
      </c>
      <c r="DK2" s="1128"/>
      <c r="DL2" s="1128"/>
      <c r="DM2" s="1128"/>
      <c r="DN2" s="1128"/>
      <c r="DO2" s="1129"/>
      <c r="DP2" s="227"/>
      <c r="DQ2" s="1127" t="s">
        <v>372</v>
      </c>
      <c r="DR2" s="1128"/>
      <c r="DS2" s="1128"/>
      <c r="DT2" s="1128"/>
      <c r="DU2" s="1128"/>
      <c r="DV2" s="1128"/>
      <c r="DW2" s="1128"/>
      <c r="DX2" s="1128"/>
      <c r="DY2" s="1128"/>
      <c r="DZ2" s="1129"/>
      <c r="EA2" s="229"/>
    </row>
    <row r="3" spans="1:131" ht="11.25" customHeight="1">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c r="A4" s="1087" t="s">
        <v>373</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31"/>
      <c r="BA4" s="231"/>
      <c r="BB4" s="231"/>
      <c r="BC4" s="231"/>
      <c r="BD4" s="231"/>
      <c r="BE4" s="232"/>
      <c r="BF4" s="232"/>
      <c r="BG4" s="232"/>
      <c r="BH4" s="232"/>
      <c r="BI4" s="232"/>
      <c r="BJ4" s="232"/>
      <c r="BK4" s="232"/>
      <c r="BL4" s="232"/>
      <c r="BM4" s="232"/>
      <c r="BN4" s="232"/>
      <c r="BO4" s="232"/>
      <c r="BP4" s="232"/>
      <c r="BQ4" s="799" t="s">
        <v>374</v>
      </c>
      <c r="BR4" s="799"/>
      <c r="BS4" s="799"/>
      <c r="BT4" s="799"/>
      <c r="BU4" s="799"/>
      <c r="BV4" s="799"/>
      <c r="BW4" s="799"/>
      <c r="BX4" s="799"/>
      <c r="BY4" s="799"/>
      <c r="BZ4" s="799"/>
      <c r="CA4" s="799"/>
      <c r="CB4" s="799"/>
      <c r="CC4" s="799"/>
      <c r="CD4" s="799"/>
      <c r="CE4" s="799"/>
      <c r="CF4" s="799"/>
      <c r="CG4" s="799"/>
      <c r="CH4" s="799"/>
      <c r="CI4" s="799"/>
      <c r="CJ4" s="799"/>
      <c r="CK4" s="799"/>
      <c r="CL4" s="799"/>
      <c r="CM4" s="799"/>
      <c r="CN4" s="799"/>
      <c r="CO4" s="799"/>
      <c r="CP4" s="799"/>
      <c r="CQ4" s="799"/>
      <c r="CR4" s="799"/>
      <c r="CS4" s="799"/>
      <c r="CT4" s="799"/>
      <c r="CU4" s="799"/>
      <c r="CV4" s="799"/>
      <c r="CW4" s="799"/>
      <c r="CX4" s="799"/>
      <c r="CY4" s="799"/>
      <c r="CZ4" s="799"/>
      <c r="DA4" s="799"/>
      <c r="DB4" s="799"/>
      <c r="DC4" s="799"/>
      <c r="DD4" s="799"/>
      <c r="DE4" s="799"/>
      <c r="DF4" s="799"/>
      <c r="DG4" s="799"/>
      <c r="DH4" s="799"/>
      <c r="DI4" s="799"/>
      <c r="DJ4" s="799"/>
      <c r="DK4" s="799"/>
      <c r="DL4" s="799"/>
      <c r="DM4" s="799"/>
      <c r="DN4" s="799"/>
      <c r="DO4" s="799"/>
      <c r="DP4" s="799"/>
      <c r="DQ4" s="799"/>
      <c r="DR4" s="799"/>
      <c r="DS4" s="799"/>
      <c r="DT4" s="799"/>
      <c r="DU4" s="799"/>
      <c r="DV4" s="799"/>
      <c r="DW4" s="799"/>
      <c r="DX4" s="799"/>
      <c r="DY4" s="799"/>
      <c r="DZ4" s="799"/>
      <c r="EA4" s="233"/>
    </row>
    <row r="5" spans="1:131" s="234" customFormat="1" ht="26.25" customHeight="1">
      <c r="A5" s="1046" t="s">
        <v>375</v>
      </c>
      <c r="B5" s="1047"/>
      <c r="C5" s="1047"/>
      <c r="D5" s="1047"/>
      <c r="E5" s="1047"/>
      <c r="F5" s="1047"/>
      <c r="G5" s="1047"/>
      <c r="H5" s="1047"/>
      <c r="I5" s="1047"/>
      <c r="J5" s="1047"/>
      <c r="K5" s="1047"/>
      <c r="L5" s="1047"/>
      <c r="M5" s="1047"/>
      <c r="N5" s="1047"/>
      <c r="O5" s="1047"/>
      <c r="P5" s="1048"/>
      <c r="Q5" s="1052" t="s">
        <v>376</v>
      </c>
      <c r="R5" s="1053"/>
      <c r="S5" s="1053"/>
      <c r="T5" s="1053"/>
      <c r="U5" s="1054"/>
      <c r="V5" s="1052" t="s">
        <v>377</v>
      </c>
      <c r="W5" s="1053"/>
      <c r="X5" s="1053"/>
      <c r="Y5" s="1053"/>
      <c r="Z5" s="1054"/>
      <c r="AA5" s="1052" t="s">
        <v>378</v>
      </c>
      <c r="AB5" s="1053"/>
      <c r="AC5" s="1053"/>
      <c r="AD5" s="1053"/>
      <c r="AE5" s="1053"/>
      <c r="AF5" s="1130" t="s">
        <v>379</v>
      </c>
      <c r="AG5" s="1053"/>
      <c r="AH5" s="1053"/>
      <c r="AI5" s="1053"/>
      <c r="AJ5" s="1066"/>
      <c r="AK5" s="1053" t="s">
        <v>380</v>
      </c>
      <c r="AL5" s="1053"/>
      <c r="AM5" s="1053"/>
      <c r="AN5" s="1053"/>
      <c r="AO5" s="1054"/>
      <c r="AP5" s="1052" t="s">
        <v>381</v>
      </c>
      <c r="AQ5" s="1053"/>
      <c r="AR5" s="1053"/>
      <c r="AS5" s="1053"/>
      <c r="AT5" s="1054"/>
      <c r="AU5" s="1052" t="s">
        <v>382</v>
      </c>
      <c r="AV5" s="1053"/>
      <c r="AW5" s="1053"/>
      <c r="AX5" s="1053"/>
      <c r="AY5" s="1066"/>
      <c r="AZ5" s="231"/>
      <c r="BA5" s="231"/>
      <c r="BB5" s="231"/>
      <c r="BC5" s="231"/>
      <c r="BD5" s="231"/>
      <c r="BE5" s="232"/>
      <c r="BF5" s="232"/>
      <c r="BG5" s="232"/>
      <c r="BH5" s="232"/>
      <c r="BI5" s="232"/>
      <c r="BJ5" s="232"/>
      <c r="BK5" s="232"/>
      <c r="BL5" s="232"/>
      <c r="BM5" s="232"/>
      <c r="BN5" s="232"/>
      <c r="BO5" s="232"/>
      <c r="BP5" s="232"/>
      <c r="BQ5" s="1046" t="s">
        <v>383</v>
      </c>
      <c r="BR5" s="1047"/>
      <c r="BS5" s="1047"/>
      <c r="BT5" s="1047"/>
      <c r="BU5" s="1047"/>
      <c r="BV5" s="1047"/>
      <c r="BW5" s="1047"/>
      <c r="BX5" s="1047"/>
      <c r="BY5" s="1047"/>
      <c r="BZ5" s="1047"/>
      <c r="CA5" s="1047"/>
      <c r="CB5" s="1047"/>
      <c r="CC5" s="1047"/>
      <c r="CD5" s="1047"/>
      <c r="CE5" s="1047"/>
      <c r="CF5" s="1047"/>
      <c r="CG5" s="1048"/>
      <c r="CH5" s="1052" t="s">
        <v>384</v>
      </c>
      <c r="CI5" s="1053"/>
      <c r="CJ5" s="1053"/>
      <c r="CK5" s="1053"/>
      <c r="CL5" s="1054"/>
      <c r="CM5" s="1052" t="s">
        <v>385</v>
      </c>
      <c r="CN5" s="1053"/>
      <c r="CO5" s="1053"/>
      <c r="CP5" s="1053"/>
      <c r="CQ5" s="1054"/>
      <c r="CR5" s="1052" t="s">
        <v>386</v>
      </c>
      <c r="CS5" s="1053"/>
      <c r="CT5" s="1053"/>
      <c r="CU5" s="1053"/>
      <c r="CV5" s="1054"/>
      <c r="CW5" s="1052" t="s">
        <v>387</v>
      </c>
      <c r="CX5" s="1053"/>
      <c r="CY5" s="1053"/>
      <c r="CZ5" s="1053"/>
      <c r="DA5" s="1054"/>
      <c r="DB5" s="1052" t="s">
        <v>388</v>
      </c>
      <c r="DC5" s="1053"/>
      <c r="DD5" s="1053"/>
      <c r="DE5" s="1053"/>
      <c r="DF5" s="1054"/>
      <c r="DG5" s="1118" t="s">
        <v>389</v>
      </c>
      <c r="DH5" s="1119"/>
      <c r="DI5" s="1119"/>
      <c r="DJ5" s="1119"/>
      <c r="DK5" s="1120"/>
      <c r="DL5" s="1118" t="s">
        <v>390</v>
      </c>
      <c r="DM5" s="1119"/>
      <c r="DN5" s="1119"/>
      <c r="DO5" s="1119"/>
      <c r="DP5" s="1120"/>
      <c r="DQ5" s="1052" t="s">
        <v>391</v>
      </c>
      <c r="DR5" s="1053"/>
      <c r="DS5" s="1053"/>
      <c r="DT5" s="1053"/>
      <c r="DU5" s="1054"/>
      <c r="DV5" s="1052" t="s">
        <v>382</v>
      </c>
      <c r="DW5" s="1053"/>
      <c r="DX5" s="1053"/>
      <c r="DY5" s="1053"/>
      <c r="DZ5" s="1066"/>
      <c r="EA5" s="233"/>
    </row>
    <row r="6" spans="1:131" s="234" customFormat="1" ht="26.25" customHeight="1" thickBot="1">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31"/>
      <c r="AG6" s="1056"/>
      <c r="AH6" s="1056"/>
      <c r="AI6" s="1056"/>
      <c r="AJ6" s="1067"/>
      <c r="AK6" s="1056"/>
      <c r="AL6" s="1056"/>
      <c r="AM6" s="1056"/>
      <c r="AN6" s="1056"/>
      <c r="AO6" s="1057"/>
      <c r="AP6" s="1055"/>
      <c r="AQ6" s="1056"/>
      <c r="AR6" s="1056"/>
      <c r="AS6" s="1056"/>
      <c r="AT6" s="1057"/>
      <c r="AU6" s="1055"/>
      <c r="AV6" s="1056"/>
      <c r="AW6" s="1056"/>
      <c r="AX6" s="1056"/>
      <c r="AY6" s="1067"/>
      <c r="AZ6" s="231"/>
      <c r="BA6" s="231"/>
      <c r="BB6" s="231"/>
      <c r="BC6" s="231"/>
      <c r="BD6" s="231"/>
      <c r="BE6" s="232"/>
      <c r="BF6" s="232"/>
      <c r="BG6" s="232"/>
      <c r="BH6" s="232"/>
      <c r="BI6" s="232"/>
      <c r="BJ6" s="232"/>
      <c r="BK6" s="232"/>
      <c r="BL6" s="232"/>
      <c r="BM6" s="232"/>
      <c r="BN6" s="232"/>
      <c r="BO6" s="232"/>
      <c r="BP6" s="232"/>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21"/>
      <c r="DH6" s="1122"/>
      <c r="DI6" s="1122"/>
      <c r="DJ6" s="1122"/>
      <c r="DK6" s="1123"/>
      <c r="DL6" s="1121"/>
      <c r="DM6" s="1122"/>
      <c r="DN6" s="1122"/>
      <c r="DO6" s="1122"/>
      <c r="DP6" s="1123"/>
      <c r="DQ6" s="1055"/>
      <c r="DR6" s="1056"/>
      <c r="DS6" s="1056"/>
      <c r="DT6" s="1056"/>
      <c r="DU6" s="1057"/>
      <c r="DV6" s="1055"/>
      <c r="DW6" s="1056"/>
      <c r="DX6" s="1056"/>
      <c r="DY6" s="1056"/>
      <c r="DZ6" s="1067"/>
      <c r="EA6" s="233"/>
    </row>
    <row r="7" spans="1:131" s="234" customFormat="1" ht="26.25" customHeight="1" thickTop="1">
      <c r="A7" s="235">
        <v>1</v>
      </c>
      <c r="B7" s="781" t="s">
        <v>554</v>
      </c>
      <c r="C7" s="782"/>
      <c r="D7" s="782"/>
      <c r="E7" s="782"/>
      <c r="F7" s="782"/>
      <c r="G7" s="782"/>
      <c r="H7" s="782"/>
      <c r="I7" s="782"/>
      <c r="J7" s="782"/>
      <c r="K7" s="782"/>
      <c r="L7" s="782"/>
      <c r="M7" s="782"/>
      <c r="N7" s="782"/>
      <c r="O7" s="782"/>
      <c r="P7" s="783"/>
      <c r="Q7" s="1124">
        <v>2426</v>
      </c>
      <c r="R7" s="1125"/>
      <c r="S7" s="1125"/>
      <c r="T7" s="1125"/>
      <c r="U7" s="1125"/>
      <c r="V7" s="1125">
        <v>2194</v>
      </c>
      <c r="W7" s="1125"/>
      <c r="X7" s="1125"/>
      <c r="Y7" s="1125"/>
      <c r="Z7" s="1125"/>
      <c r="AA7" s="1125">
        <v>232</v>
      </c>
      <c r="AB7" s="1125"/>
      <c r="AC7" s="1125"/>
      <c r="AD7" s="1125"/>
      <c r="AE7" s="1133"/>
      <c r="AF7" s="1134">
        <v>185</v>
      </c>
      <c r="AG7" s="1135"/>
      <c r="AH7" s="1135"/>
      <c r="AI7" s="1135"/>
      <c r="AJ7" s="1136"/>
      <c r="AK7" s="1137">
        <v>460</v>
      </c>
      <c r="AL7" s="1138"/>
      <c r="AM7" s="1138"/>
      <c r="AN7" s="1138"/>
      <c r="AO7" s="1138"/>
      <c r="AP7" s="1138">
        <v>1900</v>
      </c>
      <c r="AQ7" s="1138"/>
      <c r="AR7" s="1138"/>
      <c r="AS7" s="1138"/>
      <c r="AT7" s="1138"/>
      <c r="AU7" s="1139"/>
      <c r="AV7" s="1139"/>
      <c r="AW7" s="1139"/>
      <c r="AX7" s="1139"/>
      <c r="AY7" s="1140"/>
      <c r="AZ7" s="231"/>
      <c r="BA7" s="231"/>
      <c r="BB7" s="231"/>
      <c r="BC7" s="231"/>
      <c r="BD7" s="231"/>
      <c r="BE7" s="232"/>
      <c r="BF7" s="232"/>
      <c r="BG7" s="232"/>
      <c r="BH7" s="232"/>
      <c r="BI7" s="232"/>
      <c r="BJ7" s="232"/>
      <c r="BK7" s="232"/>
      <c r="BL7" s="232"/>
      <c r="BM7" s="232"/>
      <c r="BN7" s="232"/>
      <c r="BO7" s="232"/>
      <c r="BP7" s="232"/>
      <c r="BQ7" s="235">
        <v>1</v>
      </c>
      <c r="BR7" s="236"/>
      <c r="BS7" s="1115"/>
      <c r="BT7" s="1116"/>
      <c r="BU7" s="1116"/>
      <c r="BV7" s="1116"/>
      <c r="BW7" s="1116"/>
      <c r="BX7" s="1116"/>
      <c r="BY7" s="1116"/>
      <c r="BZ7" s="1116"/>
      <c r="CA7" s="1116"/>
      <c r="CB7" s="1116"/>
      <c r="CC7" s="1116"/>
      <c r="CD7" s="1116"/>
      <c r="CE7" s="1116"/>
      <c r="CF7" s="1116"/>
      <c r="CG7" s="1117"/>
      <c r="CH7" s="1112"/>
      <c r="CI7" s="1113"/>
      <c r="CJ7" s="1113"/>
      <c r="CK7" s="1113"/>
      <c r="CL7" s="1114"/>
      <c r="CM7" s="1112"/>
      <c r="CN7" s="1113"/>
      <c r="CO7" s="1113"/>
      <c r="CP7" s="1113"/>
      <c r="CQ7" s="1114"/>
      <c r="CR7" s="1112"/>
      <c r="CS7" s="1113"/>
      <c r="CT7" s="1113"/>
      <c r="CU7" s="1113"/>
      <c r="CV7" s="1114"/>
      <c r="CW7" s="1112"/>
      <c r="CX7" s="1113"/>
      <c r="CY7" s="1113"/>
      <c r="CZ7" s="1113"/>
      <c r="DA7" s="1114"/>
      <c r="DB7" s="1112"/>
      <c r="DC7" s="1113"/>
      <c r="DD7" s="1113"/>
      <c r="DE7" s="1113"/>
      <c r="DF7" s="1114"/>
      <c r="DG7" s="1112"/>
      <c r="DH7" s="1113"/>
      <c r="DI7" s="1113"/>
      <c r="DJ7" s="1113"/>
      <c r="DK7" s="1114"/>
      <c r="DL7" s="1112"/>
      <c r="DM7" s="1113"/>
      <c r="DN7" s="1113"/>
      <c r="DO7" s="1113"/>
      <c r="DP7" s="1114"/>
      <c r="DQ7" s="1112"/>
      <c r="DR7" s="1113"/>
      <c r="DS7" s="1113"/>
      <c r="DT7" s="1113"/>
      <c r="DU7" s="1114"/>
      <c r="DV7" s="1115"/>
      <c r="DW7" s="1116"/>
      <c r="DX7" s="1116"/>
      <c r="DY7" s="1116"/>
      <c r="DZ7" s="1132"/>
      <c r="EA7" s="233"/>
    </row>
    <row r="8" spans="1:131" s="234" customFormat="1" ht="26.25" customHeight="1">
      <c r="A8" s="237">
        <v>2</v>
      </c>
      <c r="B8" s="770"/>
      <c r="C8" s="771"/>
      <c r="D8" s="771"/>
      <c r="E8" s="771"/>
      <c r="F8" s="771"/>
      <c r="G8" s="771"/>
      <c r="H8" s="771"/>
      <c r="I8" s="771"/>
      <c r="J8" s="771"/>
      <c r="K8" s="771"/>
      <c r="L8" s="771"/>
      <c r="M8" s="771"/>
      <c r="N8" s="771"/>
      <c r="O8" s="771"/>
      <c r="P8" s="772"/>
      <c r="Q8" s="773"/>
      <c r="R8" s="774"/>
      <c r="S8" s="774"/>
      <c r="T8" s="774"/>
      <c r="U8" s="774"/>
      <c r="V8" s="774"/>
      <c r="W8" s="774"/>
      <c r="X8" s="774"/>
      <c r="Y8" s="774"/>
      <c r="Z8" s="774"/>
      <c r="AA8" s="774"/>
      <c r="AB8" s="774"/>
      <c r="AC8" s="774"/>
      <c r="AD8" s="774"/>
      <c r="AE8" s="775"/>
      <c r="AF8" s="776"/>
      <c r="AG8" s="777"/>
      <c r="AH8" s="777"/>
      <c r="AI8" s="777"/>
      <c r="AJ8" s="778"/>
      <c r="AK8" s="1108"/>
      <c r="AL8" s="1109"/>
      <c r="AM8" s="1109"/>
      <c r="AN8" s="1109"/>
      <c r="AO8" s="1109"/>
      <c r="AP8" s="1109"/>
      <c r="AQ8" s="1109"/>
      <c r="AR8" s="1109"/>
      <c r="AS8" s="1109"/>
      <c r="AT8" s="1109"/>
      <c r="AU8" s="1110"/>
      <c r="AV8" s="1110"/>
      <c r="AW8" s="1110"/>
      <c r="AX8" s="1110"/>
      <c r="AY8" s="1111"/>
      <c r="AZ8" s="231"/>
      <c r="BA8" s="231"/>
      <c r="BB8" s="231"/>
      <c r="BC8" s="231"/>
      <c r="BD8" s="231"/>
      <c r="BE8" s="232"/>
      <c r="BF8" s="232"/>
      <c r="BG8" s="232"/>
      <c r="BH8" s="232"/>
      <c r="BI8" s="232"/>
      <c r="BJ8" s="232"/>
      <c r="BK8" s="232"/>
      <c r="BL8" s="232"/>
      <c r="BM8" s="232"/>
      <c r="BN8" s="232"/>
      <c r="BO8" s="232"/>
      <c r="BP8" s="232"/>
      <c r="BQ8" s="237">
        <v>2</v>
      </c>
      <c r="BR8" s="238"/>
      <c r="BS8" s="1043"/>
      <c r="BT8" s="1044"/>
      <c r="BU8" s="1044"/>
      <c r="BV8" s="1044"/>
      <c r="BW8" s="1044"/>
      <c r="BX8" s="1044"/>
      <c r="BY8" s="1044"/>
      <c r="BZ8" s="1044"/>
      <c r="CA8" s="1044"/>
      <c r="CB8" s="1044"/>
      <c r="CC8" s="1044"/>
      <c r="CD8" s="1044"/>
      <c r="CE8" s="1044"/>
      <c r="CF8" s="1044"/>
      <c r="CG8" s="1065"/>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33"/>
    </row>
    <row r="9" spans="1:131" s="234" customFormat="1" ht="26.25" customHeight="1">
      <c r="A9" s="237">
        <v>3</v>
      </c>
      <c r="B9" s="770"/>
      <c r="C9" s="771"/>
      <c r="D9" s="771"/>
      <c r="E9" s="771"/>
      <c r="F9" s="771"/>
      <c r="G9" s="771"/>
      <c r="H9" s="771"/>
      <c r="I9" s="771"/>
      <c r="J9" s="771"/>
      <c r="K9" s="771"/>
      <c r="L9" s="771"/>
      <c r="M9" s="771"/>
      <c r="N9" s="771"/>
      <c r="O9" s="771"/>
      <c r="P9" s="772"/>
      <c r="Q9" s="773"/>
      <c r="R9" s="774"/>
      <c r="S9" s="774"/>
      <c r="T9" s="774"/>
      <c r="U9" s="774"/>
      <c r="V9" s="774"/>
      <c r="W9" s="774"/>
      <c r="X9" s="774"/>
      <c r="Y9" s="774"/>
      <c r="Z9" s="774"/>
      <c r="AA9" s="774"/>
      <c r="AB9" s="774"/>
      <c r="AC9" s="774"/>
      <c r="AD9" s="774"/>
      <c r="AE9" s="775"/>
      <c r="AF9" s="776"/>
      <c r="AG9" s="777"/>
      <c r="AH9" s="777"/>
      <c r="AI9" s="777"/>
      <c r="AJ9" s="778"/>
      <c r="AK9" s="1108"/>
      <c r="AL9" s="1109"/>
      <c r="AM9" s="1109"/>
      <c r="AN9" s="1109"/>
      <c r="AO9" s="1109"/>
      <c r="AP9" s="1109"/>
      <c r="AQ9" s="1109"/>
      <c r="AR9" s="1109"/>
      <c r="AS9" s="1109"/>
      <c r="AT9" s="1109"/>
      <c r="AU9" s="1110"/>
      <c r="AV9" s="1110"/>
      <c r="AW9" s="1110"/>
      <c r="AX9" s="1110"/>
      <c r="AY9" s="1111"/>
      <c r="AZ9" s="231"/>
      <c r="BA9" s="231"/>
      <c r="BB9" s="231"/>
      <c r="BC9" s="231"/>
      <c r="BD9" s="231"/>
      <c r="BE9" s="232"/>
      <c r="BF9" s="232"/>
      <c r="BG9" s="232"/>
      <c r="BH9" s="232"/>
      <c r="BI9" s="232"/>
      <c r="BJ9" s="232"/>
      <c r="BK9" s="232"/>
      <c r="BL9" s="232"/>
      <c r="BM9" s="232"/>
      <c r="BN9" s="232"/>
      <c r="BO9" s="232"/>
      <c r="BP9" s="232"/>
      <c r="BQ9" s="237">
        <v>3</v>
      </c>
      <c r="BR9" s="238"/>
      <c r="BS9" s="1043"/>
      <c r="BT9" s="1044"/>
      <c r="BU9" s="1044"/>
      <c r="BV9" s="1044"/>
      <c r="BW9" s="1044"/>
      <c r="BX9" s="1044"/>
      <c r="BY9" s="1044"/>
      <c r="BZ9" s="1044"/>
      <c r="CA9" s="1044"/>
      <c r="CB9" s="1044"/>
      <c r="CC9" s="1044"/>
      <c r="CD9" s="1044"/>
      <c r="CE9" s="1044"/>
      <c r="CF9" s="1044"/>
      <c r="CG9" s="1065"/>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33"/>
    </row>
    <row r="10" spans="1:131" s="234" customFormat="1" ht="26.25" customHeight="1">
      <c r="A10" s="237">
        <v>4</v>
      </c>
      <c r="B10" s="770"/>
      <c r="C10" s="771"/>
      <c r="D10" s="771"/>
      <c r="E10" s="771"/>
      <c r="F10" s="771"/>
      <c r="G10" s="771"/>
      <c r="H10" s="771"/>
      <c r="I10" s="771"/>
      <c r="J10" s="771"/>
      <c r="K10" s="771"/>
      <c r="L10" s="771"/>
      <c r="M10" s="771"/>
      <c r="N10" s="771"/>
      <c r="O10" s="771"/>
      <c r="P10" s="772"/>
      <c r="Q10" s="773"/>
      <c r="R10" s="774"/>
      <c r="S10" s="774"/>
      <c r="T10" s="774"/>
      <c r="U10" s="774"/>
      <c r="V10" s="774"/>
      <c r="W10" s="774"/>
      <c r="X10" s="774"/>
      <c r="Y10" s="774"/>
      <c r="Z10" s="774"/>
      <c r="AA10" s="774"/>
      <c r="AB10" s="774"/>
      <c r="AC10" s="774"/>
      <c r="AD10" s="774"/>
      <c r="AE10" s="775"/>
      <c r="AF10" s="776"/>
      <c r="AG10" s="777"/>
      <c r="AH10" s="777"/>
      <c r="AI10" s="777"/>
      <c r="AJ10" s="778"/>
      <c r="AK10" s="1108"/>
      <c r="AL10" s="1109"/>
      <c r="AM10" s="1109"/>
      <c r="AN10" s="1109"/>
      <c r="AO10" s="1109"/>
      <c r="AP10" s="1109"/>
      <c r="AQ10" s="1109"/>
      <c r="AR10" s="1109"/>
      <c r="AS10" s="1109"/>
      <c r="AT10" s="1109"/>
      <c r="AU10" s="1110"/>
      <c r="AV10" s="1110"/>
      <c r="AW10" s="1110"/>
      <c r="AX10" s="1110"/>
      <c r="AY10" s="1111"/>
      <c r="AZ10" s="231"/>
      <c r="BA10" s="231"/>
      <c r="BB10" s="231"/>
      <c r="BC10" s="231"/>
      <c r="BD10" s="231"/>
      <c r="BE10" s="232"/>
      <c r="BF10" s="232"/>
      <c r="BG10" s="232"/>
      <c r="BH10" s="232"/>
      <c r="BI10" s="232"/>
      <c r="BJ10" s="232"/>
      <c r="BK10" s="232"/>
      <c r="BL10" s="232"/>
      <c r="BM10" s="232"/>
      <c r="BN10" s="232"/>
      <c r="BO10" s="232"/>
      <c r="BP10" s="232"/>
      <c r="BQ10" s="237">
        <v>4</v>
      </c>
      <c r="BR10" s="238"/>
      <c r="BS10" s="1043"/>
      <c r="BT10" s="1044"/>
      <c r="BU10" s="1044"/>
      <c r="BV10" s="1044"/>
      <c r="BW10" s="1044"/>
      <c r="BX10" s="1044"/>
      <c r="BY10" s="1044"/>
      <c r="BZ10" s="1044"/>
      <c r="CA10" s="1044"/>
      <c r="CB10" s="1044"/>
      <c r="CC10" s="1044"/>
      <c r="CD10" s="1044"/>
      <c r="CE10" s="1044"/>
      <c r="CF10" s="1044"/>
      <c r="CG10" s="1065"/>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33"/>
    </row>
    <row r="11" spans="1:131" s="234" customFormat="1" ht="26.25" customHeight="1">
      <c r="A11" s="237">
        <v>5</v>
      </c>
      <c r="B11" s="770"/>
      <c r="C11" s="771"/>
      <c r="D11" s="771"/>
      <c r="E11" s="771"/>
      <c r="F11" s="771"/>
      <c r="G11" s="771"/>
      <c r="H11" s="771"/>
      <c r="I11" s="771"/>
      <c r="J11" s="771"/>
      <c r="K11" s="771"/>
      <c r="L11" s="771"/>
      <c r="M11" s="771"/>
      <c r="N11" s="771"/>
      <c r="O11" s="771"/>
      <c r="P11" s="772"/>
      <c r="Q11" s="773"/>
      <c r="R11" s="774"/>
      <c r="S11" s="774"/>
      <c r="T11" s="774"/>
      <c r="U11" s="774"/>
      <c r="V11" s="774"/>
      <c r="W11" s="774"/>
      <c r="X11" s="774"/>
      <c r="Y11" s="774"/>
      <c r="Z11" s="774"/>
      <c r="AA11" s="774"/>
      <c r="AB11" s="774"/>
      <c r="AC11" s="774"/>
      <c r="AD11" s="774"/>
      <c r="AE11" s="775"/>
      <c r="AF11" s="776"/>
      <c r="AG11" s="777"/>
      <c r="AH11" s="777"/>
      <c r="AI11" s="777"/>
      <c r="AJ11" s="778"/>
      <c r="AK11" s="1108"/>
      <c r="AL11" s="1109"/>
      <c r="AM11" s="1109"/>
      <c r="AN11" s="1109"/>
      <c r="AO11" s="1109"/>
      <c r="AP11" s="1109"/>
      <c r="AQ11" s="1109"/>
      <c r="AR11" s="1109"/>
      <c r="AS11" s="1109"/>
      <c r="AT11" s="1109"/>
      <c r="AU11" s="1110"/>
      <c r="AV11" s="1110"/>
      <c r="AW11" s="1110"/>
      <c r="AX11" s="1110"/>
      <c r="AY11" s="1111"/>
      <c r="AZ11" s="231"/>
      <c r="BA11" s="231"/>
      <c r="BB11" s="231"/>
      <c r="BC11" s="231"/>
      <c r="BD11" s="231"/>
      <c r="BE11" s="232"/>
      <c r="BF11" s="232"/>
      <c r="BG11" s="232"/>
      <c r="BH11" s="232"/>
      <c r="BI11" s="232"/>
      <c r="BJ11" s="232"/>
      <c r="BK11" s="232"/>
      <c r="BL11" s="232"/>
      <c r="BM11" s="232"/>
      <c r="BN11" s="232"/>
      <c r="BO11" s="232"/>
      <c r="BP11" s="232"/>
      <c r="BQ11" s="237">
        <v>5</v>
      </c>
      <c r="BR11" s="238"/>
      <c r="BS11" s="1043"/>
      <c r="BT11" s="1044"/>
      <c r="BU11" s="1044"/>
      <c r="BV11" s="1044"/>
      <c r="BW11" s="1044"/>
      <c r="BX11" s="1044"/>
      <c r="BY11" s="1044"/>
      <c r="BZ11" s="1044"/>
      <c r="CA11" s="1044"/>
      <c r="CB11" s="1044"/>
      <c r="CC11" s="1044"/>
      <c r="CD11" s="1044"/>
      <c r="CE11" s="1044"/>
      <c r="CF11" s="1044"/>
      <c r="CG11" s="1065"/>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33"/>
    </row>
    <row r="12" spans="1:131" s="234" customFormat="1" ht="26.25" customHeight="1">
      <c r="A12" s="237">
        <v>6</v>
      </c>
      <c r="B12" s="770"/>
      <c r="C12" s="771"/>
      <c r="D12" s="771"/>
      <c r="E12" s="771"/>
      <c r="F12" s="771"/>
      <c r="G12" s="771"/>
      <c r="H12" s="771"/>
      <c r="I12" s="771"/>
      <c r="J12" s="771"/>
      <c r="K12" s="771"/>
      <c r="L12" s="771"/>
      <c r="M12" s="771"/>
      <c r="N12" s="771"/>
      <c r="O12" s="771"/>
      <c r="P12" s="772"/>
      <c r="Q12" s="773"/>
      <c r="R12" s="774"/>
      <c r="S12" s="774"/>
      <c r="T12" s="774"/>
      <c r="U12" s="774"/>
      <c r="V12" s="774"/>
      <c r="W12" s="774"/>
      <c r="X12" s="774"/>
      <c r="Y12" s="774"/>
      <c r="Z12" s="774"/>
      <c r="AA12" s="774"/>
      <c r="AB12" s="774"/>
      <c r="AC12" s="774"/>
      <c r="AD12" s="774"/>
      <c r="AE12" s="775"/>
      <c r="AF12" s="776"/>
      <c r="AG12" s="777"/>
      <c r="AH12" s="777"/>
      <c r="AI12" s="777"/>
      <c r="AJ12" s="778"/>
      <c r="AK12" s="1108"/>
      <c r="AL12" s="1109"/>
      <c r="AM12" s="1109"/>
      <c r="AN12" s="1109"/>
      <c r="AO12" s="1109"/>
      <c r="AP12" s="1109"/>
      <c r="AQ12" s="1109"/>
      <c r="AR12" s="1109"/>
      <c r="AS12" s="1109"/>
      <c r="AT12" s="1109"/>
      <c r="AU12" s="1110"/>
      <c r="AV12" s="1110"/>
      <c r="AW12" s="1110"/>
      <c r="AX12" s="1110"/>
      <c r="AY12" s="1111"/>
      <c r="AZ12" s="231"/>
      <c r="BA12" s="231"/>
      <c r="BB12" s="231"/>
      <c r="BC12" s="231"/>
      <c r="BD12" s="231"/>
      <c r="BE12" s="232"/>
      <c r="BF12" s="232"/>
      <c r="BG12" s="232"/>
      <c r="BH12" s="232"/>
      <c r="BI12" s="232"/>
      <c r="BJ12" s="232"/>
      <c r="BK12" s="232"/>
      <c r="BL12" s="232"/>
      <c r="BM12" s="232"/>
      <c r="BN12" s="232"/>
      <c r="BO12" s="232"/>
      <c r="BP12" s="232"/>
      <c r="BQ12" s="237">
        <v>6</v>
      </c>
      <c r="BR12" s="238"/>
      <c r="BS12" s="1043"/>
      <c r="BT12" s="1044"/>
      <c r="BU12" s="1044"/>
      <c r="BV12" s="1044"/>
      <c r="BW12" s="1044"/>
      <c r="BX12" s="1044"/>
      <c r="BY12" s="1044"/>
      <c r="BZ12" s="1044"/>
      <c r="CA12" s="1044"/>
      <c r="CB12" s="1044"/>
      <c r="CC12" s="1044"/>
      <c r="CD12" s="1044"/>
      <c r="CE12" s="1044"/>
      <c r="CF12" s="1044"/>
      <c r="CG12" s="1065"/>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33"/>
    </row>
    <row r="13" spans="1:131" s="234" customFormat="1" ht="26.25" customHeight="1">
      <c r="A13" s="237">
        <v>7</v>
      </c>
      <c r="B13" s="770"/>
      <c r="C13" s="771"/>
      <c r="D13" s="771"/>
      <c r="E13" s="771"/>
      <c r="F13" s="771"/>
      <c r="G13" s="771"/>
      <c r="H13" s="771"/>
      <c r="I13" s="771"/>
      <c r="J13" s="771"/>
      <c r="K13" s="771"/>
      <c r="L13" s="771"/>
      <c r="M13" s="771"/>
      <c r="N13" s="771"/>
      <c r="O13" s="771"/>
      <c r="P13" s="772"/>
      <c r="Q13" s="773"/>
      <c r="R13" s="774"/>
      <c r="S13" s="774"/>
      <c r="T13" s="774"/>
      <c r="U13" s="774"/>
      <c r="V13" s="774"/>
      <c r="W13" s="774"/>
      <c r="X13" s="774"/>
      <c r="Y13" s="774"/>
      <c r="Z13" s="774"/>
      <c r="AA13" s="774"/>
      <c r="AB13" s="774"/>
      <c r="AC13" s="774"/>
      <c r="AD13" s="774"/>
      <c r="AE13" s="775"/>
      <c r="AF13" s="776"/>
      <c r="AG13" s="777"/>
      <c r="AH13" s="777"/>
      <c r="AI13" s="777"/>
      <c r="AJ13" s="778"/>
      <c r="AK13" s="1108"/>
      <c r="AL13" s="1109"/>
      <c r="AM13" s="1109"/>
      <c r="AN13" s="1109"/>
      <c r="AO13" s="1109"/>
      <c r="AP13" s="1109"/>
      <c r="AQ13" s="1109"/>
      <c r="AR13" s="1109"/>
      <c r="AS13" s="1109"/>
      <c r="AT13" s="1109"/>
      <c r="AU13" s="1110"/>
      <c r="AV13" s="1110"/>
      <c r="AW13" s="1110"/>
      <c r="AX13" s="1110"/>
      <c r="AY13" s="1111"/>
      <c r="AZ13" s="231"/>
      <c r="BA13" s="231"/>
      <c r="BB13" s="231"/>
      <c r="BC13" s="231"/>
      <c r="BD13" s="231"/>
      <c r="BE13" s="232"/>
      <c r="BF13" s="232"/>
      <c r="BG13" s="232"/>
      <c r="BH13" s="232"/>
      <c r="BI13" s="232"/>
      <c r="BJ13" s="232"/>
      <c r="BK13" s="232"/>
      <c r="BL13" s="232"/>
      <c r="BM13" s="232"/>
      <c r="BN13" s="232"/>
      <c r="BO13" s="232"/>
      <c r="BP13" s="232"/>
      <c r="BQ13" s="237">
        <v>7</v>
      </c>
      <c r="BR13" s="238"/>
      <c r="BS13" s="1043"/>
      <c r="BT13" s="1044"/>
      <c r="BU13" s="1044"/>
      <c r="BV13" s="1044"/>
      <c r="BW13" s="1044"/>
      <c r="BX13" s="1044"/>
      <c r="BY13" s="1044"/>
      <c r="BZ13" s="1044"/>
      <c r="CA13" s="1044"/>
      <c r="CB13" s="1044"/>
      <c r="CC13" s="1044"/>
      <c r="CD13" s="1044"/>
      <c r="CE13" s="1044"/>
      <c r="CF13" s="1044"/>
      <c r="CG13" s="1065"/>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33"/>
    </row>
    <row r="14" spans="1:131" s="234" customFormat="1" ht="26.25" customHeight="1">
      <c r="A14" s="237">
        <v>8</v>
      </c>
      <c r="B14" s="770"/>
      <c r="C14" s="771"/>
      <c r="D14" s="771"/>
      <c r="E14" s="771"/>
      <c r="F14" s="771"/>
      <c r="G14" s="771"/>
      <c r="H14" s="771"/>
      <c r="I14" s="771"/>
      <c r="J14" s="771"/>
      <c r="K14" s="771"/>
      <c r="L14" s="771"/>
      <c r="M14" s="771"/>
      <c r="N14" s="771"/>
      <c r="O14" s="771"/>
      <c r="P14" s="772"/>
      <c r="Q14" s="773"/>
      <c r="R14" s="774"/>
      <c r="S14" s="774"/>
      <c r="T14" s="774"/>
      <c r="U14" s="774"/>
      <c r="V14" s="774"/>
      <c r="W14" s="774"/>
      <c r="X14" s="774"/>
      <c r="Y14" s="774"/>
      <c r="Z14" s="774"/>
      <c r="AA14" s="774"/>
      <c r="AB14" s="774"/>
      <c r="AC14" s="774"/>
      <c r="AD14" s="774"/>
      <c r="AE14" s="775"/>
      <c r="AF14" s="776"/>
      <c r="AG14" s="777"/>
      <c r="AH14" s="777"/>
      <c r="AI14" s="777"/>
      <c r="AJ14" s="778"/>
      <c r="AK14" s="1108"/>
      <c r="AL14" s="1109"/>
      <c r="AM14" s="1109"/>
      <c r="AN14" s="1109"/>
      <c r="AO14" s="1109"/>
      <c r="AP14" s="1109"/>
      <c r="AQ14" s="1109"/>
      <c r="AR14" s="1109"/>
      <c r="AS14" s="1109"/>
      <c r="AT14" s="1109"/>
      <c r="AU14" s="1110"/>
      <c r="AV14" s="1110"/>
      <c r="AW14" s="1110"/>
      <c r="AX14" s="1110"/>
      <c r="AY14" s="1111"/>
      <c r="AZ14" s="231"/>
      <c r="BA14" s="231"/>
      <c r="BB14" s="231"/>
      <c r="BC14" s="231"/>
      <c r="BD14" s="231"/>
      <c r="BE14" s="232"/>
      <c r="BF14" s="232"/>
      <c r="BG14" s="232"/>
      <c r="BH14" s="232"/>
      <c r="BI14" s="232"/>
      <c r="BJ14" s="232"/>
      <c r="BK14" s="232"/>
      <c r="BL14" s="232"/>
      <c r="BM14" s="232"/>
      <c r="BN14" s="232"/>
      <c r="BO14" s="232"/>
      <c r="BP14" s="232"/>
      <c r="BQ14" s="237">
        <v>8</v>
      </c>
      <c r="BR14" s="238"/>
      <c r="BS14" s="1043"/>
      <c r="BT14" s="1044"/>
      <c r="BU14" s="1044"/>
      <c r="BV14" s="1044"/>
      <c r="BW14" s="1044"/>
      <c r="BX14" s="1044"/>
      <c r="BY14" s="1044"/>
      <c r="BZ14" s="1044"/>
      <c r="CA14" s="1044"/>
      <c r="CB14" s="1044"/>
      <c r="CC14" s="1044"/>
      <c r="CD14" s="1044"/>
      <c r="CE14" s="1044"/>
      <c r="CF14" s="1044"/>
      <c r="CG14" s="1065"/>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33"/>
    </row>
    <row r="15" spans="1:131" s="234" customFormat="1" ht="26.25" customHeight="1">
      <c r="A15" s="237">
        <v>9</v>
      </c>
      <c r="B15" s="770"/>
      <c r="C15" s="771"/>
      <c r="D15" s="771"/>
      <c r="E15" s="771"/>
      <c r="F15" s="771"/>
      <c r="G15" s="771"/>
      <c r="H15" s="771"/>
      <c r="I15" s="771"/>
      <c r="J15" s="771"/>
      <c r="K15" s="771"/>
      <c r="L15" s="771"/>
      <c r="M15" s="771"/>
      <c r="N15" s="771"/>
      <c r="O15" s="771"/>
      <c r="P15" s="772"/>
      <c r="Q15" s="773"/>
      <c r="R15" s="774"/>
      <c r="S15" s="774"/>
      <c r="T15" s="774"/>
      <c r="U15" s="774"/>
      <c r="V15" s="774"/>
      <c r="W15" s="774"/>
      <c r="X15" s="774"/>
      <c r="Y15" s="774"/>
      <c r="Z15" s="774"/>
      <c r="AA15" s="774"/>
      <c r="AB15" s="774"/>
      <c r="AC15" s="774"/>
      <c r="AD15" s="774"/>
      <c r="AE15" s="775"/>
      <c r="AF15" s="776"/>
      <c r="AG15" s="777"/>
      <c r="AH15" s="777"/>
      <c r="AI15" s="777"/>
      <c r="AJ15" s="778"/>
      <c r="AK15" s="1108"/>
      <c r="AL15" s="1109"/>
      <c r="AM15" s="1109"/>
      <c r="AN15" s="1109"/>
      <c r="AO15" s="1109"/>
      <c r="AP15" s="1109"/>
      <c r="AQ15" s="1109"/>
      <c r="AR15" s="1109"/>
      <c r="AS15" s="1109"/>
      <c r="AT15" s="1109"/>
      <c r="AU15" s="1110"/>
      <c r="AV15" s="1110"/>
      <c r="AW15" s="1110"/>
      <c r="AX15" s="1110"/>
      <c r="AY15" s="1111"/>
      <c r="AZ15" s="231"/>
      <c r="BA15" s="231"/>
      <c r="BB15" s="231"/>
      <c r="BC15" s="231"/>
      <c r="BD15" s="231"/>
      <c r="BE15" s="232"/>
      <c r="BF15" s="232"/>
      <c r="BG15" s="232"/>
      <c r="BH15" s="232"/>
      <c r="BI15" s="232"/>
      <c r="BJ15" s="232"/>
      <c r="BK15" s="232"/>
      <c r="BL15" s="232"/>
      <c r="BM15" s="232"/>
      <c r="BN15" s="232"/>
      <c r="BO15" s="232"/>
      <c r="BP15" s="232"/>
      <c r="BQ15" s="237">
        <v>9</v>
      </c>
      <c r="BR15" s="238"/>
      <c r="BS15" s="1043"/>
      <c r="BT15" s="1044"/>
      <c r="BU15" s="1044"/>
      <c r="BV15" s="1044"/>
      <c r="BW15" s="1044"/>
      <c r="BX15" s="1044"/>
      <c r="BY15" s="1044"/>
      <c r="BZ15" s="1044"/>
      <c r="CA15" s="1044"/>
      <c r="CB15" s="1044"/>
      <c r="CC15" s="1044"/>
      <c r="CD15" s="1044"/>
      <c r="CE15" s="1044"/>
      <c r="CF15" s="1044"/>
      <c r="CG15" s="1065"/>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33"/>
    </row>
    <row r="16" spans="1:131" s="234" customFormat="1" ht="26.25" customHeight="1">
      <c r="A16" s="237">
        <v>10</v>
      </c>
      <c r="B16" s="770"/>
      <c r="C16" s="771"/>
      <c r="D16" s="771"/>
      <c r="E16" s="771"/>
      <c r="F16" s="771"/>
      <c r="G16" s="771"/>
      <c r="H16" s="771"/>
      <c r="I16" s="771"/>
      <c r="J16" s="771"/>
      <c r="K16" s="771"/>
      <c r="L16" s="771"/>
      <c r="M16" s="771"/>
      <c r="N16" s="771"/>
      <c r="O16" s="771"/>
      <c r="P16" s="772"/>
      <c r="Q16" s="773"/>
      <c r="R16" s="774"/>
      <c r="S16" s="774"/>
      <c r="T16" s="774"/>
      <c r="U16" s="774"/>
      <c r="V16" s="774"/>
      <c r="W16" s="774"/>
      <c r="X16" s="774"/>
      <c r="Y16" s="774"/>
      <c r="Z16" s="774"/>
      <c r="AA16" s="774"/>
      <c r="AB16" s="774"/>
      <c r="AC16" s="774"/>
      <c r="AD16" s="774"/>
      <c r="AE16" s="775"/>
      <c r="AF16" s="776"/>
      <c r="AG16" s="777"/>
      <c r="AH16" s="777"/>
      <c r="AI16" s="777"/>
      <c r="AJ16" s="778"/>
      <c r="AK16" s="1108"/>
      <c r="AL16" s="1109"/>
      <c r="AM16" s="1109"/>
      <c r="AN16" s="1109"/>
      <c r="AO16" s="1109"/>
      <c r="AP16" s="1109"/>
      <c r="AQ16" s="1109"/>
      <c r="AR16" s="1109"/>
      <c r="AS16" s="1109"/>
      <c r="AT16" s="1109"/>
      <c r="AU16" s="1110"/>
      <c r="AV16" s="1110"/>
      <c r="AW16" s="1110"/>
      <c r="AX16" s="1110"/>
      <c r="AY16" s="1111"/>
      <c r="AZ16" s="231"/>
      <c r="BA16" s="231"/>
      <c r="BB16" s="231"/>
      <c r="BC16" s="231"/>
      <c r="BD16" s="231"/>
      <c r="BE16" s="232"/>
      <c r="BF16" s="232"/>
      <c r="BG16" s="232"/>
      <c r="BH16" s="232"/>
      <c r="BI16" s="232"/>
      <c r="BJ16" s="232"/>
      <c r="BK16" s="232"/>
      <c r="BL16" s="232"/>
      <c r="BM16" s="232"/>
      <c r="BN16" s="232"/>
      <c r="BO16" s="232"/>
      <c r="BP16" s="232"/>
      <c r="BQ16" s="237">
        <v>10</v>
      </c>
      <c r="BR16" s="238"/>
      <c r="BS16" s="1043"/>
      <c r="BT16" s="1044"/>
      <c r="BU16" s="1044"/>
      <c r="BV16" s="1044"/>
      <c r="BW16" s="1044"/>
      <c r="BX16" s="1044"/>
      <c r="BY16" s="1044"/>
      <c r="BZ16" s="1044"/>
      <c r="CA16" s="1044"/>
      <c r="CB16" s="1044"/>
      <c r="CC16" s="1044"/>
      <c r="CD16" s="1044"/>
      <c r="CE16" s="1044"/>
      <c r="CF16" s="1044"/>
      <c r="CG16" s="1065"/>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33"/>
    </row>
    <row r="17" spans="1:131" s="234" customFormat="1" ht="26.25" customHeight="1">
      <c r="A17" s="237">
        <v>11</v>
      </c>
      <c r="B17" s="770"/>
      <c r="C17" s="771"/>
      <c r="D17" s="771"/>
      <c r="E17" s="771"/>
      <c r="F17" s="771"/>
      <c r="G17" s="771"/>
      <c r="H17" s="771"/>
      <c r="I17" s="771"/>
      <c r="J17" s="771"/>
      <c r="K17" s="771"/>
      <c r="L17" s="771"/>
      <c r="M17" s="771"/>
      <c r="N17" s="771"/>
      <c r="O17" s="771"/>
      <c r="P17" s="772"/>
      <c r="Q17" s="773"/>
      <c r="R17" s="774"/>
      <c r="S17" s="774"/>
      <c r="T17" s="774"/>
      <c r="U17" s="774"/>
      <c r="V17" s="774"/>
      <c r="W17" s="774"/>
      <c r="X17" s="774"/>
      <c r="Y17" s="774"/>
      <c r="Z17" s="774"/>
      <c r="AA17" s="774"/>
      <c r="AB17" s="774"/>
      <c r="AC17" s="774"/>
      <c r="AD17" s="774"/>
      <c r="AE17" s="775"/>
      <c r="AF17" s="776"/>
      <c r="AG17" s="777"/>
      <c r="AH17" s="777"/>
      <c r="AI17" s="777"/>
      <c r="AJ17" s="778"/>
      <c r="AK17" s="1108"/>
      <c r="AL17" s="1109"/>
      <c r="AM17" s="1109"/>
      <c r="AN17" s="1109"/>
      <c r="AO17" s="1109"/>
      <c r="AP17" s="1109"/>
      <c r="AQ17" s="1109"/>
      <c r="AR17" s="1109"/>
      <c r="AS17" s="1109"/>
      <c r="AT17" s="1109"/>
      <c r="AU17" s="1110"/>
      <c r="AV17" s="1110"/>
      <c r="AW17" s="1110"/>
      <c r="AX17" s="1110"/>
      <c r="AY17" s="1111"/>
      <c r="AZ17" s="231"/>
      <c r="BA17" s="231"/>
      <c r="BB17" s="231"/>
      <c r="BC17" s="231"/>
      <c r="BD17" s="231"/>
      <c r="BE17" s="232"/>
      <c r="BF17" s="232"/>
      <c r="BG17" s="232"/>
      <c r="BH17" s="232"/>
      <c r="BI17" s="232"/>
      <c r="BJ17" s="232"/>
      <c r="BK17" s="232"/>
      <c r="BL17" s="232"/>
      <c r="BM17" s="232"/>
      <c r="BN17" s="232"/>
      <c r="BO17" s="232"/>
      <c r="BP17" s="232"/>
      <c r="BQ17" s="237">
        <v>11</v>
      </c>
      <c r="BR17" s="238"/>
      <c r="BS17" s="1043"/>
      <c r="BT17" s="1044"/>
      <c r="BU17" s="1044"/>
      <c r="BV17" s="1044"/>
      <c r="BW17" s="1044"/>
      <c r="BX17" s="1044"/>
      <c r="BY17" s="1044"/>
      <c r="BZ17" s="1044"/>
      <c r="CA17" s="1044"/>
      <c r="CB17" s="1044"/>
      <c r="CC17" s="1044"/>
      <c r="CD17" s="1044"/>
      <c r="CE17" s="1044"/>
      <c r="CF17" s="1044"/>
      <c r="CG17" s="1065"/>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33"/>
    </row>
    <row r="18" spans="1:131" s="234" customFormat="1" ht="26.25" customHeight="1">
      <c r="A18" s="237">
        <v>12</v>
      </c>
      <c r="B18" s="770"/>
      <c r="C18" s="771"/>
      <c r="D18" s="771"/>
      <c r="E18" s="771"/>
      <c r="F18" s="771"/>
      <c r="G18" s="771"/>
      <c r="H18" s="771"/>
      <c r="I18" s="771"/>
      <c r="J18" s="771"/>
      <c r="K18" s="771"/>
      <c r="L18" s="771"/>
      <c r="M18" s="771"/>
      <c r="N18" s="771"/>
      <c r="O18" s="771"/>
      <c r="P18" s="772"/>
      <c r="Q18" s="773"/>
      <c r="R18" s="774"/>
      <c r="S18" s="774"/>
      <c r="T18" s="774"/>
      <c r="U18" s="774"/>
      <c r="V18" s="774"/>
      <c r="W18" s="774"/>
      <c r="X18" s="774"/>
      <c r="Y18" s="774"/>
      <c r="Z18" s="774"/>
      <c r="AA18" s="774"/>
      <c r="AB18" s="774"/>
      <c r="AC18" s="774"/>
      <c r="AD18" s="774"/>
      <c r="AE18" s="775"/>
      <c r="AF18" s="776"/>
      <c r="AG18" s="777"/>
      <c r="AH18" s="777"/>
      <c r="AI18" s="777"/>
      <c r="AJ18" s="778"/>
      <c r="AK18" s="1108"/>
      <c r="AL18" s="1109"/>
      <c r="AM18" s="1109"/>
      <c r="AN18" s="1109"/>
      <c r="AO18" s="1109"/>
      <c r="AP18" s="1109"/>
      <c r="AQ18" s="1109"/>
      <c r="AR18" s="1109"/>
      <c r="AS18" s="1109"/>
      <c r="AT18" s="1109"/>
      <c r="AU18" s="1110"/>
      <c r="AV18" s="1110"/>
      <c r="AW18" s="1110"/>
      <c r="AX18" s="1110"/>
      <c r="AY18" s="1111"/>
      <c r="AZ18" s="231"/>
      <c r="BA18" s="231"/>
      <c r="BB18" s="231"/>
      <c r="BC18" s="231"/>
      <c r="BD18" s="231"/>
      <c r="BE18" s="232"/>
      <c r="BF18" s="232"/>
      <c r="BG18" s="232"/>
      <c r="BH18" s="232"/>
      <c r="BI18" s="232"/>
      <c r="BJ18" s="232"/>
      <c r="BK18" s="232"/>
      <c r="BL18" s="232"/>
      <c r="BM18" s="232"/>
      <c r="BN18" s="232"/>
      <c r="BO18" s="232"/>
      <c r="BP18" s="232"/>
      <c r="BQ18" s="237">
        <v>12</v>
      </c>
      <c r="BR18" s="238"/>
      <c r="BS18" s="1043"/>
      <c r="BT18" s="1044"/>
      <c r="BU18" s="1044"/>
      <c r="BV18" s="1044"/>
      <c r="BW18" s="1044"/>
      <c r="BX18" s="1044"/>
      <c r="BY18" s="1044"/>
      <c r="BZ18" s="1044"/>
      <c r="CA18" s="1044"/>
      <c r="CB18" s="1044"/>
      <c r="CC18" s="1044"/>
      <c r="CD18" s="1044"/>
      <c r="CE18" s="1044"/>
      <c r="CF18" s="1044"/>
      <c r="CG18" s="1065"/>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33"/>
    </row>
    <row r="19" spans="1:131" s="234" customFormat="1" ht="26.25" customHeight="1">
      <c r="A19" s="237">
        <v>13</v>
      </c>
      <c r="B19" s="770"/>
      <c r="C19" s="771"/>
      <c r="D19" s="771"/>
      <c r="E19" s="771"/>
      <c r="F19" s="771"/>
      <c r="G19" s="771"/>
      <c r="H19" s="771"/>
      <c r="I19" s="771"/>
      <c r="J19" s="771"/>
      <c r="K19" s="771"/>
      <c r="L19" s="771"/>
      <c r="M19" s="771"/>
      <c r="N19" s="771"/>
      <c r="O19" s="771"/>
      <c r="P19" s="772"/>
      <c r="Q19" s="773"/>
      <c r="R19" s="774"/>
      <c r="S19" s="774"/>
      <c r="T19" s="774"/>
      <c r="U19" s="774"/>
      <c r="V19" s="774"/>
      <c r="W19" s="774"/>
      <c r="X19" s="774"/>
      <c r="Y19" s="774"/>
      <c r="Z19" s="774"/>
      <c r="AA19" s="774"/>
      <c r="AB19" s="774"/>
      <c r="AC19" s="774"/>
      <c r="AD19" s="774"/>
      <c r="AE19" s="775"/>
      <c r="AF19" s="776"/>
      <c r="AG19" s="777"/>
      <c r="AH19" s="777"/>
      <c r="AI19" s="777"/>
      <c r="AJ19" s="778"/>
      <c r="AK19" s="1108"/>
      <c r="AL19" s="1109"/>
      <c r="AM19" s="1109"/>
      <c r="AN19" s="1109"/>
      <c r="AO19" s="1109"/>
      <c r="AP19" s="1109"/>
      <c r="AQ19" s="1109"/>
      <c r="AR19" s="1109"/>
      <c r="AS19" s="1109"/>
      <c r="AT19" s="1109"/>
      <c r="AU19" s="1110"/>
      <c r="AV19" s="1110"/>
      <c r="AW19" s="1110"/>
      <c r="AX19" s="1110"/>
      <c r="AY19" s="1111"/>
      <c r="AZ19" s="231"/>
      <c r="BA19" s="231"/>
      <c r="BB19" s="231"/>
      <c r="BC19" s="231"/>
      <c r="BD19" s="231"/>
      <c r="BE19" s="232"/>
      <c r="BF19" s="232"/>
      <c r="BG19" s="232"/>
      <c r="BH19" s="232"/>
      <c r="BI19" s="232"/>
      <c r="BJ19" s="232"/>
      <c r="BK19" s="232"/>
      <c r="BL19" s="232"/>
      <c r="BM19" s="232"/>
      <c r="BN19" s="232"/>
      <c r="BO19" s="232"/>
      <c r="BP19" s="232"/>
      <c r="BQ19" s="237">
        <v>13</v>
      </c>
      <c r="BR19" s="238"/>
      <c r="BS19" s="1043"/>
      <c r="BT19" s="1044"/>
      <c r="BU19" s="1044"/>
      <c r="BV19" s="1044"/>
      <c r="BW19" s="1044"/>
      <c r="BX19" s="1044"/>
      <c r="BY19" s="1044"/>
      <c r="BZ19" s="1044"/>
      <c r="CA19" s="1044"/>
      <c r="CB19" s="1044"/>
      <c r="CC19" s="1044"/>
      <c r="CD19" s="1044"/>
      <c r="CE19" s="1044"/>
      <c r="CF19" s="1044"/>
      <c r="CG19" s="1065"/>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33"/>
    </row>
    <row r="20" spans="1:131" s="234" customFormat="1" ht="26.25" customHeight="1">
      <c r="A20" s="237">
        <v>14</v>
      </c>
      <c r="B20" s="770"/>
      <c r="C20" s="771"/>
      <c r="D20" s="771"/>
      <c r="E20" s="771"/>
      <c r="F20" s="771"/>
      <c r="G20" s="771"/>
      <c r="H20" s="771"/>
      <c r="I20" s="771"/>
      <c r="J20" s="771"/>
      <c r="K20" s="771"/>
      <c r="L20" s="771"/>
      <c r="M20" s="771"/>
      <c r="N20" s="771"/>
      <c r="O20" s="771"/>
      <c r="P20" s="772"/>
      <c r="Q20" s="773"/>
      <c r="R20" s="774"/>
      <c r="S20" s="774"/>
      <c r="T20" s="774"/>
      <c r="U20" s="774"/>
      <c r="V20" s="774"/>
      <c r="W20" s="774"/>
      <c r="X20" s="774"/>
      <c r="Y20" s="774"/>
      <c r="Z20" s="774"/>
      <c r="AA20" s="774"/>
      <c r="AB20" s="774"/>
      <c r="AC20" s="774"/>
      <c r="AD20" s="774"/>
      <c r="AE20" s="775"/>
      <c r="AF20" s="776"/>
      <c r="AG20" s="777"/>
      <c r="AH20" s="777"/>
      <c r="AI20" s="777"/>
      <c r="AJ20" s="778"/>
      <c r="AK20" s="1108"/>
      <c r="AL20" s="1109"/>
      <c r="AM20" s="1109"/>
      <c r="AN20" s="1109"/>
      <c r="AO20" s="1109"/>
      <c r="AP20" s="1109"/>
      <c r="AQ20" s="1109"/>
      <c r="AR20" s="1109"/>
      <c r="AS20" s="1109"/>
      <c r="AT20" s="1109"/>
      <c r="AU20" s="1110"/>
      <c r="AV20" s="1110"/>
      <c r="AW20" s="1110"/>
      <c r="AX20" s="1110"/>
      <c r="AY20" s="1111"/>
      <c r="AZ20" s="231"/>
      <c r="BA20" s="231"/>
      <c r="BB20" s="231"/>
      <c r="BC20" s="231"/>
      <c r="BD20" s="231"/>
      <c r="BE20" s="232"/>
      <c r="BF20" s="232"/>
      <c r="BG20" s="232"/>
      <c r="BH20" s="232"/>
      <c r="BI20" s="232"/>
      <c r="BJ20" s="232"/>
      <c r="BK20" s="232"/>
      <c r="BL20" s="232"/>
      <c r="BM20" s="232"/>
      <c r="BN20" s="232"/>
      <c r="BO20" s="232"/>
      <c r="BP20" s="232"/>
      <c r="BQ20" s="237">
        <v>14</v>
      </c>
      <c r="BR20" s="238"/>
      <c r="BS20" s="1043"/>
      <c r="BT20" s="1044"/>
      <c r="BU20" s="1044"/>
      <c r="BV20" s="1044"/>
      <c r="BW20" s="1044"/>
      <c r="BX20" s="1044"/>
      <c r="BY20" s="1044"/>
      <c r="BZ20" s="1044"/>
      <c r="CA20" s="1044"/>
      <c r="CB20" s="1044"/>
      <c r="CC20" s="1044"/>
      <c r="CD20" s="1044"/>
      <c r="CE20" s="1044"/>
      <c r="CF20" s="1044"/>
      <c r="CG20" s="1065"/>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33"/>
    </row>
    <row r="21" spans="1:131" s="234" customFormat="1" ht="26.25" customHeight="1" thickBot="1">
      <c r="A21" s="237">
        <v>15</v>
      </c>
      <c r="B21" s="770"/>
      <c r="C21" s="771"/>
      <c r="D21" s="771"/>
      <c r="E21" s="771"/>
      <c r="F21" s="771"/>
      <c r="G21" s="771"/>
      <c r="H21" s="771"/>
      <c r="I21" s="771"/>
      <c r="J21" s="771"/>
      <c r="K21" s="771"/>
      <c r="L21" s="771"/>
      <c r="M21" s="771"/>
      <c r="N21" s="771"/>
      <c r="O21" s="771"/>
      <c r="P21" s="772"/>
      <c r="Q21" s="773"/>
      <c r="R21" s="774"/>
      <c r="S21" s="774"/>
      <c r="T21" s="774"/>
      <c r="U21" s="774"/>
      <c r="V21" s="774"/>
      <c r="W21" s="774"/>
      <c r="X21" s="774"/>
      <c r="Y21" s="774"/>
      <c r="Z21" s="774"/>
      <c r="AA21" s="774"/>
      <c r="AB21" s="774"/>
      <c r="AC21" s="774"/>
      <c r="AD21" s="774"/>
      <c r="AE21" s="775"/>
      <c r="AF21" s="776"/>
      <c r="AG21" s="777"/>
      <c r="AH21" s="777"/>
      <c r="AI21" s="777"/>
      <c r="AJ21" s="778"/>
      <c r="AK21" s="1108"/>
      <c r="AL21" s="1109"/>
      <c r="AM21" s="1109"/>
      <c r="AN21" s="1109"/>
      <c r="AO21" s="1109"/>
      <c r="AP21" s="1109"/>
      <c r="AQ21" s="1109"/>
      <c r="AR21" s="1109"/>
      <c r="AS21" s="1109"/>
      <c r="AT21" s="1109"/>
      <c r="AU21" s="1110"/>
      <c r="AV21" s="1110"/>
      <c r="AW21" s="1110"/>
      <c r="AX21" s="1110"/>
      <c r="AY21" s="1111"/>
      <c r="AZ21" s="231"/>
      <c r="BA21" s="231"/>
      <c r="BB21" s="231"/>
      <c r="BC21" s="231"/>
      <c r="BD21" s="231"/>
      <c r="BE21" s="232"/>
      <c r="BF21" s="232"/>
      <c r="BG21" s="232"/>
      <c r="BH21" s="232"/>
      <c r="BI21" s="232"/>
      <c r="BJ21" s="232"/>
      <c r="BK21" s="232"/>
      <c r="BL21" s="232"/>
      <c r="BM21" s="232"/>
      <c r="BN21" s="232"/>
      <c r="BO21" s="232"/>
      <c r="BP21" s="232"/>
      <c r="BQ21" s="237">
        <v>15</v>
      </c>
      <c r="BR21" s="238"/>
      <c r="BS21" s="1043"/>
      <c r="BT21" s="1044"/>
      <c r="BU21" s="1044"/>
      <c r="BV21" s="1044"/>
      <c r="BW21" s="1044"/>
      <c r="BX21" s="1044"/>
      <c r="BY21" s="1044"/>
      <c r="BZ21" s="1044"/>
      <c r="CA21" s="1044"/>
      <c r="CB21" s="1044"/>
      <c r="CC21" s="1044"/>
      <c r="CD21" s="1044"/>
      <c r="CE21" s="1044"/>
      <c r="CF21" s="1044"/>
      <c r="CG21" s="1065"/>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33"/>
    </row>
    <row r="22" spans="1:131" s="234" customFormat="1" ht="26.25" customHeight="1">
      <c r="A22" s="237">
        <v>16</v>
      </c>
      <c r="B22" s="770"/>
      <c r="C22" s="771"/>
      <c r="D22" s="771"/>
      <c r="E22" s="771"/>
      <c r="F22" s="771"/>
      <c r="G22" s="771"/>
      <c r="H22" s="771"/>
      <c r="I22" s="771"/>
      <c r="J22" s="771"/>
      <c r="K22" s="771"/>
      <c r="L22" s="771"/>
      <c r="M22" s="771"/>
      <c r="N22" s="771"/>
      <c r="O22" s="771"/>
      <c r="P22" s="772"/>
      <c r="Q22" s="1101"/>
      <c r="R22" s="1102"/>
      <c r="S22" s="1102"/>
      <c r="T22" s="1102"/>
      <c r="U22" s="1102"/>
      <c r="V22" s="1102"/>
      <c r="W22" s="1102"/>
      <c r="X22" s="1102"/>
      <c r="Y22" s="1102"/>
      <c r="Z22" s="1102"/>
      <c r="AA22" s="1102"/>
      <c r="AB22" s="1102"/>
      <c r="AC22" s="1102"/>
      <c r="AD22" s="1102"/>
      <c r="AE22" s="1103"/>
      <c r="AF22" s="776"/>
      <c r="AG22" s="777"/>
      <c r="AH22" s="777"/>
      <c r="AI22" s="777"/>
      <c r="AJ22" s="778"/>
      <c r="AK22" s="1104"/>
      <c r="AL22" s="1105"/>
      <c r="AM22" s="1105"/>
      <c r="AN22" s="1105"/>
      <c r="AO22" s="1105"/>
      <c r="AP22" s="1105"/>
      <c r="AQ22" s="1105"/>
      <c r="AR22" s="1105"/>
      <c r="AS22" s="1105"/>
      <c r="AT22" s="1105"/>
      <c r="AU22" s="1106"/>
      <c r="AV22" s="1106"/>
      <c r="AW22" s="1106"/>
      <c r="AX22" s="1106"/>
      <c r="AY22" s="1107"/>
      <c r="AZ22" s="1079" t="s">
        <v>392</v>
      </c>
      <c r="BA22" s="1079"/>
      <c r="BB22" s="1079"/>
      <c r="BC22" s="1079"/>
      <c r="BD22" s="1080"/>
      <c r="BE22" s="232"/>
      <c r="BF22" s="232"/>
      <c r="BG22" s="232"/>
      <c r="BH22" s="232"/>
      <c r="BI22" s="232"/>
      <c r="BJ22" s="232"/>
      <c r="BK22" s="232"/>
      <c r="BL22" s="232"/>
      <c r="BM22" s="232"/>
      <c r="BN22" s="232"/>
      <c r="BO22" s="232"/>
      <c r="BP22" s="232"/>
      <c r="BQ22" s="237">
        <v>16</v>
      </c>
      <c r="BR22" s="238"/>
      <c r="BS22" s="1043"/>
      <c r="BT22" s="1044"/>
      <c r="BU22" s="1044"/>
      <c r="BV22" s="1044"/>
      <c r="BW22" s="1044"/>
      <c r="BX22" s="1044"/>
      <c r="BY22" s="1044"/>
      <c r="BZ22" s="1044"/>
      <c r="CA22" s="1044"/>
      <c r="CB22" s="1044"/>
      <c r="CC22" s="1044"/>
      <c r="CD22" s="1044"/>
      <c r="CE22" s="1044"/>
      <c r="CF22" s="1044"/>
      <c r="CG22" s="1065"/>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33"/>
    </row>
    <row r="23" spans="1:131" s="234" customFormat="1" ht="26.25" customHeight="1" thickBot="1">
      <c r="A23" s="239" t="s">
        <v>393</v>
      </c>
      <c r="B23" s="1006" t="s">
        <v>394</v>
      </c>
      <c r="C23" s="1007"/>
      <c r="D23" s="1007"/>
      <c r="E23" s="1007"/>
      <c r="F23" s="1007"/>
      <c r="G23" s="1007"/>
      <c r="H23" s="1007"/>
      <c r="I23" s="1007"/>
      <c r="J23" s="1007"/>
      <c r="K23" s="1007"/>
      <c r="L23" s="1007"/>
      <c r="M23" s="1007"/>
      <c r="N23" s="1007"/>
      <c r="O23" s="1007"/>
      <c r="P23" s="1017"/>
      <c r="Q23" s="1095">
        <v>2426</v>
      </c>
      <c r="R23" s="1089"/>
      <c r="S23" s="1089"/>
      <c r="T23" s="1089"/>
      <c r="U23" s="1089"/>
      <c r="V23" s="1089">
        <v>2194</v>
      </c>
      <c r="W23" s="1089"/>
      <c r="X23" s="1089"/>
      <c r="Y23" s="1089"/>
      <c r="Z23" s="1089"/>
      <c r="AA23" s="1089">
        <v>232</v>
      </c>
      <c r="AB23" s="1089"/>
      <c r="AC23" s="1089"/>
      <c r="AD23" s="1089"/>
      <c r="AE23" s="1096"/>
      <c r="AF23" s="1097">
        <v>185</v>
      </c>
      <c r="AG23" s="1089"/>
      <c r="AH23" s="1089"/>
      <c r="AI23" s="1089"/>
      <c r="AJ23" s="1098"/>
      <c r="AK23" s="1099"/>
      <c r="AL23" s="1100"/>
      <c r="AM23" s="1100"/>
      <c r="AN23" s="1100"/>
      <c r="AO23" s="1100"/>
      <c r="AP23" s="1089"/>
      <c r="AQ23" s="1089"/>
      <c r="AR23" s="1089"/>
      <c r="AS23" s="1089"/>
      <c r="AT23" s="1089"/>
      <c r="AU23" s="1090"/>
      <c r="AV23" s="1090"/>
      <c r="AW23" s="1090"/>
      <c r="AX23" s="1090"/>
      <c r="AY23" s="1091"/>
      <c r="AZ23" s="1092" t="s">
        <v>129</v>
      </c>
      <c r="BA23" s="1093"/>
      <c r="BB23" s="1093"/>
      <c r="BC23" s="1093"/>
      <c r="BD23" s="1094"/>
      <c r="BE23" s="232"/>
      <c r="BF23" s="232"/>
      <c r="BG23" s="232"/>
      <c r="BH23" s="232"/>
      <c r="BI23" s="232"/>
      <c r="BJ23" s="232"/>
      <c r="BK23" s="232"/>
      <c r="BL23" s="232"/>
      <c r="BM23" s="232"/>
      <c r="BN23" s="232"/>
      <c r="BO23" s="232"/>
      <c r="BP23" s="232"/>
      <c r="BQ23" s="237">
        <v>17</v>
      </c>
      <c r="BR23" s="238"/>
      <c r="BS23" s="1043"/>
      <c r="BT23" s="1044"/>
      <c r="BU23" s="1044"/>
      <c r="BV23" s="1044"/>
      <c r="BW23" s="1044"/>
      <c r="BX23" s="1044"/>
      <c r="BY23" s="1044"/>
      <c r="BZ23" s="1044"/>
      <c r="CA23" s="1044"/>
      <c r="CB23" s="1044"/>
      <c r="CC23" s="1044"/>
      <c r="CD23" s="1044"/>
      <c r="CE23" s="1044"/>
      <c r="CF23" s="1044"/>
      <c r="CG23" s="1065"/>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33"/>
    </row>
    <row r="24" spans="1:131" s="234" customFormat="1" ht="26.25" customHeight="1">
      <c r="A24" s="1088" t="s">
        <v>395</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31"/>
      <c r="BA24" s="231"/>
      <c r="BB24" s="231"/>
      <c r="BC24" s="231"/>
      <c r="BD24" s="231"/>
      <c r="BE24" s="232"/>
      <c r="BF24" s="232"/>
      <c r="BG24" s="232"/>
      <c r="BH24" s="232"/>
      <c r="BI24" s="232"/>
      <c r="BJ24" s="232"/>
      <c r="BK24" s="232"/>
      <c r="BL24" s="232"/>
      <c r="BM24" s="232"/>
      <c r="BN24" s="232"/>
      <c r="BO24" s="232"/>
      <c r="BP24" s="232"/>
      <c r="BQ24" s="237">
        <v>18</v>
      </c>
      <c r="BR24" s="238"/>
      <c r="BS24" s="1043"/>
      <c r="BT24" s="1044"/>
      <c r="BU24" s="1044"/>
      <c r="BV24" s="1044"/>
      <c r="BW24" s="1044"/>
      <c r="BX24" s="1044"/>
      <c r="BY24" s="1044"/>
      <c r="BZ24" s="1044"/>
      <c r="CA24" s="1044"/>
      <c r="CB24" s="1044"/>
      <c r="CC24" s="1044"/>
      <c r="CD24" s="1044"/>
      <c r="CE24" s="1044"/>
      <c r="CF24" s="1044"/>
      <c r="CG24" s="1065"/>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33"/>
    </row>
    <row r="25" spans="1:131" ht="26.25" customHeight="1" thickBot="1">
      <c r="A25" s="1087" t="s">
        <v>396</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31"/>
      <c r="BK25" s="231"/>
      <c r="BL25" s="231"/>
      <c r="BM25" s="231"/>
      <c r="BN25" s="231"/>
      <c r="BO25" s="240"/>
      <c r="BP25" s="240"/>
      <c r="BQ25" s="237">
        <v>19</v>
      </c>
      <c r="BR25" s="238"/>
      <c r="BS25" s="1043"/>
      <c r="BT25" s="1044"/>
      <c r="BU25" s="1044"/>
      <c r="BV25" s="1044"/>
      <c r="BW25" s="1044"/>
      <c r="BX25" s="1044"/>
      <c r="BY25" s="1044"/>
      <c r="BZ25" s="1044"/>
      <c r="CA25" s="1044"/>
      <c r="CB25" s="1044"/>
      <c r="CC25" s="1044"/>
      <c r="CD25" s="1044"/>
      <c r="CE25" s="1044"/>
      <c r="CF25" s="1044"/>
      <c r="CG25" s="1065"/>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29"/>
    </row>
    <row r="26" spans="1:131" ht="26.25" customHeight="1">
      <c r="A26" s="1046" t="s">
        <v>375</v>
      </c>
      <c r="B26" s="1047"/>
      <c r="C26" s="1047"/>
      <c r="D26" s="1047"/>
      <c r="E26" s="1047"/>
      <c r="F26" s="1047"/>
      <c r="G26" s="1047"/>
      <c r="H26" s="1047"/>
      <c r="I26" s="1047"/>
      <c r="J26" s="1047"/>
      <c r="K26" s="1047"/>
      <c r="L26" s="1047"/>
      <c r="M26" s="1047"/>
      <c r="N26" s="1047"/>
      <c r="O26" s="1047"/>
      <c r="P26" s="1048"/>
      <c r="Q26" s="1052" t="s">
        <v>397</v>
      </c>
      <c r="R26" s="1053"/>
      <c r="S26" s="1053"/>
      <c r="T26" s="1053"/>
      <c r="U26" s="1054"/>
      <c r="V26" s="1052" t="s">
        <v>398</v>
      </c>
      <c r="W26" s="1053"/>
      <c r="X26" s="1053"/>
      <c r="Y26" s="1053"/>
      <c r="Z26" s="1054"/>
      <c r="AA26" s="1052" t="s">
        <v>399</v>
      </c>
      <c r="AB26" s="1053"/>
      <c r="AC26" s="1053"/>
      <c r="AD26" s="1053"/>
      <c r="AE26" s="1053"/>
      <c r="AF26" s="1083" t="s">
        <v>400</v>
      </c>
      <c r="AG26" s="1059"/>
      <c r="AH26" s="1059"/>
      <c r="AI26" s="1059"/>
      <c r="AJ26" s="1084"/>
      <c r="AK26" s="1053" t="s">
        <v>401</v>
      </c>
      <c r="AL26" s="1053"/>
      <c r="AM26" s="1053"/>
      <c r="AN26" s="1053"/>
      <c r="AO26" s="1054"/>
      <c r="AP26" s="1052" t="s">
        <v>402</v>
      </c>
      <c r="AQ26" s="1053"/>
      <c r="AR26" s="1053"/>
      <c r="AS26" s="1053"/>
      <c r="AT26" s="1054"/>
      <c r="AU26" s="1052" t="s">
        <v>403</v>
      </c>
      <c r="AV26" s="1053"/>
      <c r="AW26" s="1053"/>
      <c r="AX26" s="1053"/>
      <c r="AY26" s="1054"/>
      <c r="AZ26" s="1052" t="s">
        <v>404</v>
      </c>
      <c r="BA26" s="1053"/>
      <c r="BB26" s="1053"/>
      <c r="BC26" s="1053"/>
      <c r="BD26" s="1054"/>
      <c r="BE26" s="1052" t="s">
        <v>382</v>
      </c>
      <c r="BF26" s="1053"/>
      <c r="BG26" s="1053"/>
      <c r="BH26" s="1053"/>
      <c r="BI26" s="1066"/>
      <c r="BJ26" s="231"/>
      <c r="BK26" s="231"/>
      <c r="BL26" s="231"/>
      <c r="BM26" s="231"/>
      <c r="BN26" s="231"/>
      <c r="BO26" s="240"/>
      <c r="BP26" s="240"/>
      <c r="BQ26" s="237">
        <v>20</v>
      </c>
      <c r="BR26" s="238"/>
      <c r="BS26" s="1043"/>
      <c r="BT26" s="1044"/>
      <c r="BU26" s="1044"/>
      <c r="BV26" s="1044"/>
      <c r="BW26" s="1044"/>
      <c r="BX26" s="1044"/>
      <c r="BY26" s="1044"/>
      <c r="BZ26" s="1044"/>
      <c r="CA26" s="1044"/>
      <c r="CB26" s="1044"/>
      <c r="CC26" s="1044"/>
      <c r="CD26" s="1044"/>
      <c r="CE26" s="1044"/>
      <c r="CF26" s="1044"/>
      <c r="CG26" s="1065"/>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29"/>
    </row>
    <row r="27" spans="1:131" ht="26.25" customHeight="1" thickBot="1">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085"/>
      <c r="AG27" s="1062"/>
      <c r="AH27" s="1062"/>
      <c r="AI27" s="1062"/>
      <c r="AJ27" s="1086"/>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7"/>
      <c r="BJ27" s="231"/>
      <c r="BK27" s="231"/>
      <c r="BL27" s="231"/>
      <c r="BM27" s="231"/>
      <c r="BN27" s="231"/>
      <c r="BO27" s="240"/>
      <c r="BP27" s="240"/>
      <c r="BQ27" s="237">
        <v>21</v>
      </c>
      <c r="BR27" s="238"/>
      <c r="BS27" s="1043"/>
      <c r="BT27" s="1044"/>
      <c r="BU27" s="1044"/>
      <c r="BV27" s="1044"/>
      <c r="BW27" s="1044"/>
      <c r="BX27" s="1044"/>
      <c r="BY27" s="1044"/>
      <c r="BZ27" s="1044"/>
      <c r="CA27" s="1044"/>
      <c r="CB27" s="1044"/>
      <c r="CC27" s="1044"/>
      <c r="CD27" s="1044"/>
      <c r="CE27" s="1044"/>
      <c r="CF27" s="1044"/>
      <c r="CG27" s="1065"/>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29"/>
    </row>
    <row r="28" spans="1:131" ht="26.25" customHeight="1" thickTop="1">
      <c r="A28" s="241">
        <v>1</v>
      </c>
      <c r="B28" s="781" t="s">
        <v>555</v>
      </c>
      <c r="C28" s="782"/>
      <c r="D28" s="782"/>
      <c r="E28" s="782"/>
      <c r="F28" s="782"/>
      <c r="G28" s="782"/>
      <c r="H28" s="782"/>
      <c r="I28" s="782"/>
      <c r="J28" s="782"/>
      <c r="K28" s="782"/>
      <c r="L28" s="782"/>
      <c r="M28" s="782"/>
      <c r="N28" s="782"/>
      <c r="O28" s="782"/>
      <c r="P28" s="783"/>
      <c r="Q28" s="784">
        <v>119</v>
      </c>
      <c r="R28" s="785"/>
      <c r="S28" s="785"/>
      <c r="T28" s="785"/>
      <c r="U28" s="785"/>
      <c r="V28" s="785">
        <v>106</v>
      </c>
      <c r="W28" s="785"/>
      <c r="X28" s="785"/>
      <c r="Y28" s="785"/>
      <c r="Z28" s="785"/>
      <c r="AA28" s="785">
        <v>13</v>
      </c>
      <c r="AB28" s="785"/>
      <c r="AC28" s="785"/>
      <c r="AD28" s="785"/>
      <c r="AE28" s="786"/>
      <c r="AF28" s="787">
        <v>13</v>
      </c>
      <c r="AG28" s="785"/>
      <c r="AH28" s="785"/>
      <c r="AI28" s="785"/>
      <c r="AJ28" s="788"/>
      <c r="AK28" s="789">
        <v>14</v>
      </c>
      <c r="AL28" s="765"/>
      <c r="AM28" s="765"/>
      <c r="AN28" s="765"/>
      <c r="AO28" s="765"/>
      <c r="AP28" s="765" t="s">
        <v>503</v>
      </c>
      <c r="AQ28" s="765"/>
      <c r="AR28" s="765"/>
      <c r="AS28" s="765"/>
      <c r="AT28" s="765"/>
      <c r="AU28" s="765">
        <v>14</v>
      </c>
      <c r="AV28" s="765"/>
      <c r="AW28" s="765"/>
      <c r="AX28" s="765"/>
      <c r="AY28" s="765"/>
      <c r="AZ28" s="766" t="s">
        <v>503</v>
      </c>
      <c r="BA28" s="766"/>
      <c r="BB28" s="766"/>
      <c r="BC28" s="766"/>
      <c r="BD28" s="766"/>
      <c r="BE28" s="779"/>
      <c r="BF28" s="779"/>
      <c r="BG28" s="779"/>
      <c r="BH28" s="779"/>
      <c r="BI28" s="780"/>
      <c r="BJ28" s="231"/>
      <c r="BK28" s="231"/>
      <c r="BL28" s="231"/>
      <c r="BM28" s="231"/>
      <c r="BN28" s="231"/>
      <c r="BO28" s="240"/>
      <c r="BP28" s="240"/>
      <c r="BQ28" s="237">
        <v>22</v>
      </c>
      <c r="BR28" s="238"/>
      <c r="BS28" s="1043"/>
      <c r="BT28" s="1044"/>
      <c r="BU28" s="1044"/>
      <c r="BV28" s="1044"/>
      <c r="BW28" s="1044"/>
      <c r="BX28" s="1044"/>
      <c r="BY28" s="1044"/>
      <c r="BZ28" s="1044"/>
      <c r="CA28" s="1044"/>
      <c r="CB28" s="1044"/>
      <c r="CC28" s="1044"/>
      <c r="CD28" s="1044"/>
      <c r="CE28" s="1044"/>
      <c r="CF28" s="1044"/>
      <c r="CG28" s="1065"/>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29"/>
    </row>
    <row r="29" spans="1:131" ht="26.25" customHeight="1">
      <c r="A29" s="241">
        <v>2</v>
      </c>
      <c r="B29" s="770" t="s">
        <v>559</v>
      </c>
      <c r="C29" s="771"/>
      <c r="D29" s="771"/>
      <c r="E29" s="771"/>
      <c r="F29" s="771"/>
      <c r="G29" s="771"/>
      <c r="H29" s="771"/>
      <c r="I29" s="771"/>
      <c r="J29" s="771"/>
      <c r="K29" s="771"/>
      <c r="L29" s="771"/>
      <c r="M29" s="771"/>
      <c r="N29" s="771"/>
      <c r="O29" s="771"/>
      <c r="P29" s="772"/>
      <c r="Q29" s="773">
        <v>8</v>
      </c>
      <c r="R29" s="774"/>
      <c r="S29" s="774"/>
      <c r="T29" s="774"/>
      <c r="U29" s="774"/>
      <c r="V29" s="774">
        <v>8</v>
      </c>
      <c r="W29" s="774"/>
      <c r="X29" s="774"/>
      <c r="Y29" s="774"/>
      <c r="Z29" s="774"/>
      <c r="AA29" s="774">
        <v>0</v>
      </c>
      <c r="AB29" s="774"/>
      <c r="AC29" s="774"/>
      <c r="AD29" s="774"/>
      <c r="AE29" s="775"/>
      <c r="AF29" s="776">
        <v>0</v>
      </c>
      <c r="AG29" s="777"/>
      <c r="AH29" s="777"/>
      <c r="AI29" s="777"/>
      <c r="AJ29" s="778"/>
      <c r="AK29" s="763">
        <v>4</v>
      </c>
      <c r="AL29" s="757"/>
      <c r="AM29" s="757"/>
      <c r="AN29" s="757"/>
      <c r="AO29" s="757"/>
      <c r="AP29" s="757" t="s">
        <v>503</v>
      </c>
      <c r="AQ29" s="757"/>
      <c r="AR29" s="757"/>
      <c r="AS29" s="757"/>
      <c r="AT29" s="757"/>
      <c r="AU29" s="757">
        <v>4</v>
      </c>
      <c r="AV29" s="757"/>
      <c r="AW29" s="757"/>
      <c r="AX29" s="757"/>
      <c r="AY29" s="757"/>
      <c r="AZ29" s="767" t="s">
        <v>503</v>
      </c>
      <c r="BA29" s="767"/>
      <c r="BB29" s="767"/>
      <c r="BC29" s="767"/>
      <c r="BD29" s="767"/>
      <c r="BE29" s="768"/>
      <c r="BF29" s="768"/>
      <c r="BG29" s="768"/>
      <c r="BH29" s="768"/>
      <c r="BI29" s="769"/>
      <c r="BJ29" s="231"/>
      <c r="BK29" s="231"/>
      <c r="BL29" s="231"/>
      <c r="BM29" s="231"/>
      <c r="BN29" s="231"/>
      <c r="BO29" s="240"/>
      <c r="BP29" s="240"/>
      <c r="BQ29" s="237">
        <v>23</v>
      </c>
      <c r="BR29" s="238"/>
      <c r="BS29" s="1043"/>
      <c r="BT29" s="1044"/>
      <c r="BU29" s="1044"/>
      <c r="BV29" s="1044"/>
      <c r="BW29" s="1044"/>
      <c r="BX29" s="1044"/>
      <c r="BY29" s="1044"/>
      <c r="BZ29" s="1044"/>
      <c r="CA29" s="1044"/>
      <c r="CB29" s="1044"/>
      <c r="CC29" s="1044"/>
      <c r="CD29" s="1044"/>
      <c r="CE29" s="1044"/>
      <c r="CF29" s="1044"/>
      <c r="CG29" s="1065"/>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29"/>
    </row>
    <row r="30" spans="1:131" ht="26.25" customHeight="1">
      <c r="A30" s="241">
        <v>3</v>
      </c>
      <c r="B30" s="770" t="s">
        <v>558</v>
      </c>
      <c r="C30" s="771"/>
      <c r="D30" s="771"/>
      <c r="E30" s="771"/>
      <c r="F30" s="771"/>
      <c r="G30" s="771"/>
      <c r="H30" s="771"/>
      <c r="I30" s="771"/>
      <c r="J30" s="771"/>
      <c r="K30" s="771"/>
      <c r="L30" s="771"/>
      <c r="M30" s="771"/>
      <c r="N30" s="771"/>
      <c r="O30" s="771"/>
      <c r="P30" s="772"/>
      <c r="Q30" s="773">
        <v>97</v>
      </c>
      <c r="R30" s="774"/>
      <c r="S30" s="774"/>
      <c r="T30" s="774"/>
      <c r="U30" s="774"/>
      <c r="V30" s="774">
        <v>96</v>
      </c>
      <c r="W30" s="774"/>
      <c r="X30" s="774"/>
      <c r="Y30" s="774"/>
      <c r="Z30" s="774"/>
      <c r="AA30" s="774">
        <v>1</v>
      </c>
      <c r="AB30" s="774"/>
      <c r="AC30" s="774"/>
      <c r="AD30" s="774"/>
      <c r="AE30" s="775"/>
      <c r="AF30" s="776">
        <v>0</v>
      </c>
      <c r="AG30" s="777"/>
      <c r="AH30" s="777"/>
      <c r="AI30" s="777"/>
      <c r="AJ30" s="778"/>
      <c r="AK30" s="763">
        <v>2</v>
      </c>
      <c r="AL30" s="757"/>
      <c r="AM30" s="757"/>
      <c r="AN30" s="757"/>
      <c r="AO30" s="757"/>
      <c r="AP30" s="757">
        <v>194</v>
      </c>
      <c r="AQ30" s="757"/>
      <c r="AR30" s="757"/>
      <c r="AS30" s="757"/>
      <c r="AT30" s="757"/>
      <c r="AU30" s="757">
        <v>2</v>
      </c>
      <c r="AV30" s="757"/>
      <c r="AW30" s="757"/>
      <c r="AX30" s="757"/>
      <c r="AY30" s="757"/>
      <c r="AZ30" s="767" t="s">
        <v>503</v>
      </c>
      <c r="BA30" s="767"/>
      <c r="BB30" s="767"/>
      <c r="BC30" s="767"/>
      <c r="BD30" s="767"/>
      <c r="BE30" s="768" t="s">
        <v>568</v>
      </c>
      <c r="BF30" s="768"/>
      <c r="BG30" s="768"/>
      <c r="BH30" s="768"/>
      <c r="BI30" s="769"/>
      <c r="BJ30" s="231"/>
      <c r="BK30" s="231"/>
      <c r="BL30" s="231"/>
      <c r="BM30" s="231"/>
      <c r="BN30" s="231"/>
      <c r="BO30" s="240"/>
      <c r="BP30" s="240"/>
      <c r="BQ30" s="237">
        <v>24</v>
      </c>
      <c r="BR30" s="238"/>
      <c r="BS30" s="1043"/>
      <c r="BT30" s="1044"/>
      <c r="BU30" s="1044"/>
      <c r="BV30" s="1044"/>
      <c r="BW30" s="1044"/>
      <c r="BX30" s="1044"/>
      <c r="BY30" s="1044"/>
      <c r="BZ30" s="1044"/>
      <c r="CA30" s="1044"/>
      <c r="CB30" s="1044"/>
      <c r="CC30" s="1044"/>
      <c r="CD30" s="1044"/>
      <c r="CE30" s="1044"/>
      <c r="CF30" s="1044"/>
      <c r="CG30" s="1065"/>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29"/>
    </row>
    <row r="31" spans="1:131" ht="26.25" customHeight="1">
      <c r="A31" s="241">
        <v>4</v>
      </c>
      <c r="B31" s="770" t="s">
        <v>552</v>
      </c>
      <c r="C31" s="771"/>
      <c r="D31" s="771"/>
      <c r="E31" s="771"/>
      <c r="F31" s="771"/>
      <c r="G31" s="771"/>
      <c r="H31" s="771"/>
      <c r="I31" s="771"/>
      <c r="J31" s="771"/>
      <c r="K31" s="771"/>
      <c r="L31" s="771"/>
      <c r="M31" s="771"/>
      <c r="N31" s="771"/>
      <c r="O31" s="771"/>
      <c r="P31" s="772"/>
      <c r="Q31" s="773">
        <v>345</v>
      </c>
      <c r="R31" s="774"/>
      <c r="S31" s="774"/>
      <c r="T31" s="774"/>
      <c r="U31" s="774"/>
      <c r="V31" s="774">
        <v>392</v>
      </c>
      <c r="W31" s="774"/>
      <c r="X31" s="774"/>
      <c r="Y31" s="774"/>
      <c r="Z31" s="774"/>
      <c r="AA31" s="774">
        <v>-47</v>
      </c>
      <c r="AB31" s="774"/>
      <c r="AC31" s="774"/>
      <c r="AD31" s="774"/>
      <c r="AE31" s="775"/>
      <c r="AF31" s="776">
        <v>-48</v>
      </c>
      <c r="AG31" s="777"/>
      <c r="AH31" s="777"/>
      <c r="AI31" s="777"/>
      <c r="AJ31" s="778"/>
      <c r="AK31" s="763">
        <v>54</v>
      </c>
      <c r="AL31" s="757"/>
      <c r="AM31" s="757"/>
      <c r="AN31" s="757"/>
      <c r="AO31" s="757"/>
      <c r="AP31" s="757">
        <v>700</v>
      </c>
      <c r="AQ31" s="757"/>
      <c r="AR31" s="757"/>
      <c r="AS31" s="757"/>
      <c r="AT31" s="757"/>
      <c r="AU31" s="757">
        <v>54</v>
      </c>
      <c r="AV31" s="757"/>
      <c r="AW31" s="757"/>
      <c r="AX31" s="757"/>
      <c r="AY31" s="757"/>
      <c r="AZ31" s="767">
        <v>23.6</v>
      </c>
      <c r="BA31" s="767"/>
      <c r="BB31" s="767"/>
      <c r="BC31" s="767"/>
      <c r="BD31" s="767"/>
      <c r="BE31" s="768" t="s">
        <v>568</v>
      </c>
      <c r="BF31" s="768"/>
      <c r="BG31" s="768"/>
      <c r="BH31" s="768"/>
      <c r="BI31" s="769"/>
      <c r="BJ31" s="231"/>
      <c r="BK31" s="231"/>
      <c r="BL31" s="231"/>
      <c r="BM31" s="231"/>
      <c r="BN31" s="231"/>
      <c r="BO31" s="240"/>
      <c r="BP31" s="240"/>
      <c r="BQ31" s="237">
        <v>25</v>
      </c>
      <c r="BR31" s="238"/>
      <c r="BS31" s="1043"/>
      <c r="BT31" s="1044"/>
      <c r="BU31" s="1044"/>
      <c r="BV31" s="1044"/>
      <c r="BW31" s="1044"/>
      <c r="BX31" s="1044"/>
      <c r="BY31" s="1044"/>
      <c r="BZ31" s="1044"/>
      <c r="CA31" s="1044"/>
      <c r="CB31" s="1044"/>
      <c r="CC31" s="1044"/>
      <c r="CD31" s="1044"/>
      <c r="CE31" s="1044"/>
      <c r="CF31" s="1044"/>
      <c r="CG31" s="1065"/>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29"/>
    </row>
    <row r="32" spans="1:131" ht="26.25" customHeight="1">
      <c r="A32" s="241">
        <v>5</v>
      </c>
      <c r="B32" s="770" t="s">
        <v>557</v>
      </c>
      <c r="C32" s="771"/>
      <c r="D32" s="771"/>
      <c r="E32" s="771"/>
      <c r="F32" s="771"/>
      <c r="G32" s="771"/>
      <c r="H32" s="771"/>
      <c r="I32" s="771"/>
      <c r="J32" s="771"/>
      <c r="K32" s="771"/>
      <c r="L32" s="771"/>
      <c r="M32" s="771"/>
      <c r="N32" s="771"/>
      <c r="O32" s="771"/>
      <c r="P32" s="772"/>
      <c r="Q32" s="773">
        <v>22</v>
      </c>
      <c r="R32" s="774"/>
      <c r="S32" s="774"/>
      <c r="T32" s="774"/>
      <c r="U32" s="774"/>
      <c r="V32" s="774">
        <v>21</v>
      </c>
      <c r="W32" s="774"/>
      <c r="X32" s="774"/>
      <c r="Y32" s="774"/>
      <c r="Z32" s="774"/>
      <c r="AA32" s="774">
        <v>1</v>
      </c>
      <c r="AB32" s="774"/>
      <c r="AC32" s="774"/>
      <c r="AD32" s="774"/>
      <c r="AE32" s="775"/>
      <c r="AF32" s="776">
        <v>0</v>
      </c>
      <c r="AG32" s="777"/>
      <c r="AH32" s="777"/>
      <c r="AI32" s="777"/>
      <c r="AJ32" s="778"/>
      <c r="AK32" s="763">
        <v>12</v>
      </c>
      <c r="AL32" s="757"/>
      <c r="AM32" s="757"/>
      <c r="AN32" s="757"/>
      <c r="AO32" s="757"/>
      <c r="AP32" s="757">
        <v>25</v>
      </c>
      <c r="AQ32" s="757"/>
      <c r="AR32" s="757"/>
      <c r="AS32" s="757"/>
      <c r="AT32" s="757"/>
      <c r="AU32" s="757">
        <v>12</v>
      </c>
      <c r="AV32" s="757"/>
      <c r="AW32" s="757"/>
      <c r="AX32" s="757"/>
      <c r="AY32" s="757"/>
      <c r="AZ32" s="767" t="s">
        <v>503</v>
      </c>
      <c r="BA32" s="767"/>
      <c r="BB32" s="767"/>
      <c r="BC32" s="767"/>
      <c r="BD32" s="767"/>
      <c r="BE32" s="768" t="s">
        <v>568</v>
      </c>
      <c r="BF32" s="768"/>
      <c r="BG32" s="768"/>
      <c r="BH32" s="768"/>
      <c r="BI32" s="769"/>
      <c r="BJ32" s="231"/>
      <c r="BK32" s="231"/>
      <c r="BL32" s="231"/>
      <c r="BM32" s="231"/>
      <c r="BN32" s="231"/>
      <c r="BO32" s="240"/>
      <c r="BP32" s="240"/>
      <c r="BQ32" s="237">
        <v>26</v>
      </c>
      <c r="BR32" s="238"/>
      <c r="BS32" s="1043"/>
      <c r="BT32" s="1044"/>
      <c r="BU32" s="1044"/>
      <c r="BV32" s="1044"/>
      <c r="BW32" s="1044"/>
      <c r="BX32" s="1044"/>
      <c r="BY32" s="1044"/>
      <c r="BZ32" s="1044"/>
      <c r="CA32" s="1044"/>
      <c r="CB32" s="1044"/>
      <c r="CC32" s="1044"/>
      <c r="CD32" s="1044"/>
      <c r="CE32" s="1044"/>
      <c r="CF32" s="1044"/>
      <c r="CG32" s="1065"/>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29"/>
    </row>
    <row r="33" spans="1:131" ht="26.25" customHeight="1">
      <c r="A33" s="241">
        <v>6</v>
      </c>
      <c r="B33" s="770" t="s">
        <v>556</v>
      </c>
      <c r="C33" s="771"/>
      <c r="D33" s="771"/>
      <c r="E33" s="771"/>
      <c r="F33" s="771"/>
      <c r="G33" s="771"/>
      <c r="H33" s="771"/>
      <c r="I33" s="771"/>
      <c r="J33" s="771"/>
      <c r="K33" s="771"/>
      <c r="L33" s="771"/>
      <c r="M33" s="771"/>
      <c r="N33" s="771"/>
      <c r="O33" s="771"/>
      <c r="P33" s="772"/>
      <c r="Q33" s="773">
        <v>55</v>
      </c>
      <c r="R33" s="774"/>
      <c r="S33" s="774"/>
      <c r="T33" s="774"/>
      <c r="U33" s="774"/>
      <c r="V33" s="774">
        <v>51</v>
      </c>
      <c r="W33" s="774"/>
      <c r="X33" s="774"/>
      <c r="Y33" s="774"/>
      <c r="Z33" s="774"/>
      <c r="AA33" s="774">
        <v>4</v>
      </c>
      <c r="AB33" s="774"/>
      <c r="AC33" s="774"/>
      <c r="AD33" s="774"/>
      <c r="AE33" s="775"/>
      <c r="AF33" s="776">
        <v>5</v>
      </c>
      <c r="AG33" s="777"/>
      <c r="AH33" s="777"/>
      <c r="AI33" s="777"/>
      <c r="AJ33" s="778"/>
      <c r="AK33" s="763" t="s">
        <v>503</v>
      </c>
      <c r="AL33" s="757"/>
      <c r="AM33" s="757"/>
      <c r="AN33" s="757"/>
      <c r="AO33" s="757"/>
      <c r="AP33" s="757" t="s">
        <v>503</v>
      </c>
      <c r="AQ33" s="757"/>
      <c r="AR33" s="757"/>
      <c r="AS33" s="757"/>
      <c r="AT33" s="757"/>
      <c r="AU33" s="757" t="s">
        <v>503</v>
      </c>
      <c r="AV33" s="757"/>
      <c r="AW33" s="757"/>
      <c r="AX33" s="757"/>
      <c r="AY33" s="757"/>
      <c r="AZ33" s="767" t="s">
        <v>503</v>
      </c>
      <c r="BA33" s="767"/>
      <c r="BB33" s="767"/>
      <c r="BC33" s="767"/>
      <c r="BD33" s="767"/>
      <c r="BE33" s="768" t="s">
        <v>568</v>
      </c>
      <c r="BF33" s="768"/>
      <c r="BG33" s="768"/>
      <c r="BH33" s="768"/>
      <c r="BI33" s="769"/>
      <c r="BJ33" s="231"/>
      <c r="BK33" s="231"/>
      <c r="BL33" s="231"/>
      <c r="BM33" s="231"/>
      <c r="BN33" s="231"/>
      <c r="BO33" s="240"/>
      <c r="BP33" s="240"/>
      <c r="BQ33" s="237">
        <v>27</v>
      </c>
      <c r="BR33" s="238"/>
      <c r="BS33" s="1043"/>
      <c r="BT33" s="1044"/>
      <c r="BU33" s="1044"/>
      <c r="BV33" s="1044"/>
      <c r="BW33" s="1044"/>
      <c r="BX33" s="1044"/>
      <c r="BY33" s="1044"/>
      <c r="BZ33" s="1044"/>
      <c r="CA33" s="1044"/>
      <c r="CB33" s="1044"/>
      <c r="CC33" s="1044"/>
      <c r="CD33" s="1044"/>
      <c r="CE33" s="1044"/>
      <c r="CF33" s="1044"/>
      <c r="CG33" s="1065"/>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29"/>
    </row>
    <row r="34" spans="1:131" ht="26.25" customHeight="1">
      <c r="A34" s="241">
        <v>7</v>
      </c>
      <c r="B34" s="770"/>
      <c r="C34" s="771"/>
      <c r="D34" s="771"/>
      <c r="E34" s="771"/>
      <c r="F34" s="771"/>
      <c r="G34" s="771"/>
      <c r="H34" s="771"/>
      <c r="I34" s="771"/>
      <c r="J34" s="771"/>
      <c r="K34" s="771"/>
      <c r="L34" s="771"/>
      <c r="M34" s="771"/>
      <c r="N34" s="771"/>
      <c r="O34" s="771"/>
      <c r="P34" s="772"/>
      <c r="Q34" s="773"/>
      <c r="R34" s="774"/>
      <c r="S34" s="774"/>
      <c r="T34" s="774"/>
      <c r="U34" s="774"/>
      <c r="V34" s="774"/>
      <c r="W34" s="774"/>
      <c r="X34" s="774"/>
      <c r="Y34" s="774"/>
      <c r="Z34" s="774"/>
      <c r="AA34" s="774"/>
      <c r="AB34" s="774"/>
      <c r="AC34" s="774"/>
      <c r="AD34" s="774"/>
      <c r="AE34" s="775"/>
      <c r="AF34" s="776"/>
      <c r="AG34" s="777"/>
      <c r="AH34" s="777"/>
      <c r="AI34" s="777"/>
      <c r="AJ34" s="778"/>
      <c r="AK34" s="763"/>
      <c r="AL34" s="757"/>
      <c r="AM34" s="757"/>
      <c r="AN34" s="757"/>
      <c r="AO34" s="757"/>
      <c r="AP34" s="757"/>
      <c r="AQ34" s="757"/>
      <c r="AR34" s="757"/>
      <c r="AS34" s="757"/>
      <c r="AT34" s="757"/>
      <c r="AU34" s="757"/>
      <c r="AV34" s="757"/>
      <c r="AW34" s="757"/>
      <c r="AX34" s="757"/>
      <c r="AY34" s="757"/>
      <c r="AZ34" s="767"/>
      <c r="BA34" s="767"/>
      <c r="BB34" s="767"/>
      <c r="BC34" s="767"/>
      <c r="BD34" s="767"/>
      <c r="BE34" s="768"/>
      <c r="BF34" s="768"/>
      <c r="BG34" s="768"/>
      <c r="BH34" s="768"/>
      <c r="BI34" s="769"/>
      <c r="BJ34" s="231"/>
      <c r="BK34" s="231"/>
      <c r="BL34" s="231"/>
      <c r="BM34" s="231"/>
      <c r="BN34" s="231"/>
      <c r="BO34" s="240"/>
      <c r="BP34" s="240"/>
      <c r="BQ34" s="237">
        <v>28</v>
      </c>
      <c r="BR34" s="238"/>
      <c r="BS34" s="1043"/>
      <c r="BT34" s="1044"/>
      <c r="BU34" s="1044"/>
      <c r="BV34" s="1044"/>
      <c r="BW34" s="1044"/>
      <c r="BX34" s="1044"/>
      <c r="BY34" s="1044"/>
      <c r="BZ34" s="1044"/>
      <c r="CA34" s="1044"/>
      <c r="CB34" s="1044"/>
      <c r="CC34" s="1044"/>
      <c r="CD34" s="1044"/>
      <c r="CE34" s="1044"/>
      <c r="CF34" s="1044"/>
      <c r="CG34" s="1065"/>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29"/>
    </row>
    <row r="35" spans="1:131" ht="26.25" customHeight="1">
      <c r="A35" s="241">
        <v>8</v>
      </c>
      <c r="B35" s="770"/>
      <c r="C35" s="771"/>
      <c r="D35" s="771"/>
      <c r="E35" s="771"/>
      <c r="F35" s="771"/>
      <c r="G35" s="771"/>
      <c r="H35" s="771"/>
      <c r="I35" s="771"/>
      <c r="J35" s="771"/>
      <c r="K35" s="771"/>
      <c r="L35" s="771"/>
      <c r="M35" s="771"/>
      <c r="N35" s="771"/>
      <c r="O35" s="771"/>
      <c r="P35" s="772"/>
      <c r="Q35" s="773"/>
      <c r="R35" s="774"/>
      <c r="S35" s="774"/>
      <c r="T35" s="774"/>
      <c r="U35" s="774"/>
      <c r="V35" s="774"/>
      <c r="W35" s="774"/>
      <c r="X35" s="774"/>
      <c r="Y35" s="774"/>
      <c r="Z35" s="774"/>
      <c r="AA35" s="774"/>
      <c r="AB35" s="774"/>
      <c r="AC35" s="774"/>
      <c r="AD35" s="774"/>
      <c r="AE35" s="775"/>
      <c r="AF35" s="776"/>
      <c r="AG35" s="777"/>
      <c r="AH35" s="777"/>
      <c r="AI35" s="777"/>
      <c r="AJ35" s="778"/>
      <c r="AK35" s="763"/>
      <c r="AL35" s="757"/>
      <c r="AM35" s="757"/>
      <c r="AN35" s="757"/>
      <c r="AO35" s="757"/>
      <c r="AP35" s="757"/>
      <c r="AQ35" s="757"/>
      <c r="AR35" s="757"/>
      <c r="AS35" s="757"/>
      <c r="AT35" s="757"/>
      <c r="AU35" s="757"/>
      <c r="AV35" s="757"/>
      <c r="AW35" s="757"/>
      <c r="AX35" s="757"/>
      <c r="AY35" s="757"/>
      <c r="AZ35" s="767"/>
      <c r="BA35" s="767"/>
      <c r="BB35" s="767"/>
      <c r="BC35" s="767"/>
      <c r="BD35" s="767"/>
      <c r="BE35" s="768"/>
      <c r="BF35" s="768"/>
      <c r="BG35" s="768"/>
      <c r="BH35" s="768"/>
      <c r="BI35" s="769"/>
      <c r="BJ35" s="231"/>
      <c r="BK35" s="231"/>
      <c r="BL35" s="231"/>
      <c r="BM35" s="231"/>
      <c r="BN35" s="231"/>
      <c r="BO35" s="240"/>
      <c r="BP35" s="240"/>
      <c r="BQ35" s="237">
        <v>29</v>
      </c>
      <c r="BR35" s="238"/>
      <c r="BS35" s="1043"/>
      <c r="BT35" s="1044"/>
      <c r="BU35" s="1044"/>
      <c r="BV35" s="1044"/>
      <c r="BW35" s="1044"/>
      <c r="BX35" s="1044"/>
      <c r="BY35" s="1044"/>
      <c r="BZ35" s="1044"/>
      <c r="CA35" s="1044"/>
      <c r="CB35" s="1044"/>
      <c r="CC35" s="1044"/>
      <c r="CD35" s="1044"/>
      <c r="CE35" s="1044"/>
      <c r="CF35" s="1044"/>
      <c r="CG35" s="1065"/>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29"/>
    </row>
    <row r="36" spans="1:131" ht="26.25" customHeight="1">
      <c r="A36" s="241">
        <v>9</v>
      </c>
      <c r="B36" s="770"/>
      <c r="C36" s="771"/>
      <c r="D36" s="771"/>
      <c r="E36" s="771"/>
      <c r="F36" s="771"/>
      <c r="G36" s="771"/>
      <c r="H36" s="771"/>
      <c r="I36" s="771"/>
      <c r="J36" s="771"/>
      <c r="K36" s="771"/>
      <c r="L36" s="771"/>
      <c r="M36" s="771"/>
      <c r="N36" s="771"/>
      <c r="O36" s="771"/>
      <c r="P36" s="772"/>
      <c r="Q36" s="773"/>
      <c r="R36" s="774"/>
      <c r="S36" s="774"/>
      <c r="T36" s="774"/>
      <c r="U36" s="774"/>
      <c r="V36" s="774"/>
      <c r="W36" s="774"/>
      <c r="X36" s="774"/>
      <c r="Y36" s="774"/>
      <c r="Z36" s="774"/>
      <c r="AA36" s="774"/>
      <c r="AB36" s="774"/>
      <c r="AC36" s="774"/>
      <c r="AD36" s="774"/>
      <c r="AE36" s="775"/>
      <c r="AF36" s="776"/>
      <c r="AG36" s="777"/>
      <c r="AH36" s="777"/>
      <c r="AI36" s="777"/>
      <c r="AJ36" s="778"/>
      <c r="AK36" s="763"/>
      <c r="AL36" s="757"/>
      <c r="AM36" s="757"/>
      <c r="AN36" s="757"/>
      <c r="AO36" s="757"/>
      <c r="AP36" s="757"/>
      <c r="AQ36" s="757"/>
      <c r="AR36" s="757"/>
      <c r="AS36" s="757"/>
      <c r="AT36" s="757"/>
      <c r="AU36" s="757"/>
      <c r="AV36" s="757"/>
      <c r="AW36" s="757"/>
      <c r="AX36" s="757"/>
      <c r="AY36" s="757"/>
      <c r="AZ36" s="767"/>
      <c r="BA36" s="767"/>
      <c r="BB36" s="767"/>
      <c r="BC36" s="767"/>
      <c r="BD36" s="767"/>
      <c r="BE36" s="768"/>
      <c r="BF36" s="768"/>
      <c r="BG36" s="768"/>
      <c r="BH36" s="768"/>
      <c r="BI36" s="769"/>
      <c r="BJ36" s="231"/>
      <c r="BK36" s="231"/>
      <c r="BL36" s="231"/>
      <c r="BM36" s="231"/>
      <c r="BN36" s="231"/>
      <c r="BO36" s="240"/>
      <c r="BP36" s="240"/>
      <c r="BQ36" s="237">
        <v>30</v>
      </c>
      <c r="BR36" s="238"/>
      <c r="BS36" s="1043"/>
      <c r="BT36" s="1044"/>
      <c r="BU36" s="1044"/>
      <c r="BV36" s="1044"/>
      <c r="BW36" s="1044"/>
      <c r="BX36" s="1044"/>
      <c r="BY36" s="1044"/>
      <c r="BZ36" s="1044"/>
      <c r="CA36" s="1044"/>
      <c r="CB36" s="1044"/>
      <c r="CC36" s="1044"/>
      <c r="CD36" s="1044"/>
      <c r="CE36" s="1044"/>
      <c r="CF36" s="1044"/>
      <c r="CG36" s="1065"/>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29"/>
    </row>
    <row r="37" spans="1:131" ht="26.25" customHeight="1">
      <c r="A37" s="241">
        <v>10</v>
      </c>
      <c r="B37" s="770"/>
      <c r="C37" s="771"/>
      <c r="D37" s="771"/>
      <c r="E37" s="771"/>
      <c r="F37" s="771"/>
      <c r="G37" s="771"/>
      <c r="H37" s="771"/>
      <c r="I37" s="771"/>
      <c r="J37" s="771"/>
      <c r="K37" s="771"/>
      <c r="L37" s="771"/>
      <c r="M37" s="771"/>
      <c r="N37" s="771"/>
      <c r="O37" s="771"/>
      <c r="P37" s="772"/>
      <c r="Q37" s="773"/>
      <c r="R37" s="774"/>
      <c r="S37" s="774"/>
      <c r="T37" s="774"/>
      <c r="U37" s="774"/>
      <c r="V37" s="774"/>
      <c r="W37" s="774"/>
      <c r="X37" s="774"/>
      <c r="Y37" s="774"/>
      <c r="Z37" s="774"/>
      <c r="AA37" s="774"/>
      <c r="AB37" s="774"/>
      <c r="AC37" s="774"/>
      <c r="AD37" s="774"/>
      <c r="AE37" s="775"/>
      <c r="AF37" s="776"/>
      <c r="AG37" s="777"/>
      <c r="AH37" s="777"/>
      <c r="AI37" s="777"/>
      <c r="AJ37" s="778"/>
      <c r="AK37" s="763"/>
      <c r="AL37" s="757"/>
      <c r="AM37" s="757"/>
      <c r="AN37" s="757"/>
      <c r="AO37" s="757"/>
      <c r="AP37" s="757"/>
      <c r="AQ37" s="757"/>
      <c r="AR37" s="757"/>
      <c r="AS37" s="757"/>
      <c r="AT37" s="757"/>
      <c r="AU37" s="757"/>
      <c r="AV37" s="757"/>
      <c r="AW37" s="757"/>
      <c r="AX37" s="757"/>
      <c r="AY37" s="757"/>
      <c r="AZ37" s="767"/>
      <c r="BA37" s="767"/>
      <c r="BB37" s="767"/>
      <c r="BC37" s="767"/>
      <c r="BD37" s="767"/>
      <c r="BE37" s="768"/>
      <c r="BF37" s="768"/>
      <c r="BG37" s="768"/>
      <c r="BH37" s="768"/>
      <c r="BI37" s="769"/>
      <c r="BJ37" s="231"/>
      <c r="BK37" s="231"/>
      <c r="BL37" s="231"/>
      <c r="BM37" s="231"/>
      <c r="BN37" s="231"/>
      <c r="BO37" s="240"/>
      <c r="BP37" s="240"/>
      <c r="BQ37" s="237">
        <v>31</v>
      </c>
      <c r="BR37" s="238"/>
      <c r="BS37" s="1043"/>
      <c r="BT37" s="1044"/>
      <c r="BU37" s="1044"/>
      <c r="BV37" s="1044"/>
      <c r="BW37" s="1044"/>
      <c r="BX37" s="1044"/>
      <c r="BY37" s="1044"/>
      <c r="BZ37" s="1044"/>
      <c r="CA37" s="1044"/>
      <c r="CB37" s="1044"/>
      <c r="CC37" s="1044"/>
      <c r="CD37" s="1044"/>
      <c r="CE37" s="1044"/>
      <c r="CF37" s="1044"/>
      <c r="CG37" s="1065"/>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29"/>
    </row>
    <row r="38" spans="1:131" ht="26.25" customHeight="1">
      <c r="A38" s="241">
        <v>11</v>
      </c>
      <c r="B38" s="770"/>
      <c r="C38" s="771"/>
      <c r="D38" s="771"/>
      <c r="E38" s="771"/>
      <c r="F38" s="771"/>
      <c r="G38" s="771"/>
      <c r="H38" s="771"/>
      <c r="I38" s="771"/>
      <c r="J38" s="771"/>
      <c r="K38" s="771"/>
      <c r="L38" s="771"/>
      <c r="M38" s="771"/>
      <c r="N38" s="771"/>
      <c r="O38" s="771"/>
      <c r="P38" s="772"/>
      <c r="Q38" s="773"/>
      <c r="R38" s="774"/>
      <c r="S38" s="774"/>
      <c r="T38" s="774"/>
      <c r="U38" s="774"/>
      <c r="V38" s="774"/>
      <c r="W38" s="774"/>
      <c r="X38" s="774"/>
      <c r="Y38" s="774"/>
      <c r="Z38" s="774"/>
      <c r="AA38" s="774"/>
      <c r="AB38" s="774"/>
      <c r="AC38" s="774"/>
      <c r="AD38" s="774"/>
      <c r="AE38" s="775"/>
      <c r="AF38" s="776"/>
      <c r="AG38" s="777"/>
      <c r="AH38" s="777"/>
      <c r="AI38" s="777"/>
      <c r="AJ38" s="778"/>
      <c r="AK38" s="763"/>
      <c r="AL38" s="757"/>
      <c r="AM38" s="757"/>
      <c r="AN38" s="757"/>
      <c r="AO38" s="757"/>
      <c r="AP38" s="757"/>
      <c r="AQ38" s="757"/>
      <c r="AR38" s="757"/>
      <c r="AS38" s="757"/>
      <c r="AT38" s="757"/>
      <c r="AU38" s="757"/>
      <c r="AV38" s="757"/>
      <c r="AW38" s="757"/>
      <c r="AX38" s="757"/>
      <c r="AY38" s="757"/>
      <c r="AZ38" s="767"/>
      <c r="BA38" s="767"/>
      <c r="BB38" s="767"/>
      <c r="BC38" s="767"/>
      <c r="BD38" s="767"/>
      <c r="BE38" s="768"/>
      <c r="BF38" s="768"/>
      <c r="BG38" s="768"/>
      <c r="BH38" s="768"/>
      <c r="BI38" s="769"/>
      <c r="BJ38" s="231"/>
      <c r="BK38" s="231"/>
      <c r="BL38" s="231"/>
      <c r="BM38" s="231"/>
      <c r="BN38" s="231"/>
      <c r="BO38" s="240"/>
      <c r="BP38" s="240"/>
      <c r="BQ38" s="237">
        <v>32</v>
      </c>
      <c r="BR38" s="238"/>
      <c r="BS38" s="1043"/>
      <c r="BT38" s="1044"/>
      <c r="BU38" s="1044"/>
      <c r="BV38" s="1044"/>
      <c r="BW38" s="1044"/>
      <c r="BX38" s="1044"/>
      <c r="BY38" s="1044"/>
      <c r="BZ38" s="1044"/>
      <c r="CA38" s="1044"/>
      <c r="CB38" s="1044"/>
      <c r="CC38" s="1044"/>
      <c r="CD38" s="1044"/>
      <c r="CE38" s="1044"/>
      <c r="CF38" s="1044"/>
      <c r="CG38" s="1065"/>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29"/>
    </row>
    <row r="39" spans="1:131" ht="26.25" customHeight="1">
      <c r="A39" s="241">
        <v>12</v>
      </c>
      <c r="B39" s="770"/>
      <c r="C39" s="771"/>
      <c r="D39" s="771"/>
      <c r="E39" s="771"/>
      <c r="F39" s="771"/>
      <c r="G39" s="771"/>
      <c r="H39" s="771"/>
      <c r="I39" s="771"/>
      <c r="J39" s="771"/>
      <c r="K39" s="771"/>
      <c r="L39" s="771"/>
      <c r="M39" s="771"/>
      <c r="N39" s="771"/>
      <c r="O39" s="771"/>
      <c r="P39" s="772"/>
      <c r="Q39" s="773"/>
      <c r="R39" s="774"/>
      <c r="S39" s="774"/>
      <c r="T39" s="774"/>
      <c r="U39" s="774"/>
      <c r="V39" s="774"/>
      <c r="W39" s="774"/>
      <c r="X39" s="774"/>
      <c r="Y39" s="774"/>
      <c r="Z39" s="774"/>
      <c r="AA39" s="774"/>
      <c r="AB39" s="774"/>
      <c r="AC39" s="774"/>
      <c r="AD39" s="774"/>
      <c r="AE39" s="775"/>
      <c r="AF39" s="776"/>
      <c r="AG39" s="777"/>
      <c r="AH39" s="777"/>
      <c r="AI39" s="777"/>
      <c r="AJ39" s="778"/>
      <c r="AK39" s="763"/>
      <c r="AL39" s="757"/>
      <c r="AM39" s="757"/>
      <c r="AN39" s="757"/>
      <c r="AO39" s="757"/>
      <c r="AP39" s="757"/>
      <c r="AQ39" s="757"/>
      <c r="AR39" s="757"/>
      <c r="AS39" s="757"/>
      <c r="AT39" s="757"/>
      <c r="AU39" s="757"/>
      <c r="AV39" s="757"/>
      <c r="AW39" s="757"/>
      <c r="AX39" s="757"/>
      <c r="AY39" s="757"/>
      <c r="AZ39" s="767"/>
      <c r="BA39" s="767"/>
      <c r="BB39" s="767"/>
      <c r="BC39" s="767"/>
      <c r="BD39" s="767"/>
      <c r="BE39" s="768"/>
      <c r="BF39" s="768"/>
      <c r="BG39" s="768"/>
      <c r="BH39" s="768"/>
      <c r="BI39" s="769"/>
      <c r="BJ39" s="231"/>
      <c r="BK39" s="231"/>
      <c r="BL39" s="231"/>
      <c r="BM39" s="231"/>
      <c r="BN39" s="231"/>
      <c r="BO39" s="240"/>
      <c r="BP39" s="240"/>
      <c r="BQ39" s="237">
        <v>33</v>
      </c>
      <c r="BR39" s="238"/>
      <c r="BS39" s="1043"/>
      <c r="BT39" s="1044"/>
      <c r="BU39" s="1044"/>
      <c r="BV39" s="1044"/>
      <c r="BW39" s="1044"/>
      <c r="BX39" s="1044"/>
      <c r="BY39" s="1044"/>
      <c r="BZ39" s="1044"/>
      <c r="CA39" s="1044"/>
      <c r="CB39" s="1044"/>
      <c r="CC39" s="1044"/>
      <c r="CD39" s="1044"/>
      <c r="CE39" s="1044"/>
      <c r="CF39" s="1044"/>
      <c r="CG39" s="1065"/>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29"/>
    </row>
    <row r="40" spans="1:131" ht="26.25" customHeight="1">
      <c r="A40" s="237">
        <v>13</v>
      </c>
      <c r="B40" s="770"/>
      <c r="C40" s="771"/>
      <c r="D40" s="771"/>
      <c r="E40" s="771"/>
      <c r="F40" s="771"/>
      <c r="G40" s="771"/>
      <c r="H40" s="771"/>
      <c r="I40" s="771"/>
      <c r="J40" s="771"/>
      <c r="K40" s="771"/>
      <c r="L40" s="771"/>
      <c r="M40" s="771"/>
      <c r="N40" s="771"/>
      <c r="O40" s="771"/>
      <c r="P40" s="772"/>
      <c r="Q40" s="773"/>
      <c r="R40" s="774"/>
      <c r="S40" s="774"/>
      <c r="T40" s="774"/>
      <c r="U40" s="774"/>
      <c r="V40" s="774"/>
      <c r="W40" s="774"/>
      <c r="X40" s="774"/>
      <c r="Y40" s="774"/>
      <c r="Z40" s="774"/>
      <c r="AA40" s="774"/>
      <c r="AB40" s="774"/>
      <c r="AC40" s="774"/>
      <c r="AD40" s="774"/>
      <c r="AE40" s="775"/>
      <c r="AF40" s="776"/>
      <c r="AG40" s="777"/>
      <c r="AH40" s="777"/>
      <c r="AI40" s="777"/>
      <c r="AJ40" s="778"/>
      <c r="AK40" s="763"/>
      <c r="AL40" s="757"/>
      <c r="AM40" s="757"/>
      <c r="AN40" s="757"/>
      <c r="AO40" s="757"/>
      <c r="AP40" s="757"/>
      <c r="AQ40" s="757"/>
      <c r="AR40" s="757"/>
      <c r="AS40" s="757"/>
      <c r="AT40" s="757"/>
      <c r="AU40" s="757"/>
      <c r="AV40" s="757"/>
      <c r="AW40" s="757"/>
      <c r="AX40" s="757"/>
      <c r="AY40" s="757"/>
      <c r="AZ40" s="767"/>
      <c r="BA40" s="767"/>
      <c r="BB40" s="767"/>
      <c r="BC40" s="767"/>
      <c r="BD40" s="767"/>
      <c r="BE40" s="768"/>
      <c r="BF40" s="768"/>
      <c r="BG40" s="768"/>
      <c r="BH40" s="768"/>
      <c r="BI40" s="769"/>
      <c r="BJ40" s="231"/>
      <c r="BK40" s="231"/>
      <c r="BL40" s="231"/>
      <c r="BM40" s="231"/>
      <c r="BN40" s="231"/>
      <c r="BO40" s="240"/>
      <c r="BP40" s="240"/>
      <c r="BQ40" s="237">
        <v>34</v>
      </c>
      <c r="BR40" s="238"/>
      <c r="BS40" s="1043"/>
      <c r="BT40" s="1044"/>
      <c r="BU40" s="1044"/>
      <c r="BV40" s="1044"/>
      <c r="BW40" s="1044"/>
      <c r="BX40" s="1044"/>
      <c r="BY40" s="1044"/>
      <c r="BZ40" s="1044"/>
      <c r="CA40" s="1044"/>
      <c r="CB40" s="1044"/>
      <c r="CC40" s="1044"/>
      <c r="CD40" s="1044"/>
      <c r="CE40" s="1044"/>
      <c r="CF40" s="1044"/>
      <c r="CG40" s="1065"/>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29"/>
    </row>
    <row r="41" spans="1:131" ht="26.25" customHeight="1">
      <c r="A41" s="237">
        <v>14</v>
      </c>
      <c r="B41" s="770"/>
      <c r="C41" s="771"/>
      <c r="D41" s="771"/>
      <c r="E41" s="771"/>
      <c r="F41" s="771"/>
      <c r="G41" s="771"/>
      <c r="H41" s="771"/>
      <c r="I41" s="771"/>
      <c r="J41" s="771"/>
      <c r="K41" s="771"/>
      <c r="L41" s="771"/>
      <c r="M41" s="771"/>
      <c r="N41" s="771"/>
      <c r="O41" s="771"/>
      <c r="P41" s="772"/>
      <c r="Q41" s="773"/>
      <c r="R41" s="774"/>
      <c r="S41" s="774"/>
      <c r="T41" s="774"/>
      <c r="U41" s="774"/>
      <c r="V41" s="774"/>
      <c r="W41" s="774"/>
      <c r="X41" s="774"/>
      <c r="Y41" s="774"/>
      <c r="Z41" s="774"/>
      <c r="AA41" s="774"/>
      <c r="AB41" s="774"/>
      <c r="AC41" s="774"/>
      <c r="AD41" s="774"/>
      <c r="AE41" s="775"/>
      <c r="AF41" s="776"/>
      <c r="AG41" s="777"/>
      <c r="AH41" s="777"/>
      <c r="AI41" s="777"/>
      <c r="AJ41" s="778"/>
      <c r="AK41" s="763"/>
      <c r="AL41" s="757"/>
      <c r="AM41" s="757"/>
      <c r="AN41" s="757"/>
      <c r="AO41" s="757"/>
      <c r="AP41" s="757"/>
      <c r="AQ41" s="757"/>
      <c r="AR41" s="757"/>
      <c r="AS41" s="757"/>
      <c r="AT41" s="757"/>
      <c r="AU41" s="757"/>
      <c r="AV41" s="757"/>
      <c r="AW41" s="757"/>
      <c r="AX41" s="757"/>
      <c r="AY41" s="757"/>
      <c r="AZ41" s="767"/>
      <c r="BA41" s="767"/>
      <c r="BB41" s="767"/>
      <c r="BC41" s="767"/>
      <c r="BD41" s="767"/>
      <c r="BE41" s="768"/>
      <c r="BF41" s="768"/>
      <c r="BG41" s="768"/>
      <c r="BH41" s="768"/>
      <c r="BI41" s="769"/>
      <c r="BJ41" s="231"/>
      <c r="BK41" s="231"/>
      <c r="BL41" s="231"/>
      <c r="BM41" s="231"/>
      <c r="BN41" s="231"/>
      <c r="BO41" s="240"/>
      <c r="BP41" s="240"/>
      <c r="BQ41" s="237">
        <v>35</v>
      </c>
      <c r="BR41" s="238"/>
      <c r="BS41" s="1043"/>
      <c r="BT41" s="1044"/>
      <c r="BU41" s="1044"/>
      <c r="BV41" s="1044"/>
      <c r="BW41" s="1044"/>
      <c r="BX41" s="1044"/>
      <c r="BY41" s="1044"/>
      <c r="BZ41" s="1044"/>
      <c r="CA41" s="1044"/>
      <c r="CB41" s="1044"/>
      <c r="CC41" s="1044"/>
      <c r="CD41" s="1044"/>
      <c r="CE41" s="1044"/>
      <c r="CF41" s="1044"/>
      <c r="CG41" s="1065"/>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29"/>
    </row>
    <row r="42" spans="1:131" ht="26.25" customHeight="1">
      <c r="A42" s="237">
        <v>15</v>
      </c>
      <c r="B42" s="770"/>
      <c r="C42" s="771"/>
      <c r="D42" s="771"/>
      <c r="E42" s="771"/>
      <c r="F42" s="771"/>
      <c r="G42" s="771"/>
      <c r="H42" s="771"/>
      <c r="I42" s="771"/>
      <c r="J42" s="771"/>
      <c r="K42" s="771"/>
      <c r="L42" s="771"/>
      <c r="M42" s="771"/>
      <c r="N42" s="771"/>
      <c r="O42" s="771"/>
      <c r="P42" s="772"/>
      <c r="Q42" s="773"/>
      <c r="R42" s="774"/>
      <c r="S42" s="774"/>
      <c r="T42" s="774"/>
      <c r="U42" s="774"/>
      <c r="V42" s="774"/>
      <c r="W42" s="774"/>
      <c r="X42" s="774"/>
      <c r="Y42" s="774"/>
      <c r="Z42" s="774"/>
      <c r="AA42" s="774"/>
      <c r="AB42" s="774"/>
      <c r="AC42" s="774"/>
      <c r="AD42" s="774"/>
      <c r="AE42" s="775"/>
      <c r="AF42" s="776"/>
      <c r="AG42" s="777"/>
      <c r="AH42" s="777"/>
      <c r="AI42" s="777"/>
      <c r="AJ42" s="778"/>
      <c r="AK42" s="763"/>
      <c r="AL42" s="757"/>
      <c r="AM42" s="757"/>
      <c r="AN42" s="757"/>
      <c r="AO42" s="757"/>
      <c r="AP42" s="757"/>
      <c r="AQ42" s="757"/>
      <c r="AR42" s="757"/>
      <c r="AS42" s="757"/>
      <c r="AT42" s="757"/>
      <c r="AU42" s="757"/>
      <c r="AV42" s="757"/>
      <c r="AW42" s="757"/>
      <c r="AX42" s="757"/>
      <c r="AY42" s="757"/>
      <c r="AZ42" s="767"/>
      <c r="BA42" s="767"/>
      <c r="BB42" s="767"/>
      <c r="BC42" s="767"/>
      <c r="BD42" s="767"/>
      <c r="BE42" s="768"/>
      <c r="BF42" s="768"/>
      <c r="BG42" s="768"/>
      <c r="BH42" s="768"/>
      <c r="BI42" s="769"/>
      <c r="BJ42" s="231"/>
      <c r="BK42" s="231"/>
      <c r="BL42" s="231"/>
      <c r="BM42" s="231"/>
      <c r="BN42" s="231"/>
      <c r="BO42" s="240"/>
      <c r="BP42" s="240"/>
      <c r="BQ42" s="237">
        <v>36</v>
      </c>
      <c r="BR42" s="238"/>
      <c r="BS42" s="1043"/>
      <c r="BT42" s="1044"/>
      <c r="BU42" s="1044"/>
      <c r="BV42" s="1044"/>
      <c r="BW42" s="1044"/>
      <c r="BX42" s="1044"/>
      <c r="BY42" s="1044"/>
      <c r="BZ42" s="1044"/>
      <c r="CA42" s="1044"/>
      <c r="CB42" s="1044"/>
      <c r="CC42" s="1044"/>
      <c r="CD42" s="1044"/>
      <c r="CE42" s="1044"/>
      <c r="CF42" s="1044"/>
      <c r="CG42" s="1065"/>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29"/>
    </row>
    <row r="43" spans="1:131" ht="26.25" customHeight="1">
      <c r="A43" s="237">
        <v>16</v>
      </c>
      <c r="B43" s="770"/>
      <c r="C43" s="771"/>
      <c r="D43" s="771"/>
      <c r="E43" s="771"/>
      <c r="F43" s="771"/>
      <c r="G43" s="771"/>
      <c r="H43" s="771"/>
      <c r="I43" s="771"/>
      <c r="J43" s="771"/>
      <c r="K43" s="771"/>
      <c r="L43" s="771"/>
      <c r="M43" s="771"/>
      <c r="N43" s="771"/>
      <c r="O43" s="771"/>
      <c r="P43" s="772"/>
      <c r="Q43" s="773"/>
      <c r="R43" s="774"/>
      <c r="S43" s="774"/>
      <c r="T43" s="774"/>
      <c r="U43" s="774"/>
      <c r="V43" s="774"/>
      <c r="W43" s="774"/>
      <c r="X43" s="774"/>
      <c r="Y43" s="774"/>
      <c r="Z43" s="774"/>
      <c r="AA43" s="774"/>
      <c r="AB43" s="774"/>
      <c r="AC43" s="774"/>
      <c r="AD43" s="774"/>
      <c r="AE43" s="775"/>
      <c r="AF43" s="776"/>
      <c r="AG43" s="777"/>
      <c r="AH43" s="777"/>
      <c r="AI43" s="777"/>
      <c r="AJ43" s="778"/>
      <c r="AK43" s="763"/>
      <c r="AL43" s="757"/>
      <c r="AM43" s="757"/>
      <c r="AN43" s="757"/>
      <c r="AO43" s="757"/>
      <c r="AP43" s="757"/>
      <c r="AQ43" s="757"/>
      <c r="AR43" s="757"/>
      <c r="AS43" s="757"/>
      <c r="AT43" s="757"/>
      <c r="AU43" s="757"/>
      <c r="AV43" s="757"/>
      <c r="AW43" s="757"/>
      <c r="AX43" s="757"/>
      <c r="AY43" s="757"/>
      <c r="AZ43" s="767"/>
      <c r="BA43" s="767"/>
      <c r="BB43" s="767"/>
      <c r="BC43" s="767"/>
      <c r="BD43" s="767"/>
      <c r="BE43" s="768"/>
      <c r="BF43" s="768"/>
      <c r="BG43" s="768"/>
      <c r="BH43" s="768"/>
      <c r="BI43" s="769"/>
      <c r="BJ43" s="231"/>
      <c r="BK43" s="231"/>
      <c r="BL43" s="231"/>
      <c r="BM43" s="231"/>
      <c r="BN43" s="231"/>
      <c r="BO43" s="240"/>
      <c r="BP43" s="240"/>
      <c r="BQ43" s="237">
        <v>37</v>
      </c>
      <c r="BR43" s="238"/>
      <c r="BS43" s="1043"/>
      <c r="BT43" s="1044"/>
      <c r="BU43" s="1044"/>
      <c r="BV43" s="1044"/>
      <c r="BW43" s="1044"/>
      <c r="BX43" s="1044"/>
      <c r="BY43" s="1044"/>
      <c r="BZ43" s="1044"/>
      <c r="CA43" s="1044"/>
      <c r="CB43" s="1044"/>
      <c r="CC43" s="1044"/>
      <c r="CD43" s="1044"/>
      <c r="CE43" s="1044"/>
      <c r="CF43" s="1044"/>
      <c r="CG43" s="1065"/>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29"/>
    </row>
    <row r="44" spans="1:131" ht="26.25" customHeight="1">
      <c r="A44" s="237">
        <v>17</v>
      </c>
      <c r="B44" s="770"/>
      <c r="C44" s="771"/>
      <c r="D44" s="771"/>
      <c r="E44" s="771"/>
      <c r="F44" s="771"/>
      <c r="G44" s="771"/>
      <c r="H44" s="771"/>
      <c r="I44" s="771"/>
      <c r="J44" s="771"/>
      <c r="K44" s="771"/>
      <c r="L44" s="771"/>
      <c r="M44" s="771"/>
      <c r="N44" s="771"/>
      <c r="O44" s="771"/>
      <c r="P44" s="772"/>
      <c r="Q44" s="773"/>
      <c r="R44" s="774"/>
      <c r="S44" s="774"/>
      <c r="T44" s="774"/>
      <c r="U44" s="774"/>
      <c r="V44" s="774"/>
      <c r="W44" s="774"/>
      <c r="X44" s="774"/>
      <c r="Y44" s="774"/>
      <c r="Z44" s="774"/>
      <c r="AA44" s="774"/>
      <c r="AB44" s="774"/>
      <c r="AC44" s="774"/>
      <c r="AD44" s="774"/>
      <c r="AE44" s="775"/>
      <c r="AF44" s="776"/>
      <c r="AG44" s="777"/>
      <c r="AH44" s="777"/>
      <c r="AI44" s="777"/>
      <c r="AJ44" s="778"/>
      <c r="AK44" s="763"/>
      <c r="AL44" s="757"/>
      <c r="AM44" s="757"/>
      <c r="AN44" s="757"/>
      <c r="AO44" s="757"/>
      <c r="AP44" s="757"/>
      <c r="AQ44" s="757"/>
      <c r="AR44" s="757"/>
      <c r="AS44" s="757"/>
      <c r="AT44" s="757"/>
      <c r="AU44" s="757"/>
      <c r="AV44" s="757"/>
      <c r="AW44" s="757"/>
      <c r="AX44" s="757"/>
      <c r="AY44" s="757"/>
      <c r="AZ44" s="767"/>
      <c r="BA44" s="767"/>
      <c r="BB44" s="767"/>
      <c r="BC44" s="767"/>
      <c r="BD44" s="767"/>
      <c r="BE44" s="768"/>
      <c r="BF44" s="768"/>
      <c r="BG44" s="768"/>
      <c r="BH44" s="768"/>
      <c r="BI44" s="769"/>
      <c r="BJ44" s="231"/>
      <c r="BK44" s="231"/>
      <c r="BL44" s="231"/>
      <c r="BM44" s="231"/>
      <c r="BN44" s="231"/>
      <c r="BO44" s="240"/>
      <c r="BP44" s="240"/>
      <c r="BQ44" s="237">
        <v>38</v>
      </c>
      <c r="BR44" s="238"/>
      <c r="BS44" s="1043"/>
      <c r="BT44" s="1044"/>
      <c r="BU44" s="1044"/>
      <c r="BV44" s="1044"/>
      <c r="BW44" s="1044"/>
      <c r="BX44" s="1044"/>
      <c r="BY44" s="1044"/>
      <c r="BZ44" s="1044"/>
      <c r="CA44" s="1044"/>
      <c r="CB44" s="1044"/>
      <c r="CC44" s="1044"/>
      <c r="CD44" s="1044"/>
      <c r="CE44" s="1044"/>
      <c r="CF44" s="1044"/>
      <c r="CG44" s="1065"/>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29"/>
    </row>
    <row r="45" spans="1:131" ht="26.25" customHeight="1">
      <c r="A45" s="237">
        <v>18</v>
      </c>
      <c r="B45" s="770"/>
      <c r="C45" s="771"/>
      <c r="D45" s="771"/>
      <c r="E45" s="771"/>
      <c r="F45" s="771"/>
      <c r="G45" s="771"/>
      <c r="H45" s="771"/>
      <c r="I45" s="771"/>
      <c r="J45" s="771"/>
      <c r="K45" s="771"/>
      <c r="L45" s="771"/>
      <c r="M45" s="771"/>
      <c r="N45" s="771"/>
      <c r="O45" s="771"/>
      <c r="P45" s="772"/>
      <c r="Q45" s="773"/>
      <c r="R45" s="774"/>
      <c r="S45" s="774"/>
      <c r="T45" s="774"/>
      <c r="U45" s="774"/>
      <c r="V45" s="774"/>
      <c r="W45" s="774"/>
      <c r="X45" s="774"/>
      <c r="Y45" s="774"/>
      <c r="Z45" s="774"/>
      <c r="AA45" s="774"/>
      <c r="AB45" s="774"/>
      <c r="AC45" s="774"/>
      <c r="AD45" s="774"/>
      <c r="AE45" s="775"/>
      <c r="AF45" s="776"/>
      <c r="AG45" s="777"/>
      <c r="AH45" s="777"/>
      <c r="AI45" s="777"/>
      <c r="AJ45" s="778"/>
      <c r="AK45" s="763"/>
      <c r="AL45" s="757"/>
      <c r="AM45" s="757"/>
      <c r="AN45" s="757"/>
      <c r="AO45" s="757"/>
      <c r="AP45" s="757"/>
      <c r="AQ45" s="757"/>
      <c r="AR45" s="757"/>
      <c r="AS45" s="757"/>
      <c r="AT45" s="757"/>
      <c r="AU45" s="757"/>
      <c r="AV45" s="757"/>
      <c r="AW45" s="757"/>
      <c r="AX45" s="757"/>
      <c r="AY45" s="757"/>
      <c r="AZ45" s="767"/>
      <c r="BA45" s="767"/>
      <c r="BB45" s="767"/>
      <c r="BC45" s="767"/>
      <c r="BD45" s="767"/>
      <c r="BE45" s="768"/>
      <c r="BF45" s="768"/>
      <c r="BG45" s="768"/>
      <c r="BH45" s="768"/>
      <c r="BI45" s="769"/>
      <c r="BJ45" s="231"/>
      <c r="BK45" s="231"/>
      <c r="BL45" s="231"/>
      <c r="BM45" s="231"/>
      <c r="BN45" s="231"/>
      <c r="BO45" s="240"/>
      <c r="BP45" s="240"/>
      <c r="BQ45" s="237">
        <v>39</v>
      </c>
      <c r="BR45" s="238"/>
      <c r="BS45" s="1043"/>
      <c r="BT45" s="1044"/>
      <c r="BU45" s="1044"/>
      <c r="BV45" s="1044"/>
      <c r="BW45" s="1044"/>
      <c r="BX45" s="1044"/>
      <c r="BY45" s="1044"/>
      <c r="BZ45" s="1044"/>
      <c r="CA45" s="1044"/>
      <c r="CB45" s="1044"/>
      <c r="CC45" s="1044"/>
      <c r="CD45" s="1044"/>
      <c r="CE45" s="1044"/>
      <c r="CF45" s="1044"/>
      <c r="CG45" s="1065"/>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29"/>
    </row>
    <row r="46" spans="1:131" ht="26.25" customHeight="1">
      <c r="A46" s="237">
        <v>19</v>
      </c>
      <c r="B46" s="770"/>
      <c r="C46" s="771"/>
      <c r="D46" s="771"/>
      <c r="E46" s="771"/>
      <c r="F46" s="771"/>
      <c r="G46" s="771"/>
      <c r="H46" s="771"/>
      <c r="I46" s="771"/>
      <c r="J46" s="771"/>
      <c r="K46" s="771"/>
      <c r="L46" s="771"/>
      <c r="M46" s="771"/>
      <c r="N46" s="771"/>
      <c r="O46" s="771"/>
      <c r="P46" s="772"/>
      <c r="Q46" s="773"/>
      <c r="R46" s="774"/>
      <c r="S46" s="774"/>
      <c r="T46" s="774"/>
      <c r="U46" s="774"/>
      <c r="V46" s="774"/>
      <c r="W46" s="774"/>
      <c r="X46" s="774"/>
      <c r="Y46" s="774"/>
      <c r="Z46" s="774"/>
      <c r="AA46" s="774"/>
      <c r="AB46" s="774"/>
      <c r="AC46" s="774"/>
      <c r="AD46" s="774"/>
      <c r="AE46" s="775"/>
      <c r="AF46" s="776"/>
      <c r="AG46" s="777"/>
      <c r="AH46" s="777"/>
      <c r="AI46" s="777"/>
      <c r="AJ46" s="778"/>
      <c r="AK46" s="763"/>
      <c r="AL46" s="757"/>
      <c r="AM46" s="757"/>
      <c r="AN46" s="757"/>
      <c r="AO46" s="757"/>
      <c r="AP46" s="757"/>
      <c r="AQ46" s="757"/>
      <c r="AR46" s="757"/>
      <c r="AS46" s="757"/>
      <c r="AT46" s="757"/>
      <c r="AU46" s="757"/>
      <c r="AV46" s="757"/>
      <c r="AW46" s="757"/>
      <c r="AX46" s="757"/>
      <c r="AY46" s="757"/>
      <c r="AZ46" s="767"/>
      <c r="BA46" s="767"/>
      <c r="BB46" s="767"/>
      <c r="BC46" s="767"/>
      <c r="BD46" s="767"/>
      <c r="BE46" s="768"/>
      <c r="BF46" s="768"/>
      <c r="BG46" s="768"/>
      <c r="BH46" s="768"/>
      <c r="BI46" s="769"/>
      <c r="BJ46" s="231"/>
      <c r="BK46" s="231"/>
      <c r="BL46" s="231"/>
      <c r="BM46" s="231"/>
      <c r="BN46" s="231"/>
      <c r="BO46" s="240"/>
      <c r="BP46" s="240"/>
      <c r="BQ46" s="237">
        <v>40</v>
      </c>
      <c r="BR46" s="238"/>
      <c r="BS46" s="1043"/>
      <c r="BT46" s="1044"/>
      <c r="BU46" s="1044"/>
      <c r="BV46" s="1044"/>
      <c r="BW46" s="1044"/>
      <c r="BX46" s="1044"/>
      <c r="BY46" s="1044"/>
      <c r="BZ46" s="1044"/>
      <c r="CA46" s="1044"/>
      <c r="CB46" s="1044"/>
      <c r="CC46" s="1044"/>
      <c r="CD46" s="1044"/>
      <c r="CE46" s="1044"/>
      <c r="CF46" s="1044"/>
      <c r="CG46" s="1065"/>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29"/>
    </row>
    <row r="47" spans="1:131" ht="26.25" customHeight="1">
      <c r="A47" s="237">
        <v>20</v>
      </c>
      <c r="B47" s="770"/>
      <c r="C47" s="771"/>
      <c r="D47" s="771"/>
      <c r="E47" s="771"/>
      <c r="F47" s="771"/>
      <c r="G47" s="771"/>
      <c r="H47" s="771"/>
      <c r="I47" s="771"/>
      <c r="J47" s="771"/>
      <c r="K47" s="771"/>
      <c r="L47" s="771"/>
      <c r="M47" s="771"/>
      <c r="N47" s="771"/>
      <c r="O47" s="771"/>
      <c r="P47" s="772"/>
      <c r="Q47" s="773"/>
      <c r="R47" s="774"/>
      <c r="S47" s="774"/>
      <c r="T47" s="774"/>
      <c r="U47" s="774"/>
      <c r="V47" s="774"/>
      <c r="W47" s="774"/>
      <c r="X47" s="774"/>
      <c r="Y47" s="774"/>
      <c r="Z47" s="774"/>
      <c r="AA47" s="774"/>
      <c r="AB47" s="774"/>
      <c r="AC47" s="774"/>
      <c r="AD47" s="774"/>
      <c r="AE47" s="775"/>
      <c r="AF47" s="776"/>
      <c r="AG47" s="777"/>
      <c r="AH47" s="777"/>
      <c r="AI47" s="777"/>
      <c r="AJ47" s="778"/>
      <c r="AK47" s="763"/>
      <c r="AL47" s="757"/>
      <c r="AM47" s="757"/>
      <c r="AN47" s="757"/>
      <c r="AO47" s="757"/>
      <c r="AP47" s="757"/>
      <c r="AQ47" s="757"/>
      <c r="AR47" s="757"/>
      <c r="AS47" s="757"/>
      <c r="AT47" s="757"/>
      <c r="AU47" s="757"/>
      <c r="AV47" s="757"/>
      <c r="AW47" s="757"/>
      <c r="AX47" s="757"/>
      <c r="AY47" s="757"/>
      <c r="AZ47" s="767"/>
      <c r="BA47" s="767"/>
      <c r="BB47" s="767"/>
      <c r="BC47" s="767"/>
      <c r="BD47" s="767"/>
      <c r="BE47" s="768"/>
      <c r="BF47" s="768"/>
      <c r="BG47" s="768"/>
      <c r="BH47" s="768"/>
      <c r="BI47" s="769"/>
      <c r="BJ47" s="231"/>
      <c r="BK47" s="231"/>
      <c r="BL47" s="231"/>
      <c r="BM47" s="231"/>
      <c r="BN47" s="231"/>
      <c r="BO47" s="240"/>
      <c r="BP47" s="240"/>
      <c r="BQ47" s="237">
        <v>41</v>
      </c>
      <c r="BR47" s="238"/>
      <c r="BS47" s="1043"/>
      <c r="BT47" s="1044"/>
      <c r="BU47" s="1044"/>
      <c r="BV47" s="1044"/>
      <c r="BW47" s="1044"/>
      <c r="BX47" s="1044"/>
      <c r="BY47" s="1044"/>
      <c r="BZ47" s="1044"/>
      <c r="CA47" s="1044"/>
      <c r="CB47" s="1044"/>
      <c r="CC47" s="1044"/>
      <c r="CD47" s="1044"/>
      <c r="CE47" s="1044"/>
      <c r="CF47" s="1044"/>
      <c r="CG47" s="1065"/>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29"/>
    </row>
    <row r="48" spans="1:131" ht="26.25" customHeight="1">
      <c r="A48" s="237">
        <v>21</v>
      </c>
      <c r="B48" s="770"/>
      <c r="C48" s="771"/>
      <c r="D48" s="771"/>
      <c r="E48" s="771"/>
      <c r="F48" s="771"/>
      <c r="G48" s="771"/>
      <c r="H48" s="771"/>
      <c r="I48" s="771"/>
      <c r="J48" s="771"/>
      <c r="K48" s="771"/>
      <c r="L48" s="771"/>
      <c r="M48" s="771"/>
      <c r="N48" s="771"/>
      <c r="O48" s="771"/>
      <c r="P48" s="772"/>
      <c r="Q48" s="773"/>
      <c r="R48" s="774"/>
      <c r="S48" s="774"/>
      <c r="T48" s="774"/>
      <c r="U48" s="774"/>
      <c r="V48" s="774"/>
      <c r="W48" s="774"/>
      <c r="X48" s="774"/>
      <c r="Y48" s="774"/>
      <c r="Z48" s="774"/>
      <c r="AA48" s="774"/>
      <c r="AB48" s="774"/>
      <c r="AC48" s="774"/>
      <c r="AD48" s="774"/>
      <c r="AE48" s="775"/>
      <c r="AF48" s="776"/>
      <c r="AG48" s="777"/>
      <c r="AH48" s="777"/>
      <c r="AI48" s="777"/>
      <c r="AJ48" s="778"/>
      <c r="AK48" s="763"/>
      <c r="AL48" s="757"/>
      <c r="AM48" s="757"/>
      <c r="AN48" s="757"/>
      <c r="AO48" s="757"/>
      <c r="AP48" s="757"/>
      <c r="AQ48" s="757"/>
      <c r="AR48" s="757"/>
      <c r="AS48" s="757"/>
      <c r="AT48" s="757"/>
      <c r="AU48" s="757"/>
      <c r="AV48" s="757"/>
      <c r="AW48" s="757"/>
      <c r="AX48" s="757"/>
      <c r="AY48" s="757"/>
      <c r="AZ48" s="767"/>
      <c r="BA48" s="767"/>
      <c r="BB48" s="767"/>
      <c r="BC48" s="767"/>
      <c r="BD48" s="767"/>
      <c r="BE48" s="768"/>
      <c r="BF48" s="768"/>
      <c r="BG48" s="768"/>
      <c r="BH48" s="768"/>
      <c r="BI48" s="769"/>
      <c r="BJ48" s="231"/>
      <c r="BK48" s="231"/>
      <c r="BL48" s="231"/>
      <c r="BM48" s="231"/>
      <c r="BN48" s="231"/>
      <c r="BO48" s="240"/>
      <c r="BP48" s="240"/>
      <c r="BQ48" s="237">
        <v>42</v>
      </c>
      <c r="BR48" s="238"/>
      <c r="BS48" s="1043"/>
      <c r="BT48" s="1044"/>
      <c r="BU48" s="1044"/>
      <c r="BV48" s="1044"/>
      <c r="BW48" s="1044"/>
      <c r="BX48" s="1044"/>
      <c r="BY48" s="1044"/>
      <c r="BZ48" s="1044"/>
      <c r="CA48" s="1044"/>
      <c r="CB48" s="1044"/>
      <c r="CC48" s="1044"/>
      <c r="CD48" s="1044"/>
      <c r="CE48" s="1044"/>
      <c r="CF48" s="1044"/>
      <c r="CG48" s="1065"/>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29"/>
    </row>
    <row r="49" spans="1:131" ht="26.25" customHeight="1">
      <c r="A49" s="237">
        <v>22</v>
      </c>
      <c r="B49" s="770"/>
      <c r="C49" s="771"/>
      <c r="D49" s="771"/>
      <c r="E49" s="771"/>
      <c r="F49" s="771"/>
      <c r="G49" s="771"/>
      <c r="H49" s="771"/>
      <c r="I49" s="771"/>
      <c r="J49" s="771"/>
      <c r="K49" s="771"/>
      <c r="L49" s="771"/>
      <c r="M49" s="771"/>
      <c r="N49" s="771"/>
      <c r="O49" s="771"/>
      <c r="P49" s="772"/>
      <c r="Q49" s="773"/>
      <c r="R49" s="774"/>
      <c r="S49" s="774"/>
      <c r="T49" s="774"/>
      <c r="U49" s="774"/>
      <c r="V49" s="774"/>
      <c r="W49" s="774"/>
      <c r="X49" s="774"/>
      <c r="Y49" s="774"/>
      <c r="Z49" s="774"/>
      <c r="AA49" s="774"/>
      <c r="AB49" s="774"/>
      <c r="AC49" s="774"/>
      <c r="AD49" s="774"/>
      <c r="AE49" s="775"/>
      <c r="AF49" s="776"/>
      <c r="AG49" s="777"/>
      <c r="AH49" s="777"/>
      <c r="AI49" s="777"/>
      <c r="AJ49" s="778"/>
      <c r="AK49" s="763"/>
      <c r="AL49" s="757"/>
      <c r="AM49" s="757"/>
      <c r="AN49" s="757"/>
      <c r="AO49" s="757"/>
      <c r="AP49" s="757"/>
      <c r="AQ49" s="757"/>
      <c r="AR49" s="757"/>
      <c r="AS49" s="757"/>
      <c r="AT49" s="757"/>
      <c r="AU49" s="757"/>
      <c r="AV49" s="757"/>
      <c r="AW49" s="757"/>
      <c r="AX49" s="757"/>
      <c r="AY49" s="757"/>
      <c r="AZ49" s="767"/>
      <c r="BA49" s="767"/>
      <c r="BB49" s="767"/>
      <c r="BC49" s="767"/>
      <c r="BD49" s="767"/>
      <c r="BE49" s="768"/>
      <c r="BF49" s="768"/>
      <c r="BG49" s="768"/>
      <c r="BH49" s="768"/>
      <c r="BI49" s="769"/>
      <c r="BJ49" s="231"/>
      <c r="BK49" s="231"/>
      <c r="BL49" s="231"/>
      <c r="BM49" s="231"/>
      <c r="BN49" s="231"/>
      <c r="BO49" s="240"/>
      <c r="BP49" s="240"/>
      <c r="BQ49" s="237">
        <v>43</v>
      </c>
      <c r="BR49" s="238"/>
      <c r="BS49" s="1043"/>
      <c r="BT49" s="1044"/>
      <c r="BU49" s="1044"/>
      <c r="BV49" s="1044"/>
      <c r="BW49" s="1044"/>
      <c r="BX49" s="1044"/>
      <c r="BY49" s="1044"/>
      <c r="BZ49" s="1044"/>
      <c r="CA49" s="1044"/>
      <c r="CB49" s="1044"/>
      <c r="CC49" s="1044"/>
      <c r="CD49" s="1044"/>
      <c r="CE49" s="1044"/>
      <c r="CF49" s="1044"/>
      <c r="CG49" s="1065"/>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29"/>
    </row>
    <row r="50" spans="1:131" ht="26.25" customHeight="1">
      <c r="A50" s="237">
        <v>23</v>
      </c>
      <c r="B50" s="770"/>
      <c r="C50" s="771"/>
      <c r="D50" s="771"/>
      <c r="E50" s="771"/>
      <c r="F50" s="771"/>
      <c r="G50" s="771"/>
      <c r="H50" s="771"/>
      <c r="I50" s="771"/>
      <c r="J50" s="771"/>
      <c r="K50" s="771"/>
      <c r="L50" s="771"/>
      <c r="M50" s="771"/>
      <c r="N50" s="771"/>
      <c r="O50" s="771"/>
      <c r="P50" s="772"/>
      <c r="Q50" s="1081"/>
      <c r="R50" s="1076"/>
      <c r="S50" s="1076"/>
      <c r="T50" s="1076"/>
      <c r="U50" s="1076"/>
      <c r="V50" s="1076"/>
      <c r="W50" s="1076"/>
      <c r="X50" s="1076"/>
      <c r="Y50" s="1076"/>
      <c r="Z50" s="1076"/>
      <c r="AA50" s="1076"/>
      <c r="AB50" s="1076"/>
      <c r="AC50" s="1076"/>
      <c r="AD50" s="1076"/>
      <c r="AE50" s="1082"/>
      <c r="AF50" s="776"/>
      <c r="AG50" s="777"/>
      <c r="AH50" s="777"/>
      <c r="AI50" s="777"/>
      <c r="AJ50" s="778"/>
      <c r="AK50" s="1075"/>
      <c r="AL50" s="1076"/>
      <c r="AM50" s="1076"/>
      <c r="AN50" s="1076"/>
      <c r="AO50" s="1076"/>
      <c r="AP50" s="1076"/>
      <c r="AQ50" s="1076"/>
      <c r="AR50" s="1076"/>
      <c r="AS50" s="1076"/>
      <c r="AT50" s="1076"/>
      <c r="AU50" s="1076"/>
      <c r="AV50" s="1076"/>
      <c r="AW50" s="1076"/>
      <c r="AX50" s="1076"/>
      <c r="AY50" s="1076"/>
      <c r="AZ50" s="1077"/>
      <c r="BA50" s="1077"/>
      <c r="BB50" s="1077"/>
      <c r="BC50" s="1077"/>
      <c r="BD50" s="1077"/>
      <c r="BE50" s="768"/>
      <c r="BF50" s="768"/>
      <c r="BG50" s="768"/>
      <c r="BH50" s="768"/>
      <c r="BI50" s="769"/>
      <c r="BJ50" s="231"/>
      <c r="BK50" s="231"/>
      <c r="BL50" s="231"/>
      <c r="BM50" s="231"/>
      <c r="BN50" s="231"/>
      <c r="BO50" s="240"/>
      <c r="BP50" s="240"/>
      <c r="BQ50" s="237">
        <v>44</v>
      </c>
      <c r="BR50" s="238"/>
      <c r="BS50" s="1043"/>
      <c r="BT50" s="1044"/>
      <c r="BU50" s="1044"/>
      <c r="BV50" s="1044"/>
      <c r="BW50" s="1044"/>
      <c r="BX50" s="1044"/>
      <c r="BY50" s="1044"/>
      <c r="BZ50" s="1044"/>
      <c r="CA50" s="1044"/>
      <c r="CB50" s="1044"/>
      <c r="CC50" s="1044"/>
      <c r="CD50" s="1044"/>
      <c r="CE50" s="1044"/>
      <c r="CF50" s="1044"/>
      <c r="CG50" s="1065"/>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29"/>
    </row>
    <row r="51" spans="1:131" ht="26.25" customHeight="1">
      <c r="A51" s="237">
        <v>24</v>
      </c>
      <c r="B51" s="770"/>
      <c r="C51" s="771"/>
      <c r="D51" s="771"/>
      <c r="E51" s="771"/>
      <c r="F51" s="771"/>
      <c r="G51" s="771"/>
      <c r="H51" s="771"/>
      <c r="I51" s="771"/>
      <c r="J51" s="771"/>
      <c r="K51" s="771"/>
      <c r="L51" s="771"/>
      <c r="M51" s="771"/>
      <c r="N51" s="771"/>
      <c r="O51" s="771"/>
      <c r="P51" s="772"/>
      <c r="Q51" s="1081"/>
      <c r="R51" s="1076"/>
      <c r="S51" s="1076"/>
      <c r="T51" s="1076"/>
      <c r="U51" s="1076"/>
      <c r="V51" s="1076"/>
      <c r="W51" s="1076"/>
      <c r="X51" s="1076"/>
      <c r="Y51" s="1076"/>
      <c r="Z51" s="1076"/>
      <c r="AA51" s="1076"/>
      <c r="AB51" s="1076"/>
      <c r="AC51" s="1076"/>
      <c r="AD51" s="1076"/>
      <c r="AE51" s="1082"/>
      <c r="AF51" s="776"/>
      <c r="AG51" s="777"/>
      <c r="AH51" s="777"/>
      <c r="AI51" s="777"/>
      <c r="AJ51" s="778"/>
      <c r="AK51" s="1075"/>
      <c r="AL51" s="1076"/>
      <c r="AM51" s="1076"/>
      <c r="AN51" s="1076"/>
      <c r="AO51" s="1076"/>
      <c r="AP51" s="1076"/>
      <c r="AQ51" s="1076"/>
      <c r="AR51" s="1076"/>
      <c r="AS51" s="1076"/>
      <c r="AT51" s="1076"/>
      <c r="AU51" s="1076"/>
      <c r="AV51" s="1076"/>
      <c r="AW51" s="1076"/>
      <c r="AX51" s="1076"/>
      <c r="AY51" s="1076"/>
      <c r="AZ51" s="1077"/>
      <c r="BA51" s="1077"/>
      <c r="BB51" s="1077"/>
      <c r="BC51" s="1077"/>
      <c r="BD51" s="1077"/>
      <c r="BE51" s="768"/>
      <c r="BF51" s="768"/>
      <c r="BG51" s="768"/>
      <c r="BH51" s="768"/>
      <c r="BI51" s="769"/>
      <c r="BJ51" s="231"/>
      <c r="BK51" s="231"/>
      <c r="BL51" s="231"/>
      <c r="BM51" s="231"/>
      <c r="BN51" s="231"/>
      <c r="BO51" s="240"/>
      <c r="BP51" s="240"/>
      <c r="BQ51" s="237">
        <v>45</v>
      </c>
      <c r="BR51" s="238"/>
      <c r="BS51" s="1043"/>
      <c r="BT51" s="1044"/>
      <c r="BU51" s="1044"/>
      <c r="BV51" s="1044"/>
      <c r="BW51" s="1044"/>
      <c r="BX51" s="1044"/>
      <c r="BY51" s="1044"/>
      <c r="BZ51" s="1044"/>
      <c r="CA51" s="1044"/>
      <c r="CB51" s="1044"/>
      <c r="CC51" s="1044"/>
      <c r="CD51" s="1044"/>
      <c r="CE51" s="1044"/>
      <c r="CF51" s="1044"/>
      <c r="CG51" s="1065"/>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29"/>
    </row>
    <row r="52" spans="1:131" ht="26.25" customHeight="1">
      <c r="A52" s="237">
        <v>25</v>
      </c>
      <c r="B52" s="770"/>
      <c r="C52" s="771"/>
      <c r="D52" s="771"/>
      <c r="E52" s="771"/>
      <c r="F52" s="771"/>
      <c r="G52" s="771"/>
      <c r="H52" s="771"/>
      <c r="I52" s="771"/>
      <c r="J52" s="771"/>
      <c r="K52" s="771"/>
      <c r="L52" s="771"/>
      <c r="M52" s="771"/>
      <c r="N52" s="771"/>
      <c r="O52" s="771"/>
      <c r="P52" s="772"/>
      <c r="Q52" s="1081"/>
      <c r="R52" s="1076"/>
      <c r="S52" s="1076"/>
      <c r="T52" s="1076"/>
      <c r="U52" s="1076"/>
      <c r="V52" s="1076"/>
      <c r="W52" s="1076"/>
      <c r="X52" s="1076"/>
      <c r="Y52" s="1076"/>
      <c r="Z52" s="1076"/>
      <c r="AA52" s="1076"/>
      <c r="AB52" s="1076"/>
      <c r="AC52" s="1076"/>
      <c r="AD52" s="1076"/>
      <c r="AE52" s="1082"/>
      <c r="AF52" s="776"/>
      <c r="AG52" s="777"/>
      <c r="AH52" s="777"/>
      <c r="AI52" s="777"/>
      <c r="AJ52" s="778"/>
      <c r="AK52" s="1075"/>
      <c r="AL52" s="1076"/>
      <c r="AM52" s="1076"/>
      <c r="AN52" s="1076"/>
      <c r="AO52" s="1076"/>
      <c r="AP52" s="1076"/>
      <c r="AQ52" s="1076"/>
      <c r="AR52" s="1076"/>
      <c r="AS52" s="1076"/>
      <c r="AT52" s="1076"/>
      <c r="AU52" s="1076"/>
      <c r="AV52" s="1076"/>
      <c r="AW52" s="1076"/>
      <c r="AX52" s="1076"/>
      <c r="AY52" s="1076"/>
      <c r="AZ52" s="1077"/>
      <c r="BA52" s="1077"/>
      <c r="BB52" s="1077"/>
      <c r="BC52" s="1077"/>
      <c r="BD52" s="1077"/>
      <c r="BE52" s="768"/>
      <c r="BF52" s="768"/>
      <c r="BG52" s="768"/>
      <c r="BH52" s="768"/>
      <c r="BI52" s="769"/>
      <c r="BJ52" s="231"/>
      <c r="BK52" s="231"/>
      <c r="BL52" s="231"/>
      <c r="BM52" s="231"/>
      <c r="BN52" s="231"/>
      <c r="BO52" s="240"/>
      <c r="BP52" s="240"/>
      <c r="BQ52" s="237">
        <v>46</v>
      </c>
      <c r="BR52" s="238"/>
      <c r="BS52" s="1043"/>
      <c r="BT52" s="1044"/>
      <c r="BU52" s="1044"/>
      <c r="BV52" s="1044"/>
      <c r="BW52" s="1044"/>
      <c r="BX52" s="1044"/>
      <c r="BY52" s="1044"/>
      <c r="BZ52" s="1044"/>
      <c r="CA52" s="1044"/>
      <c r="CB52" s="1044"/>
      <c r="CC52" s="1044"/>
      <c r="CD52" s="1044"/>
      <c r="CE52" s="1044"/>
      <c r="CF52" s="1044"/>
      <c r="CG52" s="1065"/>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29"/>
    </row>
    <row r="53" spans="1:131" ht="26.25" customHeight="1">
      <c r="A53" s="237">
        <v>26</v>
      </c>
      <c r="B53" s="770"/>
      <c r="C53" s="771"/>
      <c r="D53" s="771"/>
      <c r="E53" s="771"/>
      <c r="F53" s="771"/>
      <c r="G53" s="771"/>
      <c r="H53" s="771"/>
      <c r="I53" s="771"/>
      <c r="J53" s="771"/>
      <c r="K53" s="771"/>
      <c r="L53" s="771"/>
      <c r="M53" s="771"/>
      <c r="N53" s="771"/>
      <c r="O53" s="771"/>
      <c r="P53" s="772"/>
      <c r="Q53" s="1081"/>
      <c r="R53" s="1076"/>
      <c r="S53" s="1076"/>
      <c r="T53" s="1076"/>
      <c r="U53" s="1076"/>
      <c r="V53" s="1076"/>
      <c r="W53" s="1076"/>
      <c r="X53" s="1076"/>
      <c r="Y53" s="1076"/>
      <c r="Z53" s="1076"/>
      <c r="AA53" s="1076"/>
      <c r="AB53" s="1076"/>
      <c r="AC53" s="1076"/>
      <c r="AD53" s="1076"/>
      <c r="AE53" s="1082"/>
      <c r="AF53" s="776"/>
      <c r="AG53" s="777"/>
      <c r="AH53" s="777"/>
      <c r="AI53" s="777"/>
      <c r="AJ53" s="778"/>
      <c r="AK53" s="1075"/>
      <c r="AL53" s="1076"/>
      <c r="AM53" s="1076"/>
      <c r="AN53" s="1076"/>
      <c r="AO53" s="1076"/>
      <c r="AP53" s="1076"/>
      <c r="AQ53" s="1076"/>
      <c r="AR53" s="1076"/>
      <c r="AS53" s="1076"/>
      <c r="AT53" s="1076"/>
      <c r="AU53" s="1076"/>
      <c r="AV53" s="1076"/>
      <c r="AW53" s="1076"/>
      <c r="AX53" s="1076"/>
      <c r="AY53" s="1076"/>
      <c r="AZ53" s="1077"/>
      <c r="BA53" s="1077"/>
      <c r="BB53" s="1077"/>
      <c r="BC53" s="1077"/>
      <c r="BD53" s="1077"/>
      <c r="BE53" s="768"/>
      <c r="BF53" s="768"/>
      <c r="BG53" s="768"/>
      <c r="BH53" s="768"/>
      <c r="BI53" s="769"/>
      <c r="BJ53" s="231"/>
      <c r="BK53" s="231"/>
      <c r="BL53" s="231"/>
      <c r="BM53" s="231"/>
      <c r="BN53" s="231"/>
      <c r="BO53" s="240"/>
      <c r="BP53" s="240"/>
      <c r="BQ53" s="237">
        <v>47</v>
      </c>
      <c r="BR53" s="238"/>
      <c r="BS53" s="1043"/>
      <c r="BT53" s="1044"/>
      <c r="BU53" s="1044"/>
      <c r="BV53" s="1044"/>
      <c r="BW53" s="1044"/>
      <c r="BX53" s="1044"/>
      <c r="BY53" s="1044"/>
      <c r="BZ53" s="1044"/>
      <c r="CA53" s="1044"/>
      <c r="CB53" s="1044"/>
      <c r="CC53" s="1044"/>
      <c r="CD53" s="1044"/>
      <c r="CE53" s="1044"/>
      <c r="CF53" s="1044"/>
      <c r="CG53" s="1065"/>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29"/>
    </row>
    <row r="54" spans="1:131" ht="26.25" customHeight="1">
      <c r="A54" s="237">
        <v>27</v>
      </c>
      <c r="B54" s="770"/>
      <c r="C54" s="771"/>
      <c r="D54" s="771"/>
      <c r="E54" s="771"/>
      <c r="F54" s="771"/>
      <c r="G54" s="771"/>
      <c r="H54" s="771"/>
      <c r="I54" s="771"/>
      <c r="J54" s="771"/>
      <c r="K54" s="771"/>
      <c r="L54" s="771"/>
      <c r="M54" s="771"/>
      <c r="N54" s="771"/>
      <c r="O54" s="771"/>
      <c r="P54" s="772"/>
      <c r="Q54" s="1081"/>
      <c r="R54" s="1076"/>
      <c r="S54" s="1076"/>
      <c r="T54" s="1076"/>
      <c r="U54" s="1076"/>
      <c r="V54" s="1076"/>
      <c r="W54" s="1076"/>
      <c r="X54" s="1076"/>
      <c r="Y54" s="1076"/>
      <c r="Z54" s="1076"/>
      <c r="AA54" s="1076"/>
      <c r="AB54" s="1076"/>
      <c r="AC54" s="1076"/>
      <c r="AD54" s="1076"/>
      <c r="AE54" s="1082"/>
      <c r="AF54" s="776"/>
      <c r="AG54" s="777"/>
      <c r="AH54" s="777"/>
      <c r="AI54" s="777"/>
      <c r="AJ54" s="778"/>
      <c r="AK54" s="1075"/>
      <c r="AL54" s="1076"/>
      <c r="AM54" s="1076"/>
      <c r="AN54" s="1076"/>
      <c r="AO54" s="1076"/>
      <c r="AP54" s="1076"/>
      <c r="AQ54" s="1076"/>
      <c r="AR54" s="1076"/>
      <c r="AS54" s="1076"/>
      <c r="AT54" s="1076"/>
      <c r="AU54" s="1076"/>
      <c r="AV54" s="1076"/>
      <c r="AW54" s="1076"/>
      <c r="AX54" s="1076"/>
      <c r="AY54" s="1076"/>
      <c r="AZ54" s="1077"/>
      <c r="BA54" s="1077"/>
      <c r="BB54" s="1077"/>
      <c r="BC54" s="1077"/>
      <c r="BD54" s="1077"/>
      <c r="BE54" s="768"/>
      <c r="BF54" s="768"/>
      <c r="BG54" s="768"/>
      <c r="BH54" s="768"/>
      <c r="BI54" s="769"/>
      <c r="BJ54" s="231"/>
      <c r="BK54" s="231"/>
      <c r="BL54" s="231"/>
      <c r="BM54" s="231"/>
      <c r="BN54" s="231"/>
      <c r="BO54" s="240"/>
      <c r="BP54" s="240"/>
      <c r="BQ54" s="237">
        <v>48</v>
      </c>
      <c r="BR54" s="238"/>
      <c r="BS54" s="1043"/>
      <c r="BT54" s="1044"/>
      <c r="BU54" s="1044"/>
      <c r="BV54" s="1044"/>
      <c r="BW54" s="1044"/>
      <c r="BX54" s="1044"/>
      <c r="BY54" s="1044"/>
      <c r="BZ54" s="1044"/>
      <c r="CA54" s="1044"/>
      <c r="CB54" s="1044"/>
      <c r="CC54" s="1044"/>
      <c r="CD54" s="1044"/>
      <c r="CE54" s="1044"/>
      <c r="CF54" s="1044"/>
      <c r="CG54" s="1065"/>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29"/>
    </row>
    <row r="55" spans="1:131" ht="26.25" customHeight="1">
      <c r="A55" s="237">
        <v>28</v>
      </c>
      <c r="B55" s="770"/>
      <c r="C55" s="771"/>
      <c r="D55" s="771"/>
      <c r="E55" s="771"/>
      <c r="F55" s="771"/>
      <c r="G55" s="771"/>
      <c r="H55" s="771"/>
      <c r="I55" s="771"/>
      <c r="J55" s="771"/>
      <c r="K55" s="771"/>
      <c r="L55" s="771"/>
      <c r="M55" s="771"/>
      <c r="N55" s="771"/>
      <c r="O55" s="771"/>
      <c r="P55" s="772"/>
      <c r="Q55" s="1081"/>
      <c r="R55" s="1076"/>
      <c r="S55" s="1076"/>
      <c r="T55" s="1076"/>
      <c r="U55" s="1076"/>
      <c r="V55" s="1076"/>
      <c r="W55" s="1076"/>
      <c r="X55" s="1076"/>
      <c r="Y55" s="1076"/>
      <c r="Z55" s="1076"/>
      <c r="AA55" s="1076"/>
      <c r="AB55" s="1076"/>
      <c r="AC55" s="1076"/>
      <c r="AD55" s="1076"/>
      <c r="AE55" s="1082"/>
      <c r="AF55" s="776"/>
      <c r="AG55" s="777"/>
      <c r="AH55" s="777"/>
      <c r="AI55" s="777"/>
      <c r="AJ55" s="778"/>
      <c r="AK55" s="1075"/>
      <c r="AL55" s="1076"/>
      <c r="AM55" s="1076"/>
      <c r="AN55" s="1076"/>
      <c r="AO55" s="1076"/>
      <c r="AP55" s="1076"/>
      <c r="AQ55" s="1076"/>
      <c r="AR55" s="1076"/>
      <c r="AS55" s="1076"/>
      <c r="AT55" s="1076"/>
      <c r="AU55" s="1076"/>
      <c r="AV55" s="1076"/>
      <c r="AW55" s="1076"/>
      <c r="AX55" s="1076"/>
      <c r="AY55" s="1076"/>
      <c r="AZ55" s="1077"/>
      <c r="BA55" s="1077"/>
      <c r="BB55" s="1077"/>
      <c r="BC55" s="1077"/>
      <c r="BD55" s="1077"/>
      <c r="BE55" s="768"/>
      <c r="BF55" s="768"/>
      <c r="BG55" s="768"/>
      <c r="BH55" s="768"/>
      <c r="BI55" s="769"/>
      <c r="BJ55" s="231"/>
      <c r="BK55" s="231"/>
      <c r="BL55" s="231"/>
      <c r="BM55" s="231"/>
      <c r="BN55" s="231"/>
      <c r="BO55" s="240"/>
      <c r="BP55" s="240"/>
      <c r="BQ55" s="237">
        <v>49</v>
      </c>
      <c r="BR55" s="238"/>
      <c r="BS55" s="1043"/>
      <c r="BT55" s="1044"/>
      <c r="BU55" s="1044"/>
      <c r="BV55" s="1044"/>
      <c r="BW55" s="1044"/>
      <c r="BX55" s="1044"/>
      <c r="BY55" s="1044"/>
      <c r="BZ55" s="1044"/>
      <c r="CA55" s="1044"/>
      <c r="CB55" s="1044"/>
      <c r="CC55" s="1044"/>
      <c r="CD55" s="1044"/>
      <c r="CE55" s="1044"/>
      <c r="CF55" s="1044"/>
      <c r="CG55" s="1065"/>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29"/>
    </row>
    <row r="56" spans="1:131" ht="26.25" customHeight="1">
      <c r="A56" s="237">
        <v>29</v>
      </c>
      <c r="B56" s="770"/>
      <c r="C56" s="771"/>
      <c r="D56" s="771"/>
      <c r="E56" s="771"/>
      <c r="F56" s="771"/>
      <c r="G56" s="771"/>
      <c r="H56" s="771"/>
      <c r="I56" s="771"/>
      <c r="J56" s="771"/>
      <c r="K56" s="771"/>
      <c r="L56" s="771"/>
      <c r="M56" s="771"/>
      <c r="N56" s="771"/>
      <c r="O56" s="771"/>
      <c r="P56" s="772"/>
      <c r="Q56" s="1081"/>
      <c r="R56" s="1076"/>
      <c r="S56" s="1076"/>
      <c r="T56" s="1076"/>
      <c r="U56" s="1076"/>
      <c r="V56" s="1076"/>
      <c r="W56" s="1076"/>
      <c r="X56" s="1076"/>
      <c r="Y56" s="1076"/>
      <c r="Z56" s="1076"/>
      <c r="AA56" s="1076"/>
      <c r="AB56" s="1076"/>
      <c r="AC56" s="1076"/>
      <c r="AD56" s="1076"/>
      <c r="AE56" s="1082"/>
      <c r="AF56" s="776"/>
      <c r="AG56" s="777"/>
      <c r="AH56" s="777"/>
      <c r="AI56" s="777"/>
      <c r="AJ56" s="778"/>
      <c r="AK56" s="1075"/>
      <c r="AL56" s="1076"/>
      <c r="AM56" s="1076"/>
      <c r="AN56" s="1076"/>
      <c r="AO56" s="1076"/>
      <c r="AP56" s="1076"/>
      <c r="AQ56" s="1076"/>
      <c r="AR56" s="1076"/>
      <c r="AS56" s="1076"/>
      <c r="AT56" s="1076"/>
      <c r="AU56" s="1076"/>
      <c r="AV56" s="1076"/>
      <c r="AW56" s="1076"/>
      <c r="AX56" s="1076"/>
      <c r="AY56" s="1076"/>
      <c r="AZ56" s="1077"/>
      <c r="BA56" s="1077"/>
      <c r="BB56" s="1077"/>
      <c r="BC56" s="1077"/>
      <c r="BD56" s="1077"/>
      <c r="BE56" s="768"/>
      <c r="BF56" s="768"/>
      <c r="BG56" s="768"/>
      <c r="BH56" s="768"/>
      <c r="BI56" s="769"/>
      <c r="BJ56" s="231"/>
      <c r="BK56" s="231"/>
      <c r="BL56" s="231"/>
      <c r="BM56" s="231"/>
      <c r="BN56" s="231"/>
      <c r="BO56" s="240"/>
      <c r="BP56" s="240"/>
      <c r="BQ56" s="237">
        <v>50</v>
      </c>
      <c r="BR56" s="238"/>
      <c r="BS56" s="1043"/>
      <c r="BT56" s="1044"/>
      <c r="BU56" s="1044"/>
      <c r="BV56" s="1044"/>
      <c r="BW56" s="1044"/>
      <c r="BX56" s="1044"/>
      <c r="BY56" s="1044"/>
      <c r="BZ56" s="1044"/>
      <c r="CA56" s="1044"/>
      <c r="CB56" s="1044"/>
      <c r="CC56" s="1044"/>
      <c r="CD56" s="1044"/>
      <c r="CE56" s="1044"/>
      <c r="CF56" s="1044"/>
      <c r="CG56" s="1065"/>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29"/>
    </row>
    <row r="57" spans="1:131" ht="26.25" customHeight="1">
      <c r="A57" s="237">
        <v>30</v>
      </c>
      <c r="B57" s="770"/>
      <c r="C57" s="771"/>
      <c r="D57" s="771"/>
      <c r="E57" s="771"/>
      <c r="F57" s="771"/>
      <c r="G57" s="771"/>
      <c r="H57" s="771"/>
      <c r="I57" s="771"/>
      <c r="J57" s="771"/>
      <c r="K57" s="771"/>
      <c r="L57" s="771"/>
      <c r="M57" s="771"/>
      <c r="N57" s="771"/>
      <c r="O57" s="771"/>
      <c r="P57" s="772"/>
      <c r="Q57" s="1081"/>
      <c r="R57" s="1076"/>
      <c r="S57" s="1076"/>
      <c r="T57" s="1076"/>
      <c r="U57" s="1076"/>
      <c r="V57" s="1076"/>
      <c r="W57" s="1076"/>
      <c r="X57" s="1076"/>
      <c r="Y57" s="1076"/>
      <c r="Z57" s="1076"/>
      <c r="AA57" s="1076"/>
      <c r="AB57" s="1076"/>
      <c r="AC57" s="1076"/>
      <c r="AD57" s="1076"/>
      <c r="AE57" s="1082"/>
      <c r="AF57" s="776"/>
      <c r="AG57" s="777"/>
      <c r="AH57" s="777"/>
      <c r="AI57" s="777"/>
      <c r="AJ57" s="778"/>
      <c r="AK57" s="1075"/>
      <c r="AL57" s="1076"/>
      <c r="AM57" s="1076"/>
      <c r="AN57" s="1076"/>
      <c r="AO57" s="1076"/>
      <c r="AP57" s="1076"/>
      <c r="AQ57" s="1076"/>
      <c r="AR57" s="1076"/>
      <c r="AS57" s="1076"/>
      <c r="AT57" s="1076"/>
      <c r="AU57" s="1076"/>
      <c r="AV57" s="1076"/>
      <c r="AW57" s="1076"/>
      <c r="AX57" s="1076"/>
      <c r="AY57" s="1076"/>
      <c r="AZ57" s="1077"/>
      <c r="BA57" s="1077"/>
      <c r="BB57" s="1077"/>
      <c r="BC57" s="1077"/>
      <c r="BD57" s="1077"/>
      <c r="BE57" s="768"/>
      <c r="BF57" s="768"/>
      <c r="BG57" s="768"/>
      <c r="BH57" s="768"/>
      <c r="BI57" s="769"/>
      <c r="BJ57" s="231"/>
      <c r="BK57" s="231"/>
      <c r="BL57" s="231"/>
      <c r="BM57" s="231"/>
      <c r="BN57" s="231"/>
      <c r="BO57" s="240"/>
      <c r="BP57" s="240"/>
      <c r="BQ57" s="237">
        <v>51</v>
      </c>
      <c r="BR57" s="238"/>
      <c r="BS57" s="1043"/>
      <c r="BT57" s="1044"/>
      <c r="BU57" s="1044"/>
      <c r="BV57" s="1044"/>
      <c r="BW57" s="1044"/>
      <c r="BX57" s="1044"/>
      <c r="BY57" s="1044"/>
      <c r="BZ57" s="1044"/>
      <c r="CA57" s="1044"/>
      <c r="CB57" s="1044"/>
      <c r="CC57" s="1044"/>
      <c r="CD57" s="1044"/>
      <c r="CE57" s="1044"/>
      <c r="CF57" s="1044"/>
      <c r="CG57" s="1065"/>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29"/>
    </row>
    <row r="58" spans="1:131" ht="26.25" customHeight="1">
      <c r="A58" s="237">
        <v>31</v>
      </c>
      <c r="B58" s="770"/>
      <c r="C58" s="771"/>
      <c r="D58" s="771"/>
      <c r="E58" s="771"/>
      <c r="F58" s="771"/>
      <c r="G58" s="771"/>
      <c r="H58" s="771"/>
      <c r="I58" s="771"/>
      <c r="J58" s="771"/>
      <c r="K58" s="771"/>
      <c r="L58" s="771"/>
      <c r="M58" s="771"/>
      <c r="N58" s="771"/>
      <c r="O58" s="771"/>
      <c r="P58" s="772"/>
      <c r="Q58" s="1081"/>
      <c r="R58" s="1076"/>
      <c r="S58" s="1076"/>
      <c r="T58" s="1076"/>
      <c r="U58" s="1076"/>
      <c r="V58" s="1076"/>
      <c r="W58" s="1076"/>
      <c r="X58" s="1076"/>
      <c r="Y58" s="1076"/>
      <c r="Z58" s="1076"/>
      <c r="AA58" s="1076"/>
      <c r="AB58" s="1076"/>
      <c r="AC58" s="1076"/>
      <c r="AD58" s="1076"/>
      <c r="AE58" s="1082"/>
      <c r="AF58" s="776"/>
      <c r="AG58" s="777"/>
      <c r="AH58" s="777"/>
      <c r="AI58" s="777"/>
      <c r="AJ58" s="778"/>
      <c r="AK58" s="1075"/>
      <c r="AL58" s="1076"/>
      <c r="AM58" s="1076"/>
      <c r="AN58" s="1076"/>
      <c r="AO58" s="1076"/>
      <c r="AP58" s="1076"/>
      <c r="AQ58" s="1076"/>
      <c r="AR58" s="1076"/>
      <c r="AS58" s="1076"/>
      <c r="AT58" s="1076"/>
      <c r="AU58" s="1076"/>
      <c r="AV58" s="1076"/>
      <c r="AW58" s="1076"/>
      <c r="AX58" s="1076"/>
      <c r="AY58" s="1076"/>
      <c r="AZ58" s="1077"/>
      <c r="BA58" s="1077"/>
      <c r="BB58" s="1077"/>
      <c r="BC58" s="1077"/>
      <c r="BD58" s="1077"/>
      <c r="BE58" s="768"/>
      <c r="BF58" s="768"/>
      <c r="BG58" s="768"/>
      <c r="BH58" s="768"/>
      <c r="BI58" s="769"/>
      <c r="BJ58" s="231"/>
      <c r="BK58" s="231"/>
      <c r="BL58" s="231"/>
      <c r="BM58" s="231"/>
      <c r="BN58" s="231"/>
      <c r="BO58" s="240"/>
      <c r="BP58" s="240"/>
      <c r="BQ58" s="237">
        <v>52</v>
      </c>
      <c r="BR58" s="238"/>
      <c r="BS58" s="1043"/>
      <c r="BT58" s="1044"/>
      <c r="BU58" s="1044"/>
      <c r="BV58" s="1044"/>
      <c r="BW58" s="1044"/>
      <c r="BX58" s="1044"/>
      <c r="BY58" s="1044"/>
      <c r="BZ58" s="1044"/>
      <c r="CA58" s="1044"/>
      <c r="CB58" s="1044"/>
      <c r="CC58" s="1044"/>
      <c r="CD58" s="1044"/>
      <c r="CE58" s="1044"/>
      <c r="CF58" s="1044"/>
      <c r="CG58" s="1065"/>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29"/>
    </row>
    <row r="59" spans="1:131" ht="26.25" customHeight="1">
      <c r="A59" s="237">
        <v>32</v>
      </c>
      <c r="B59" s="770"/>
      <c r="C59" s="771"/>
      <c r="D59" s="771"/>
      <c r="E59" s="771"/>
      <c r="F59" s="771"/>
      <c r="G59" s="771"/>
      <c r="H59" s="771"/>
      <c r="I59" s="771"/>
      <c r="J59" s="771"/>
      <c r="K59" s="771"/>
      <c r="L59" s="771"/>
      <c r="M59" s="771"/>
      <c r="N59" s="771"/>
      <c r="O59" s="771"/>
      <c r="P59" s="772"/>
      <c r="Q59" s="1081"/>
      <c r="R59" s="1076"/>
      <c r="S59" s="1076"/>
      <c r="T59" s="1076"/>
      <c r="U59" s="1076"/>
      <c r="V59" s="1076"/>
      <c r="W59" s="1076"/>
      <c r="X59" s="1076"/>
      <c r="Y59" s="1076"/>
      <c r="Z59" s="1076"/>
      <c r="AA59" s="1076"/>
      <c r="AB59" s="1076"/>
      <c r="AC59" s="1076"/>
      <c r="AD59" s="1076"/>
      <c r="AE59" s="1082"/>
      <c r="AF59" s="776"/>
      <c r="AG59" s="777"/>
      <c r="AH59" s="777"/>
      <c r="AI59" s="777"/>
      <c r="AJ59" s="778"/>
      <c r="AK59" s="1075"/>
      <c r="AL59" s="1076"/>
      <c r="AM59" s="1076"/>
      <c r="AN59" s="1076"/>
      <c r="AO59" s="1076"/>
      <c r="AP59" s="1076"/>
      <c r="AQ59" s="1076"/>
      <c r="AR59" s="1076"/>
      <c r="AS59" s="1076"/>
      <c r="AT59" s="1076"/>
      <c r="AU59" s="1076"/>
      <c r="AV59" s="1076"/>
      <c r="AW59" s="1076"/>
      <c r="AX59" s="1076"/>
      <c r="AY59" s="1076"/>
      <c r="AZ59" s="1077"/>
      <c r="BA59" s="1077"/>
      <c r="BB59" s="1077"/>
      <c r="BC59" s="1077"/>
      <c r="BD59" s="1077"/>
      <c r="BE59" s="768"/>
      <c r="BF59" s="768"/>
      <c r="BG59" s="768"/>
      <c r="BH59" s="768"/>
      <c r="BI59" s="769"/>
      <c r="BJ59" s="231"/>
      <c r="BK59" s="231"/>
      <c r="BL59" s="231"/>
      <c r="BM59" s="231"/>
      <c r="BN59" s="231"/>
      <c r="BO59" s="240"/>
      <c r="BP59" s="240"/>
      <c r="BQ59" s="237">
        <v>53</v>
      </c>
      <c r="BR59" s="238"/>
      <c r="BS59" s="1043"/>
      <c r="BT59" s="1044"/>
      <c r="BU59" s="1044"/>
      <c r="BV59" s="1044"/>
      <c r="BW59" s="1044"/>
      <c r="BX59" s="1044"/>
      <c r="BY59" s="1044"/>
      <c r="BZ59" s="1044"/>
      <c r="CA59" s="1044"/>
      <c r="CB59" s="1044"/>
      <c r="CC59" s="1044"/>
      <c r="CD59" s="1044"/>
      <c r="CE59" s="1044"/>
      <c r="CF59" s="1044"/>
      <c r="CG59" s="1065"/>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29"/>
    </row>
    <row r="60" spans="1:131" ht="26.25" customHeight="1">
      <c r="A60" s="237">
        <v>33</v>
      </c>
      <c r="B60" s="770"/>
      <c r="C60" s="771"/>
      <c r="D60" s="771"/>
      <c r="E60" s="771"/>
      <c r="F60" s="771"/>
      <c r="G60" s="771"/>
      <c r="H60" s="771"/>
      <c r="I60" s="771"/>
      <c r="J60" s="771"/>
      <c r="K60" s="771"/>
      <c r="L60" s="771"/>
      <c r="M60" s="771"/>
      <c r="N60" s="771"/>
      <c r="O60" s="771"/>
      <c r="P60" s="772"/>
      <c r="Q60" s="1081"/>
      <c r="R60" s="1076"/>
      <c r="S60" s="1076"/>
      <c r="T60" s="1076"/>
      <c r="U60" s="1076"/>
      <c r="V60" s="1076"/>
      <c r="W60" s="1076"/>
      <c r="X60" s="1076"/>
      <c r="Y60" s="1076"/>
      <c r="Z60" s="1076"/>
      <c r="AA60" s="1076"/>
      <c r="AB60" s="1076"/>
      <c r="AC60" s="1076"/>
      <c r="AD60" s="1076"/>
      <c r="AE60" s="1082"/>
      <c r="AF60" s="776"/>
      <c r="AG60" s="777"/>
      <c r="AH60" s="777"/>
      <c r="AI60" s="777"/>
      <c r="AJ60" s="778"/>
      <c r="AK60" s="1075"/>
      <c r="AL60" s="1076"/>
      <c r="AM60" s="1076"/>
      <c r="AN60" s="1076"/>
      <c r="AO60" s="1076"/>
      <c r="AP60" s="1076"/>
      <c r="AQ60" s="1076"/>
      <c r="AR60" s="1076"/>
      <c r="AS60" s="1076"/>
      <c r="AT60" s="1076"/>
      <c r="AU60" s="1076"/>
      <c r="AV60" s="1076"/>
      <c r="AW60" s="1076"/>
      <c r="AX60" s="1076"/>
      <c r="AY60" s="1076"/>
      <c r="AZ60" s="1077"/>
      <c r="BA60" s="1077"/>
      <c r="BB60" s="1077"/>
      <c r="BC60" s="1077"/>
      <c r="BD60" s="1077"/>
      <c r="BE60" s="768"/>
      <c r="BF60" s="768"/>
      <c r="BG60" s="768"/>
      <c r="BH60" s="768"/>
      <c r="BI60" s="769"/>
      <c r="BJ60" s="231"/>
      <c r="BK60" s="231"/>
      <c r="BL60" s="231"/>
      <c r="BM60" s="231"/>
      <c r="BN60" s="231"/>
      <c r="BO60" s="240"/>
      <c r="BP60" s="240"/>
      <c r="BQ60" s="237">
        <v>54</v>
      </c>
      <c r="BR60" s="238"/>
      <c r="BS60" s="1043"/>
      <c r="BT60" s="1044"/>
      <c r="BU60" s="1044"/>
      <c r="BV60" s="1044"/>
      <c r="BW60" s="1044"/>
      <c r="BX60" s="1044"/>
      <c r="BY60" s="1044"/>
      <c r="BZ60" s="1044"/>
      <c r="CA60" s="1044"/>
      <c r="CB60" s="1044"/>
      <c r="CC60" s="1044"/>
      <c r="CD60" s="1044"/>
      <c r="CE60" s="1044"/>
      <c r="CF60" s="1044"/>
      <c r="CG60" s="1065"/>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29"/>
    </row>
    <row r="61" spans="1:131" ht="26.25" customHeight="1" thickBot="1">
      <c r="A61" s="237">
        <v>34</v>
      </c>
      <c r="B61" s="770"/>
      <c r="C61" s="771"/>
      <c r="D61" s="771"/>
      <c r="E61" s="771"/>
      <c r="F61" s="771"/>
      <c r="G61" s="771"/>
      <c r="H61" s="771"/>
      <c r="I61" s="771"/>
      <c r="J61" s="771"/>
      <c r="K61" s="771"/>
      <c r="L61" s="771"/>
      <c r="M61" s="771"/>
      <c r="N61" s="771"/>
      <c r="O61" s="771"/>
      <c r="P61" s="772"/>
      <c r="Q61" s="1081"/>
      <c r="R61" s="1076"/>
      <c r="S61" s="1076"/>
      <c r="T61" s="1076"/>
      <c r="U61" s="1076"/>
      <c r="V61" s="1076"/>
      <c r="W61" s="1076"/>
      <c r="X61" s="1076"/>
      <c r="Y61" s="1076"/>
      <c r="Z61" s="1076"/>
      <c r="AA61" s="1076"/>
      <c r="AB61" s="1076"/>
      <c r="AC61" s="1076"/>
      <c r="AD61" s="1076"/>
      <c r="AE61" s="1082"/>
      <c r="AF61" s="776"/>
      <c r="AG61" s="777"/>
      <c r="AH61" s="777"/>
      <c r="AI61" s="777"/>
      <c r="AJ61" s="778"/>
      <c r="AK61" s="1075"/>
      <c r="AL61" s="1076"/>
      <c r="AM61" s="1076"/>
      <c r="AN61" s="1076"/>
      <c r="AO61" s="1076"/>
      <c r="AP61" s="1076"/>
      <c r="AQ61" s="1076"/>
      <c r="AR61" s="1076"/>
      <c r="AS61" s="1076"/>
      <c r="AT61" s="1076"/>
      <c r="AU61" s="1076"/>
      <c r="AV61" s="1076"/>
      <c r="AW61" s="1076"/>
      <c r="AX61" s="1076"/>
      <c r="AY61" s="1076"/>
      <c r="AZ61" s="1077"/>
      <c r="BA61" s="1077"/>
      <c r="BB61" s="1077"/>
      <c r="BC61" s="1077"/>
      <c r="BD61" s="1077"/>
      <c r="BE61" s="768"/>
      <c r="BF61" s="768"/>
      <c r="BG61" s="768"/>
      <c r="BH61" s="768"/>
      <c r="BI61" s="769"/>
      <c r="BJ61" s="231"/>
      <c r="BK61" s="231"/>
      <c r="BL61" s="231"/>
      <c r="BM61" s="231"/>
      <c r="BN61" s="231"/>
      <c r="BO61" s="240"/>
      <c r="BP61" s="240"/>
      <c r="BQ61" s="237">
        <v>55</v>
      </c>
      <c r="BR61" s="238"/>
      <c r="BS61" s="1043"/>
      <c r="BT61" s="1044"/>
      <c r="BU61" s="1044"/>
      <c r="BV61" s="1044"/>
      <c r="BW61" s="1044"/>
      <c r="BX61" s="1044"/>
      <c r="BY61" s="1044"/>
      <c r="BZ61" s="1044"/>
      <c r="CA61" s="1044"/>
      <c r="CB61" s="1044"/>
      <c r="CC61" s="1044"/>
      <c r="CD61" s="1044"/>
      <c r="CE61" s="1044"/>
      <c r="CF61" s="1044"/>
      <c r="CG61" s="1065"/>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29"/>
    </row>
    <row r="62" spans="1:131" ht="26.25" customHeight="1">
      <c r="A62" s="237">
        <v>35</v>
      </c>
      <c r="B62" s="770"/>
      <c r="C62" s="771"/>
      <c r="D62" s="771"/>
      <c r="E62" s="771"/>
      <c r="F62" s="771"/>
      <c r="G62" s="771"/>
      <c r="H62" s="771"/>
      <c r="I62" s="771"/>
      <c r="J62" s="771"/>
      <c r="K62" s="771"/>
      <c r="L62" s="771"/>
      <c r="M62" s="771"/>
      <c r="N62" s="771"/>
      <c r="O62" s="771"/>
      <c r="P62" s="772"/>
      <c r="Q62" s="1081"/>
      <c r="R62" s="1076"/>
      <c r="S62" s="1076"/>
      <c r="T62" s="1076"/>
      <c r="U62" s="1076"/>
      <c r="V62" s="1076"/>
      <c r="W62" s="1076"/>
      <c r="X62" s="1076"/>
      <c r="Y62" s="1076"/>
      <c r="Z62" s="1076"/>
      <c r="AA62" s="1076"/>
      <c r="AB62" s="1076"/>
      <c r="AC62" s="1076"/>
      <c r="AD62" s="1076"/>
      <c r="AE62" s="1082"/>
      <c r="AF62" s="776"/>
      <c r="AG62" s="777"/>
      <c r="AH62" s="777"/>
      <c r="AI62" s="777"/>
      <c r="AJ62" s="778"/>
      <c r="AK62" s="1075"/>
      <c r="AL62" s="1076"/>
      <c r="AM62" s="1076"/>
      <c r="AN62" s="1076"/>
      <c r="AO62" s="1076"/>
      <c r="AP62" s="1076"/>
      <c r="AQ62" s="1076"/>
      <c r="AR62" s="1076"/>
      <c r="AS62" s="1076"/>
      <c r="AT62" s="1076"/>
      <c r="AU62" s="1076"/>
      <c r="AV62" s="1076"/>
      <c r="AW62" s="1076"/>
      <c r="AX62" s="1076"/>
      <c r="AY62" s="1076"/>
      <c r="AZ62" s="1077"/>
      <c r="BA62" s="1077"/>
      <c r="BB62" s="1077"/>
      <c r="BC62" s="1077"/>
      <c r="BD62" s="1077"/>
      <c r="BE62" s="768"/>
      <c r="BF62" s="768"/>
      <c r="BG62" s="768"/>
      <c r="BH62" s="768"/>
      <c r="BI62" s="769"/>
      <c r="BJ62" s="1078" t="s">
        <v>408</v>
      </c>
      <c r="BK62" s="1079"/>
      <c r="BL62" s="1079"/>
      <c r="BM62" s="1079"/>
      <c r="BN62" s="1080"/>
      <c r="BO62" s="240"/>
      <c r="BP62" s="240"/>
      <c r="BQ62" s="237">
        <v>56</v>
      </c>
      <c r="BR62" s="238"/>
      <c r="BS62" s="1043"/>
      <c r="BT62" s="1044"/>
      <c r="BU62" s="1044"/>
      <c r="BV62" s="1044"/>
      <c r="BW62" s="1044"/>
      <c r="BX62" s="1044"/>
      <c r="BY62" s="1044"/>
      <c r="BZ62" s="1044"/>
      <c r="CA62" s="1044"/>
      <c r="CB62" s="1044"/>
      <c r="CC62" s="1044"/>
      <c r="CD62" s="1044"/>
      <c r="CE62" s="1044"/>
      <c r="CF62" s="1044"/>
      <c r="CG62" s="1065"/>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29"/>
    </row>
    <row r="63" spans="1:131" ht="26.25" customHeight="1" thickBot="1">
      <c r="A63" s="239" t="s">
        <v>393</v>
      </c>
      <c r="B63" s="1006" t="s">
        <v>409</v>
      </c>
      <c r="C63" s="1007"/>
      <c r="D63" s="1007"/>
      <c r="E63" s="1007"/>
      <c r="F63" s="1007"/>
      <c r="G63" s="1007"/>
      <c r="H63" s="1007"/>
      <c r="I63" s="1007"/>
      <c r="J63" s="1007"/>
      <c r="K63" s="1007"/>
      <c r="L63" s="1007"/>
      <c r="M63" s="1007"/>
      <c r="N63" s="1007"/>
      <c r="O63" s="1007"/>
      <c r="P63" s="1017"/>
      <c r="Q63" s="1030"/>
      <c r="R63" s="756"/>
      <c r="S63" s="756"/>
      <c r="T63" s="756"/>
      <c r="U63" s="756"/>
      <c r="V63" s="756"/>
      <c r="W63" s="756"/>
      <c r="X63" s="756"/>
      <c r="Y63" s="756"/>
      <c r="Z63" s="756"/>
      <c r="AA63" s="756"/>
      <c r="AB63" s="756"/>
      <c r="AC63" s="756"/>
      <c r="AD63" s="756"/>
      <c r="AE63" s="1071"/>
      <c r="AF63" s="1072">
        <v>-29</v>
      </c>
      <c r="AG63" s="755"/>
      <c r="AH63" s="755"/>
      <c r="AI63" s="755"/>
      <c r="AJ63" s="1073"/>
      <c r="AK63" s="1074"/>
      <c r="AL63" s="756"/>
      <c r="AM63" s="756"/>
      <c r="AN63" s="756"/>
      <c r="AO63" s="756"/>
      <c r="AP63" s="755">
        <v>919</v>
      </c>
      <c r="AQ63" s="755"/>
      <c r="AR63" s="755"/>
      <c r="AS63" s="755"/>
      <c r="AT63" s="755"/>
      <c r="AU63" s="755">
        <v>86</v>
      </c>
      <c r="AV63" s="755"/>
      <c r="AW63" s="755"/>
      <c r="AX63" s="755"/>
      <c r="AY63" s="755"/>
      <c r="AZ63" s="1068"/>
      <c r="BA63" s="1068"/>
      <c r="BB63" s="1068"/>
      <c r="BC63" s="1068"/>
      <c r="BD63" s="1068"/>
      <c r="BE63" s="1028"/>
      <c r="BF63" s="1028"/>
      <c r="BG63" s="1028"/>
      <c r="BH63" s="1028"/>
      <c r="BI63" s="1029"/>
      <c r="BJ63" s="1069" t="s">
        <v>129</v>
      </c>
      <c r="BK63" s="1022"/>
      <c r="BL63" s="1022"/>
      <c r="BM63" s="1022"/>
      <c r="BN63" s="1070"/>
      <c r="BO63" s="240"/>
      <c r="BP63" s="240"/>
      <c r="BQ63" s="237">
        <v>57</v>
      </c>
      <c r="BR63" s="238"/>
      <c r="BS63" s="1043"/>
      <c r="BT63" s="1044"/>
      <c r="BU63" s="1044"/>
      <c r="BV63" s="1044"/>
      <c r="BW63" s="1044"/>
      <c r="BX63" s="1044"/>
      <c r="BY63" s="1044"/>
      <c r="BZ63" s="1044"/>
      <c r="CA63" s="1044"/>
      <c r="CB63" s="1044"/>
      <c r="CC63" s="1044"/>
      <c r="CD63" s="1044"/>
      <c r="CE63" s="1044"/>
      <c r="CF63" s="1044"/>
      <c r="CG63" s="1065"/>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29"/>
    </row>
    <row r="64" spans="1:131" ht="26.25" customHeight="1">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1043"/>
      <c r="BT64" s="1044"/>
      <c r="BU64" s="1044"/>
      <c r="BV64" s="1044"/>
      <c r="BW64" s="1044"/>
      <c r="BX64" s="1044"/>
      <c r="BY64" s="1044"/>
      <c r="BZ64" s="1044"/>
      <c r="CA64" s="1044"/>
      <c r="CB64" s="1044"/>
      <c r="CC64" s="1044"/>
      <c r="CD64" s="1044"/>
      <c r="CE64" s="1044"/>
      <c r="CF64" s="1044"/>
      <c r="CG64" s="1065"/>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29"/>
    </row>
    <row r="65" spans="1:131" ht="26.25" customHeight="1" thickBot="1">
      <c r="A65" s="231" t="s">
        <v>410</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1043"/>
      <c r="BT65" s="1044"/>
      <c r="BU65" s="1044"/>
      <c r="BV65" s="1044"/>
      <c r="BW65" s="1044"/>
      <c r="BX65" s="1044"/>
      <c r="BY65" s="1044"/>
      <c r="BZ65" s="1044"/>
      <c r="CA65" s="1044"/>
      <c r="CB65" s="1044"/>
      <c r="CC65" s="1044"/>
      <c r="CD65" s="1044"/>
      <c r="CE65" s="1044"/>
      <c r="CF65" s="1044"/>
      <c r="CG65" s="1065"/>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29"/>
    </row>
    <row r="66" spans="1:131" ht="26.25" customHeight="1">
      <c r="A66" s="1046" t="s">
        <v>411</v>
      </c>
      <c r="B66" s="1047"/>
      <c r="C66" s="1047"/>
      <c r="D66" s="1047"/>
      <c r="E66" s="1047"/>
      <c r="F66" s="1047"/>
      <c r="G66" s="1047"/>
      <c r="H66" s="1047"/>
      <c r="I66" s="1047"/>
      <c r="J66" s="1047"/>
      <c r="K66" s="1047"/>
      <c r="L66" s="1047"/>
      <c r="M66" s="1047"/>
      <c r="N66" s="1047"/>
      <c r="O66" s="1047"/>
      <c r="P66" s="1048"/>
      <c r="Q66" s="1052" t="s">
        <v>397</v>
      </c>
      <c r="R66" s="1053"/>
      <c r="S66" s="1053"/>
      <c r="T66" s="1053"/>
      <c r="U66" s="1054"/>
      <c r="V66" s="1052" t="s">
        <v>398</v>
      </c>
      <c r="W66" s="1053"/>
      <c r="X66" s="1053"/>
      <c r="Y66" s="1053"/>
      <c r="Z66" s="1054"/>
      <c r="AA66" s="1052" t="s">
        <v>399</v>
      </c>
      <c r="AB66" s="1053"/>
      <c r="AC66" s="1053"/>
      <c r="AD66" s="1053"/>
      <c r="AE66" s="1054"/>
      <c r="AF66" s="1058" t="s">
        <v>400</v>
      </c>
      <c r="AG66" s="1059"/>
      <c r="AH66" s="1059"/>
      <c r="AI66" s="1059"/>
      <c r="AJ66" s="1060"/>
      <c r="AK66" s="1052" t="s">
        <v>401</v>
      </c>
      <c r="AL66" s="1047"/>
      <c r="AM66" s="1047"/>
      <c r="AN66" s="1047"/>
      <c r="AO66" s="1048"/>
      <c r="AP66" s="1052" t="s">
        <v>402</v>
      </c>
      <c r="AQ66" s="1053"/>
      <c r="AR66" s="1053"/>
      <c r="AS66" s="1053"/>
      <c r="AT66" s="1054"/>
      <c r="AU66" s="1052" t="s">
        <v>412</v>
      </c>
      <c r="AV66" s="1053"/>
      <c r="AW66" s="1053"/>
      <c r="AX66" s="1053"/>
      <c r="AY66" s="1054"/>
      <c r="AZ66" s="1052" t="s">
        <v>382</v>
      </c>
      <c r="BA66" s="1053"/>
      <c r="BB66" s="1053"/>
      <c r="BC66" s="1053"/>
      <c r="BD66" s="1066"/>
      <c r="BE66" s="240"/>
      <c r="BF66" s="240"/>
      <c r="BG66" s="240"/>
      <c r="BH66" s="240"/>
      <c r="BI66" s="240"/>
      <c r="BJ66" s="240"/>
      <c r="BK66" s="240"/>
      <c r="BL66" s="240"/>
      <c r="BM66" s="240"/>
      <c r="BN66" s="240"/>
      <c r="BO66" s="240"/>
      <c r="BP66" s="240"/>
      <c r="BQ66" s="237">
        <v>60</v>
      </c>
      <c r="BR66" s="242"/>
      <c r="BS66" s="1014"/>
      <c r="BT66" s="1015"/>
      <c r="BU66" s="1015"/>
      <c r="BV66" s="1015"/>
      <c r="BW66" s="1015"/>
      <c r="BX66" s="1015"/>
      <c r="BY66" s="1015"/>
      <c r="BZ66" s="1015"/>
      <c r="CA66" s="1015"/>
      <c r="CB66" s="1015"/>
      <c r="CC66" s="1015"/>
      <c r="CD66" s="1015"/>
      <c r="CE66" s="1015"/>
      <c r="CF66" s="1015"/>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4"/>
      <c r="DW66" s="1015"/>
      <c r="DX66" s="1015"/>
      <c r="DY66" s="1015"/>
      <c r="DZ66" s="1016"/>
      <c r="EA66" s="229"/>
    </row>
    <row r="67" spans="1:131" ht="26.25" customHeight="1" thickBot="1">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7"/>
      <c r="BE67" s="240"/>
      <c r="BF67" s="240"/>
      <c r="BG67" s="240"/>
      <c r="BH67" s="240"/>
      <c r="BI67" s="240"/>
      <c r="BJ67" s="240"/>
      <c r="BK67" s="240"/>
      <c r="BL67" s="240"/>
      <c r="BM67" s="240"/>
      <c r="BN67" s="240"/>
      <c r="BO67" s="240"/>
      <c r="BP67" s="240"/>
      <c r="BQ67" s="237">
        <v>61</v>
      </c>
      <c r="BR67" s="242"/>
      <c r="BS67" s="1014"/>
      <c r="BT67" s="1015"/>
      <c r="BU67" s="1015"/>
      <c r="BV67" s="1015"/>
      <c r="BW67" s="1015"/>
      <c r="BX67" s="1015"/>
      <c r="BY67" s="1015"/>
      <c r="BZ67" s="1015"/>
      <c r="CA67" s="1015"/>
      <c r="CB67" s="1015"/>
      <c r="CC67" s="1015"/>
      <c r="CD67" s="1015"/>
      <c r="CE67" s="1015"/>
      <c r="CF67" s="1015"/>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4"/>
      <c r="DW67" s="1015"/>
      <c r="DX67" s="1015"/>
      <c r="DY67" s="1015"/>
      <c r="DZ67" s="1016"/>
      <c r="EA67" s="229"/>
    </row>
    <row r="68" spans="1:131" ht="26.25" customHeight="1" thickTop="1">
      <c r="A68" s="235">
        <v>1</v>
      </c>
      <c r="B68" s="752" t="s">
        <v>574</v>
      </c>
      <c r="C68" s="753"/>
      <c r="D68" s="753"/>
      <c r="E68" s="753"/>
      <c r="F68" s="753"/>
      <c r="G68" s="753"/>
      <c r="H68" s="753"/>
      <c r="I68" s="753"/>
      <c r="J68" s="753"/>
      <c r="K68" s="753"/>
      <c r="L68" s="753"/>
      <c r="M68" s="753"/>
      <c r="N68" s="753"/>
      <c r="O68" s="753"/>
      <c r="P68" s="754"/>
      <c r="Q68" s="759">
        <v>1169</v>
      </c>
      <c r="R68" s="760"/>
      <c r="S68" s="760"/>
      <c r="T68" s="760"/>
      <c r="U68" s="760"/>
      <c r="V68" s="760">
        <v>1125</v>
      </c>
      <c r="W68" s="760"/>
      <c r="X68" s="760"/>
      <c r="Y68" s="760"/>
      <c r="Z68" s="760"/>
      <c r="AA68" s="760">
        <v>43</v>
      </c>
      <c r="AB68" s="760"/>
      <c r="AC68" s="760"/>
      <c r="AD68" s="760"/>
      <c r="AE68" s="760"/>
      <c r="AF68" s="760">
        <v>43</v>
      </c>
      <c r="AG68" s="760"/>
      <c r="AH68" s="760"/>
      <c r="AI68" s="760"/>
      <c r="AJ68" s="760"/>
      <c r="AK68" s="760">
        <v>0</v>
      </c>
      <c r="AL68" s="760"/>
      <c r="AM68" s="760"/>
      <c r="AN68" s="760"/>
      <c r="AO68" s="760"/>
      <c r="AP68" s="757" t="s">
        <v>503</v>
      </c>
      <c r="AQ68" s="757"/>
      <c r="AR68" s="757"/>
      <c r="AS68" s="757"/>
      <c r="AT68" s="757"/>
      <c r="AU68" s="757" t="s">
        <v>503</v>
      </c>
      <c r="AV68" s="757"/>
      <c r="AW68" s="757"/>
      <c r="AX68" s="757"/>
      <c r="AY68" s="757"/>
      <c r="AZ68" s="1038"/>
      <c r="BA68" s="1038"/>
      <c r="BB68" s="1038"/>
      <c r="BC68" s="1038"/>
      <c r="BD68" s="1039"/>
      <c r="BE68" s="240"/>
      <c r="BF68" s="240"/>
      <c r="BG68" s="240"/>
      <c r="BH68" s="240"/>
      <c r="BI68" s="240"/>
      <c r="BJ68" s="240"/>
      <c r="BK68" s="240"/>
      <c r="BL68" s="240"/>
      <c r="BM68" s="240"/>
      <c r="BN68" s="240"/>
      <c r="BO68" s="240"/>
      <c r="BP68" s="240"/>
      <c r="BQ68" s="237">
        <v>62</v>
      </c>
      <c r="BR68" s="242"/>
      <c r="BS68" s="1014"/>
      <c r="BT68" s="1015"/>
      <c r="BU68" s="1015"/>
      <c r="BV68" s="1015"/>
      <c r="BW68" s="1015"/>
      <c r="BX68" s="1015"/>
      <c r="BY68" s="1015"/>
      <c r="BZ68" s="1015"/>
      <c r="CA68" s="1015"/>
      <c r="CB68" s="1015"/>
      <c r="CC68" s="1015"/>
      <c r="CD68" s="1015"/>
      <c r="CE68" s="1015"/>
      <c r="CF68" s="1015"/>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4"/>
      <c r="DW68" s="1015"/>
      <c r="DX68" s="1015"/>
      <c r="DY68" s="1015"/>
      <c r="DZ68" s="1016"/>
      <c r="EA68" s="229"/>
    </row>
    <row r="69" spans="1:131" ht="26.25" customHeight="1">
      <c r="A69" s="237">
        <v>2</v>
      </c>
      <c r="B69" s="749" t="s">
        <v>575</v>
      </c>
      <c r="C69" s="750"/>
      <c r="D69" s="750"/>
      <c r="E69" s="750"/>
      <c r="F69" s="750"/>
      <c r="G69" s="750"/>
      <c r="H69" s="750"/>
      <c r="I69" s="750"/>
      <c r="J69" s="750"/>
      <c r="K69" s="750"/>
      <c r="L69" s="750"/>
      <c r="M69" s="750"/>
      <c r="N69" s="750"/>
      <c r="O69" s="750"/>
      <c r="P69" s="751"/>
      <c r="Q69" s="758">
        <v>36856</v>
      </c>
      <c r="R69" s="757"/>
      <c r="S69" s="757"/>
      <c r="T69" s="757"/>
      <c r="U69" s="757"/>
      <c r="V69" s="757">
        <v>35695</v>
      </c>
      <c r="W69" s="757"/>
      <c r="X69" s="757"/>
      <c r="Y69" s="757"/>
      <c r="Z69" s="757"/>
      <c r="AA69" s="757">
        <v>1161</v>
      </c>
      <c r="AB69" s="757"/>
      <c r="AC69" s="757"/>
      <c r="AD69" s="757"/>
      <c r="AE69" s="757"/>
      <c r="AF69" s="757">
        <v>1161</v>
      </c>
      <c r="AG69" s="757"/>
      <c r="AH69" s="757"/>
      <c r="AI69" s="757"/>
      <c r="AJ69" s="757"/>
      <c r="AK69" s="757">
        <v>5751</v>
      </c>
      <c r="AL69" s="757"/>
      <c r="AM69" s="757"/>
      <c r="AN69" s="757"/>
      <c r="AO69" s="757"/>
      <c r="AP69" s="757" t="s">
        <v>503</v>
      </c>
      <c r="AQ69" s="757"/>
      <c r="AR69" s="757"/>
      <c r="AS69" s="757"/>
      <c r="AT69" s="757"/>
      <c r="AU69" s="757" t="s">
        <v>503</v>
      </c>
      <c r="AV69" s="757"/>
      <c r="AW69" s="757"/>
      <c r="AX69" s="757"/>
      <c r="AY69" s="757"/>
      <c r="AZ69" s="768"/>
      <c r="BA69" s="768"/>
      <c r="BB69" s="768"/>
      <c r="BC69" s="768"/>
      <c r="BD69" s="769"/>
      <c r="BE69" s="240"/>
      <c r="BF69" s="240"/>
      <c r="BG69" s="240"/>
      <c r="BH69" s="240"/>
      <c r="BI69" s="240"/>
      <c r="BJ69" s="240"/>
      <c r="BK69" s="240"/>
      <c r="BL69" s="240"/>
      <c r="BM69" s="240"/>
      <c r="BN69" s="240"/>
      <c r="BO69" s="240"/>
      <c r="BP69" s="240"/>
      <c r="BQ69" s="237">
        <v>63</v>
      </c>
      <c r="BR69" s="242"/>
      <c r="BS69" s="1014"/>
      <c r="BT69" s="1015"/>
      <c r="BU69" s="1015"/>
      <c r="BV69" s="1015"/>
      <c r="BW69" s="1015"/>
      <c r="BX69" s="1015"/>
      <c r="BY69" s="1015"/>
      <c r="BZ69" s="1015"/>
      <c r="CA69" s="1015"/>
      <c r="CB69" s="1015"/>
      <c r="CC69" s="1015"/>
      <c r="CD69" s="1015"/>
      <c r="CE69" s="1015"/>
      <c r="CF69" s="1015"/>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4"/>
      <c r="DW69" s="1015"/>
      <c r="DX69" s="1015"/>
      <c r="DY69" s="1015"/>
      <c r="DZ69" s="1016"/>
      <c r="EA69" s="229"/>
    </row>
    <row r="70" spans="1:131" ht="26.25" customHeight="1">
      <c r="A70" s="237">
        <v>3</v>
      </c>
      <c r="B70" s="749" t="s">
        <v>576</v>
      </c>
      <c r="C70" s="750"/>
      <c r="D70" s="750"/>
      <c r="E70" s="750"/>
      <c r="F70" s="750"/>
      <c r="G70" s="750"/>
      <c r="H70" s="750"/>
      <c r="I70" s="750"/>
      <c r="J70" s="750"/>
      <c r="K70" s="750"/>
      <c r="L70" s="750"/>
      <c r="M70" s="750"/>
      <c r="N70" s="750"/>
      <c r="O70" s="750"/>
      <c r="P70" s="751"/>
      <c r="Q70" s="758">
        <v>165</v>
      </c>
      <c r="R70" s="757"/>
      <c r="S70" s="757"/>
      <c r="T70" s="757"/>
      <c r="U70" s="757"/>
      <c r="V70" s="757">
        <v>130</v>
      </c>
      <c r="W70" s="757"/>
      <c r="X70" s="757"/>
      <c r="Y70" s="757"/>
      <c r="Z70" s="757"/>
      <c r="AA70" s="757">
        <v>35</v>
      </c>
      <c r="AB70" s="757"/>
      <c r="AC70" s="757"/>
      <c r="AD70" s="757"/>
      <c r="AE70" s="757"/>
      <c r="AF70" s="757">
        <v>35</v>
      </c>
      <c r="AG70" s="757"/>
      <c r="AH70" s="757"/>
      <c r="AI70" s="757"/>
      <c r="AJ70" s="757"/>
      <c r="AK70" s="757">
        <v>0</v>
      </c>
      <c r="AL70" s="757"/>
      <c r="AM70" s="757"/>
      <c r="AN70" s="757"/>
      <c r="AO70" s="757"/>
      <c r="AP70" s="757" t="s">
        <v>503</v>
      </c>
      <c r="AQ70" s="757"/>
      <c r="AR70" s="757"/>
      <c r="AS70" s="757"/>
      <c r="AT70" s="757"/>
      <c r="AU70" s="757" t="s">
        <v>503</v>
      </c>
      <c r="AV70" s="757"/>
      <c r="AW70" s="757"/>
      <c r="AX70" s="757"/>
      <c r="AY70" s="757"/>
      <c r="AZ70" s="768"/>
      <c r="BA70" s="768"/>
      <c r="BB70" s="768"/>
      <c r="BC70" s="768"/>
      <c r="BD70" s="769"/>
      <c r="BE70" s="240"/>
      <c r="BF70" s="240"/>
      <c r="BG70" s="240"/>
      <c r="BH70" s="240"/>
      <c r="BI70" s="240"/>
      <c r="BJ70" s="240"/>
      <c r="BK70" s="240"/>
      <c r="BL70" s="240"/>
      <c r="BM70" s="240"/>
      <c r="BN70" s="240"/>
      <c r="BO70" s="240"/>
      <c r="BP70" s="240"/>
      <c r="BQ70" s="237">
        <v>64</v>
      </c>
      <c r="BR70" s="242"/>
      <c r="BS70" s="1014"/>
      <c r="BT70" s="1015"/>
      <c r="BU70" s="1015"/>
      <c r="BV70" s="1015"/>
      <c r="BW70" s="1015"/>
      <c r="BX70" s="1015"/>
      <c r="BY70" s="1015"/>
      <c r="BZ70" s="1015"/>
      <c r="CA70" s="1015"/>
      <c r="CB70" s="1015"/>
      <c r="CC70" s="1015"/>
      <c r="CD70" s="1015"/>
      <c r="CE70" s="1015"/>
      <c r="CF70" s="1015"/>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4"/>
      <c r="DW70" s="1015"/>
      <c r="DX70" s="1015"/>
      <c r="DY70" s="1015"/>
      <c r="DZ70" s="1016"/>
      <c r="EA70" s="229"/>
    </row>
    <row r="71" spans="1:131" ht="26.25" customHeight="1">
      <c r="A71" s="237">
        <v>4</v>
      </c>
      <c r="B71" s="749" t="s">
        <v>577</v>
      </c>
      <c r="C71" s="750"/>
      <c r="D71" s="750"/>
      <c r="E71" s="750"/>
      <c r="F71" s="750"/>
      <c r="G71" s="750"/>
      <c r="H71" s="750"/>
      <c r="I71" s="750"/>
      <c r="J71" s="750"/>
      <c r="K71" s="750"/>
      <c r="L71" s="750"/>
      <c r="M71" s="750"/>
      <c r="N71" s="750"/>
      <c r="O71" s="750"/>
      <c r="P71" s="751"/>
      <c r="Q71" s="758">
        <v>147847</v>
      </c>
      <c r="R71" s="757"/>
      <c r="S71" s="757"/>
      <c r="T71" s="757"/>
      <c r="U71" s="757"/>
      <c r="V71" s="757">
        <v>143102</v>
      </c>
      <c r="W71" s="757"/>
      <c r="X71" s="757"/>
      <c r="Y71" s="757"/>
      <c r="Z71" s="757"/>
      <c r="AA71" s="757">
        <v>4745</v>
      </c>
      <c r="AB71" s="757"/>
      <c r="AC71" s="757"/>
      <c r="AD71" s="757"/>
      <c r="AE71" s="757"/>
      <c r="AF71" s="757">
        <v>4745</v>
      </c>
      <c r="AG71" s="757"/>
      <c r="AH71" s="757"/>
      <c r="AI71" s="757"/>
      <c r="AJ71" s="757"/>
      <c r="AK71" s="757">
        <v>700</v>
      </c>
      <c r="AL71" s="757"/>
      <c r="AM71" s="757"/>
      <c r="AN71" s="757"/>
      <c r="AO71" s="757"/>
      <c r="AP71" s="757" t="s">
        <v>503</v>
      </c>
      <c r="AQ71" s="757"/>
      <c r="AR71" s="757"/>
      <c r="AS71" s="757"/>
      <c r="AT71" s="757"/>
      <c r="AU71" s="757" t="s">
        <v>503</v>
      </c>
      <c r="AV71" s="757"/>
      <c r="AW71" s="757"/>
      <c r="AX71" s="757"/>
      <c r="AY71" s="757"/>
      <c r="AZ71" s="768"/>
      <c r="BA71" s="768"/>
      <c r="BB71" s="768"/>
      <c r="BC71" s="768"/>
      <c r="BD71" s="769"/>
      <c r="BE71" s="240"/>
      <c r="BF71" s="240"/>
      <c r="BG71" s="240"/>
      <c r="BH71" s="240"/>
      <c r="BI71" s="240"/>
      <c r="BJ71" s="240"/>
      <c r="BK71" s="240"/>
      <c r="BL71" s="240"/>
      <c r="BM71" s="240"/>
      <c r="BN71" s="240"/>
      <c r="BO71" s="240"/>
      <c r="BP71" s="240"/>
      <c r="BQ71" s="237">
        <v>65</v>
      </c>
      <c r="BR71" s="242"/>
      <c r="BS71" s="1014"/>
      <c r="BT71" s="1015"/>
      <c r="BU71" s="1015"/>
      <c r="BV71" s="1015"/>
      <c r="BW71" s="1015"/>
      <c r="BX71" s="1015"/>
      <c r="BY71" s="1015"/>
      <c r="BZ71" s="1015"/>
      <c r="CA71" s="1015"/>
      <c r="CB71" s="1015"/>
      <c r="CC71" s="1015"/>
      <c r="CD71" s="1015"/>
      <c r="CE71" s="1015"/>
      <c r="CF71" s="1015"/>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4"/>
      <c r="DW71" s="1015"/>
      <c r="DX71" s="1015"/>
      <c r="DY71" s="1015"/>
      <c r="DZ71" s="1016"/>
      <c r="EA71" s="229"/>
    </row>
    <row r="72" spans="1:131" ht="26.25" customHeight="1">
      <c r="A72" s="237">
        <v>5</v>
      </c>
      <c r="B72" s="749" t="s">
        <v>569</v>
      </c>
      <c r="C72" s="750"/>
      <c r="D72" s="750"/>
      <c r="E72" s="750"/>
      <c r="F72" s="750"/>
      <c r="G72" s="750"/>
      <c r="H72" s="750"/>
      <c r="I72" s="750"/>
      <c r="J72" s="750"/>
      <c r="K72" s="750"/>
      <c r="L72" s="750"/>
      <c r="M72" s="750"/>
      <c r="N72" s="750"/>
      <c r="O72" s="750"/>
      <c r="P72" s="751"/>
      <c r="Q72" s="758">
        <v>171</v>
      </c>
      <c r="R72" s="757"/>
      <c r="S72" s="757"/>
      <c r="T72" s="757"/>
      <c r="U72" s="757"/>
      <c r="V72" s="757">
        <v>151</v>
      </c>
      <c r="W72" s="757"/>
      <c r="X72" s="757"/>
      <c r="Y72" s="757"/>
      <c r="Z72" s="757"/>
      <c r="AA72" s="757">
        <v>20</v>
      </c>
      <c r="AB72" s="757"/>
      <c r="AC72" s="757"/>
      <c r="AD72" s="757"/>
      <c r="AE72" s="757"/>
      <c r="AF72" s="757">
        <v>20</v>
      </c>
      <c r="AG72" s="757"/>
      <c r="AH72" s="757"/>
      <c r="AI72" s="757"/>
      <c r="AJ72" s="757"/>
      <c r="AK72" s="757">
        <v>27</v>
      </c>
      <c r="AL72" s="757"/>
      <c r="AM72" s="757"/>
      <c r="AN72" s="757"/>
      <c r="AO72" s="757"/>
      <c r="AP72" s="757" t="s">
        <v>503</v>
      </c>
      <c r="AQ72" s="757"/>
      <c r="AR72" s="757"/>
      <c r="AS72" s="757"/>
      <c r="AT72" s="757"/>
      <c r="AU72" s="757" t="s">
        <v>503</v>
      </c>
      <c r="AV72" s="757"/>
      <c r="AW72" s="757"/>
      <c r="AX72" s="757"/>
      <c r="AY72" s="757"/>
      <c r="AZ72" s="768"/>
      <c r="BA72" s="768"/>
      <c r="BB72" s="768"/>
      <c r="BC72" s="768"/>
      <c r="BD72" s="769"/>
      <c r="BE72" s="240"/>
      <c r="BF72" s="240"/>
      <c r="BG72" s="240"/>
      <c r="BH72" s="240"/>
      <c r="BI72" s="240"/>
      <c r="BJ72" s="240"/>
      <c r="BK72" s="240"/>
      <c r="BL72" s="240"/>
      <c r="BM72" s="240"/>
      <c r="BN72" s="240"/>
      <c r="BO72" s="240"/>
      <c r="BP72" s="240"/>
      <c r="BQ72" s="237">
        <v>66</v>
      </c>
      <c r="BR72" s="242"/>
      <c r="BS72" s="1014"/>
      <c r="BT72" s="1015"/>
      <c r="BU72" s="1015"/>
      <c r="BV72" s="1015"/>
      <c r="BW72" s="1015"/>
      <c r="BX72" s="1015"/>
      <c r="BY72" s="1015"/>
      <c r="BZ72" s="1015"/>
      <c r="CA72" s="1015"/>
      <c r="CB72" s="1015"/>
      <c r="CC72" s="1015"/>
      <c r="CD72" s="1015"/>
      <c r="CE72" s="1015"/>
      <c r="CF72" s="1015"/>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4"/>
      <c r="DW72" s="1015"/>
      <c r="DX72" s="1015"/>
      <c r="DY72" s="1015"/>
      <c r="DZ72" s="1016"/>
      <c r="EA72" s="229"/>
    </row>
    <row r="73" spans="1:131" ht="26.25" customHeight="1">
      <c r="A73" s="237">
        <v>6</v>
      </c>
      <c r="B73" s="749" t="s">
        <v>570</v>
      </c>
      <c r="C73" s="750"/>
      <c r="D73" s="750"/>
      <c r="E73" s="750"/>
      <c r="F73" s="750"/>
      <c r="G73" s="750"/>
      <c r="H73" s="750"/>
      <c r="I73" s="750"/>
      <c r="J73" s="750"/>
      <c r="K73" s="750"/>
      <c r="L73" s="750"/>
      <c r="M73" s="750"/>
      <c r="N73" s="750"/>
      <c r="O73" s="750"/>
      <c r="P73" s="751"/>
      <c r="Q73" s="758">
        <v>7670</v>
      </c>
      <c r="R73" s="757"/>
      <c r="S73" s="757"/>
      <c r="T73" s="757"/>
      <c r="U73" s="757"/>
      <c r="V73" s="757">
        <v>7159</v>
      </c>
      <c r="W73" s="757"/>
      <c r="X73" s="757"/>
      <c r="Y73" s="757"/>
      <c r="Z73" s="757"/>
      <c r="AA73" s="757">
        <v>511</v>
      </c>
      <c r="AB73" s="757"/>
      <c r="AC73" s="757"/>
      <c r="AD73" s="757"/>
      <c r="AE73" s="757"/>
      <c r="AF73" s="757">
        <v>511</v>
      </c>
      <c r="AG73" s="757"/>
      <c r="AH73" s="757"/>
      <c r="AI73" s="757"/>
      <c r="AJ73" s="757"/>
      <c r="AK73" s="757">
        <v>0</v>
      </c>
      <c r="AL73" s="757"/>
      <c r="AM73" s="757"/>
      <c r="AN73" s="757"/>
      <c r="AO73" s="757"/>
      <c r="AP73" s="757" t="s">
        <v>503</v>
      </c>
      <c r="AQ73" s="757"/>
      <c r="AR73" s="757"/>
      <c r="AS73" s="757"/>
      <c r="AT73" s="757"/>
      <c r="AU73" s="757" t="s">
        <v>503</v>
      </c>
      <c r="AV73" s="757"/>
      <c r="AW73" s="757"/>
      <c r="AX73" s="757"/>
      <c r="AY73" s="757"/>
      <c r="AZ73" s="768"/>
      <c r="BA73" s="768"/>
      <c r="BB73" s="768"/>
      <c r="BC73" s="768"/>
      <c r="BD73" s="769"/>
      <c r="BE73" s="240"/>
      <c r="BF73" s="240"/>
      <c r="BG73" s="240"/>
      <c r="BH73" s="240"/>
      <c r="BI73" s="240"/>
      <c r="BJ73" s="240"/>
      <c r="BK73" s="240"/>
      <c r="BL73" s="240"/>
      <c r="BM73" s="240"/>
      <c r="BN73" s="240"/>
      <c r="BO73" s="240"/>
      <c r="BP73" s="240"/>
      <c r="BQ73" s="237">
        <v>67</v>
      </c>
      <c r="BR73" s="242"/>
      <c r="BS73" s="1014"/>
      <c r="BT73" s="1015"/>
      <c r="BU73" s="1015"/>
      <c r="BV73" s="1015"/>
      <c r="BW73" s="1015"/>
      <c r="BX73" s="1015"/>
      <c r="BY73" s="1015"/>
      <c r="BZ73" s="1015"/>
      <c r="CA73" s="1015"/>
      <c r="CB73" s="1015"/>
      <c r="CC73" s="1015"/>
      <c r="CD73" s="1015"/>
      <c r="CE73" s="1015"/>
      <c r="CF73" s="1015"/>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4"/>
      <c r="DW73" s="1015"/>
      <c r="DX73" s="1015"/>
      <c r="DY73" s="1015"/>
      <c r="DZ73" s="1016"/>
      <c r="EA73" s="229"/>
    </row>
    <row r="74" spans="1:131" ht="26.25" customHeight="1">
      <c r="A74" s="237">
        <v>7</v>
      </c>
      <c r="B74" s="749" t="s">
        <v>571</v>
      </c>
      <c r="C74" s="750"/>
      <c r="D74" s="750"/>
      <c r="E74" s="750"/>
      <c r="F74" s="750"/>
      <c r="G74" s="750"/>
      <c r="H74" s="750"/>
      <c r="I74" s="750"/>
      <c r="J74" s="750"/>
      <c r="K74" s="750"/>
      <c r="L74" s="750"/>
      <c r="M74" s="750"/>
      <c r="N74" s="750"/>
      <c r="O74" s="750"/>
      <c r="P74" s="751"/>
      <c r="Q74" s="758">
        <v>3107</v>
      </c>
      <c r="R74" s="757"/>
      <c r="S74" s="757"/>
      <c r="T74" s="757"/>
      <c r="U74" s="757"/>
      <c r="V74" s="757">
        <v>2896</v>
      </c>
      <c r="W74" s="757"/>
      <c r="X74" s="757"/>
      <c r="Y74" s="757"/>
      <c r="Z74" s="757"/>
      <c r="AA74" s="757">
        <v>211</v>
      </c>
      <c r="AB74" s="757"/>
      <c r="AC74" s="757"/>
      <c r="AD74" s="757"/>
      <c r="AE74" s="757"/>
      <c r="AF74" s="757">
        <v>211</v>
      </c>
      <c r="AG74" s="757"/>
      <c r="AH74" s="757"/>
      <c r="AI74" s="757"/>
      <c r="AJ74" s="757"/>
      <c r="AK74" s="757">
        <v>159</v>
      </c>
      <c r="AL74" s="757"/>
      <c r="AM74" s="757"/>
      <c r="AN74" s="757"/>
      <c r="AO74" s="757"/>
      <c r="AP74" s="757" t="s">
        <v>503</v>
      </c>
      <c r="AQ74" s="757"/>
      <c r="AR74" s="757"/>
      <c r="AS74" s="757"/>
      <c r="AT74" s="757"/>
      <c r="AU74" s="757" t="s">
        <v>503</v>
      </c>
      <c r="AV74" s="757"/>
      <c r="AW74" s="757"/>
      <c r="AX74" s="757"/>
      <c r="AY74" s="757"/>
      <c r="AZ74" s="768"/>
      <c r="BA74" s="768"/>
      <c r="BB74" s="768"/>
      <c r="BC74" s="768"/>
      <c r="BD74" s="769"/>
      <c r="BE74" s="240"/>
      <c r="BF74" s="240"/>
      <c r="BG74" s="240"/>
      <c r="BH74" s="240"/>
      <c r="BI74" s="240"/>
      <c r="BJ74" s="240"/>
      <c r="BK74" s="240"/>
      <c r="BL74" s="240"/>
      <c r="BM74" s="240"/>
      <c r="BN74" s="240"/>
      <c r="BO74" s="240"/>
      <c r="BP74" s="240"/>
      <c r="BQ74" s="237">
        <v>68</v>
      </c>
      <c r="BR74" s="242"/>
      <c r="BS74" s="1014"/>
      <c r="BT74" s="1015"/>
      <c r="BU74" s="1015"/>
      <c r="BV74" s="1015"/>
      <c r="BW74" s="1015"/>
      <c r="BX74" s="1015"/>
      <c r="BY74" s="1015"/>
      <c r="BZ74" s="1015"/>
      <c r="CA74" s="1015"/>
      <c r="CB74" s="1015"/>
      <c r="CC74" s="1015"/>
      <c r="CD74" s="1015"/>
      <c r="CE74" s="1015"/>
      <c r="CF74" s="1015"/>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4"/>
      <c r="DW74" s="1015"/>
      <c r="DX74" s="1015"/>
      <c r="DY74" s="1015"/>
      <c r="DZ74" s="1016"/>
      <c r="EA74" s="229"/>
    </row>
    <row r="75" spans="1:131" ht="26.25" customHeight="1">
      <c r="A75" s="237">
        <v>8</v>
      </c>
      <c r="B75" s="749" t="s">
        <v>572</v>
      </c>
      <c r="C75" s="750"/>
      <c r="D75" s="750"/>
      <c r="E75" s="750"/>
      <c r="F75" s="750"/>
      <c r="G75" s="750"/>
      <c r="H75" s="750"/>
      <c r="I75" s="750"/>
      <c r="J75" s="750"/>
      <c r="K75" s="750"/>
      <c r="L75" s="750"/>
      <c r="M75" s="750"/>
      <c r="N75" s="750"/>
      <c r="O75" s="750"/>
      <c r="P75" s="751"/>
      <c r="Q75" s="764">
        <v>1464</v>
      </c>
      <c r="R75" s="762"/>
      <c r="S75" s="762"/>
      <c r="T75" s="762"/>
      <c r="U75" s="763"/>
      <c r="V75" s="761">
        <v>1403</v>
      </c>
      <c r="W75" s="762"/>
      <c r="X75" s="762"/>
      <c r="Y75" s="762"/>
      <c r="Z75" s="763"/>
      <c r="AA75" s="761">
        <v>61</v>
      </c>
      <c r="AB75" s="762"/>
      <c r="AC75" s="762"/>
      <c r="AD75" s="762"/>
      <c r="AE75" s="763"/>
      <c r="AF75" s="761">
        <v>61</v>
      </c>
      <c r="AG75" s="762"/>
      <c r="AH75" s="762"/>
      <c r="AI75" s="762"/>
      <c r="AJ75" s="763"/>
      <c r="AK75" s="761">
        <v>904</v>
      </c>
      <c r="AL75" s="762"/>
      <c r="AM75" s="762"/>
      <c r="AN75" s="762"/>
      <c r="AO75" s="763"/>
      <c r="AP75" s="757" t="s">
        <v>503</v>
      </c>
      <c r="AQ75" s="757"/>
      <c r="AR75" s="757"/>
      <c r="AS75" s="757"/>
      <c r="AT75" s="757"/>
      <c r="AU75" s="757" t="s">
        <v>503</v>
      </c>
      <c r="AV75" s="757"/>
      <c r="AW75" s="757"/>
      <c r="AX75" s="757"/>
      <c r="AY75" s="757"/>
      <c r="AZ75" s="768"/>
      <c r="BA75" s="768"/>
      <c r="BB75" s="768"/>
      <c r="BC75" s="768"/>
      <c r="BD75" s="769"/>
      <c r="BE75" s="240"/>
      <c r="BF75" s="240"/>
      <c r="BG75" s="240"/>
      <c r="BH75" s="240"/>
      <c r="BI75" s="240"/>
      <c r="BJ75" s="240"/>
      <c r="BK75" s="240"/>
      <c r="BL75" s="240"/>
      <c r="BM75" s="240"/>
      <c r="BN75" s="240"/>
      <c r="BO75" s="240"/>
      <c r="BP75" s="240"/>
      <c r="BQ75" s="237">
        <v>69</v>
      </c>
      <c r="BR75" s="242"/>
      <c r="BS75" s="1014"/>
      <c r="BT75" s="1015"/>
      <c r="BU75" s="1015"/>
      <c r="BV75" s="1015"/>
      <c r="BW75" s="1015"/>
      <c r="BX75" s="1015"/>
      <c r="BY75" s="1015"/>
      <c r="BZ75" s="1015"/>
      <c r="CA75" s="1015"/>
      <c r="CB75" s="1015"/>
      <c r="CC75" s="1015"/>
      <c r="CD75" s="1015"/>
      <c r="CE75" s="1015"/>
      <c r="CF75" s="1015"/>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4"/>
      <c r="DW75" s="1015"/>
      <c r="DX75" s="1015"/>
      <c r="DY75" s="1015"/>
      <c r="DZ75" s="1016"/>
      <c r="EA75" s="229"/>
    </row>
    <row r="76" spans="1:131" ht="26.25" customHeight="1">
      <c r="A76" s="237">
        <v>9</v>
      </c>
      <c r="B76" s="749" t="s">
        <v>573</v>
      </c>
      <c r="C76" s="750"/>
      <c r="D76" s="750"/>
      <c r="E76" s="750"/>
      <c r="F76" s="750"/>
      <c r="G76" s="750"/>
      <c r="H76" s="750"/>
      <c r="I76" s="750"/>
      <c r="J76" s="750"/>
      <c r="K76" s="750"/>
      <c r="L76" s="750"/>
      <c r="M76" s="750"/>
      <c r="N76" s="750"/>
      <c r="O76" s="750"/>
      <c r="P76" s="751"/>
      <c r="Q76" s="764" t="s">
        <v>503</v>
      </c>
      <c r="R76" s="762"/>
      <c r="S76" s="762"/>
      <c r="T76" s="762"/>
      <c r="U76" s="763"/>
      <c r="V76" s="761" t="s">
        <v>503</v>
      </c>
      <c r="W76" s="762"/>
      <c r="X76" s="762"/>
      <c r="Y76" s="762"/>
      <c r="Z76" s="763"/>
      <c r="AA76" s="761" t="s">
        <v>503</v>
      </c>
      <c r="AB76" s="762"/>
      <c r="AC76" s="762"/>
      <c r="AD76" s="762"/>
      <c r="AE76" s="763"/>
      <c r="AF76" s="761" t="s">
        <v>503</v>
      </c>
      <c r="AG76" s="762"/>
      <c r="AH76" s="762"/>
      <c r="AI76" s="762"/>
      <c r="AJ76" s="763"/>
      <c r="AK76" s="761">
        <v>0</v>
      </c>
      <c r="AL76" s="762"/>
      <c r="AM76" s="762"/>
      <c r="AN76" s="762"/>
      <c r="AO76" s="763"/>
      <c r="AP76" s="757" t="s">
        <v>503</v>
      </c>
      <c r="AQ76" s="757"/>
      <c r="AR76" s="757"/>
      <c r="AS76" s="757"/>
      <c r="AT76" s="757"/>
      <c r="AU76" s="757" t="s">
        <v>503</v>
      </c>
      <c r="AV76" s="757"/>
      <c r="AW76" s="757"/>
      <c r="AX76" s="757"/>
      <c r="AY76" s="757"/>
      <c r="AZ76" s="768"/>
      <c r="BA76" s="768"/>
      <c r="BB76" s="768"/>
      <c r="BC76" s="768"/>
      <c r="BD76" s="769"/>
      <c r="BE76" s="240"/>
      <c r="BF76" s="240"/>
      <c r="BG76" s="240"/>
      <c r="BH76" s="240"/>
      <c r="BI76" s="240"/>
      <c r="BJ76" s="240"/>
      <c r="BK76" s="240"/>
      <c r="BL76" s="240"/>
      <c r="BM76" s="240"/>
      <c r="BN76" s="240"/>
      <c r="BO76" s="240"/>
      <c r="BP76" s="240"/>
      <c r="BQ76" s="237">
        <v>70</v>
      </c>
      <c r="BR76" s="242"/>
      <c r="BS76" s="1014"/>
      <c r="BT76" s="1015"/>
      <c r="BU76" s="1015"/>
      <c r="BV76" s="1015"/>
      <c r="BW76" s="1015"/>
      <c r="BX76" s="1015"/>
      <c r="BY76" s="1015"/>
      <c r="BZ76" s="1015"/>
      <c r="CA76" s="1015"/>
      <c r="CB76" s="1015"/>
      <c r="CC76" s="1015"/>
      <c r="CD76" s="1015"/>
      <c r="CE76" s="1015"/>
      <c r="CF76" s="1015"/>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4"/>
      <c r="DW76" s="1015"/>
      <c r="DX76" s="1015"/>
      <c r="DY76" s="1015"/>
      <c r="DZ76" s="1016"/>
      <c r="EA76" s="229"/>
    </row>
    <row r="77" spans="1:131" ht="26.25" customHeight="1">
      <c r="A77" s="237">
        <v>10</v>
      </c>
      <c r="B77" s="749"/>
      <c r="C77" s="750"/>
      <c r="D77" s="750"/>
      <c r="E77" s="750"/>
      <c r="F77" s="750"/>
      <c r="G77" s="750"/>
      <c r="H77" s="750"/>
      <c r="I77" s="750"/>
      <c r="J77" s="750"/>
      <c r="K77" s="750"/>
      <c r="L77" s="750"/>
      <c r="M77" s="750"/>
      <c r="N77" s="750"/>
      <c r="O77" s="750"/>
      <c r="P77" s="751"/>
      <c r="Q77" s="764"/>
      <c r="R77" s="762"/>
      <c r="S77" s="762"/>
      <c r="T77" s="762"/>
      <c r="U77" s="763"/>
      <c r="V77" s="761"/>
      <c r="W77" s="762"/>
      <c r="X77" s="762"/>
      <c r="Y77" s="762"/>
      <c r="Z77" s="763"/>
      <c r="AA77" s="761"/>
      <c r="AB77" s="762"/>
      <c r="AC77" s="762"/>
      <c r="AD77" s="762"/>
      <c r="AE77" s="763"/>
      <c r="AF77" s="761"/>
      <c r="AG77" s="762"/>
      <c r="AH77" s="762"/>
      <c r="AI77" s="762"/>
      <c r="AJ77" s="763"/>
      <c r="AK77" s="761"/>
      <c r="AL77" s="762"/>
      <c r="AM77" s="762"/>
      <c r="AN77" s="762"/>
      <c r="AO77" s="763"/>
      <c r="AP77" s="761"/>
      <c r="AQ77" s="762"/>
      <c r="AR77" s="762"/>
      <c r="AS77" s="762"/>
      <c r="AT77" s="763"/>
      <c r="AU77" s="761"/>
      <c r="AV77" s="762"/>
      <c r="AW77" s="762"/>
      <c r="AX77" s="762"/>
      <c r="AY77" s="763"/>
      <c r="AZ77" s="768"/>
      <c r="BA77" s="768"/>
      <c r="BB77" s="768"/>
      <c r="BC77" s="768"/>
      <c r="BD77" s="769"/>
      <c r="BE77" s="240"/>
      <c r="BF77" s="240"/>
      <c r="BG77" s="240"/>
      <c r="BH77" s="240"/>
      <c r="BI77" s="240"/>
      <c r="BJ77" s="240"/>
      <c r="BK77" s="240"/>
      <c r="BL77" s="240"/>
      <c r="BM77" s="240"/>
      <c r="BN77" s="240"/>
      <c r="BO77" s="240"/>
      <c r="BP77" s="240"/>
      <c r="BQ77" s="237">
        <v>71</v>
      </c>
      <c r="BR77" s="242"/>
      <c r="BS77" s="1014"/>
      <c r="BT77" s="1015"/>
      <c r="BU77" s="1015"/>
      <c r="BV77" s="1015"/>
      <c r="BW77" s="1015"/>
      <c r="BX77" s="1015"/>
      <c r="BY77" s="1015"/>
      <c r="BZ77" s="1015"/>
      <c r="CA77" s="1015"/>
      <c r="CB77" s="1015"/>
      <c r="CC77" s="1015"/>
      <c r="CD77" s="1015"/>
      <c r="CE77" s="1015"/>
      <c r="CF77" s="1015"/>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4"/>
      <c r="DW77" s="1015"/>
      <c r="DX77" s="1015"/>
      <c r="DY77" s="1015"/>
      <c r="DZ77" s="1016"/>
      <c r="EA77" s="229"/>
    </row>
    <row r="78" spans="1:131" ht="26.25" customHeight="1">
      <c r="A78" s="237">
        <v>11</v>
      </c>
      <c r="B78" s="749"/>
      <c r="C78" s="750"/>
      <c r="D78" s="750"/>
      <c r="E78" s="750"/>
      <c r="F78" s="750"/>
      <c r="G78" s="750"/>
      <c r="H78" s="750"/>
      <c r="I78" s="750"/>
      <c r="J78" s="750"/>
      <c r="K78" s="750"/>
      <c r="L78" s="750"/>
      <c r="M78" s="750"/>
      <c r="N78" s="750"/>
      <c r="O78" s="750"/>
      <c r="P78" s="751"/>
      <c r="Q78" s="758"/>
      <c r="R78" s="757"/>
      <c r="S78" s="757"/>
      <c r="T78" s="757"/>
      <c r="U78" s="757"/>
      <c r="V78" s="757"/>
      <c r="W78" s="757"/>
      <c r="X78" s="757"/>
      <c r="Y78" s="757"/>
      <c r="Z78" s="757"/>
      <c r="AA78" s="757"/>
      <c r="AB78" s="757"/>
      <c r="AC78" s="757"/>
      <c r="AD78" s="757"/>
      <c r="AE78" s="757"/>
      <c r="AF78" s="757"/>
      <c r="AG78" s="757"/>
      <c r="AH78" s="757"/>
      <c r="AI78" s="757"/>
      <c r="AJ78" s="757"/>
      <c r="AK78" s="757"/>
      <c r="AL78" s="757"/>
      <c r="AM78" s="757"/>
      <c r="AN78" s="757"/>
      <c r="AO78" s="757"/>
      <c r="AP78" s="757"/>
      <c r="AQ78" s="757"/>
      <c r="AR78" s="757"/>
      <c r="AS78" s="757"/>
      <c r="AT78" s="757"/>
      <c r="AU78" s="757"/>
      <c r="AV78" s="757"/>
      <c r="AW78" s="757"/>
      <c r="AX78" s="757"/>
      <c r="AY78" s="757"/>
      <c r="AZ78" s="768"/>
      <c r="BA78" s="768"/>
      <c r="BB78" s="768"/>
      <c r="BC78" s="768"/>
      <c r="BD78" s="769"/>
      <c r="BE78" s="240"/>
      <c r="BF78" s="240"/>
      <c r="BG78" s="240"/>
      <c r="BH78" s="240"/>
      <c r="BI78" s="240"/>
      <c r="BJ78" s="229"/>
      <c r="BK78" s="229"/>
      <c r="BL78" s="229"/>
      <c r="BM78" s="229"/>
      <c r="BN78" s="229"/>
      <c r="BO78" s="240"/>
      <c r="BP78" s="240"/>
      <c r="BQ78" s="237">
        <v>72</v>
      </c>
      <c r="BR78" s="242"/>
      <c r="BS78" s="1014"/>
      <c r="BT78" s="1015"/>
      <c r="BU78" s="1015"/>
      <c r="BV78" s="1015"/>
      <c r="BW78" s="1015"/>
      <c r="BX78" s="1015"/>
      <c r="BY78" s="1015"/>
      <c r="BZ78" s="1015"/>
      <c r="CA78" s="1015"/>
      <c r="CB78" s="1015"/>
      <c r="CC78" s="1015"/>
      <c r="CD78" s="1015"/>
      <c r="CE78" s="1015"/>
      <c r="CF78" s="1015"/>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4"/>
      <c r="DW78" s="1015"/>
      <c r="DX78" s="1015"/>
      <c r="DY78" s="1015"/>
      <c r="DZ78" s="1016"/>
      <c r="EA78" s="229"/>
    </row>
    <row r="79" spans="1:131" ht="26.25" customHeight="1">
      <c r="A79" s="237">
        <v>12</v>
      </c>
      <c r="B79" s="749"/>
      <c r="C79" s="750"/>
      <c r="D79" s="750"/>
      <c r="E79" s="750"/>
      <c r="F79" s="750"/>
      <c r="G79" s="750"/>
      <c r="H79" s="750"/>
      <c r="I79" s="750"/>
      <c r="J79" s="750"/>
      <c r="K79" s="750"/>
      <c r="L79" s="750"/>
      <c r="M79" s="750"/>
      <c r="N79" s="750"/>
      <c r="O79" s="750"/>
      <c r="P79" s="751"/>
      <c r="Q79" s="758"/>
      <c r="R79" s="757"/>
      <c r="S79" s="757"/>
      <c r="T79" s="757"/>
      <c r="U79" s="757"/>
      <c r="V79" s="757"/>
      <c r="W79" s="757"/>
      <c r="X79" s="757"/>
      <c r="Y79" s="757"/>
      <c r="Z79" s="757"/>
      <c r="AA79" s="757"/>
      <c r="AB79" s="757"/>
      <c r="AC79" s="757"/>
      <c r="AD79" s="757"/>
      <c r="AE79" s="757"/>
      <c r="AF79" s="757"/>
      <c r="AG79" s="757"/>
      <c r="AH79" s="757"/>
      <c r="AI79" s="757"/>
      <c r="AJ79" s="757"/>
      <c r="AK79" s="757"/>
      <c r="AL79" s="757"/>
      <c r="AM79" s="757"/>
      <c r="AN79" s="757"/>
      <c r="AO79" s="757"/>
      <c r="AP79" s="757"/>
      <c r="AQ79" s="757"/>
      <c r="AR79" s="757"/>
      <c r="AS79" s="757"/>
      <c r="AT79" s="757"/>
      <c r="AU79" s="757"/>
      <c r="AV79" s="757"/>
      <c r="AW79" s="757"/>
      <c r="AX79" s="757"/>
      <c r="AY79" s="757"/>
      <c r="AZ79" s="768"/>
      <c r="BA79" s="768"/>
      <c r="BB79" s="768"/>
      <c r="BC79" s="768"/>
      <c r="BD79" s="769"/>
      <c r="BE79" s="240"/>
      <c r="BF79" s="240"/>
      <c r="BG79" s="240"/>
      <c r="BH79" s="240"/>
      <c r="BI79" s="240"/>
      <c r="BJ79" s="229"/>
      <c r="BK79" s="229"/>
      <c r="BL79" s="229"/>
      <c r="BM79" s="229"/>
      <c r="BN79" s="229"/>
      <c r="BO79" s="240"/>
      <c r="BP79" s="240"/>
      <c r="BQ79" s="237">
        <v>73</v>
      </c>
      <c r="BR79" s="242"/>
      <c r="BS79" s="1014"/>
      <c r="BT79" s="1015"/>
      <c r="BU79" s="1015"/>
      <c r="BV79" s="1015"/>
      <c r="BW79" s="1015"/>
      <c r="BX79" s="1015"/>
      <c r="BY79" s="1015"/>
      <c r="BZ79" s="1015"/>
      <c r="CA79" s="1015"/>
      <c r="CB79" s="1015"/>
      <c r="CC79" s="1015"/>
      <c r="CD79" s="1015"/>
      <c r="CE79" s="1015"/>
      <c r="CF79" s="1015"/>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4"/>
      <c r="DW79" s="1015"/>
      <c r="DX79" s="1015"/>
      <c r="DY79" s="1015"/>
      <c r="DZ79" s="1016"/>
      <c r="EA79" s="229"/>
    </row>
    <row r="80" spans="1:131" ht="26.25" customHeight="1">
      <c r="A80" s="237">
        <v>13</v>
      </c>
      <c r="B80" s="749"/>
      <c r="C80" s="750"/>
      <c r="D80" s="750"/>
      <c r="E80" s="750"/>
      <c r="F80" s="750"/>
      <c r="G80" s="750"/>
      <c r="H80" s="750"/>
      <c r="I80" s="750"/>
      <c r="J80" s="750"/>
      <c r="K80" s="750"/>
      <c r="L80" s="750"/>
      <c r="M80" s="750"/>
      <c r="N80" s="750"/>
      <c r="O80" s="750"/>
      <c r="P80" s="751"/>
      <c r="Q80" s="758"/>
      <c r="R80" s="757"/>
      <c r="S80" s="757"/>
      <c r="T80" s="757"/>
      <c r="U80" s="757"/>
      <c r="V80" s="757"/>
      <c r="W80" s="757"/>
      <c r="X80" s="757"/>
      <c r="Y80" s="757"/>
      <c r="Z80" s="757"/>
      <c r="AA80" s="757"/>
      <c r="AB80" s="757"/>
      <c r="AC80" s="757"/>
      <c r="AD80" s="757"/>
      <c r="AE80" s="757"/>
      <c r="AF80" s="757"/>
      <c r="AG80" s="757"/>
      <c r="AH80" s="757"/>
      <c r="AI80" s="757"/>
      <c r="AJ80" s="757"/>
      <c r="AK80" s="757"/>
      <c r="AL80" s="757"/>
      <c r="AM80" s="757"/>
      <c r="AN80" s="757"/>
      <c r="AO80" s="757"/>
      <c r="AP80" s="757"/>
      <c r="AQ80" s="757"/>
      <c r="AR80" s="757"/>
      <c r="AS80" s="757"/>
      <c r="AT80" s="757"/>
      <c r="AU80" s="757"/>
      <c r="AV80" s="757"/>
      <c r="AW80" s="757"/>
      <c r="AX80" s="757"/>
      <c r="AY80" s="757"/>
      <c r="AZ80" s="768"/>
      <c r="BA80" s="768"/>
      <c r="BB80" s="768"/>
      <c r="BC80" s="768"/>
      <c r="BD80" s="769"/>
      <c r="BE80" s="240"/>
      <c r="BF80" s="240"/>
      <c r="BG80" s="240"/>
      <c r="BH80" s="240"/>
      <c r="BI80" s="240"/>
      <c r="BJ80" s="240"/>
      <c r="BK80" s="240"/>
      <c r="BL80" s="240"/>
      <c r="BM80" s="240"/>
      <c r="BN80" s="240"/>
      <c r="BO80" s="240"/>
      <c r="BP80" s="240"/>
      <c r="BQ80" s="237">
        <v>74</v>
      </c>
      <c r="BR80" s="242"/>
      <c r="BS80" s="1014"/>
      <c r="BT80" s="1015"/>
      <c r="BU80" s="1015"/>
      <c r="BV80" s="1015"/>
      <c r="BW80" s="1015"/>
      <c r="BX80" s="1015"/>
      <c r="BY80" s="1015"/>
      <c r="BZ80" s="1015"/>
      <c r="CA80" s="1015"/>
      <c r="CB80" s="1015"/>
      <c r="CC80" s="1015"/>
      <c r="CD80" s="1015"/>
      <c r="CE80" s="1015"/>
      <c r="CF80" s="1015"/>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4"/>
      <c r="DW80" s="1015"/>
      <c r="DX80" s="1015"/>
      <c r="DY80" s="1015"/>
      <c r="DZ80" s="1016"/>
      <c r="EA80" s="229"/>
    </row>
    <row r="81" spans="1:131" ht="26.25" customHeight="1">
      <c r="A81" s="237">
        <v>14</v>
      </c>
      <c r="B81" s="749"/>
      <c r="C81" s="750"/>
      <c r="D81" s="750"/>
      <c r="E81" s="750"/>
      <c r="F81" s="750"/>
      <c r="G81" s="750"/>
      <c r="H81" s="750"/>
      <c r="I81" s="750"/>
      <c r="J81" s="750"/>
      <c r="K81" s="750"/>
      <c r="L81" s="750"/>
      <c r="M81" s="750"/>
      <c r="N81" s="750"/>
      <c r="O81" s="750"/>
      <c r="P81" s="751"/>
      <c r="Q81" s="758"/>
      <c r="R81" s="757"/>
      <c r="S81" s="757"/>
      <c r="T81" s="757"/>
      <c r="U81" s="757"/>
      <c r="V81" s="757"/>
      <c r="W81" s="757"/>
      <c r="X81" s="757"/>
      <c r="Y81" s="757"/>
      <c r="Z81" s="757"/>
      <c r="AA81" s="757"/>
      <c r="AB81" s="757"/>
      <c r="AC81" s="757"/>
      <c r="AD81" s="757"/>
      <c r="AE81" s="757"/>
      <c r="AF81" s="757"/>
      <c r="AG81" s="757"/>
      <c r="AH81" s="757"/>
      <c r="AI81" s="757"/>
      <c r="AJ81" s="757"/>
      <c r="AK81" s="757"/>
      <c r="AL81" s="757"/>
      <c r="AM81" s="757"/>
      <c r="AN81" s="757"/>
      <c r="AO81" s="757"/>
      <c r="AP81" s="757"/>
      <c r="AQ81" s="757"/>
      <c r="AR81" s="757"/>
      <c r="AS81" s="757"/>
      <c r="AT81" s="757"/>
      <c r="AU81" s="757"/>
      <c r="AV81" s="757"/>
      <c r="AW81" s="757"/>
      <c r="AX81" s="757"/>
      <c r="AY81" s="757"/>
      <c r="AZ81" s="768"/>
      <c r="BA81" s="768"/>
      <c r="BB81" s="768"/>
      <c r="BC81" s="768"/>
      <c r="BD81" s="769"/>
      <c r="BE81" s="240"/>
      <c r="BF81" s="240"/>
      <c r="BG81" s="240"/>
      <c r="BH81" s="240"/>
      <c r="BI81" s="240"/>
      <c r="BJ81" s="240"/>
      <c r="BK81" s="240"/>
      <c r="BL81" s="240"/>
      <c r="BM81" s="240"/>
      <c r="BN81" s="240"/>
      <c r="BO81" s="240"/>
      <c r="BP81" s="240"/>
      <c r="BQ81" s="237">
        <v>75</v>
      </c>
      <c r="BR81" s="242"/>
      <c r="BS81" s="1014"/>
      <c r="BT81" s="1015"/>
      <c r="BU81" s="1015"/>
      <c r="BV81" s="1015"/>
      <c r="BW81" s="1015"/>
      <c r="BX81" s="1015"/>
      <c r="BY81" s="1015"/>
      <c r="BZ81" s="1015"/>
      <c r="CA81" s="1015"/>
      <c r="CB81" s="1015"/>
      <c r="CC81" s="1015"/>
      <c r="CD81" s="1015"/>
      <c r="CE81" s="1015"/>
      <c r="CF81" s="1015"/>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4"/>
      <c r="DW81" s="1015"/>
      <c r="DX81" s="1015"/>
      <c r="DY81" s="1015"/>
      <c r="DZ81" s="1016"/>
      <c r="EA81" s="229"/>
    </row>
    <row r="82" spans="1:131" ht="26.25" customHeight="1">
      <c r="A82" s="237">
        <v>15</v>
      </c>
      <c r="B82" s="749"/>
      <c r="C82" s="750"/>
      <c r="D82" s="750"/>
      <c r="E82" s="750"/>
      <c r="F82" s="750"/>
      <c r="G82" s="750"/>
      <c r="H82" s="750"/>
      <c r="I82" s="750"/>
      <c r="J82" s="750"/>
      <c r="K82" s="750"/>
      <c r="L82" s="750"/>
      <c r="M82" s="750"/>
      <c r="N82" s="750"/>
      <c r="O82" s="750"/>
      <c r="P82" s="751"/>
      <c r="Q82" s="758"/>
      <c r="R82" s="757"/>
      <c r="S82" s="757"/>
      <c r="T82" s="757"/>
      <c r="U82" s="757"/>
      <c r="V82" s="757"/>
      <c r="W82" s="757"/>
      <c r="X82" s="757"/>
      <c r="Y82" s="757"/>
      <c r="Z82" s="757"/>
      <c r="AA82" s="757"/>
      <c r="AB82" s="757"/>
      <c r="AC82" s="757"/>
      <c r="AD82" s="757"/>
      <c r="AE82" s="757"/>
      <c r="AF82" s="757"/>
      <c r="AG82" s="757"/>
      <c r="AH82" s="757"/>
      <c r="AI82" s="757"/>
      <c r="AJ82" s="757"/>
      <c r="AK82" s="757"/>
      <c r="AL82" s="757"/>
      <c r="AM82" s="757"/>
      <c r="AN82" s="757"/>
      <c r="AO82" s="757"/>
      <c r="AP82" s="757"/>
      <c r="AQ82" s="757"/>
      <c r="AR82" s="757"/>
      <c r="AS82" s="757"/>
      <c r="AT82" s="757"/>
      <c r="AU82" s="757"/>
      <c r="AV82" s="757"/>
      <c r="AW82" s="757"/>
      <c r="AX82" s="757"/>
      <c r="AY82" s="757"/>
      <c r="AZ82" s="768"/>
      <c r="BA82" s="768"/>
      <c r="BB82" s="768"/>
      <c r="BC82" s="768"/>
      <c r="BD82" s="769"/>
      <c r="BE82" s="240"/>
      <c r="BF82" s="240"/>
      <c r="BG82" s="240"/>
      <c r="BH82" s="240"/>
      <c r="BI82" s="240"/>
      <c r="BJ82" s="240"/>
      <c r="BK82" s="240"/>
      <c r="BL82" s="240"/>
      <c r="BM82" s="240"/>
      <c r="BN82" s="240"/>
      <c r="BO82" s="240"/>
      <c r="BP82" s="240"/>
      <c r="BQ82" s="237">
        <v>76</v>
      </c>
      <c r="BR82" s="242"/>
      <c r="BS82" s="1014"/>
      <c r="BT82" s="1015"/>
      <c r="BU82" s="1015"/>
      <c r="BV82" s="1015"/>
      <c r="BW82" s="1015"/>
      <c r="BX82" s="1015"/>
      <c r="BY82" s="1015"/>
      <c r="BZ82" s="1015"/>
      <c r="CA82" s="1015"/>
      <c r="CB82" s="1015"/>
      <c r="CC82" s="1015"/>
      <c r="CD82" s="1015"/>
      <c r="CE82" s="1015"/>
      <c r="CF82" s="1015"/>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4"/>
      <c r="DW82" s="1015"/>
      <c r="DX82" s="1015"/>
      <c r="DY82" s="1015"/>
      <c r="DZ82" s="1016"/>
      <c r="EA82" s="229"/>
    </row>
    <row r="83" spans="1:131" ht="26.25" customHeight="1">
      <c r="A83" s="237">
        <v>16</v>
      </c>
      <c r="B83" s="749"/>
      <c r="C83" s="750"/>
      <c r="D83" s="750"/>
      <c r="E83" s="750"/>
      <c r="F83" s="750"/>
      <c r="G83" s="750"/>
      <c r="H83" s="750"/>
      <c r="I83" s="750"/>
      <c r="J83" s="750"/>
      <c r="K83" s="750"/>
      <c r="L83" s="750"/>
      <c r="M83" s="750"/>
      <c r="N83" s="750"/>
      <c r="O83" s="750"/>
      <c r="P83" s="751"/>
      <c r="Q83" s="758"/>
      <c r="R83" s="757"/>
      <c r="S83" s="757"/>
      <c r="T83" s="757"/>
      <c r="U83" s="757"/>
      <c r="V83" s="757"/>
      <c r="W83" s="757"/>
      <c r="X83" s="757"/>
      <c r="Y83" s="757"/>
      <c r="Z83" s="757"/>
      <c r="AA83" s="757"/>
      <c r="AB83" s="757"/>
      <c r="AC83" s="757"/>
      <c r="AD83" s="757"/>
      <c r="AE83" s="757"/>
      <c r="AF83" s="757"/>
      <c r="AG83" s="757"/>
      <c r="AH83" s="757"/>
      <c r="AI83" s="757"/>
      <c r="AJ83" s="757"/>
      <c r="AK83" s="757"/>
      <c r="AL83" s="757"/>
      <c r="AM83" s="757"/>
      <c r="AN83" s="757"/>
      <c r="AO83" s="757"/>
      <c r="AP83" s="757"/>
      <c r="AQ83" s="757"/>
      <c r="AR83" s="757"/>
      <c r="AS83" s="757"/>
      <c r="AT83" s="757"/>
      <c r="AU83" s="757"/>
      <c r="AV83" s="757"/>
      <c r="AW83" s="757"/>
      <c r="AX83" s="757"/>
      <c r="AY83" s="757"/>
      <c r="AZ83" s="768"/>
      <c r="BA83" s="768"/>
      <c r="BB83" s="768"/>
      <c r="BC83" s="768"/>
      <c r="BD83" s="769"/>
      <c r="BE83" s="240"/>
      <c r="BF83" s="240"/>
      <c r="BG83" s="240"/>
      <c r="BH83" s="240"/>
      <c r="BI83" s="240"/>
      <c r="BJ83" s="240"/>
      <c r="BK83" s="240"/>
      <c r="BL83" s="240"/>
      <c r="BM83" s="240"/>
      <c r="BN83" s="240"/>
      <c r="BO83" s="240"/>
      <c r="BP83" s="240"/>
      <c r="BQ83" s="237">
        <v>77</v>
      </c>
      <c r="BR83" s="242"/>
      <c r="BS83" s="1014"/>
      <c r="BT83" s="1015"/>
      <c r="BU83" s="1015"/>
      <c r="BV83" s="1015"/>
      <c r="BW83" s="1015"/>
      <c r="BX83" s="1015"/>
      <c r="BY83" s="1015"/>
      <c r="BZ83" s="1015"/>
      <c r="CA83" s="1015"/>
      <c r="CB83" s="1015"/>
      <c r="CC83" s="1015"/>
      <c r="CD83" s="1015"/>
      <c r="CE83" s="1015"/>
      <c r="CF83" s="1015"/>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4"/>
      <c r="DW83" s="1015"/>
      <c r="DX83" s="1015"/>
      <c r="DY83" s="1015"/>
      <c r="DZ83" s="1016"/>
      <c r="EA83" s="229"/>
    </row>
    <row r="84" spans="1:131" ht="26.25" customHeight="1">
      <c r="A84" s="237">
        <v>17</v>
      </c>
      <c r="B84" s="749"/>
      <c r="C84" s="750"/>
      <c r="D84" s="750"/>
      <c r="E84" s="750"/>
      <c r="F84" s="750"/>
      <c r="G84" s="750"/>
      <c r="H84" s="750"/>
      <c r="I84" s="750"/>
      <c r="J84" s="750"/>
      <c r="K84" s="750"/>
      <c r="L84" s="750"/>
      <c r="M84" s="750"/>
      <c r="N84" s="750"/>
      <c r="O84" s="750"/>
      <c r="P84" s="751"/>
      <c r="Q84" s="758"/>
      <c r="R84" s="757"/>
      <c r="S84" s="757"/>
      <c r="T84" s="757"/>
      <c r="U84" s="757"/>
      <c r="V84" s="757"/>
      <c r="W84" s="757"/>
      <c r="X84" s="757"/>
      <c r="Y84" s="757"/>
      <c r="Z84" s="757"/>
      <c r="AA84" s="757"/>
      <c r="AB84" s="757"/>
      <c r="AC84" s="757"/>
      <c r="AD84" s="757"/>
      <c r="AE84" s="757"/>
      <c r="AF84" s="757"/>
      <c r="AG84" s="757"/>
      <c r="AH84" s="757"/>
      <c r="AI84" s="757"/>
      <c r="AJ84" s="757"/>
      <c r="AK84" s="757"/>
      <c r="AL84" s="757"/>
      <c r="AM84" s="757"/>
      <c r="AN84" s="757"/>
      <c r="AO84" s="757"/>
      <c r="AP84" s="757"/>
      <c r="AQ84" s="757"/>
      <c r="AR84" s="757"/>
      <c r="AS84" s="757"/>
      <c r="AT84" s="757"/>
      <c r="AU84" s="757"/>
      <c r="AV84" s="757"/>
      <c r="AW84" s="757"/>
      <c r="AX84" s="757"/>
      <c r="AY84" s="757"/>
      <c r="AZ84" s="768"/>
      <c r="BA84" s="768"/>
      <c r="BB84" s="768"/>
      <c r="BC84" s="768"/>
      <c r="BD84" s="769"/>
      <c r="BE84" s="240"/>
      <c r="BF84" s="240"/>
      <c r="BG84" s="240"/>
      <c r="BH84" s="240"/>
      <c r="BI84" s="240"/>
      <c r="BJ84" s="240"/>
      <c r="BK84" s="240"/>
      <c r="BL84" s="240"/>
      <c r="BM84" s="240"/>
      <c r="BN84" s="240"/>
      <c r="BO84" s="240"/>
      <c r="BP84" s="240"/>
      <c r="BQ84" s="237">
        <v>78</v>
      </c>
      <c r="BR84" s="242"/>
      <c r="BS84" s="1014"/>
      <c r="BT84" s="1015"/>
      <c r="BU84" s="1015"/>
      <c r="BV84" s="1015"/>
      <c r="BW84" s="1015"/>
      <c r="BX84" s="1015"/>
      <c r="BY84" s="1015"/>
      <c r="BZ84" s="1015"/>
      <c r="CA84" s="1015"/>
      <c r="CB84" s="1015"/>
      <c r="CC84" s="1015"/>
      <c r="CD84" s="1015"/>
      <c r="CE84" s="1015"/>
      <c r="CF84" s="1015"/>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4"/>
      <c r="DW84" s="1015"/>
      <c r="DX84" s="1015"/>
      <c r="DY84" s="1015"/>
      <c r="DZ84" s="1016"/>
      <c r="EA84" s="229"/>
    </row>
    <row r="85" spans="1:131" ht="26.25" customHeight="1">
      <c r="A85" s="237">
        <v>18</v>
      </c>
      <c r="B85" s="749"/>
      <c r="C85" s="750"/>
      <c r="D85" s="750"/>
      <c r="E85" s="750"/>
      <c r="F85" s="750"/>
      <c r="G85" s="750"/>
      <c r="H85" s="750"/>
      <c r="I85" s="750"/>
      <c r="J85" s="750"/>
      <c r="K85" s="750"/>
      <c r="L85" s="750"/>
      <c r="M85" s="750"/>
      <c r="N85" s="750"/>
      <c r="O85" s="750"/>
      <c r="P85" s="751"/>
      <c r="Q85" s="758"/>
      <c r="R85" s="757"/>
      <c r="S85" s="757"/>
      <c r="T85" s="757"/>
      <c r="U85" s="757"/>
      <c r="V85" s="757"/>
      <c r="W85" s="757"/>
      <c r="X85" s="757"/>
      <c r="Y85" s="757"/>
      <c r="Z85" s="757"/>
      <c r="AA85" s="757"/>
      <c r="AB85" s="757"/>
      <c r="AC85" s="757"/>
      <c r="AD85" s="757"/>
      <c r="AE85" s="757"/>
      <c r="AF85" s="757"/>
      <c r="AG85" s="757"/>
      <c r="AH85" s="757"/>
      <c r="AI85" s="757"/>
      <c r="AJ85" s="757"/>
      <c r="AK85" s="757"/>
      <c r="AL85" s="757"/>
      <c r="AM85" s="757"/>
      <c r="AN85" s="757"/>
      <c r="AO85" s="757"/>
      <c r="AP85" s="757"/>
      <c r="AQ85" s="757"/>
      <c r="AR85" s="757"/>
      <c r="AS85" s="757"/>
      <c r="AT85" s="757"/>
      <c r="AU85" s="757"/>
      <c r="AV85" s="757"/>
      <c r="AW85" s="757"/>
      <c r="AX85" s="757"/>
      <c r="AY85" s="757"/>
      <c r="AZ85" s="768"/>
      <c r="BA85" s="768"/>
      <c r="BB85" s="768"/>
      <c r="BC85" s="768"/>
      <c r="BD85" s="769"/>
      <c r="BE85" s="240"/>
      <c r="BF85" s="240"/>
      <c r="BG85" s="240"/>
      <c r="BH85" s="240"/>
      <c r="BI85" s="240"/>
      <c r="BJ85" s="240"/>
      <c r="BK85" s="240"/>
      <c r="BL85" s="240"/>
      <c r="BM85" s="240"/>
      <c r="BN85" s="240"/>
      <c r="BO85" s="240"/>
      <c r="BP85" s="240"/>
      <c r="BQ85" s="237">
        <v>79</v>
      </c>
      <c r="BR85" s="242"/>
      <c r="BS85" s="1014"/>
      <c r="BT85" s="1015"/>
      <c r="BU85" s="1015"/>
      <c r="BV85" s="1015"/>
      <c r="BW85" s="1015"/>
      <c r="BX85" s="1015"/>
      <c r="BY85" s="1015"/>
      <c r="BZ85" s="1015"/>
      <c r="CA85" s="1015"/>
      <c r="CB85" s="1015"/>
      <c r="CC85" s="1015"/>
      <c r="CD85" s="1015"/>
      <c r="CE85" s="1015"/>
      <c r="CF85" s="1015"/>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4"/>
      <c r="DW85" s="1015"/>
      <c r="DX85" s="1015"/>
      <c r="DY85" s="1015"/>
      <c r="DZ85" s="1016"/>
      <c r="EA85" s="229"/>
    </row>
    <row r="86" spans="1:131" ht="26.25" customHeight="1">
      <c r="A86" s="237">
        <v>19</v>
      </c>
      <c r="B86" s="749"/>
      <c r="C86" s="750"/>
      <c r="D86" s="750"/>
      <c r="E86" s="750"/>
      <c r="F86" s="750"/>
      <c r="G86" s="750"/>
      <c r="H86" s="750"/>
      <c r="I86" s="750"/>
      <c r="J86" s="750"/>
      <c r="K86" s="750"/>
      <c r="L86" s="750"/>
      <c r="M86" s="750"/>
      <c r="N86" s="750"/>
      <c r="O86" s="750"/>
      <c r="P86" s="751"/>
      <c r="Q86" s="758"/>
      <c r="R86" s="757"/>
      <c r="S86" s="757"/>
      <c r="T86" s="757"/>
      <c r="U86" s="757"/>
      <c r="V86" s="757"/>
      <c r="W86" s="757"/>
      <c r="X86" s="757"/>
      <c r="Y86" s="757"/>
      <c r="Z86" s="757"/>
      <c r="AA86" s="757"/>
      <c r="AB86" s="757"/>
      <c r="AC86" s="757"/>
      <c r="AD86" s="757"/>
      <c r="AE86" s="757"/>
      <c r="AF86" s="757"/>
      <c r="AG86" s="757"/>
      <c r="AH86" s="757"/>
      <c r="AI86" s="757"/>
      <c r="AJ86" s="757"/>
      <c r="AK86" s="757"/>
      <c r="AL86" s="757"/>
      <c r="AM86" s="757"/>
      <c r="AN86" s="757"/>
      <c r="AO86" s="757"/>
      <c r="AP86" s="757"/>
      <c r="AQ86" s="757"/>
      <c r="AR86" s="757"/>
      <c r="AS86" s="757"/>
      <c r="AT86" s="757"/>
      <c r="AU86" s="757"/>
      <c r="AV86" s="757"/>
      <c r="AW86" s="757"/>
      <c r="AX86" s="757"/>
      <c r="AY86" s="757"/>
      <c r="AZ86" s="768"/>
      <c r="BA86" s="768"/>
      <c r="BB86" s="768"/>
      <c r="BC86" s="768"/>
      <c r="BD86" s="769"/>
      <c r="BE86" s="240"/>
      <c r="BF86" s="240"/>
      <c r="BG86" s="240"/>
      <c r="BH86" s="240"/>
      <c r="BI86" s="240"/>
      <c r="BJ86" s="240"/>
      <c r="BK86" s="240"/>
      <c r="BL86" s="240"/>
      <c r="BM86" s="240"/>
      <c r="BN86" s="240"/>
      <c r="BO86" s="240"/>
      <c r="BP86" s="240"/>
      <c r="BQ86" s="237">
        <v>80</v>
      </c>
      <c r="BR86" s="242"/>
      <c r="BS86" s="1014"/>
      <c r="BT86" s="1015"/>
      <c r="BU86" s="1015"/>
      <c r="BV86" s="1015"/>
      <c r="BW86" s="1015"/>
      <c r="BX86" s="1015"/>
      <c r="BY86" s="1015"/>
      <c r="BZ86" s="1015"/>
      <c r="CA86" s="1015"/>
      <c r="CB86" s="1015"/>
      <c r="CC86" s="1015"/>
      <c r="CD86" s="1015"/>
      <c r="CE86" s="1015"/>
      <c r="CF86" s="1015"/>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4"/>
      <c r="DW86" s="1015"/>
      <c r="DX86" s="1015"/>
      <c r="DY86" s="1015"/>
      <c r="DZ86" s="1016"/>
      <c r="EA86" s="229"/>
    </row>
    <row r="87" spans="1:131" ht="26.25" customHeight="1">
      <c r="A87" s="243">
        <v>20</v>
      </c>
      <c r="B87" s="1031"/>
      <c r="C87" s="1032"/>
      <c r="D87" s="1032"/>
      <c r="E87" s="1032"/>
      <c r="F87" s="1032"/>
      <c r="G87" s="1032"/>
      <c r="H87" s="1032"/>
      <c r="I87" s="1032"/>
      <c r="J87" s="1032"/>
      <c r="K87" s="1032"/>
      <c r="L87" s="1032"/>
      <c r="M87" s="1032"/>
      <c r="N87" s="1032"/>
      <c r="O87" s="1032"/>
      <c r="P87" s="1033"/>
      <c r="Q87" s="1034"/>
      <c r="R87" s="1035"/>
      <c r="S87" s="1035"/>
      <c r="T87" s="1035"/>
      <c r="U87" s="1035"/>
      <c r="V87" s="1035"/>
      <c r="W87" s="1035"/>
      <c r="X87" s="1035"/>
      <c r="Y87" s="1035"/>
      <c r="Z87" s="1035"/>
      <c r="AA87" s="1035"/>
      <c r="AB87" s="1035"/>
      <c r="AC87" s="1035"/>
      <c r="AD87" s="1035"/>
      <c r="AE87" s="1035"/>
      <c r="AF87" s="1035"/>
      <c r="AG87" s="1035"/>
      <c r="AH87" s="1035"/>
      <c r="AI87" s="1035"/>
      <c r="AJ87" s="1035"/>
      <c r="AK87" s="1035"/>
      <c r="AL87" s="1035"/>
      <c r="AM87" s="1035"/>
      <c r="AN87" s="1035"/>
      <c r="AO87" s="1035"/>
      <c r="AP87" s="1035"/>
      <c r="AQ87" s="1035"/>
      <c r="AR87" s="1035"/>
      <c r="AS87" s="1035"/>
      <c r="AT87" s="1035"/>
      <c r="AU87" s="1035"/>
      <c r="AV87" s="1035"/>
      <c r="AW87" s="1035"/>
      <c r="AX87" s="1035"/>
      <c r="AY87" s="1035"/>
      <c r="AZ87" s="1036"/>
      <c r="BA87" s="1036"/>
      <c r="BB87" s="1036"/>
      <c r="BC87" s="1036"/>
      <c r="BD87" s="1037"/>
      <c r="BE87" s="240"/>
      <c r="BF87" s="240"/>
      <c r="BG87" s="240"/>
      <c r="BH87" s="240"/>
      <c r="BI87" s="240"/>
      <c r="BJ87" s="240"/>
      <c r="BK87" s="240"/>
      <c r="BL87" s="240"/>
      <c r="BM87" s="240"/>
      <c r="BN87" s="240"/>
      <c r="BO87" s="240"/>
      <c r="BP87" s="240"/>
      <c r="BQ87" s="237">
        <v>81</v>
      </c>
      <c r="BR87" s="242"/>
      <c r="BS87" s="1014"/>
      <c r="BT87" s="1015"/>
      <c r="BU87" s="1015"/>
      <c r="BV87" s="1015"/>
      <c r="BW87" s="1015"/>
      <c r="BX87" s="1015"/>
      <c r="BY87" s="1015"/>
      <c r="BZ87" s="1015"/>
      <c r="CA87" s="1015"/>
      <c r="CB87" s="1015"/>
      <c r="CC87" s="1015"/>
      <c r="CD87" s="1015"/>
      <c r="CE87" s="1015"/>
      <c r="CF87" s="1015"/>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4"/>
      <c r="DW87" s="1015"/>
      <c r="DX87" s="1015"/>
      <c r="DY87" s="1015"/>
      <c r="DZ87" s="1016"/>
      <c r="EA87" s="229"/>
    </row>
    <row r="88" spans="1:131" ht="26.25" customHeight="1" thickBot="1">
      <c r="A88" s="239" t="s">
        <v>393</v>
      </c>
      <c r="B88" s="1006" t="s">
        <v>413</v>
      </c>
      <c r="C88" s="1007"/>
      <c r="D88" s="1007"/>
      <c r="E88" s="1007"/>
      <c r="F88" s="1007"/>
      <c r="G88" s="1007"/>
      <c r="H88" s="1007"/>
      <c r="I88" s="1007"/>
      <c r="J88" s="1007"/>
      <c r="K88" s="1007"/>
      <c r="L88" s="1007"/>
      <c r="M88" s="1007"/>
      <c r="N88" s="1007"/>
      <c r="O88" s="1007"/>
      <c r="P88" s="1017"/>
      <c r="Q88" s="1030"/>
      <c r="R88" s="756"/>
      <c r="S88" s="756"/>
      <c r="T88" s="756"/>
      <c r="U88" s="756"/>
      <c r="V88" s="756"/>
      <c r="W88" s="756"/>
      <c r="X88" s="756"/>
      <c r="Y88" s="756"/>
      <c r="Z88" s="756"/>
      <c r="AA88" s="756"/>
      <c r="AB88" s="756"/>
      <c r="AC88" s="756"/>
      <c r="AD88" s="756"/>
      <c r="AE88" s="756"/>
      <c r="AF88" s="755">
        <v>6787</v>
      </c>
      <c r="AG88" s="755"/>
      <c r="AH88" s="755"/>
      <c r="AI88" s="755"/>
      <c r="AJ88" s="755"/>
      <c r="AK88" s="756"/>
      <c r="AL88" s="756"/>
      <c r="AM88" s="756"/>
      <c r="AN88" s="756"/>
      <c r="AO88" s="756"/>
      <c r="AP88" s="755">
        <v>0</v>
      </c>
      <c r="AQ88" s="755"/>
      <c r="AR88" s="755"/>
      <c r="AS88" s="755"/>
      <c r="AT88" s="755"/>
      <c r="AU88" s="755">
        <v>0</v>
      </c>
      <c r="AV88" s="755"/>
      <c r="AW88" s="755"/>
      <c r="AX88" s="755"/>
      <c r="AY88" s="755"/>
      <c r="AZ88" s="1028"/>
      <c r="BA88" s="1028"/>
      <c r="BB88" s="1028"/>
      <c r="BC88" s="1028"/>
      <c r="BD88" s="1029"/>
      <c r="BE88" s="240"/>
      <c r="BF88" s="240"/>
      <c r="BG88" s="240"/>
      <c r="BH88" s="240"/>
      <c r="BI88" s="240"/>
      <c r="BJ88" s="240"/>
      <c r="BK88" s="240"/>
      <c r="BL88" s="240"/>
      <c r="BM88" s="240"/>
      <c r="BN88" s="240"/>
      <c r="BO88" s="240"/>
      <c r="BP88" s="240"/>
      <c r="BQ88" s="237">
        <v>82</v>
      </c>
      <c r="BR88" s="242"/>
      <c r="BS88" s="1014"/>
      <c r="BT88" s="1015"/>
      <c r="BU88" s="1015"/>
      <c r="BV88" s="1015"/>
      <c r="BW88" s="1015"/>
      <c r="BX88" s="1015"/>
      <c r="BY88" s="1015"/>
      <c r="BZ88" s="1015"/>
      <c r="CA88" s="1015"/>
      <c r="CB88" s="1015"/>
      <c r="CC88" s="1015"/>
      <c r="CD88" s="1015"/>
      <c r="CE88" s="1015"/>
      <c r="CF88" s="1015"/>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4"/>
      <c r="DW88" s="1015"/>
      <c r="DX88" s="1015"/>
      <c r="DY88" s="1015"/>
      <c r="DZ88" s="1016"/>
      <c r="EA88" s="229"/>
    </row>
    <row r="89" spans="1:131" ht="26.25" hidden="1" customHeight="1">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1014"/>
      <c r="BT89" s="1015"/>
      <c r="BU89" s="1015"/>
      <c r="BV89" s="1015"/>
      <c r="BW89" s="1015"/>
      <c r="BX89" s="1015"/>
      <c r="BY89" s="1015"/>
      <c r="BZ89" s="1015"/>
      <c r="CA89" s="1015"/>
      <c r="CB89" s="1015"/>
      <c r="CC89" s="1015"/>
      <c r="CD89" s="1015"/>
      <c r="CE89" s="1015"/>
      <c r="CF89" s="1015"/>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4"/>
      <c r="DW89" s="1015"/>
      <c r="DX89" s="1015"/>
      <c r="DY89" s="1015"/>
      <c r="DZ89" s="1016"/>
      <c r="EA89" s="229"/>
    </row>
    <row r="90" spans="1:131" ht="26.25" hidden="1" customHeight="1">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1014"/>
      <c r="BT90" s="1015"/>
      <c r="BU90" s="1015"/>
      <c r="BV90" s="1015"/>
      <c r="BW90" s="1015"/>
      <c r="BX90" s="1015"/>
      <c r="BY90" s="1015"/>
      <c r="BZ90" s="1015"/>
      <c r="CA90" s="1015"/>
      <c r="CB90" s="1015"/>
      <c r="CC90" s="1015"/>
      <c r="CD90" s="1015"/>
      <c r="CE90" s="1015"/>
      <c r="CF90" s="1015"/>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4"/>
      <c r="DW90" s="1015"/>
      <c r="DX90" s="1015"/>
      <c r="DY90" s="1015"/>
      <c r="DZ90" s="1016"/>
      <c r="EA90" s="229"/>
    </row>
    <row r="91" spans="1:131" ht="26.25" hidden="1" customHeight="1">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1014"/>
      <c r="BT91" s="1015"/>
      <c r="BU91" s="1015"/>
      <c r="BV91" s="1015"/>
      <c r="BW91" s="1015"/>
      <c r="BX91" s="1015"/>
      <c r="BY91" s="1015"/>
      <c r="BZ91" s="1015"/>
      <c r="CA91" s="1015"/>
      <c r="CB91" s="1015"/>
      <c r="CC91" s="1015"/>
      <c r="CD91" s="1015"/>
      <c r="CE91" s="1015"/>
      <c r="CF91" s="1015"/>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4"/>
      <c r="DW91" s="1015"/>
      <c r="DX91" s="1015"/>
      <c r="DY91" s="1015"/>
      <c r="DZ91" s="1016"/>
      <c r="EA91" s="229"/>
    </row>
    <row r="92" spans="1:131" ht="26.25" hidden="1" customHeight="1">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1014"/>
      <c r="BT92" s="1015"/>
      <c r="BU92" s="1015"/>
      <c r="BV92" s="1015"/>
      <c r="BW92" s="1015"/>
      <c r="BX92" s="1015"/>
      <c r="BY92" s="1015"/>
      <c r="BZ92" s="1015"/>
      <c r="CA92" s="1015"/>
      <c r="CB92" s="1015"/>
      <c r="CC92" s="1015"/>
      <c r="CD92" s="1015"/>
      <c r="CE92" s="1015"/>
      <c r="CF92" s="1015"/>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4"/>
      <c r="DW92" s="1015"/>
      <c r="DX92" s="1015"/>
      <c r="DY92" s="1015"/>
      <c r="DZ92" s="1016"/>
      <c r="EA92" s="229"/>
    </row>
    <row r="93" spans="1:131" ht="26.25" hidden="1" customHeight="1">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1014"/>
      <c r="BT93" s="1015"/>
      <c r="BU93" s="1015"/>
      <c r="BV93" s="1015"/>
      <c r="BW93" s="1015"/>
      <c r="BX93" s="1015"/>
      <c r="BY93" s="1015"/>
      <c r="BZ93" s="1015"/>
      <c r="CA93" s="1015"/>
      <c r="CB93" s="1015"/>
      <c r="CC93" s="1015"/>
      <c r="CD93" s="1015"/>
      <c r="CE93" s="1015"/>
      <c r="CF93" s="1015"/>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4"/>
      <c r="DW93" s="1015"/>
      <c r="DX93" s="1015"/>
      <c r="DY93" s="1015"/>
      <c r="DZ93" s="1016"/>
      <c r="EA93" s="229"/>
    </row>
    <row r="94" spans="1:131" ht="26.25" hidden="1" customHeight="1">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1014"/>
      <c r="BT94" s="1015"/>
      <c r="BU94" s="1015"/>
      <c r="BV94" s="1015"/>
      <c r="BW94" s="1015"/>
      <c r="BX94" s="1015"/>
      <c r="BY94" s="1015"/>
      <c r="BZ94" s="1015"/>
      <c r="CA94" s="1015"/>
      <c r="CB94" s="1015"/>
      <c r="CC94" s="1015"/>
      <c r="CD94" s="1015"/>
      <c r="CE94" s="1015"/>
      <c r="CF94" s="1015"/>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4"/>
      <c r="DW94" s="1015"/>
      <c r="DX94" s="1015"/>
      <c r="DY94" s="1015"/>
      <c r="DZ94" s="1016"/>
      <c r="EA94" s="229"/>
    </row>
    <row r="95" spans="1:131" ht="26.25" hidden="1" customHeight="1">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1014"/>
      <c r="BT95" s="1015"/>
      <c r="BU95" s="1015"/>
      <c r="BV95" s="1015"/>
      <c r="BW95" s="1015"/>
      <c r="BX95" s="1015"/>
      <c r="BY95" s="1015"/>
      <c r="BZ95" s="1015"/>
      <c r="CA95" s="1015"/>
      <c r="CB95" s="1015"/>
      <c r="CC95" s="1015"/>
      <c r="CD95" s="1015"/>
      <c r="CE95" s="1015"/>
      <c r="CF95" s="1015"/>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4"/>
      <c r="DW95" s="1015"/>
      <c r="DX95" s="1015"/>
      <c r="DY95" s="1015"/>
      <c r="DZ95" s="1016"/>
      <c r="EA95" s="229"/>
    </row>
    <row r="96" spans="1:131" ht="26.25" hidden="1" customHeight="1">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1014"/>
      <c r="BT96" s="1015"/>
      <c r="BU96" s="1015"/>
      <c r="BV96" s="1015"/>
      <c r="BW96" s="1015"/>
      <c r="BX96" s="1015"/>
      <c r="BY96" s="1015"/>
      <c r="BZ96" s="1015"/>
      <c r="CA96" s="1015"/>
      <c r="CB96" s="1015"/>
      <c r="CC96" s="1015"/>
      <c r="CD96" s="1015"/>
      <c r="CE96" s="1015"/>
      <c r="CF96" s="1015"/>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4"/>
      <c r="DW96" s="1015"/>
      <c r="DX96" s="1015"/>
      <c r="DY96" s="1015"/>
      <c r="DZ96" s="1016"/>
      <c r="EA96" s="229"/>
    </row>
    <row r="97" spans="1:131" ht="26.25" hidden="1" customHeight="1">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1014"/>
      <c r="BT97" s="1015"/>
      <c r="BU97" s="1015"/>
      <c r="BV97" s="1015"/>
      <c r="BW97" s="1015"/>
      <c r="BX97" s="1015"/>
      <c r="BY97" s="1015"/>
      <c r="BZ97" s="1015"/>
      <c r="CA97" s="1015"/>
      <c r="CB97" s="1015"/>
      <c r="CC97" s="1015"/>
      <c r="CD97" s="1015"/>
      <c r="CE97" s="1015"/>
      <c r="CF97" s="1015"/>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4"/>
      <c r="DW97" s="1015"/>
      <c r="DX97" s="1015"/>
      <c r="DY97" s="1015"/>
      <c r="DZ97" s="1016"/>
      <c r="EA97" s="229"/>
    </row>
    <row r="98" spans="1:131" ht="26.25" hidden="1" customHeight="1">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1014"/>
      <c r="BT98" s="1015"/>
      <c r="BU98" s="1015"/>
      <c r="BV98" s="1015"/>
      <c r="BW98" s="1015"/>
      <c r="BX98" s="1015"/>
      <c r="BY98" s="1015"/>
      <c r="BZ98" s="1015"/>
      <c r="CA98" s="1015"/>
      <c r="CB98" s="1015"/>
      <c r="CC98" s="1015"/>
      <c r="CD98" s="1015"/>
      <c r="CE98" s="1015"/>
      <c r="CF98" s="1015"/>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4"/>
      <c r="DW98" s="1015"/>
      <c r="DX98" s="1015"/>
      <c r="DY98" s="1015"/>
      <c r="DZ98" s="1016"/>
      <c r="EA98" s="229"/>
    </row>
    <row r="99" spans="1:131" ht="26.25" hidden="1" customHeight="1">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1014"/>
      <c r="BT99" s="1015"/>
      <c r="BU99" s="1015"/>
      <c r="BV99" s="1015"/>
      <c r="BW99" s="1015"/>
      <c r="BX99" s="1015"/>
      <c r="BY99" s="1015"/>
      <c r="BZ99" s="1015"/>
      <c r="CA99" s="1015"/>
      <c r="CB99" s="1015"/>
      <c r="CC99" s="1015"/>
      <c r="CD99" s="1015"/>
      <c r="CE99" s="1015"/>
      <c r="CF99" s="1015"/>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4"/>
      <c r="DW99" s="1015"/>
      <c r="DX99" s="1015"/>
      <c r="DY99" s="1015"/>
      <c r="DZ99" s="1016"/>
      <c r="EA99" s="229"/>
    </row>
    <row r="100" spans="1:131" ht="26.25" hidden="1" customHeight="1">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1014"/>
      <c r="BT100" s="1015"/>
      <c r="BU100" s="1015"/>
      <c r="BV100" s="1015"/>
      <c r="BW100" s="1015"/>
      <c r="BX100" s="1015"/>
      <c r="BY100" s="1015"/>
      <c r="BZ100" s="1015"/>
      <c r="CA100" s="1015"/>
      <c r="CB100" s="1015"/>
      <c r="CC100" s="1015"/>
      <c r="CD100" s="1015"/>
      <c r="CE100" s="1015"/>
      <c r="CF100" s="1015"/>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4"/>
      <c r="DW100" s="1015"/>
      <c r="DX100" s="1015"/>
      <c r="DY100" s="1015"/>
      <c r="DZ100" s="1016"/>
      <c r="EA100" s="229"/>
    </row>
    <row r="101" spans="1:131" ht="26.25" hidden="1" customHeight="1">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1014"/>
      <c r="BT101" s="1015"/>
      <c r="BU101" s="1015"/>
      <c r="BV101" s="1015"/>
      <c r="BW101" s="1015"/>
      <c r="BX101" s="1015"/>
      <c r="BY101" s="1015"/>
      <c r="BZ101" s="1015"/>
      <c r="CA101" s="1015"/>
      <c r="CB101" s="1015"/>
      <c r="CC101" s="1015"/>
      <c r="CD101" s="1015"/>
      <c r="CE101" s="1015"/>
      <c r="CF101" s="1015"/>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4"/>
      <c r="DW101" s="1015"/>
      <c r="DX101" s="1015"/>
      <c r="DY101" s="1015"/>
      <c r="DZ101" s="1016"/>
      <c r="EA101" s="229"/>
    </row>
    <row r="102" spans="1:131" ht="26.25" customHeight="1" thickBot="1">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393</v>
      </c>
      <c r="BR102" s="1006" t="s">
        <v>414</v>
      </c>
      <c r="BS102" s="1007"/>
      <c r="BT102" s="1007"/>
      <c r="BU102" s="1007"/>
      <c r="BV102" s="1007"/>
      <c r="BW102" s="1007"/>
      <c r="BX102" s="1007"/>
      <c r="BY102" s="1007"/>
      <c r="BZ102" s="1007"/>
      <c r="CA102" s="1007"/>
      <c r="CB102" s="1007"/>
      <c r="CC102" s="1007"/>
      <c r="CD102" s="1007"/>
      <c r="CE102" s="1007"/>
      <c r="CF102" s="1007"/>
      <c r="CG102" s="1017"/>
      <c r="CH102" s="1018"/>
      <c r="CI102" s="1019"/>
      <c r="CJ102" s="1019"/>
      <c r="CK102" s="1019"/>
      <c r="CL102" s="1020"/>
      <c r="CM102" s="1018"/>
      <c r="CN102" s="1019"/>
      <c r="CO102" s="1019"/>
      <c r="CP102" s="1019"/>
      <c r="CQ102" s="1020"/>
      <c r="CR102" s="1021"/>
      <c r="CS102" s="1022"/>
      <c r="CT102" s="1022"/>
      <c r="CU102" s="1022"/>
      <c r="CV102" s="1023"/>
      <c r="CW102" s="1021"/>
      <c r="CX102" s="1022"/>
      <c r="CY102" s="1022"/>
      <c r="CZ102" s="1022"/>
      <c r="DA102" s="1023"/>
      <c r="DB102" s="1021"/>
      <c r="DC102" s="1022"/>
      <c r="DD102" s="1022"/>
      <c r="DE102" s="1022"/>
      <c r="DF102" s="1023"/>
      <c r="DG102" s="1021"/>
      <c r="DH102" s="1022"/>
      <c r="DI102" s="1022"/>
      <c r="DJ102" s="1022"/>
      <c r="DK102" s="1023"/>
      <c r="DL102" s="1021"/>
      <c r="DM102" s="1022"/>
      <c r="DN102" s="1022"/>
      <c r="DO102" s="1022"/>
      <c r="DP102" s="1023"/>
      <c r="DQ102" s="1021"/>
      <c r="DR102" s="1022"/>
      <c r="DS102" s="1022"/>
      <c r="DT102" s="1022"/>
      <c r="DU102" s="1023"/>
      <c r="DV102" s="1006"/>
      <c r="DW102" s="1007"/>
      <c r="DX102" s="1007"/>
      <c r="DY102" s="1007"/>
      <c r="DZ102" s="1008"/>
      <c r="EA102" s="229"/>
    </row>
    <row r="103" spans="1:131" ht="26.25" customHeight="1">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1009" t="s">
        <v>415</v>
      </c>
      <c r="BR103" s="1009"/>
      <c r="BS103" s="1009"/>
      <c r="BT103" s="1009"/>
      <c r="BU103" s="1009"/>
      <c r="BV103" s="1009"/>
      <c r="BW103" s="1009"/>
      <c r="BX103" s="1009"/>
      <c r="BY103" s="1009"/>
      <c r="BZ103" s="1009"/>
      <c r="CA103" s="1009"/>
      <c r="CB103" s="1009"/>
      <c r="CC103" s="1009"/>
      <c r="CD103" s="1009"/>
      <c r="CE103" s="1009"/>
      <c r="CF103" s="1009"/>
      <c r="CG103" s="1009"/>
      <c r="CH103" s="1009"/>
      <c r="CI103" s="1009"/>
      <c r="CJ103" s="1009"/>
      <c r="CK103" s="1009"/>
      <c r="CL103" s="1009"/>
      <c r="CM103" s="1009"/>
      <c r="CN103" s="1009"/>
      <c r="CO103" s="1009"/>
      <c r="CP103" s="1009"/>
      <c r="CQ103" s="1009"/>
      <c r="CR103" s="1009"/>
      <c r="CS103" s="1009"/>
      <c r="CT103" s="1009"/>
      <c r="CU103" s="1009"/>
      <c r="CV103" s="1009"/>
      <c r="CW103" s="1009"/>
      <c r="CX103" s="1009"/>
      <c r="CY103" s="1009"/>
      <c r="CZ103" s="1009"/>
      <c r="DA103" s="1009"/>
      <c r="DB103" s="1009"/>
      <c r="DC103" s="1009"/>
      <c r="DD103" s="1009"/>
      <c r="DE103" s="1009"/>
      <c r="DF103" s="1009"/>
      <c r="DG103" s="1009"/>
      <c r="DH103" s="1009"/>
      <c r="DI103" s="1009"/>
      <c r="DJ103" s="1009"/>
      <c r="DK103" s="1009"/>
      <c r="DL103" s="1009"/>
      <c r="DM103" s="1009"/>
      <c r="DN103" s="1009"/>
      <c r="DO103" s="1009"/>
      <c r="DP103" s="1009"/>
      <c r="DQ103" s="1009"/>
      <c r="DR103" s="1009"/>
      <c r="DS103" s="1009"/>
      <c r="DT103" s="1009"/>
      <c r="DU103" s="1009"/>
      <c r="DV103" s="1009"/>
      <c r="DW103" s="1009"/>
      <c r="DX103" s="1009"/>
      <c r="DY103" s="1009"/>
      <c r="DZ103" s="1009"/>
      <c r="EA103" s="229"/>
    </row>
    <row r="104" spans="1:131" ht="26.25" customHeight="1">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1010" t="s">
        <v>416</v>
      </c>
      <c r="BR104" s="1010"/>
      <c r="BS104" s="1010"/>
      <c r="BT104" s="1010"/>
      <c r="BU104" s="1010"/>
      <c r="BV104" s="1010"/>
      <c r="BW104" s="1010"/>
      <c r="BX104" s="1010"/>
      <c r="BY104" s="1010"/>
      <c r="BZ104" s="1010"/>
      <c r="CA104" s="1010"/>
      <c r="CB104" s="1010"/>
      <c r="CC104" s="1010"/>
      <c r="CD104" s="1010"/>
      <c r="CE104" s="1010"/>
      <c r="CF104" s="1010"/>
      <c r="CG104" s="1010"/>
      <c r="CH104" s="1010"/>
      <c r="CI104" s="1010"/>
      <c r="CJ104" s="1010"/>
      <c r="CK104" s="1010"/>
      <c r="CL104" s="1010"/>
      <c r="CM104" s="1010"/>
      <c r="CN104" s="1010"/>
      <c r="CO104" s="1010"/>
      <c r="CP104" s="1010"/>
      <c r="CQ104" s="1010"/>
      <c r="CR104" s="1010"/>
      <c r="CS104" s="1010"/>
      <c r="CT104" s="1010"/>
      <c r="CU104" s="1010"/>
      <c r="CV104" s="1010"/>
      <c r="CW104" s="1010"/>
      <c r="CX104" s="1010"/>
      <c r="CY104" s="1010"/>
      <c r="CZ104" s="1010"/>
      <c r="DA104" s="1010"/>
      <c r="DB104" s="1010"/>
      <c r="DC104" s="1010"/>
      <c r="DD104" s="1010"/>
      <c r="DE104" s="1010"/>
      <c r="DF104" s="1010"/>
      <c r="DG104" s="1010"/>
      <c r="DH104" s="1010"/>
      <c r="DI104" s="1010"/>
      <c r="DJ104" s="1010"/>
      <c r="DK104" s="1010"/>
      <c r="DL104" s="1010"/>
      <c r="DM104" s="1010"/>
      <c r="DN104" s="1010"/>
      <c r="DO104" s="1010"/>
      <c r="DP104" s="1010"/>
      <c r="DQ104" s="1010"/>
      <c r="DR104" s="1010"/>
      <c r="DS104" s="1010"/>
      <c r="DT104" s="1010"/>
      <c r="DU104" s="1010"/>
      <c r="DV104" s="1010"/>
      <c r="DW104" s="1010"/>
      <c r="DX104" s="1010"/>
      <c r="DY104" s="1010"/>
      <c r="DZ104" s="1010"/>
      <c r="EA104" s="229"/>
    </row>
    <row r="105" spans="1:131" ht="11.25" customHeight="1">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c r="A107" s="248" t="s">
        <v>417</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418</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c r="A108" s="1011" t="s">
        <v>419</v>
      </c>
      <c r="B108" s="1012"/>
      <c r="C108" s="1012"/>
      <c r="D108" s="1012"/>
      <c r="E108" s="1012"/>
      <c r="F108" s="1012"/>
      <c r="G108" s="1012"/>
      <c r="H108" s="1012"/>
      <c r="I108" s="1012"/>
      <c r="J108" s="1012"/>
      <c r="K108" s="1012"/>
      <c r="L108" s="1012"/>
      <c r="M108" s="1012"/>
      <c r="N108" s="1012"/>
      <c r="O108" s="1012"/>
      <c r="P108" s="1012"/>
      <c r="Q108" s="1012"/>
      <c r="R108" s="1012"/>
      <c r="S108" s="1012"/>
      <c r="T108" s="1012"/>
      <c r="U108" s="1012"/>
      <c r="V108" s="1012"/>
      <c r="W108" s="1012"/>
      <c r="X108" s="1012"/>
      <c r="Y108" s="1012"/>
      <c r="Z108" s="1012"/>
      <c r="AA108" s="1012"/>
      <c r="AB108" s="1012"/>
      <c r="AC108" s="1012"/>
      <c r="AD108" s="1012"/>
      <c r="AE108" s="1012"/>
      <c r="AF108" s="1012"/>
      <c r="AG108" s="1012"/>
      <c r="AH108" s="1012"/>
      <c r="AI108" s="1012"/>
      <c r="AJ108" s="1012"/>
      <c r="AK108" s="1012"/>
      <c r="AL108" s="1012"/>
      <c r="AM108" s="1012"/>
      <c r="AN108" s="1012"/>
      <c r="AO108" s="1012"/>
      <c r="AP108" s="1012"/>
      <c r="AQ108" s="1012"/>
      <c r="AR108" s="1012"/>
      <c r="AS108" s="1012"/>
      <c r="AT108" s="1013"/>
      <c r="AU108" s="1011" t="s">
        <v>420</v>
      </c>
      <c r="AV108" s="1012"/>
      <c r="AW108" s="1012"/>
      <c r="AX108" s="1012"/>
      <c r="AY108" s="1012"/>
      <c r="AZ108" s="1012"/>
      <c r="BA108" s="1012"/>
      <c r="BB108" s="1012"/>
      <c r="BC108" s="1012"/>
      <c r="BD108" s="1012"/>
      <c r="BE108" s="1012"/>
      <c r="BF108" s="1012"/>
      <c r="BG108" s="1012"/>
      <c r="BH108" s="1012"/>
      <c r="BI108" s="1012"/>
      <c r="BJ108" s="1012"/>
      <c r="BK108" s="1012"/>
      <c r="BL108" s="1012"/>
      <c r="BM108" s="1012"/>
      <c r="BN108" s="1012"/>
      <c r="BO108" s="1012"/>
      <c r="BP108" s="1012"/>
      <c r="BQ108" s="1012"/>
      <c r="BR108" s="1012"/>
      <c r="BS108" s="1012"/>
      <c r="BT108" s="1012"/>
      <c r="BU108" s="1012"/>
      <c r="BV108" s="1012"/>
      <c r="BW108" s="1012"/>
      <c r="BX108" s="1012"/>
      <c r="BY108" s="1012"/>
      <c r="BZ108" s="1012"/>
      <c r="CA108" s="1012"/>
      <c r="CB108" s="1012"/>
      <c r="CC108" s="1012"/>
      <c r="CD108" s="1012"/>
      <c r="CE108" s="1012"/>
      <c r="CF108" s="1012"/>
      <c r="CG108" s="1012"/>
      <c r="CH108" s="1012"/>
      <c r="CI108" s="1012"/>
      <c r="CJ108" s="1012"/>
      <c r="CK108" s="1012"/>
      <c r="CL108" s="1012"/>
      <c r="CM108" s="1012"/>
      <c r="CN108" s="1012"/>
      <c r="CO108" s="1012"/>
      <c r="CP108" s="1012"/>
      <c r="CQ108" s="1012"/>
      <c r="CR108" s="1012"/>
      <c r="CS108" s="1012"/>
      <c r="CT108" s="1012"/>
      <c r="CU108" s="1012"/>
      <c r="CV108" s="1012"/>
      <c r="CW108" s="1012"/>
      <c r="CX108" s="1012"/>
      <c r="CY108" s="1012"/>
      <c r="CZ108" s="1012"/>
      <c r="DA108" s="1012"/>
      <c r="DB108" s="1012"/>
      <c r="DC108" s="1012"/>
      <c r="DD108" s="1012"/>
      <c r="DE108" s="1012"/>
      <c r="DF108" s="1012"/>
      <c r="DG108" s="1012"/>
      <c r="DH108" s="1012"/>
      <c r="DI108" s="1012"/>
      <c r="DJ108" s="1012"/>
      <c r="DK108" s="1012"/>
      <c r="DL108" s="1012"/>
      <c r="DM108" s="1012"/>
      <c r="DN108" s="1012"/>
      <c r="DO108" s="1012"/>
      <c r="DP108" s="1012"/>
      <c r="DQ108" s="1012"/>
      <c r="DR108" s="1012"/>
      <c r="DS108" s="1012"/>
      <c r="DT108" s="1012"/>
      <c r="DU108" s="1012"/>
      <c r="DV108" s="1012"/>
      <c r="DW108" s="1012"/>
      <c r="DX108" s="1012"/>
      <c r="DY108" s="1012"/>
      <c r="DZ108" s="1013"/>
    </row>
    <row r="109" spans="1:131" s="229" customFormat="1" ht="26.25" customHeight="1">
      <c r="A109" s="964" t="s">
        <v>421</v>
      </c>
      <c r="B109" s="965"/>
      <c r="C109" s="965"/>
      <c r="D109" s="965"/>
      <c r="E109" s="965"/>
      <c r="F109" s="965"/>
      <c r="G109" s="965"/>
      <c r="H109" s="965"/>
      <c r="I109" s="965"/>
      <c r="J109" s="965"/>
      <c r="K109" s="965"/>
      <c r="L109" s="965"/>
      <c r="M109" s="965"/>
      <c r="N109" s="965"/>
      <c r="O109" s="965"/>
      <c r="P109" s="965"/>
      <c r="Q109" s="965"/>
      <c r="R109" s="965"/>
      <c r="S109" s="965"/>
      <c r="T109" s="965"/>
      <c r="U109" s="965"/>
      <c r="V109" s="965"/>
      <c r="W109" s="965"/>
      <c r="X109" s="965"/>
      <c r="Y109" s="965"/>
      <c r="Z109" s="966"/>
      <c r="AA109" s="967" t="s">
        <v>422</v>
      </c>
      <c r="AB109" s="965"/>
      <c r="AC109" s="965"/>
      <c r="AD109" s="965"/>
      <c r="AE109" s="966"/>
      <c r="AF109" s="967" t="s">
        <v>423</v>
      </c>
      <c r="AG109" s="965"/>
      <c r="AH109" s="965"/>
      <c r="AI109" s="965"/>
      <c r="AJ109" s="966"/>
      <c r="AK109" s="967" t="s">
        <v>309</v>
      </c>
      <c r="AL109" s="965"/>
      <c r="AM109" s="965"/>
      <c r="AN109" s="965"/>
      <c r="AO109" s="966"/>
      <c r="AP109" s="967" t="s">
        <v>424</v>
      </c>
      <c r="AQ109" s="965"/>
      <c r="AR109" s="965"/>
      <c r="AS109" s="965"/>
      <c r="AT109" s="998"/>
      <c r="AU109" s="964" t="s">
        <v>421</v>
      </c>
      <c r="AV109" s="965"/>
      <c r="AW109" s="965"/>
      <c r="AX109" s="965"/>
      <c r="AY109" s="965"/>
      <c r="AZ109" s="965"/>
      <c r="BA109" s="965"/>
      <c r="BB109" s="965"/>
      <c r="BC109" s="965"/>
      <c r="BD109" s="965"/>
      <c r="BE109" s="965"/>
      <c r="BF109" s="965"/>
      <c r="BG109" s="965"/>
      <c r="BH109" s="965"/>
      <c r="BI109" s="965"/>
      <c r="BJ109" s="965"/>
      <c r="BK109" s="965"/>
      <c r="BL109" s="965"/>
      <c r="BM109" s="965"/>
      <c r="BN109" s="965"/>
      <c r="BO109" s="965"/>
      <c r="BP109" s="966"/>
      <c r="BQ109" s="967" t="s">
        <v>422</v>
      </c>
      <c r="BR109" s="965"/>
      <c r="BS109" s="965"/>
      <c r="BT109" s="965"/>
      <c r="BU109" s="966"/>
      <c r="BV109" s="967" t="s">
        <v>423</v>
      </c>
      <c r="BW109" s="965"/>
      <c r="BX109" s="965"/>
      <c r="BY109" s="965"/>
      <c r="BZ109" s="966"/>
      <c r="CA109" s="967" t="s">
        <v>309</v>
      </c>
      <c r="CB109" s="965"/>
      <c r="CC109" s="965"/>
      <c r="CD109" s="965"/>
      <c r="CE109" s="966"/>
      <c r="CF109" s="1005" t="s">
        <v>424</v>
      </c>
      <c r="CG109" s="1005"/>
      <c r="CH109" s="1005"/>
      <c r="CI109" s="1005"/>
      <c r="CJ109" s="1005"/>
      <c r="CK109" s="967" t="s">
        <v>425</v>
      </c>
      <c r="CL109" s="965"/>
      <c r="CM109" s="965"/>
      <c r="CN109" s="965"/>
      <c r="CO109" s="965"/>
      <c r="CP109" s="965"/>
      <c r="CQ109" s="965"/>
      <c r="CR109" s="965"/>
      <c r="CS109" s="965"/>
      <c r="CT109" s="965"/>
      <c r="CU109" s="965"/>
      <c r="CV109" s="965"/>
      <c r="CW109" s="965"/>
      <c r="CX109" s="965"/>
      <c r="CY109" s="965"/>
      <c r="CZ109" s="965"/>
      <c r="DA109" s="965"/>
      <c r="DB109" s="965"/>
      <c r="DC109" s="965"/>
      <c r="DD109" s="965"/>
      <c r="DE109" s="965"/>
      <c r="DF109" s="966"/>
      <c r="DG109" s="967" t="s">
        <v>422</v>
      </c>
      <c r="DH109" s="965"/>
      <c r="DI109" s="965"/>
      <c r="DJ109" s="965"/>
      <c r="DK109" s="966"/>
      <c r="DL109" s="967" t="s">
        <v>423</v>
      </c>
      <c r="DM109" s="965"/>
      <c r="DN109" s="965"/>
      <c r="DO109" s="965"/>
      <c r="DP109" s="966"/>
      <c r="DQ109" s="967" t="s">
        <v>309</v>
      </c>
      <c r="DR109" s="965"/>
      <c r="DS109" s="965"/>
      <c r="DT109" s="965"/>
      <c r="DU109" s="966"/>
      <c r="DV109" s="967" t="s">
        <v>424</v>
      </c>
      <c r="DW109" s="965"/>
      <c r="DX109" s="965"/>
      <c r="DY109" s="965"/>
      <c r="DZ109" s="998"/>
    </row>
    <row r="110" spans="1:131" s="229" customFormat="1" ht="26.25" customHeight="1">
      <c r="A110" s="878" t="s">
        <v>426</v>
      </c>
      <c r="B110" s="879"/>
      <c r="C110" s="879"/>
      <c r="D110" s="879"/>
      <c r="E110" s="879"/>
      <c r="F110" s="879"/>
      <c r="G110" s="879"/>
      <c r="H110" s="879"/>
      <c r="I110" s="879"/>
      <c r="J110" s="879"/>
      <c r="K110" s="879"/>
      <c r="L110" s="879"/>
      <c r="M110" s="879"/>
      <c r="N110" s="879"/>
      <c r="O110" s="879"/>
      <c r="P110" s="879"/>
      <c r="Q110" s="879"/>
      <c r="R110" s="879"/>
      <c r="S110" s="879"/>
      <c r="T110" s="879"/>
      <c r="U110" s="879"/>
      <c r="V110" s="879"/>
      <c r="W110" s="879"/>
      <c r="X110" s="879"/>
      <c r="Y110" s="879"/>
      <c r="Z110" s="880"/>
      <c r="AA110" s="957">
        <v>117096</v>
      </c>
      <c r="AB110" s="958"/>
      <c r="AC110" s="958"/>
      <c r="AD110" s="958"/>
      <c r="AE110" s="959"/>
      <c r="AF110" s="960">
        <v>128378</v>
      </c>
      <c r="AG110" s="958"/>
      <c r="AH110" s="958"/>
      <c r="AI110" s="958"/>
      <c r="AJ110" s="959"/>
      <c r="AK110" s="960">
        <v>118763</v>
      </c>
      <c r="AL110" s="958"/>
      <c r="AM110" s="958"/>
      <c r="AN110" s="958"/>
      <c r="AO110" s="959"/>
      <c r="AP110" s="961">
        <v>18</v>
      </c>
      <c r="AQ110" s="962"/>
      <c r="AR110" s="962"/>
      <c r="AS110" s="962"/>
      <c r="AT110" s="963"/>
      <c r="AU110" s="999" t="s">
        <v>73</v>
      </c>
      <c r="AV110" s="1000"/>
      <c r="AW110" s="1000"/>
      <c r="AX110" s="1000"/>
      <c r="AY110" s="1000"/>
      <c r="AZ110" s="929" t="s">
        <v>427</v>
      </c>
      <c r="BA110" s="879"/>
      <c r="BB110" s="879"/>
      <c r="BC110" s="879"/>
      <c r="BD110" s="879"/>
      <c r="BE110" s="879"/>
      <c r="BF110" s="879"/>
      <c r="BG110" s="879"/>
      <c r="BH110" s="879"/>
      <c r="BI110" s="879"/>
      <c r="BJ110" s="879"/>
      <c r="BK110" s="879"/>
      <c r="BL110" s="879"/>
      <c r="BM110" s="879"/>
      <c r="BN110" s="879"/>
      <c r="BO110" s="879"/>
      <c r="BP110" s="880"/>
      <c r="BQ110" s="930">
        <v>1642707</v>
      </c>
      <c r="BR110" s="911"/>
      <c r="BS110" s="911"/>
      <c r="BT110" s="911"/>
      <c r="BU110" s="911"/>
      <c r="BV110" s="911">
        <v>1619194</v>
      </c>
      <c r="BW110" s="911"/>
      <c r="BX110" s="911"/>
      <c r="BY110" s="911"/>
      <c r="BZ110" s="911"/>
      <c r="CA110" s="911">
        <v>1900047</v>
      </c>
      <c r="CB110" s="911"/>
      <c r="CC110" s="911"/>
      <c r="CD110" s="911"/>
      <c r="CE110" s="911"/>
      <c r="CF110" s="935">
        <v>287.39999999999998</v>
      </c>
      <c r="CG110" s="936"/>
      <c r="CH110" s="936"/>
      <c r="CI110" s="936"/>
      <c r="CJ110" s="936"/>
      <c r="CK110" s="995" t="s">
        <v>428</v>
      </c>
      <c r="CL110" s="888"/>
      <c r="CM110" s="929" t="s">
        <v>429</v>
      </c>
      <c r="CN110" s="879"/>
      <c r="CO110" s="879"/>
      <c r="CP110" s="879"/>
      <c r="CQ110" s="879"/>
      <c r="CR110" s="879"/>
      <c r="CS110" s="879"/>
      <c r="CT110" s="879"/>
      <c r="CU110" s="879"/>
      <c r="CV110" s="879"/>
      <c r="CW110" s="879"/>
      <c r="CX110" s="879"/>
      <c r="CY110" s="879"/>
      <c r="CZ110" s="879"/>
      <c r="DA110" s="879"/>
      <c r="DB110" s="879"/>
      <c r="DC110" s="879"/>
      <c r="DD110" s="879"/>
      <c r="DE110" s="879"/>
      <c r="DF110" s="880"/>
      <c r="DG110" s="930" t="s">
        <v>129</v>
      </c>
      <c r="DH110" s="911"/>
      <c r="DI110" s="911"/>
      <c r="DJ110" s="911"/>
      <c r="DK110" s="911"/>
      <c r="DL110" s="911" t="s">
        <v>129</v>
      </c>
      <c r="DM110" s="911"/>
      <c r="DN110" s="911"/>
      <c r="DO110" s="911"/>
      <c r="DP110" s="911"/>
      <c r="DQ110" s="911" t="s">
        <v>129</v>
      </c>
      <c r="DR110" s="911"/>
      <c r="DS110" s="911"/>
      <c r="DT110" s="911"/>
      <c r="DU110" s="911"/>
      <c r="DV110" s="912" t="s">
        <v>129</v>
      </c>
      <c r="DW110" s="912"/>
      <c r="DX110" s="912"/>
      <c r="DY110" s="912"/>
      <c r="DZ110" s="913"/>
    </row>
    <row r="111" spans="1:131" s="229" customFormat="1" ht="26.25" customHeight="1">
      <c r="A111" s="843" t="s">
        <v>430</v>
      </c>
      <c r="B111" s="844"/>
      <c r="C111" s="844"/>
      <c r="D111" s="844"/>
      <c r="E111" s="844"/>
      <c r="F111" s="844"/>
      <c r="G111" s="844"/>
      <c r="H111" s="844"/>
      <c r="I111" s="844"/>
      <c r="J111" s="844"/>
      <c r="K111" s="844"/>
      <c r="L111" s="844"/>
      <c r="M111" s="844"/>
      <c r="N111" s="844"/>
      <c r="O111" s="844"/>
      <c r="P111" s="844"/>
      <c r="Q111" s="844"/>
      <c r="R111" s="844"/>
      <c r="S111" s="844"/>
      <c r="T111" s="844"/>
      <c r="U111" s="844"/>
      <c r="V111" s="844"/>
      <c r="W111" s="844"/>
      <c r="X111" s="844"/>
      <c r="Y111" s="844"/>
      <c r="Z111" s="994"/>
      <c r="AA111" s="987" t="s">
        <v>431</v>
      </c>
      <c r="AB111" s="988"/>
      <c r="AC111" s="988"/>
      <c r="AD111" s="988"/>
      <c r="AE111" s="989"/>
      <c r="AF111" s="990" t="s">
        <v>129</v>
      </c>
      <c r="AG111" s="988"/>
      <c r="AH111" s="988"/>
      <c r="AI111" s="988"/>
      <c r="AJ111" s="989"/>
      <c r="AK111" s="990" t="s">
        <v>431</v>
      </c>
      <c r="AL111" s="988"/>
      <c r="AM111" s="988"/>
      <c r="AN111" s="988"/>
      <c r="AO111" s="989"/>
      <c r="AP111" s="991" t="s">
        <v>129</v>
      </c>
      <c r="AQ111" s="992"/>
      <c r="AR111" s="992"/>
      <c r="AS111" s="992"/>
      <c r="AT111" s="993"/>
      <c r="AU111" s="1001"/>
      <c r="AV111" s="1002"/>
      <c r="AW111" s="1002"/>
      <c r="AX111" s="1002"/>
      <c r="AY111" s="1002"/>
      <c r="AZ111" s="886" t="s">
        <v>432</v>
      </c>
      <c r="BA111" s="821"/>
      <c r="BB111" s="821"/>
      <c r="BC111" s="821"/>
      <c r="BD111" s="821"/>
      <c r="BE111" s="821"/>
      <c r="BF111" s="821"/>
      <c r="BG111" s="821"/>
      <c r="BH111" s="821"/>
      <c r="BI111" s="821"/>
      <c r="BJ111" s="821"/>
      <c r="BK111" s="821"/>
      <c r="BL111" s="821"/>
      <c r="BM111" s="821"/>
      <c r="BN111" s="821"/>
      <c r="BO111" s="821"/>
      <c r="BP111" s="822"/>
      <c r="BQ111" s="858" t="s">
        <v>431</v>
      </c>
      <c r="BR111" s="859"/>
      <c r="BS111" s="859"/>
      <c r="BT111" s="859"/>
      <c r="BU111" s="859"/>
      <c r="BV111" s="859" t="s">
        <v>431</v>
      </c>
      <c r="BW111" s="859"/>
      <c r="BX111" s="859"/>
      <c r="BY111" s="859"/>
      <c r="BZ111" s="859"/>
      <c r="CA111" s="859" t="s">
        <v>431</v>
      </c>
      <c r="CB111" s="859"/>
      <c r="CC111" s="859"/>
      <c r="CD111" s="859"/>
      <c r="CE111" s="859"/>
      <c r="CF111" s="944" t="s">
        <v>431</v>
      </c>
      <c r="CG111" s="945"/>
      <c r="CH111" s="945"/>
      <c r="CI111" s="945"/>
      <c r="CJ111" s="945"/>
      <c r="CK111" s="996"/>
      <c r="CL111" s="890"/>
      <c r="CM111" s="886" t="s">
        <v>433</v>
      </c>
      <c r="CN111" s="821"/>
      <c r="CO111" s="821"/>
      <c r="CP111" s="821"/>
      <c r="CQ111" s="821"/>
      <c r="CR111" s="821"/>
      <c r="CS111" s="821"/>
      <c r="CT111" s="821"/>
      <c r="CU111" s="821"/>
      <c r="CV111" s="821"/>
      <c r="CW111" s="821"/>
      <c r="CX111" s="821"/>
      <c r="CY111" s="821"/>
      <c r="CZ111" s="821"/>
      <c r="DA111" s="821"/>
      <c r="DB111" s="821"/>
      <c r="DC111" s="821"/>
      <c r="DD111" s="821"/>
      <c r="DE111" s="821"/>
      <c r="DF111" s="822"/>
      <c r="DG111" s="858" t="s">
        <v>431</v>
      </c>
      <c r="DH111" s="859"/>
      <c r="DI111" s="859"/>
      <c r="DJ111" s="859"/>
      <c r="DK111" s="859"/>
      <c r="DL111" s="859" t="s">
        <v>129</v>
      </c>
      <c r="DM111" s="859"/>
      <c r="DN111" s="859"/>
      <c r="DO111" s="859"/>
      <c r="DP111" s="859"/>
      <c r="DQ111" s="859" t="s">
        <v>431</v>
      </c>
      <c r="DR111" s="859"/>
      <c r="DS111" s="859"/>
      <c r="DT111" s="859"/>
      <c r="DU111" s="859"/>
      <c r="DV111" s="865" t="s">
        <v>431</v>
      </c>
      <c r="DW111" s="865"/>
      <c r="DX111" s="865"/>
      <c r="DY111" s="865"/>
      <c r="DZ111" s="866"/>
    </row>
    <row r="112" spans="1:131" s="229" customFormat="1" ht="26.25" customHeight="1">
      <c r="A112" s="981" t="s">
        <v>434</v>
      </c>
      <c r="B112" s="982"/>
      <c r="C112" s="821" t="s">
        <v>435</v>
      </c>
      <c r="D112" s="821"/>
      <c r="E112" s="821"/>
      <c r="F112" s="821"/>
      <c r="G112" s="821"/>
      <c r="H112" s="821"/>
      <c r="I112" s="821"/>
      <c r="J112" s="821"/>
      <c r="K112" s="821"/>
      <c r="L112" s="821"/>
      <c r="M112" s="821"/>
      <c r="N112" s="821"/>
      <c r="O112" s="821"/>
      <c r="P112" s="821"/>
      <c r="Q112" s="821"/>
      <c r="R112" s="821"/>
      <c r="S112" s="821"/>
      <c r="T112" s="821"/>
      <c r="U112" s="821"/>
      <c r="V112" s="821"/>
      <c r="W112" s="821"/>
      <c r="X112" s="821"/>
      <c r="Y112" s="821"/>
      <c r="Z112" s="822"/>
      <c r="AA112" s="848" t="s">
        <v>431</v>
      </c>
      <c r="AB112" s="849"/>
      <c r="AC112" s="849"/>
      <c r="AD112" s="849"/>
      <c r="AE112" s="850"/>
      <c r="AF112" s="851" t="s">
        <v>431</v>
      </c>
      <c r="AG112" s="849"/>
      <c r="AH112" s="849"/>
      <c r="AI112" s="849"/>
      <c r="AJ112" s="850"/>
      <c r="AK112" s="851" t="s">
        <v>431</v>
      </c>
      <c r="AL112" s="849"/>
      <c r="AM112" s="849"/>
      <c r="AN112" s="849"/>
      <c r="AO112" s="850"/>
      <c r="AP112" s="893" t="s">
        <v>431</v>
      </c>
      <c r="AQ112" s="894"/>
      <c r="AR112" s="894"/>
      <c r="AS112" s="894"/>
      <c r="AT112" s="895"/>
      <c r="AU112" s="1001"/>
      <c r="AV112" s="1002"/>
      <c r="AW112" s="1002"/>
      <c r="AX112" s="1002"/>
      <c r="AY112" s="1002"/>
      <c r="AZ112" s="886" t="s">
        <v>436</v>
      </c>
      <c r="BA112" s="821"/>
      <c r="BB112" s="821"/>
      <c r="BC112" s="821"/>
      <c r="BD112" s="821"/>
      <c r="BE112" s="821"/>
      <c r="BF112" s="821"/>
      <c r="BG112" s="821"/>
      <c r="BH112" s="821"/>
      <c r="BI112" s="821"/>
      <c r="BJ112" s="821"/>
      <c r="BK112" s="821"/>
      <c r="BL112" s="821"/>
      <c r="BM112" s="821"/>
      <c r="BN112" s="821"/>
      <c r="BO112" s="821"/>
      <c r="BP112" s="822"/>
      <c r="BQ112" s="858">
        <v>127696</v>
      </c>
      <c r="BR112" s="859"/>
      <c r="BS112" s="859"/>
      <c r="BT112" s="859"/>
      <c r="BU112" s="859"/>
      <c r="BV112" s="859">
        <v>155799</v>
      </c>
      <c r="BW112" s="859"/>
      <c r="BX112" s="859"/>
      <c r="BY112" s="859"/>
      <c r="BZ112" s="859"/>
      <c r="CA112" s="859">
        <v>201869</v>
      </c>
      <c r="CB112" s="859"/>
      <c r="CC112" s="859"/>
      <c r="CD112" s="859"/>
      <c r="CE112" s="859"/>
      <c r="CF112" s="944">
        <v>30.5</v>
      </c>
      <c r="CG112" s="945"/>
      <c r="CH112" s="945"/>
      <c r="CI112" s="945"/>
      <c r="CJ112" s="945"/>
      <c r="CK112" s="996"/>
      <c r="CL112" s="890"/>
      <c r="CM112" s="886" t="s">
        <v>437</v>
      </c>
      <c r="CN112" s="821"/>
      <c r="CO112" s="821"/>
      <c r="CP112" s="821"/>
      <c r="CQ112" s="821"/>
      <c r="CR112" s="821"/>
      <c r="CS112" s="821"/>
      <c r="CT112" s="821"/>
      <c r="CU112" s="821"/>
      <c r="CV112" s="821"/>
      <c r="CW112" s="821"/>
      <c r="CX112" s="821"/>
      <c r="CY112" s="821"/>
      <c r="CZ112" s="821"/>
      <c r="DA112" s="821"/>
      <c r="DB112" s="821"/>
      <c r="DC112" s="821"/>
      <c r="DD112" s="821"/>
      <c r="DE112" s="821"/>
      <c r="DF112" s="822"/>
      <c r="DG112" s="858" t="s">
        <v>431</v>
      </c>
      <c r="DH112" s="859"/>
      <c r="DI112" s="859"/>
      <c r="DJ112" s="859"/>
      <c r="DK112" s="859"/>
      <c r="DL112" s="859" t="s">
        <v>431</v>
      </c>
      <c r="DM112" s="859"/>
      <c r="DN112" s="859"/>
      <c r="DO112" s="859"/>
      <c r="DP112" s="859"/>
      <c r="DQ112" s="859" t="s">
        <v>129</v>
      </c>
      <c r="DR112" s="859"/>
      <c r="DS112" s="859"/>
      <c r="DT112" s="859"/>
      <c r="DU112" s="859"/>
      <c r="DV112" s="865" t="s">
        <v>431</v>
      </c>
      <c r="DW112" s="865"/>
      <c r="DX112" s="865"/>
      <c r="DY112" s="865"/>
      <c r="DZ112" s="866"/>
    </row>
    <row r="113" spans="1:130" s="229" customFormat="1" ht="26.25" customHeight="1">
      <c r="A113" s="983"/>
      <c r="B113" s="984"/>
      <c r="C113" s="821" t="s">
        <v>438</v>
      </c>
      <c r="D113" s="821"/>
      <c r="E113" s="821"/>
      <c r="F113" s="821"/>
      <c r="G113" s="821"/>
      <c r="H113" s="821"/>
      <c r="I113" s="821"/>
      <c r="J113" s="821"/>
      <c r="K113" s="821"/>
      <c r="L113" s="821"/>
      <c r="M113" s="821"/>
      <c r="N113" s="821"/>
      <c r="O113" s="821"/>
      <c r="P113" s="821"/>
      <c r="Q113" s="821"/>
      <c r="R113" s="821"/>
      <c r="S113" s="821"/>
      <c r="T113" s="821"/>
      <c r="U113" s="821"/>
      <c r="V113" s="821"/>
      <c r="W113" s="821"/>
      <c r="X113" s="821"/>
      <c r="Y113" s="821"/>
      <c r="Z113" s="822"/>
      <c r="AA113" s="987">
        <v>11872</v>
      </c>
      <c r="AB113" s="988"/>
      <c r="AC113" s="988"/>
      <c r="AD113" s="988"/>
      <c r="AE113" s="989"/>
      <c r="AF113" s="990">
        <v>8795</v>
      </c>
      <c r="AG113" s="988"/>
      <c r="AH113" s="988"/>
      <c r="AI113" s="988"/>
      <c r="AJ113" s="989"/>
      <c r="AK113" s="990">
        <v>5269</v>
      </c>
      <c r="AL113" s="988"/>
      <c r="AM113" s="988"/>
      <c r="AN113" s="988"/>
      <c r="AO113" s="989"/>
      <c r="AP113" s="991">
        <v>0.8</v>
      </c>
      <c r="AQ113" s="992"/>
      <c r="AR113" s="992"/>
      <c r="AS113" s="992"/>
      <c r="AT113" s="993"/>
      <c r="AU113" s="1001"/>
      <c r="AV113" s="1002"/>
      <c r="AW113" s="1002"/>
      <c r="AX113" s="1002"/>
      <c r="AY113" s="1002"/>
      <c r="AZ113" s="886" t="s">
        <v>439</v>
      </c>
      <c r="BA113" s="821"/>
      <c r="BB113" s="821"/>
      <c r="BC113" s="821"/>
      <c r="BD113" s="821"/>
      <c r="BE113" s="821"/>
      <c r="BF113" s="821"/>
      <c r="BG113" s="821"/>
      <c r="BH113" s="821"/>
      <c r="BI113" s="821"/>
      <c r="BJ113" s="821"/>
      <c r="BK113" s="821"/>
      <c r="BL113" s="821"/>
      <c r="BM113" s="821"/>
      <c r="BN113" s="821"/>
      <c r="BO113" s="821"/>
      <c r="BP113" s="822"/>
      <c r="BQ113" s="858" t="s">
        <v>431</v>
      </c>
      <c r="BR113" s="859"/>
      <c r="BS113" s="859"/>
      <c r="BT113" s="859"/>
      <c r="BU113" s="859"/>
      <c r="BV113" s="859" t="s">
        <v>431</v>
      </c>
      <c r="BW113" s="859"/>
      <c r="BX113" s="859"/>
      <c r="BY113" s="859"/>
      <c r="BZ113" s="859"/>
      <c r="CA113" s="859" t="s">
        <v>431</v>
      </c>
      <c r="CB113" s="859"/>
      <c r="CC113" s="859"/>
      <c r="CD113" s="859"/>
      <c r="CE113" s="859"/>
      <c r="CF113" s="944" t="s">
        <v>431</v>
      </c>
      <c r="CG113" s="945"/>
      <c r="CH113" s="945"/>
      <c r="CI113" s="945"/>
      <c r="CJ113" s="945"/>
      <c r="CK113" s="996"/>
      <c r="CL113" s="890"/>
      <c r="CM113" s="886" t="s">
        <v>440</v>
      </c>
      <c r="CN113" s="821"/>
      <c r="CO113" s="821"/>
      <c r="CP113" s="821"/>
      <c r="CQ113" s="821"/>
      <c r="CR113" s="821"/>
      <c r="CS113" s="821"/>
      <c r="CT113" s="821"/>
      <c r="CU113" s="821"/>
      <c r="CV113" s="821"/>
      <c r="CW113" s="821"/>
      <c r="CX113" s="821"/>
      <c r="CY113" s="821"/>
      <c r="CZ113" s="821"/>
      <c r="DA113" s="821"/>
      <c r="DB113" s="821"/>
      <c r="DC113" s="821"/>
      <c r="DD113" s="821"/>
      <c r="DE113" s="821"/>
      <c r="DF113" s="822"/>
      <c r="DG113" s="848" t="s">
        <v>431</v>
      </c>
      <c r="DH113" s="849"/>
      <c r="DI113" s="849"/>
      <c r="DJ113" s="849"/>
      <c r="DK113" s="850"/>
      <c r="DL113" s="851" t="s">
        <v>431</v>
      </c>
      <c r="DM113" s="849"/>
      <c r="DN113" s="849"/>
      <c r="DO113" s="849"/>
      <c r="DP113" s="850"/>
      <c r="DQ113" s="851" t="s">
        <v>431</v>
      </c>
      <c r="DR113" s="849"/>
      <c r="DS113" s="849"/>
      <c r="DT113" s="849"/>
      <c r="DU113" s="850"/>
      <c r="DV113" s="893" t="s">
        <v>431</v>
      </c>
      <c r="DW113" s="894"/>
      <c r="DX113" s="894"/>
      <c r="DY113" s="894"/>
      <c r="DZ113" s="895"/>
    </row>
    <row r="114" spans="1:130" s="229" customFormat="1" ht="26.25" customHeight="1">
      <c r="A114" s="983"/>
      <c r="B114" s="984"/>
      <c r="C114" s="821" t="s">
        <v>441</v>
      </c>
      <c r="D114" s="821"/>
      <c r="E114" s="821"/>
      <c r="F114" s="821"/>
      <c r="G114" s="821"/>
      <c r="H114" s="821"/>
      <c r="I114" s="821"/>
      <c r="J114" s="821"/>
      <c r="K114" s="821"/>
      <c r="L114" s="821"/>
      <c r="M114" s="821"/>
      <c r="N114" s="821"/>
      <c r="O114" s="821"/>
      <c r="P114" s="821"/>
      <c r="Q114" s="821"/>
      <c r="R114" s="821"/>
      <c r="S114" s="821"/>
      <c r="T114" s="821"/>
      <c r="U114" s="821"/>
      <c r="V114" s="821"/>
      <c r="W114" s="821"/>
      <c r="X114" s="821"/>
      <c r="Y114" s="821"/>
      <c r="Z114" s="822"/>
      <c r="AA114" s="848">
        <v>475</v>
      </c>
      <c r="AB114" s="849"/>
      <c r="AC114" s="849"/>
      <c r="AD114" s="849"/>
      <c r="AE114" s="850"/>
      <c r="AF114" s="851">
        <v>489</v>
      </c>
      <c r="AG114" s="849"/>
      <c r="AH114" s="849"/>
      <c r="AI114" s="849"/>
      <c r="AJ114" s="850"/>
      <c r="AK114" s="851">
        <v>518</v>
      </c>
      <c r="AL114" s="849"/>
      <c r="AM114" s="849"/>
      <c r="AN114" s="849"/>
      <c r="AO114" s="850"/>
      <c r="AP114" s="893">
        <v>0.1</v>
      </c>
      <c r="AQ114" s="894"/>
      <c r="AR114" s="894"/>
      <c r="AS114" s="894"/>
      <c r="AT114" s="895"/>
      <c r="AU114" s="1001"/>
      <c r="AV114" s="1002"/>
      <c r="AW114" s="1002"/>
      <c r="AX114" s="1002"/>
      <c r="AY114" s="1002"/>
      <c r="AZ114" s="886" t="s">
        <v>442</v>
      </c>
      <c r="BA114" s="821"/>
      <c r="BB114" s="821"/>
      <c r="BC114" s="821"/>
      <c r="BD114" s="821"/>
      <c r="BE114" s="821"/>
      <c r="BF114" s="821"/>
      <c r="BG114" s="821"/>
      <c r="BH114" s="821"/>
      <c r="BI114" s="821"/>
      <c r="BJ114" s="821"/>
      <c r="BK114" s="821"/>
      <c r="BL114" s="821"/>
      <c r="BM114" s="821"/>
      <c r="BN114" s="821"/>
      <c r="BO114" s="821"/>
      <c r="BP114" s="822"/>
      <c r="BQ114" s="858">
        <v>64363</v>
      </c>
      <c r="BR114" s="859"/>
      <c r="BS114" s="859"/>
      <c r="BT114" s="859"/>
      <c r="BU114" s="859"/>
      <c r="BV114" s="859">
        <v>36295</v>
      </c>
      <c r="BW114" s="859"/>
      <c r="BX114" s="859"/>
      <c r="BY114" s="859"/>
      <c r="BZ114" s="859"/>
      <c r="CA114" s="859" t="s">
        <v>431</v>
      </c>
      <c r="CB114" s="859"/>
      <c r="CC114" s="859"/>
      <c r="CD114" s="859"/>
      <c r="CE114" s="859"/>
      <c r="CF114" s="944" t="s">
        <v>431</v>
      </c>
      <c r="CG114" s="945"/>
      <c r="CH114" s="945"/>
      <c r="CI114" s="945"/>
      <c r="CJ114" s="945"/>
      <c r="CK114" s="996"/>
      <c r="CL114" s="890"/>
      <c r="CM114" s="886" t="s">
        <v>443</v>
      </c>
      <c r="CN114" s="821"/>
      <c r="CO114" s="821"/>
      <c r="CP114" s="821"/>
      <c r="CQ114" s="821"/>
      <c r="CR114" s="821"/>
      <c r="CS114" s="821"/>
      <c r="CT114" s="821"/>
      <c r="CU114" s="821"/>
      <c r="CV114" s="821"/>
      <c r="CW114" s="821"/>
      <c r="CX114" s="821"/>
      <c r="CY114" s="821"/>
      <c r="CZ114" s="821"/>
      <c r="DA114" s="821"/>
      <c r="DB114" s="821"/>
      <c r="DC114" s="821"/>
      <c r="DD114" s="821"/>
      <c r="DE114" s="821"/>
      <c r="DF114" s="822"/>
      <c r="DG114" s="848" t="s">
        <v>129</v>
      </c>
      <c r="DH114" s="849"/>
      <c r="DI114" s="849"/>
      <c r="DJ114" s="849"/>
      <c r="DK114" s="850"/>
      <c r="DL114" s="851" t="s">
        <v>431</v>
      </c>
      <c r="DM114" s="849"/>
      <c r="DN114" s="849"/>
      <c r="DO114" s="849"/>
      <c r="DP114" s="850"/>
      <c r="DQ114" s="851" t="s">
        <v>431</v>
      </c>
      <c r="DR114" s="849"/>
      <c r="DS114" s="849"/>
      <c r="DT114" s="849"/>
      <c r="DU114" s="850"/>
      <c r="DV114" s="893" t="s">
        <v>431</v>
      </c>
      <c r="DW114" s="894"/>
      <c r="DX114" s="894"/>
      <c r="DY114" s="894"/>
      <c r="DZ114" s="895"/>
    </row>
    <row r="115" spans="1:130" s="229" customFormat="1" ht="26.25" customHeight="1">
      <c r="A115" s="983"/>
      <c r="B115" s="984"/>
      <c r="C115" s="821" t="s">
        <v>444</v>
      </c>
      <c r="D115" s="821"/>
      <c r="E115" s="821"/>
      <c r="F115" s="821"/>
      <c r="G115" s="821"/>
      <c r="H115" s="821"/>
      <c r="I115" s="821"/>
      <c r="J115" s="821"/>
      <c r="K115" s="821"/>
      <c r="L115" s="821"/>
      <c r="M115" s="821"/>
      <c r="N115" s="821"/>
      <c r="O115" s="821"/>
      <c r="P115" s="821"/>
      <c r="Q115" s="821"/>
      <c r="R115" s="821"/>
      <c r="S115" s="821"/>
      <c r="T115" s="821"/>
      <c r="U115" s="821"/>
      <c r="V115" s="821"/>
      <c r="W115" s="821"/>
      <c r="X115" s="821"/>
      <c r="Y115" s="821"/>
      <c r="Z115" s="822"/>
      <c r="AA115" s="987" t="s">
        <v>431</v>
      </c>
      <c r="AB115" s="988"/>
      <c r="AC115" s="988"/>
      <c r="AD115" s="988"/>
      <c r="AE115" s="989"/>
      <c r="AF115" s="990" t="s">
        <v>129</v>
      </c>
      <c r="AG115" s="988"/>
      <c r="AH115" s="988"/>
      <c r="AI115" s="988"/>
      <c r="AJ115" s="989"/>
      <c r="AK115" s="990" t="s">
        <v>431</v>
      </c>
      <c r="AL115" s="988"/>
      <c r="AM115" s="988"/>
      <c r="AN115" s="988"/>
      <c r="AO115" s="989"/>
      <c r="AP115" s="991" t="s">
        <v>431</v>
      </c>
      <c r="AQ115" s="992"/>
      <c r="AR115" s="992"/>
      <c r="AS115" s="992"/>
      <c r="AT115" s="993"/>
      <c r="AU115" s="1001"/>
      <c r="AV115" s="1002"/>
      <c r="AW115" s="1002"/>
      <c r="AX115" s="1002"/>
      <c r="AY115" s="1002"/>
      <c r="AZ115" s="886" t="s">
        <v>445</v>
      </c>
      <c r="BA115" s="821"/>
      <c r="BB115" s="821"/>
      <c r="BC115" s="821"/>
      <c r="BD115" s="821"/>
      <c r="BE115" s="821"/>
      <c r="BF115" s="821"/>
      <c r="BG115" s="821"/>
      <c r="BH115" s="821"/>
      <c r="BI115" s="821"/>
      <c r="BJ115" s="821"/>
      <c r="BK115" s="821"/>
      <c r="BL115" s="821"/>
      <c r="BM115" s="821"/>
      <c r="BN115" s="821"/>
      <c r="BO115" s="821"/>
      <c r="BP115" s="822"/>
      <c r="BQ115" s="858" t="s">
        <v>431</v>
      </c>
      <c r="BR115" s="859"/>
      <c r="BS115" s="859"/>
      <c r="BT115" s="859"/>
      <c r="BU115" s="859"/>
      <c r="BV115" s="859" t="s">
        <v>431</v>
      </c>
      <c r="BW115" s="859"/>
      <c r="BX115" s="859"/>
      <c r="BY115" s="859"/>
      <c r="BZ115" s="859"/>
      <c r="CA115" s="859" t="s">
        <v>431</v>
      </c>
      <c r="CB115" s="859"/>
      <c r="CC115" s="859"/>
      <c r="CD115" s="859"/>
      <c r="CE115" s="859"/>
      <c r="CF115" s="944" t="s">
        <v>431</v>
      </c>
      <c r="CG115" s="945"/>
      <c r="CH115" s="945"/>
      <c r="CI115" s="945"/>
      <c r="CJ115" s="945"/>
      <c r="CK115" s="996"/>
      <c r="CL115" s="890"/>
      <c r="CM115" s="886" t="s">
        <v>446</v>
      </c>
      <c r="CN115" s="821"/>
      <c r="CO115" s="821"/>
      <c r="CP115" s="821"/>
      <c r="CQ115" s="821"/>
      <c r="CR115" s="821"/>
      <c r="CS115" s="821"/>
      <c r="CT115" s="821"/>
      <c r="CU115" s="821"/>
      <c r="CV115" s="821"/>
      <c r="CW115" s="821"/>
      <c r="CX115" s="821"/>
      <c r="CY115" s="821"/>
      <c r="CZ115" s="821"/>
      <c r="DA115" s="821"/>
      <c r="DB115" s="821"/>
      <c r="DC115" s="821"/>
      <c r="DD115" s="821"/>
      <c r="DE115" s="821"/>
      <c r="DF115" s="822"/>
      <c r="DG115" s="848" t="s">
        <v>431</v>
      </c>
      <c r="DH115" s="849"/>
      <c r="DI115" s="849"/>
      <c r="DJ115" s="849"/>
      <c r="DK115" s="850"/>
      <c r="DL115" s="851" t="s">
        <v>431</v>
      </c>
      <c r="DM115" s="849"/>
      <c r="DN115" s="849"/>
      <c r="DO115" s="849"/>
      <c r="DP115" s="850"/>
      <c r="DQ115" s="851" t="s">
        <v>431</v>
      </c>
      <c r="DR115" s="849"/>
      <c r="DS115" s="849"/>
      <c r="DT115" s="849"/>
      <c r="DU115" s="850"/>
      <c r="DV115" s="893" t="s">
        <v>431</v>
      </c>
      <c r="DW115" s="894"/>
      <c r="DX115" s="894"/>
      <c r="DY115" s="894"/>
      <c r="DZ115" s="895"/>
    </row>
    <row r="116" spans="1:130" s="229" customFormat="1" ht="26.25" customHeight="1">
      <c r="A116" s="985"/>
      <c r="B116" s="986"/>
      <c r="C116" s="908" t="s">
        <v>447</v>
      </c>
      <c r="D116" s="908"/>
      <c r="E116" s="908"/>
      <c r="F116" s="908"/>
      <c r="G116" s="908"/>
      <c r="H116" s="908"/>
      <c r="I116" s="908"/>
      <c r="J116" s="908"/>
      <c r="K116" s="908"/>
      <c r="L116" s="908"/>
      <c r="M116" s="908"/>
      <c r="N116" s="908"/>
      <c r="O116" s="908"/>
      <c r="P116" s="908"/>
      <c r="Q116" s="908"/>
      <c r="R116" s="908"/>
      <c r="S116" s="908"/>
      <c r="T116" s="908"/>
      <c r="U116" s="908"/>
      <c r="V116" s="908"/>
      <c r="W116" s="908"/>
      <c r="X116" s="908"/>
      <c r="Y116" s="908"/>
      <c r="Z116" s="909"/>
      <c r="AA116" s="848" t="s">
        <v>431</v>
      </c>
      <c r="AB116" s="849"/>
      <c r="AC116" s="849"/>
      <c r="AD116" s="849"/>
      <c r="AE116" s="850"/>
      <c r="AF116" s="851" t="s">
        <v>431</v>
      </c>
      <c r="AG116" s="849"/>
      <c r="AH116" s="849"/>
      <c r="AI116" s="849"/>
      <c r="AJ116" s="850"/>
      <c r="AK116" s="851" t="s">
        <v>431</v>
      </c>
      <c r="AL116" s="849"/>
      <c r="AM116" s="849"/>
      <c r="AN116" s="849"/>
      <c r="AO116" s="850"/>
      <c r="AP116" s="893" t="s">
        <v>431</v>
      </c>
      <c r="AQ116" s="894"/>
      <c r="AR116" s="894"/>
      <c r="AS116" s="894"/>
      <c r="AT116" s="895"/>
      <c r="AU116" s="1001"/>
      <c r="AV116" s="1002"/>
      <c r="AW116" s="1002"/>
      <c r="AX116" s="1002"/>
      <c r="AY116" s="1002"/>
      <c r="AZ116" s="978" t="s">
        <v>448</v>
      </c>
      <c r="BA116" s="979"/>
      <c r="BB116" s="979"/>
      <c r="BC116" s="979"/>
      <c r="BD116" s="979"/>
      <c r="BE116" s="979"/>
      <c r="BF116" s="979"/>
      <c r="BG116" s="979"/>
      <c r="BH116" s="979"/>
      <c r="BI116" s="979"/>
      <c r="BJ116" s="979"/>
      <c r="BK116" s="979"/>
      <c r="BL116" s="979"/>
      <c r="BM116" s="979"/>
      <c r="BN116" s="979"/>
      <c r="BO116" s="979"/>
      <c r="BP116" s="980"/>
      <c r="BQ116" s="858" t="s">
        <v>431</v>
      </c>
      <c r="BR116" s="859"/>
      <c r="BS116" s="859"/>
      <c r="BT116" s="859"/>
      <c r="BU116" s="859"/>
      <c r="BV116" s="859" t="s">
        <v>431</v>
      </c>
      <c r="BW116" s="859"/>
      <c r="BX116" s="859"/>
      <c r="BY116" s="859"/>
      <c r="BZ116" s="859"/>
      <c r="CA116" s="859" t="s">
        <v>431</v>
      </c>
      <c r="CB116" s="859"/>
      <c r="CC116" s="859"/>
      <c r="CD116" s="859"/>
      <c r="CE116" s="859"/>
      <c r="CF116" s="944" t="s">
        <v>431</v>
      </c>
      <c r="CG116" s="945"/>
      <c r="CH116" s="945"/>
      <c r="CI116" s="945"/>
      <c r="CJ116" s="945"/>
      <c r="CK116" s="996"/>
      <c r="CL116" s="890"/>
      <c r="CM116" s="886" t="s">
        <v>449</v>
      </c>
      <c r="CN116" s="821"/>
      <c r="CO116" s="821"/>
      <c r="CP116" s="821"/>
      <c r="CQ116" s="821"/>
      <c r="CR116" s="821"/>
      <c r="CS116" s="821"/>
      <c r="CT116" s="821"/>
      <c r="CU116" s="821"/>
      <c r="CV116" s="821"/>
      <c r="CW116" s="821"/>
      <c r="CX116" s="821"/>
      <c r="CY116" s="821"/>
      <c r="CZ116" s="821"/>
      <c r="DA116" s="821"/>
      <c r="DB116" s="821"/>
      <c r="DC116" s="821"/>
      <c r="DD116" s="821"/>
      <c r="DE116" s="821"/>
      <c r="DF116" s="822"/>
      <c r="DG116" s="848" t="s">
        <v>431</v>
      </c>
      <c r="DH116" s="849"/>
      <c r="DI116" s="849"/>
      <c r="DJ116" s="849"/>
      <c r="DK116" s="850"/>
      <c r="DL116" s="851" t="s">
        <v>431</v>
      </c>
      <c r="DM116" s="849"/>
      <c r="DN116" s="849"/>
      <c r="DO116" s="849"/>
      <c r="DP116" s="850"/>
      <c r="DQ116" s="851" t="s">
        <v>431</v>
      </c>
      <c r="DR116" s="849"/>
      <c r="DS116" s="849"/>
      <c r="DT116" s="849"/>
      <c r="DU116" s="850"/>
      <c r="DV116" s="893" t="s">
        <v>431</v>
      </c>
      <c r="DW116" s="894"/>
      <c r="DX116" s="894"/>
      <c r="DY116" s="894"/>
      <c r="DZ116" s="895"/>
    </row>
    <row r="117" spans="1:130" s="229" customFormat="1" ht="26.25" customHeight="1">
      <c r="A117" s="964" t="s">
        <v>190</v>
      </c>
      <c r="B117" s="965"/>
      <c r="C117" s="965"/>
      <c r="D117" s="965"/>
      <c r="E117" s="965"/>
      <c r="F117" s="965"/>
      <c r="G117" s="965"/>
      <c r="H117" s="965"/>
      <c r="I117" s="965"/>
      <c r="J117" s="965"/>
      <c r="K117" s="965"/>
      <c r="L117" s="965"/>
      <c r="M117" s="965"/>
      <c r="N117" s="965"/>
      <c r="O117" s="965"/>
      <c r="P117" s="965"/>
      <c r="Q117" s="965"/>
      <c r="R117" s="965"/>
      <c r="S117" s="965"/>
      <c r="T117" s="965"/>
      <c r="U117" s="965"/>
      <c r="V117" s="965"/>
      <c r="W117" s="965"/>
      <c r="X117" s="965"/>
      <c r="Y117" s="946" t="s">
        <v>450</v>
      </c>
      <c r="Z117" s="966"/>
      <c r="AA117" s="971">
        <v>129443</v>
      </c>
      <c r="AB117" s="972"/>
      <c r="AC117" s="972"/>
      <c r="AD117" s="972"/>
      <c r="AE117" s="973"/>
      <c r="AF117" s="974">
        <v>137662</v>
      </c>
      <c r="AG117" s="972"/>
      <c r="AH117" s="972"/>
      <c r="AI117" s="972"/>
      <c r="AJ117" s="973"/>
      <c r="AK117" s="974">
        <v>124550</v>
      </c>
      <c r="AL117" s="972"/>
      <c r="AM117" s="972"/>
      <c r="AN117" s="972"/>
      <c r="AO117" s="973"/>
      <c r="AP117" s="975"/>
      <c r="AQ117" s="976"/>
      <c r="AR117" s="976"/>
      <c r="AS117" s="976"/>
      <c r="AT117" s="977"/>
      <c r="AU117" s="1001"/>
      <c r="AV117" s="1002"/>
      <c r="AW117" s="1002"/>
      <c r="AX117" s="1002"/>
      <c r="AY117" s="1002"/>
      <c r="AZ117" s="932" t="s">
        <v>451</v>
      </c>
      <c r="BA117" s="933"/>
      <c r="BB117" s="933"/>
      <c r="BC117" s="933"/>
      <c r="BD117" s="933"/>
      <c r="BE117" s="933"/>
      <c r="BF117" s="933"/>
      <c r="BG117" s="933"/>
      <c r="BH117" s="933"/>
      <c r="BI117" s="933"/>
      <c r="BJ117" s="933"/>
      <c r="BK117" s="933"/>
      <c r="BL117" s="933"/>
      <c r="BM117" s="933"/>
      <c r="BN117" s="933"/>
      <c r="BO117" s="933"/>
      <c r="BP117" s="934"/>
      <c r="BQ117" s="858" t="s">
        <v>129</v>
      </c>
      <c r="BR117" s="859"/>
      <c r="BS117" s="859"/>
      <c r="BT117" s="859"/>
      <c r="BU117" s="859"/>
      <c r="BV117" s="859" t="s">
        <v>129</v>
      </c>
      <c r="BW117" s="859"/>
      <c r="BX117" s="859"/>
      <c r="BY117" s="859"/>
      <c r="BZ117" s="859"/>
      <c r="CA117" s="859" t="s">
        <v>129</v>
      </c>
      <c r="CB117" s="859"/>
      <c r="CC117" s="859"/>
      <c r="CD117" s="859"/>
      <c r="CE117" s="859"/>
      <c r="CF117" s="944" t="s">
        <v>129</v>
      </c>
      <c r="CG117" s="945"/>
      <c r="CH117" s="945"/>
      <c r="CI117" s="945"/>
      <c r="CJ117" s="945"/>
      <c r="CK117" s="996"/>
      <c r="CL117" s="890"/>
      <c r="CM117" s="886" t="s">
        <v>452</v>
      </c>
      <c r="CN117" s="821"/>
      <c r="CO117" s="821"/>
      <c r="CP117" s="821"/>
      <c r="CQ117" s="821"/>
      <c r="CR117" s="821"/>
      <c r="CS117" s="821"/>
      <c r="CT117" s="821"/>
      <c r="CU117" s="821"/>
      <c r="CV117" s="821"/>
      <c r="CW117" s="821"/>
      <c r="CX117" s="821"/>
      <c r="CY117" s="821"/>
      <c r="CZ117" s="821"/>
      <c r="DA117" s="821"/>
      <c r="DB117" s="821"/>
      <c r="DC117" s="821"/>
      <c r="DD117" s="821"/>
      <c r="DE117" s="821"/>
      <c r="DF117" s="822"/>
      <c r="DG117" s="848" t="s">
        <v>129</v>
      </c>
      <c r="DH117" s="849"/>
      <c r="DI117" s="849"/>
      <c r="DJ117" s="849"/>
      <c r="DK117" s="850"/>
      <c r="DL117" s="851" t="s">
        <v>129</v>
      </c>
      <c r="DM117" s="849"/>
      <c r="DN117" s="849"/>
      <c r="DO117" s="849"/>
      <c r="DP117" s="850"/>
      <c r="DQ117" s="851" t="s">
        <v>129</v>
      </c>
      <c r="DR117" s="849"/>
      <c r="DS117" s="849"/>
      <c r="DT117" s="849"/>
      <c r="DU117" s="850"/>
      <c r="DV117" s="893" t="s">
        <v>129</v>
      </c>
      <c r="DW117" s="894"/>
      <c r="DX117" s="894"/>
      <c r="DY117" s="894"/>
      <c r="DZ117" s="895"/>
    </row>
    <row r="118" spans="1:130" s="229" customFormat="1" ht="26.25" customHeight="1">
      <c r="A118" s="964" t="s">
        <v>425</v>
      </c>
      <c r="B118" s="965"/>
      <c r="C118" s="965"/>
      <c r="D118" s="965"/>
      <c r="E118" s="965"/>
      <c r="F118" s="965"/>
      <c r="G118" s="965"/>
      <c r="H118" s="965"/>
      <c r="I118" s="965"/>
      <c r="J118" s="965"/>
      <c r="K118" s="965"/>
      <c r="L118" s="965"/>
      <c r="M118" s="965"/>
      <c r="N118" s="965"/>
      <c r="O118" s="965"/>
      <c r="P118" s="965"/>
      <c r="Q118" s="965"/>
      <c r="R118" s="965"/>
      <c r="S118" s="965"/>
      <c r="T118" s="965"/>
      <c r="U118" s="965"/>
      <c r="V118" s="965"/>
      <c r="W118" s="965"/>
      <c r="X118" s="965"/>
      <c r="Y118" s="965"/>
      <c r="Z118" s="966"/>
      <c r="AA118" s="967" t="s">
        <v>422</v>
      </c>
      <c r="AB118" s="965"/>
      <c r="AC118" s="965"/>
      <c r="AD118" s="965"/>
      <c r="AE118" s="966"/>
      <c r="AF118" s="967" t="s">
        <v>423</v>
      </c>
      <c r="AG118" s="965"/>
      <c r="AH118" s="965"/>
      <c r="AI118" s="965"/>
      <c r="AJ118" s="966"/>
      <c r="AK118" s="967" t="s">
        <v>309</v>
      </c>
      <c r="AL118" s="965"/>
      <c r="AM118" s="965"/>
      <c r="AN118" s="965"/>
      <c r="AO118" s="966"/>
      <c r="AP118" s="968" t="s">
        <v>424</v>
      </c>
      <c r="AQ118" s="969"/>
      <c r="AR118" s="969"/>
      <c r="AS118" s="969"/>
      <c r="AT118" s="970"/>
      <c r="AU118" s="1001"/>
      <c r="AV118" s="1002"/>
      <c r="AW118" s="1002"/>
      <c r="AX118" s="1002"/>
      <c r="AY118" s="1002"/>
      <c r="AZ118" s="907" t="s">
        <v>453</v>
      </c>
      <c r="BA118" s="908"/>
      <c r="BB118" s="908"/>
      <c r="BC118" s="908"/>
      <c r="BD118" s="908"/>
      <c r="BE118" s="908"/>
      <c r="BF118" s="908"/>
      <c r="BG118" s="908"/>
      <c r="BH118" s="908"/>
      <c r="BI118" s="908"/>
      <c r="BJ118" s="908"/>
      <c r="BK118" s="908"/>
      <c r="BL118" s="908"/>
      <c r="BM118" s="908"/>
      <c r="BN118" s="908"/>
      <c r="BO118" s="908"/>
      <c r="BP118" s="909"/>
      <c r="BQ118" s="948" t="s">
        <v>129</v>
      </c>
      <c r="BR118" s="914"/>
      <c r="BS118" s="914"/>
      <c r="BT118" s="914"/>
      <c r="BU118" s="914"/>
      <c r="BV118" s="914" t="s">
        <v>129</v>
      </c>
      <c r="BW118" s="914"/>
      <c r="BX118" s="914"/>
      <c r="BY118" s="914"/>
      <c r="BZ118" s="914"/>
      <c r="CA118" s="914" t="s">
        <v>129</v>
      </c>
      <c r="CB118" s="914"/>
      <c r="CC118" s="914"/>
      <c r="CD118" s="914"/>
      <c r="CE118" s="914"/>
      <c r="CF118" s="944" t="s">
        <v>129</v>
      </c>
      <c r="CG118" s="945"/>
      <c r="CH118" s="945"/>
      <c r="CI118" s="945"/>
      <c r="CJ118" s="945"/>
      <c r="CK118" s="996"/>
      <c r="CL118" s="890"/>
      <c r="CM118" s="886" t="s">
        <v>454</v>
      </c>
      <c r="CN118" s="821"/>
      <c r="CO118" s="821"/>
      <c r="CP118" s="821"/>
      <c r="CQ118" s="821"/>
      <c r="CR118" s="821"/>
      <c r="CS118" s="821"/>
      <c r="CT118" s="821"/>
      <c r="CU118" s="821"/>
      <c r="CV118" s="821"/>
      <c r="CW118" s="821"/>
      <c r="CX118" s="821"/>
      <c r="CY118" s="821"/>
      <c r="CZ118" s="821"/>
      <c r="DA118" s="821"/>
      <c r="DB118" s="821"/>
      <c r="DC118" s="821"/>
      <c r="DD118" s="821"/>
      <c r="DE118" s="821"/>
      <c r="DF118" s="822"/>
      <c r="DG118" s="848" t="s">
        <v>455</v>
      </c>
      <c r="DH118" s="849"/>
      <c r="DI118" s="849"/>
      <c r="DJ118" s="849"/>
      <c r="DK118" s="850"/>
      <c r="DL118" s="851" t="s">
        <v>129</v>
      </c>
      <c r="DM118" s="849"/>
      <c r="DN118" s="849"/>
      <c r="DO118" s="849"/>
      <c r="DP118" s="850"/>
      <c r="DQ118" s="851" t="s">
        <v>129</v>
      </c>
      <c r="DR118" s="849"/>
      <c r="DS118" s="849"/>
      <c r="DT118" s="849"/>
      <c r="DU118" s="850"/>
      <c r="DV118" s="893" t="s">
        <v>129</v>
      </c>
      <c r="DW118" s="894"/>
      <c r="DX118" s="894"/>
      <c r="DY118" s="894"/>
      <c r="DZ118" s="895"/>
    </row>
    <row r="119" spans="1:130" s="229" customFormat="1" ht="26.25" customHeight="1">
      <c r="A119" s="887" t="s">
        <v>428</v>
      </c>
      <c r="B119" s="888"/>
      <c r="C119" s="929" t="s">
        <v>429</v>
      </c>
      <c r="D119" s="879"/>
      <c r="E119" s="879"/>
      <c r="F119" s="879"/>
      <c r="G119" s="879"/>
      <c r="H119" s="879"/>
      <c r="I119" s="879"/>
      <c r="J119" s="879"/>
      <c r="K119" s="879"/>
      <c r="L119" s="879"/>
      <c r="M119" s="879"/>
      <c r="N119" s="879"/>
      <c r="O119" s="879"/>
      <c r="P119" s="879"/>
      <c r="Q119" s="879"/>
      <c r="R119" s="879"/>
      <c r="S119" s="879"/>
      <c r="T119" s="879"/>
      <c r="U119" s="879"/>
      <c r="V119" s="879"/>
      <c r="W119" s="879"/>
      <c r="X119" s="879"/>
      <c r="Y119" s="879"/>
      <c r="Z119" s="880"/>
      <c r="AA119" s="957" t="s">
        <v>129</v>
      </c>
      <c r="AB119" s="958"/>
      <c r="AC119" s="958"/>
      <c r="AD119" s="958"/>
      <c r="AE119" s="959"/>
      <c r="AF119" s="960" t="s">
        <v>129</v>
      </c>
      <c r="AG119" s="958"/>
      <c r="AH119" s="958"/>
      <c r="AI119" s="958"/>
      <c r="AJ119" s="959"/>
      <c r="AK119" s="960" t="s">
        <v>129</v>
      </c>
      <c r="AL119" s="958"/>
      <c r="AM119" s="958"/>
      <c r="AN119" s="958"/>
      <c r="AO119" s="959"/>
      <c r="AP119" s="961" t="s">
        <v>129</v>
      </c>
      <c r="AQ119" s="962"/>
      <c r="AR119" s="962"/>
      <c r="AS119" s="962"/>
      <c r="AT119" s="963"/>
      <c r="AU119" s="1003"/>
      <c r="AV119" s="1004"/>
      <c r="AW119" s="1004"/>
      <c r="AX119" s="1004"/>
      <c r="AY119" s="1004"/>
      <c r="AZ119" s="250" t="s">
        <v>190</v>
      </c>
      <c r="BA119" s="250"/>
      <c r="BB119" s="250"/>
      <c r="BC119" s="250"/>
      <c r="BD119" s="250"/>
      <c r="BE119" s="250"/>
      <c r="BF119" s="250"/>
      <c r="BG119" s="250"/>
      <c r="BH119" s="250"/>
      <c r="BI119" s="250"/>
      <c r="BJ119" s="250"/>
      <c r="BK119" s="250"/>
      <c r="BL119" s="250"/>
      <c r="BM119" s="250"/>
      <c r="BN119" s="250"/>
      <c r="BO119" s="946" t="s">
        <v>456</v>
      </c>
      <c r="BP119" s="947"/>
      <c r="BQ119" s="948">
        <v>1834766</v>
      </c>
      <c r="BR119" s="914"/>
      <c r="BS119" s="914"/>
      <c r="BT119" s="914"/>
      <c r="BU119" s="914"/>
      <c r="BV119" s="914">
        <v>1811288</v>
      </c>
      <c r="BW119" s="914"/>
      <c r="BX119" s="914"/>
      <c r="BY119" s="914"/>
      <c r="BZ119" s="914"/>
      <c r="CA119" s="914">
        <v>2101916</v>
      </c>
      <c r="CB119" s="914"/>
      <c r="CC119" s="914"/>
      <c r="CD119" s="914"/>
      <c r="CE119" s="914"/>
      <c r="CF119" s="817"/>
      <c r="CG119" s="818"/>
      <c r="CH119" s="818"/>
      <c r="CI119" s="818"/>
      <c r="CJ119" s="903"/>
      <c r="CK119" s="997"/>
      <c r="CL119" s="892"/>
      <c r="CM119" s="907" t="s">
        <v>457</v>
      </c>
      <c r="CN119" s="908"/>
      <c r="CO119" s="908"/>
      <c r="CP119" s="908"/>
      <c r="CQ119" s="908"/>
      <c r="CR119" s="908"/>
      <c r="CS119" s="908"/>
      <c r="CT119" s="908"/>
      <c r="CU119" s="908"/>
      <c r="CV119" s="908"/>
      <c r="CW119" s="908"/>
      <c r="CX119" s="908"/>
      <c r="CY119" s="908"/>
      <c r="CZ119" s="908"/>
      <c r="DA119" s="908"/>
      <c r="DB119" s="908"/>
      <c r="DC119" s="908"/>
      <c r="DD119" s="908"/>
      <c r="DE119" s="908"/>
      <c r="DF119" s="909"/>
      <c r="DG119" s="832" t="s">
        <v>129</v>
      </c>
      <c r="DH119" s="833"/>
      <c r="DI119" s="833"/>
      <c r="DJ119" s="833"/>
      <c r="DK119" s="834"/>
      <c r="DL119" s="835" t="s">
        <v>129</v>
      </c>
      <c r="DM119" s="833"/>
      <c r="DN119" s="833"/>
      <c r="DO119" s="833"/>
      <c r="DP119" s="834"/>
      <c r="DQ119" s="835" t="s">
        <v>129</v>
      </c>
      <c r="DR119" s="833"/>
      <c r="DS119" s="833"/>
      <c r="DT119" s="833"/>
      <c r="DU119" s="834"/>
      <c r="DV119" s="917" t="s">
        <v>129</v>
      </c>
      <c r="DW119" s="918"/>
      <c r="DX119" s="918"/>
      <c r="DY119" s="918"/>
      <c r="DZ119" s="919"/>
    </row>
    <row r="120" spans="1:130" s="229" customFormat="1" ht="26.25" customHeight="1">
      <c r="A120" s="889"/>
      <c r="B120" s="890"/>
      <c r="C120" s="886" t="s">
        <v>433</v>
      </c>
      <c r="D120" s="821"/>
      <c r="E120" s="821"/>
      <c r="F120" s="821"/>
      <c r="G120" s="821"/>
      <c r="H120" s="821"/>
      <c r="I120" s="821"/>
      <c r="J120" s="821"/>
      <c r="K120" s="821"/>
      <c r="L120" s="821"/>
      <c r="M120" s="821"/>
      <c r="N120" s="821"/>
      <c r="O120" s="821"/>
      <c r="P120" s="821"/>
      <c r="Q120" s="821"/>
      <c r="R120" s="821"/>
      <c r="S120" s="821"/>
      <c r="T120" s="821"/>
      <c r="U120" s="821"/>
      <c r="V120" s="821"/>
      <c r="W120" s="821"/>
      <c r="X120" s="821"/>
      <c r="Y120" s="821"/>
      <c r="Z120" s="822"/>
      <c r="AA120" s="848" t="s">
        <v>129</v>
      </c>
      <c r="AB120" s="849"/>
      <c r="AC120" s="849"/>
      <c r="AD120" s="849"/>
      <c r="AE120" s="850"/>
      <c r="AF120" s="851" t="s">
        <v>129</v>
      </c>
      <c r="AG120" s="849"/>
      <c r="AH120" s="849"/>
      <c r="AI120" s="849"/>
      <c r="AJ120" s="850"/>
      <c r="AK120" s="851" t="s">
        <v>455</v>
      </c>
      <c r="AL120" s="849"/>
      <c r="AM120" s="849"/>
      <c r="AN120" s="849"/>
      <c r="AO120" s="850"/>
      <c r="AP120" s="893" t="s">
        <v>129</v>
      </c>
      <c r="AQ120" s="894"/>
      <c r="AR120" s="894"/>
      <c r="AS120" s="894"/>
      <c r="AT120" s="895"/>
      <c r="AU120" s="949" t="s">
        <v>458</v>
      </c>
      <c r="AV120" s="950"/>
      <c r="AW120" s="950"/>
      <c r="AX120" s="950"/>
      <c r="AY120" s="951"/>
      <c r="AZ120" s="929" t="s">
        <v>459</v>
      </c>
      <c r="BA120" s="879"/>
      <c r="BB120" s="879"/>
      <c r="BC120" s="879"/>
      <c r="BD120" s="879"/>
      <c r="BE120" s="879"/>
      <c r="BF120" s="879"/>
      <c r="BG120" s="879"/>
      <c r="BH120" s="879"/>
      <c r="BI120" s="879"/>
      <c r="BJ120" s="879"/>
      <c r="BK120" s="879"/>
      <c r="BL120" s="879"/>
      <c r="BM120" s="879"/>
      <c r="BN120" s="879"/>
      <c r="BO120" s="879"/>
      <c r="BP120" s="880"/>
      <c r="BQ120" s="930">
        <v>800680</v>
      </c>
      <c r="BR120" s="911"/>
      <c r="BS120" s="911"/>
      <c r="BT120" s="911"/>
      <c r="BU120" s="911"/>
      <c r="BV120" s="911">
        <v>642533</v>
      </c>
      <c r="BW120" s="911"/>
      <c r="BX120" s="911"/>
      <c r="BY120" s="911"/>
      <c r="BZ120" s="911"/>
      <c r="CA120" s="911">
        <v>728853</v>
      </c>
      <c r="CB120" s="911"/>
      <c r="CC120" s="911"/>
      <c r="CD120" s="911"/>
      <c r="CE120" s="911"/>
      <c r="CF120" s="935">
        <v>110.2</v>
      </c>
      <c r="CG120" s="936"/>
      <c r="CH120" s="936"/>
      <c r="CI120" s="936"/>
      <c r="CJ120" s="936"/>
      <c r="CK120" s="937" t="s">
        <v>460</v>
      </c>
      <c r="CL120" s="921"/>
      <c r="CM120" s="921"/>
      <c r="CN120" s="921"/>
      <c r="CO120" s="922"/>
      <c r="CP120" s="941" t="s">
        <v>461</v>
      </c>
      <c r="CQ120" s="942"/>
      <c r="CR120" s="942"/>
      <c r="CS120" s="942"/>
      <c r="CT120" s="942"/>
      <c r="CU120" s="942"/>
      <c r="CV120" s="942"/>
      <c r="CW120" s="942"/>
      <c r="CX120" s="942"/>
      <c r="CY120" s="942"/>
      <c r="CZ120" s="942"/>
      <c r="DA120" s="942"/>
      <c r="DB120" s="942"/>
      <c r="DC120" s="942"/>
      <c r="DD120" s="942"/>
      <c r="DE120" s="942"/>
      <c r="DF120" s="943"/>
      <c r="DG120" s="930">
        <v>99358</v>
      </c>
      <c r="DH120" s="911"/>
      <c r="DI120" s="911"/>
      <c r="DJ120" s="911"/>
      <c r="DK120" s="911"/>
      <c r="DL120" s="911">
        <v>128001</v>
      </c>
      <c r="DM120" s="911"/>
      <c r="DN120" s="911"/>
      <c r="DO120" s="911"/>
      <c r="DP120" s="911"/>
      <c r="DQ120" s="911">
        <v>176863</v>
      </c>
      <c r="DR120" s="911"/>
      <c r="DS120" s="911"/>
      <c r="DT120" s="911"/>
      <c r="DU120" s="911"/>
      <c r="DV120" s="912">
        <v>26.8</v>
      </c>
      <c r="DW120" s="912"/>
      <c r="DX120" s="912"/>
      <c r="DY120" s="912"/>
      <c r="DZ120" s="913"/>
    </row>
    <row r="121" spans="1:130" s="229" customFormat="1" ht="26.25" customHeight="1">
      <c r="A121" s="889"/>
      <c r="B121" s="890"/>
      <c r="C121" s="932" t="s">
        <v>462</v>
      </c>
      <c r="D121" s="933"/>
      <c r="E121" s="933"/>
      <c r="F121" s="933"/>
      <c r="G121" s="933"/>
      <c r="H121" s="933"/>
      <c r="I121" s="933"/>
      <c r="J121" s="933"/>
      <c r="K121" s="933"/>
      <c r="L121" s="933"/>
      <c r="M121" s="933"/>
      <c r="N121" s="933"/>
      <c r="O121" s="933"/>
      <c r="P121" s="933"/>
      <c r="Q121" s="933"/>
      <c r="R121" s="933"/>
      <c r="S121" s="933"/>
      <c r="T121" s="933"/>
      <c r="U121" s="933"/>
      <c r="V121" s="933"/>
      <c r="W121" s="933"/>
      <c r="X121" s="933"/>
      <c r="Y121" s="933"/>
      <c r="Z121" s="934"/>
      <c r="AA121" s="848" t="s">
        <v>455</v>
      </c>
      <c r="AB121" s="849"/>
      <c r="AC121" s="849"/>
      <c r="AD121" s="849"/>
      <c r="AE121" s="850"/>
      <c r="AF121" s="851" t="s">
        <v>455</v>
      </c>
      <c r="AG121" s="849"/>
      <c r="AH121" s="849"/>
      <c r="AI121" s="849"/>
      <c r="AJ121" s="850"/>
      <c r="AK121" s="851" t="s">
        <v>455</v>
      </c>
      <c r="AL121" s="849"/>
      <c r="AM121" s="849"/>
      <c r="AN121" s="849"/>
      <c r="AO121" s="850"/>
      <c r="AP121" s="893" t="s">
        <v>129</v>
      </c>
      <c r="AQ121" s="894"/>
      <c r="AR121" s="894"/>
      <c r="AS121" s="894"/>
      <c r="AT121" s="895"/>
      <c r="AU121" s="952"/>
      <c r="AV121" s="953"/>
      <c r="AW121" s="953"/>
      <c r="AX121" s="953"/>
      <c r="AY121" s="954"/>
      <c r="AZ121" s="886" t="s">
        <v>463</v>
      </c>
      <c r="BA121" s="821"/>
      <c r="BB121" s="821"/>
      <c r="BC121" s="821"/>
      <c r="BD121" s="821"/>
      <c r="BE121" s="821"/>
      <c r="BF121" s="821"/>
      <c r="BG121" s="821"/>
      <c r="BH121" s="821"/>
      <c r="BI121" s="821"/>
      <c r="BJ121" s="821"/>
      <c r="BK121" s="821"/>
      <c r="BL121" s="821"/>
      <c r="BM121" s="821"/>
      <c r="BN121" s="821"/>
      <c r="BO121" s="821"/>
      <c r="BP121" s="822"/>
      <c r="BQ121" s="858" t="s">
        <v>129</v>
      </c>
      <c r="BR121" s="859"/>
      <c r="BS121" s="859"/>
      <c r="BT121" s="859"/>
      <c r="BU121" s="859"/>
      <c r="BV121" s="859" t="s">
        <v>455</v>
      </c>
      <c r="BW121" s="859"/>
      <c r="BX121" s="859"/>
      <c r="BY121" s="859"/>
      <c r="BZ121" s="859"/>
      <c r="CA121" s="859" t="s">
        <v>129</v>
      </c>
      <c r="CB121" s="859"/>
      <c r="CC121" s="859"/>
      <c r="CD121" s="859"/>
      <c r="CE121" s="859"/>
      <c r="CF121" s="944" t="s">
        <v>455</v>
      </c>
      <c r="CG121" s="945"/>
      <c r="CH121" s="945"/>
      <c r="CI121" s="945"/>
      <c r="CJ121" s="945"/>
      <c r="CK121" s="938"/>
      <c r="CL121" s="924"/>
      <c r="CM121" s="924"/>
      <c r="CN121" s="924"/>
      <c r="CO121" s="925"/>
      <c r="CP121" s="904" t="s">
        <v>407</v>
      </c>
      <c r="CQ121" s="905"/>
      <c r="CR121" s="905"/>
      <c r="CS121" s="905"/>
      <c r="CT121" s="905"/>
      <c r="CU121" s="905"/>
      <c r="CV121" s="905"/>
      <c r="CW121" s="905"/>
      <c r="CX121" s="905"/>
      <c r="CY121" s="905"/>
      <c r="CZ121" s="905"/>
      <c r="DA121" s="905"/>
      <c r="DB121" s="905"/>
      <c r="DC121" s="905"/>
      <c r="DD121" s="905"/>
      <c r="DE121" s="905"/>
      <c r="DF121" s="906"/>
      <c r="DG121" s="858">
        <v>28338</v>
      </c>
      <c r="DH121" s="859"/>
      <c r="DI121" s="859"/>
      <c r="DJ121" s="859"/>
      <c r="DK121" s="859"/>
      <c r="DL121" s="859">
        <v>27798</v>
      </c>
      <c r="DM121" s="859"/>
      <c r="DN121" s="859"/>
      <c r="DO121" s="859"/>
      <c r="DP121" s="859"/>
      <c r="DQ121" s="859">
        <v>25006</v>
      </c>
      <c r="DR121" s="859"/>
      <c r="DS121" s="859"/>
      <c r="DT121" s="859"/>
      <c r="DU121" s="859"/>
      <c r="DV121" s="865">
        <v>3.8</v>
      </c>
      <c r="DW121" s="865"/>
      <c r="DX121" s="865"/>
      <c r="DY121" s="865"/>
      <c r="DZ121" s="866"/>
    </row>
    <row r="122" spans="1:130" s="229" customFormat="1" ht="26.25" customHeight="1">
      <c r="A122" s="889"/>
      <c r="B122" s="890"/>
      <c r="C122" s="886" t="s">
        <v>443</v>
      </c>
      <c r="D122" s="821"/>
      <c r="E122" s="821"/>
      <c r="F122" s="821"/>
      <c r="G122" s="821"/>
      <c r="H122" s="821"/>
      <c r="I122" s="821"/>
      <c r="J122" s="821"/>
      <c r="K122" s="821"/>
      <c r="L122" s="821"/>
      <c r="M122" s="821"/>
      <c r="N122" s="821"/>
      <c r="O122" s="821"/>
      <c r="P122" s="821"/>
      <c r="Q122" s="821"/>
      <c r="R122" s="821"/>
      <c r="S122" s="821"/>
      <c r="T122" s="821"/>
      <c r="U122" s="821"/>
      <c r="V122" s="821"/>
      <c r="W122" s="821"/>
      <c r="X122" s="821"/>
      <c r="Y122" s="821"/>
      <c r="Z122" s="822"/>
      <c r="AA122" s="848" t="s">
        <v>129</v>
      </c>
      <c r="AB122" s="849"/>
      <c r="AC122" s="849"/>
      <c r="AD122" s="849"/>
      <c r="AE122" s="850"/>
      <c r="AF122" s="851" t="s">
        <v>129</v>
      </c>
      <c r="AG122" s="849"/>
      <c r="AH122" s="849"/>
      <c r="AI122" s="849"/>
      <c r="AJ122" s="850"/>
      <c r="AK122" s="851" t="s">
        <v>129</v>
      </c>
      <c r="AL122" s="849"/>
      <c r="AM122" s="849"/>
      <c r="AN122" s="849"/>
      <c r="AO122" s="850"/>
      <c r="AP122" s="893" t="s">
        <v>129</v>
      </c>
      <c r="AQ122" s="894"/>
      <c r="AR122" s="894"/>
      <c r="AS122" s="894"/>
      <c r="AT122" s="895"/>
      <c r="AU122" s="952"/>
      <c r="AV122" s="953"/>
      <c r="AW122" s="953"/>
      <c r="AX122" s="953"/>
      <c r="AY122" s="954"/>
      <c r="AZ122" s="907" t="s">
        <v>464</v>
      </c>
      <c r="BA122" s="908"/>
      <c r="BB122" s="908"/>
      <c r="BC122" s="908"/>
      <c r="BD122" s="908"/>
      <c r="BE122" s="908"/>
      <c r="BF122" s="908"/>
      <c r="BG122" s="908"/>
      <c r="BH122" s="908"/>
      <c r="BI122" s="908"/>
      <c r="BJ122" s="908"/>
      <c r="BK122" s="908"/>
      <c r="BL122" s="908"/>
      <c r="BM122" s="908"/>
      <c r="BN122" s="908"/>
      <c r="BO122" s="908"/>
      <c r="BP122" s="909"/>
      <c r="BQ122" s="948">
        <v>863689</v>
      </c>
      <c r="BR122" s="914"/>
      <c r="BS122" s="914"/>
      <c r="BT122" s="914"/>
      <c r="BU122" s="914"/>
      <c r="BV122" s="914">
        <v>1042435</v>
      </c>
      <c r="BW122" s="914"/>
      <c r="BX122" s="914"/>
      <c r="BY122" s="914"/>
      <c r="BZ122" s="914"/>
      <c r="CA122" s="914">
        <v>1078047</v>
      </c>
      <c r="CB122" s="914"/>
      <c r="CC122" s="914"/>
      <c r="CD122" s="914"/>
      <c r="CE122" s="914"/>
      <c r="CF122" s="915">
        <v>163.1</v>
      </c>
      <c r="CG122" s="916"/>
      <c r="CH122" s="916"/>
      <c r="CI122" s="916"/>
      <c r="CJ122" s="916"/>
      <c r="CK122" s="938"/>
      <c r="CL122" s="924"/>
      <c r="CM122" s="924"/>
      <c r="CN122" s="924"/>
      <c r="CO122" s="925"/>
      <c r="CP122" s="904" t="s">
        <v>405</v>
      </c>
      <c r="CQ122" s="905"/>
      <c r="CR122" s="905"/>
      <c r="CS122" s="905"/>
      <c r="CT122" s="905"/>
      <c r="CU122" s="905"/>
      <c r="CV122" s="905"/>
      <c r="CW122" s="905"/>
      <c r="CX122" s="905"/>
      <c r="CY122" s="905"/>
      <c r="CZ122" s="905"/>
      <c r="DA122" s="905"/>
      <c r="DB122" s="905"/>
      <c r="DC122" s="905"/>
      <c r="DD122" s="905"/>
      <c r="DE122" s="905"/>
      <c r="DF122" s="906"/>
      <c r="DG122" s="858" t="s">
        <v>129</v>
      </c>
      <c r="DH122" s="859"/>
      <c r="DI122" s="859"/>
      <c r="DJ122" s="859"/>
      <c r="DK122" s="859"/>
      <c r="DL122" s="859" t="s">
        <v>129</v>
      </c>
      <c r="DM122" s="859"/>
      <c r="DN122" s="859"/>
      <c r="DO122" s="859"/>
      <c r="DP122" s="859"/>
      <c r="DQ122" s="859" t="s">
        <v>129</v>
      </c>
      <c r="DR122" s="859"/>
      <c r="DS122" s="859"/>
      <c r="DT122" s="859"/>
      <c r="DU122" s="859"/>
      <c r="DV122" s="865" t="s">
        <v>455</v>
      </c>
      <c r="DW122" s="865"/>
      <c r="DX122" s="865"/>
      <c r="DY122" s="865"/>
      <c r="DZ122" s="866"/>
    </row>
    <row r="123" spans="1:130" s="229" customFormat="1" ht="26.25" customHeight="1">
      <c r="A123" s="889"/>
      <c r="B123" s="890"/>
      <c r="C123" s="886" t="s">
        <v>449</v>
      </c>
      <c r="D123" s="821"/>
      <c r="E123" s="821"/>
      <c r="F123" s="821"/>
      <c r="G123" s="821"/>
      <c r="H123" s="821"/>
      <c r="I123" s="821"/>
      <c r="J123" s="821"/>
      <c r="K123" s="821"/>
      <c r="L123" s="821"/>
      <c r="M123" s="821"/>
      <c r="N123" s="821"/>
      <c r="O123" s="821"/>
      <c r="P123" s="821"/>
      <c r="Q123" s="821"/>
      <c r="R123" s="821"/>
      <c r="S123" s="821"/>
      <c r="T123" s="821"/>
      <c r="U123" s="821"/>
      <c r="V123" s="821"/>
      <c r="W123" s="821"/>
      <c r="X123" s="821"/>
      <c r="Y123" s="821"/>
      <c r="Z123" s="822"/>
      <c r="AA123" s="848" t="s">
        <v>465</v>
      </c>
      <c r="AB123" s="849"/>
      <c r="AC123" s="849"/>
      <c r="AD123" s="849"/>
      <c r="AE123" s="850"/>
      <c r="AF123" s="851" t="s">
        <v>129</v>
      </c>
      <c r="AG123" s="849"/>
      <c r="AH123" s="849"/>
      <c r="AI123" s="849"/>
      <c r="AJ123" s="850"/>
      <c r="AK123" s="851" t="s">
        <v>129</v>
      </c>
      <c r="AL123" s="849"/>
      <c r="AM123" s="849"/>
      <c r="AN123" s="849"/>
      <c r="AO123" s="850"/>
      <c r="AP123" s="893" t="s">
        <v>129</v>
      </c>
      <c r="AQ123" s="894"/>
      <c r="AR123" s="894"/>
      <c r="AS123" s="894"/>
      <c r="AT123" s="895"/>
      <c r="AU123" s="955"/>
      <c r="AV123" s="956"/>
      <c r="AW123" s="956"/>
      <c r="AX123" s="956"/>
      <c r="AY123" s="956"/>
      <c r="AZ123" s="250" t="s">
        <v>190</v>
      </c>
      <c r="BA123" s="250"/>
      <c r="BB123" s="250"/>
      <c r="BC123" s="250"/>
      <c r="BD123" s="250"/>
      <c r="BE123" s="250"/>
      <c r="BF123" s="250"/>
      <c r="BG123" s="250"/>
      <c r="BH123" s="250"/>
      <c r="BI123" s="250"/>
      <c r="BJ123" s="250"/>
      <c r="BK123" s="250"/>
      <c r="BL123" s="250"/>
      <c r="BM123" s="250"/>
      <c r="BN123" s="250"/>
      <c r="BO123" s="946" t="s">
        <v>466</v>
      </c>
      <c r="BP123" s="947"/>
      <c r="BQ123" s="901">
        <v>1664369</v>
      </c>
      <c r="BR123" s="902"/>
      <c r="BS123" s="902"/>
      <c r="BT123" s="902"/>
      <c r="BU123" s="902"/>
      <c r="BV123" s="902">
        <v>1684968</v>
      </c>
      <c r="BW123" s="902"/>
      <c r="BX123" s="902"/>
      <c r="BY123" s="902"/>
      <c r="BZ123" s="902"/>
      <c r="CA123" s="902">
        <v>1806900</v>
      </c>
      <c r="CB123" s="902"/>
      <c r="CC123" s="902"/>
      <c r="CD123" s="902"/>
      <c r="CE123" s="902"/>
      <c r="CF123" s="817"/>
      <c r="CG123" s="818"/>
      <c r="CH123" s="818"/>
      <c r="CI123" s="818"/>
      <c r="CJ123" s="903"/>
      <c r="CK123" s="938"/>
      <c r="CL123" s="924"/>
      <c r="CM123" s="924"/>
      <c r="CN123" s="924"/>
      <c r="CO123" s="925"/>
      <c r="CP123" s="904" t="s">
        <v>406</v>
      </c>
      <c r="CQ123" s="905"/>
      <c r="CR123" s="905"/>
      <c r="CS123" s="905"/>
      <c r="CT123" s="905"/>
      <c r="CU123" s="905"/>
      <c r="CV123" s="905"/>
      <c r="CW123" s="905"/>
      <c r="CX123" s="905"/>
      <c r="CY123" s="905"/>
      <c r="CZ123" s="905"/>
      <c r="DA123" s="905"/>
      <c r="DB123" s="905"/>
      <c r="DC123" s="905"/>
      <c r="DD123" s="905"/>
      <c r="DE123" s="905"/>
      <c r="DF123" s="906"/>
      <c r="DG123" s="848" t="s">
        <v>465</v>
      </c>
      <c r="DH123" s="849"/>
      <c r="DI123" s="849"/>
      <c r="DJ123" s="849"/>
      <c r="DK123" s="850"/>
      <c r="DL123" s="851" t="s">
        <v>455</v>
      </c>
      <c r="DM123" s="849"/>
      <c r="DN123" s="849"/>
      <c r="DO123" s="849"/>
      <c r="DP123" s="850"/>
      <c r="DQ123" s="851" t="s">
        <v>129</v>
      </c>
      <c r="DR123" s="849"/>
      <c r="DS123" s="849"/>
      <c r="DT123" s="849"/>
      <c r="DU123" s="850"/>
      <c r="DV123" s="893" t="s">
        <v>129</v>
      </c>
      <c r="DW123" s="894"/>
      <c r="DX123" s="894"/>
      <c r="DY123" s="894"/>
      <c r="DZ123" s="895"/>
    </row>
    <row r="124" spans="1:130" s="229" customFormat="1" ht="26.25" customHeight="1" thickBot="1">
      <c r="A124" s="889"/>
      <c r="B124" s="890"/>
      <c r="C124" s="886" t="s">
        <v>452</v>
      </c>
      <c r="D124" s="821"/>
      <c r="E124" s="821"/>
      <c r="F124" s="821"/>
      <c r="G124" s="821"/>
      <c r="H124" s="821"/>
      <c r="I124" s="821"/>
      <c r="J124" s="821"/>
      <c r="K124" s="821"/>
      <c r="L124" s="821"/>
      <c r="M124" s="821"/>
      <c r="N124" s="821"/>
      <c r="O124" s="821"/>
      <c r="P124" s="821"/>
      <c r="Q124" s="821"/>
      <c r="R124" s="821"/>
      <c r="S124" s="821"/>
      <c r="T124" s="821"/>
      <c r="U124" s="821"/>
      <c r="V124" s="821"/>
      <c r="W124" s="821"/>
      <c r="X124" s="821"/>
      <c r="Y124" s="821"/>
      <c r="Z124" s="822"/>
      <c r="AA124" s="848" t="s">
        <v>455</v>
      </c>
      <c r="AB124" s="849"/>
      <c r="AC124" s="849"/>
      <c r="AD124" s="849"/>
      <c r="AE124" s="850"/>
      <c r="AF124" s="851" t="s">
        <v>455</v>
      </c>
      <c r="AG124" s="849"/>
      <c r="AH124" s="849"/>
      <c r="AI124" s="849"/>
      <c r="AJ124" s="850"/>
      <c r="AK124" s="851" t="s">
        <v>129</v>
      </c>
      <c r="AL124" s="849"/>
      <c r="AM124" s="849"/>
      <c r="AN124" s="849"/>
      <c r="AO124" s="850"/>
      <c r="AP124" s="893" t="s">
        <v>129</v>
      </c>
      <c r="AQ124" s="894"/>
      <c r="AR124" s="894"/>
      <c r="AS124" s="894"/>
      <c r="AT124" s="895"/>
      <c r="AU124" s="896" t="s">
        <v>467</v>
      </c>
      <c r="AV124" s="897"/>
      <c r="AW124" s="897"/>
      <c r="AX124" s="897"/>
      <c r="AY124" s="897"/>
      <c r="AZ124" s="897"/>
      <c r="BA124" s="897"/>
      <c r="BB124" s="897"/>
      <c r="BC124" s="897"/>
      <c r="BD124" s="897"/>
      <c r="BE124" s="897"/>
      <c r="BF124" s="897"/>
      <c r="BG124" s="897"/>
      <c r="BH124" s="897"/>
      <c r="BI124" s="897"/>
      <c r="BJ124" s="897"/>
      <c r="BK124" s="897"/>
      <c r="BL124" s="897"/>
      <c r="BM124" s="897"/>
      <c r="BN124" s="897"/>
      <c r="BO124" s="897"/>
      <c r="BP124" s="898"/>
      <c r="BQ124" s="899">
        <v>28.9</v>
      </c>
      <c r="BR124" s="900"/>
      <c r="BS124" s="900"/>
      <c r="BT124" s="900"/>
      <c r="BU124" s="900"/>
      <c r="BV124" s="900">
        <v>21.4</v>
      </c>
      <c r="BW124" s="900"/>
      <c r="BX124" s="900"/>
      <c r="BY124" s="900"/>
      <c r="BZ124" s="900"/>
      <c r="CA124" s="900">
        <v>44.6</v>
      </c>
      <c r="CB124" s="900"/>
      <c r="CC124" s="900"/>
      <c r="CD124" s="900"/>
      <c r="CE124" s="900"/>
      <c r="CF124" s="795"/>
      <c r="CG124" s="796"/>
      <c r="CH124" s="796"/>
      <c r="CI124" s="796"/>
      <c r="CJ124" s="931"/>
      <c r="CK124" s="939"/>
      <c r="CL124" s="939"/>
      <c r="CM124" s="939"/>
      <c r="CN124" s="939"/>
      <c r="CO124" s="940"/>
      <c r="CP124" s="904" t="s">
        <v>468</v>
      </c>
      <c r="CQ124" s="905"/>
      <c r="CR124" s="905"/>
      <c r="CS124" s="905"/>
      <c r="CT124" s="905"/>
      <c r="CU124" s="905"/>
      <c r="CV124" s="905"/>
      <c r="CW124" s="905"/>
      <c r="CX124" s="905"/>
      <c r="CY124" s="905"/>
      <c r="CZ124" s="905"/>
      <c r="DA124" s="905"/>
      <c r="DB124" s="905"/>
      <c r="DC124" s="905"/>
      <c r="DD124" s="905"/>
      <c r="DE124" s="905"/>
      <c r="DF124" s="906"/>
      <c r="DG124" s="832" t="s">
        <v>129</v>
      </c>
      <c r="DH124" s="833"/>
      <c r="DI124" s="833"/>
      <c r="DJ124" s="833"/>
      <c r="DK124" s="834"/>
      <c r="DL124" s="835" t="s">
        <v>129</v>
      </c>
      <c r="DM124" s="833"/>
      <c r="DN124" s="833"/>
      <c r="DO124" s="833"/>
      <c r="DP124" s="834"/>
      <c r="DQ124" s="835" t="s">
        <v>129</v>
      </c>
      <c r="DR124" s="833"/>
      <c r="DS124" s="833"/>
      <c r="DT124" s="833"/>
      <c r="DU124" s="834"/>
      <c r="DV124" s="917" t="s">
        <v>455</v>
      </c>
      <c r="DW124" s="918"/>
      <c r="DX124" s="918"/>
      <c r="DY124" s="918"/>
      <c r="DZ124" s="919"/>
    </row>
    <row r="125" spans="1:130" s="229" customFormat="1" ht="26.25" customHeight="1">
      <c r="A125" s="889"/>
      <c r="B125" s="890"/>
      <c r="C125" s="886" t="s">
        <v>454</v>
      </c>
      <c r="D125" s="821"/>
      <c r="E125" s="821"/>
      <c r="F125" s="821"/>
      <c r="G125" s="821"/>
      <c r="H125" s="821"/>
      <c r="I125" s="821"/>
      <c r="J125" s="821"/>
      <c r="K125" s="821"/>
      <c r="L125" s="821"/>
      <c r="M125" s="821"/>
      <c r="N125" s="821"/>
      <c r="O125" s="821"/>
      <c r="P125" s="821"/>
      <c r="Q125" s="821"/>
      <c r="R125" s="821"/>
      <c r="S125" s="821"/>
      <c r="T125" s="821"/>
      <c r="U125" s="821"/>
      <c r="V125" s="821"/>
      <c r="W125" s="821"/>
      <c r="X125" s="821"/>
      <c r="Y125" s="821"/>
      <c r="Z125" s="822"/>
      <c r="AA125" s="848" t="s">
        <v>465</v>
      </c>
      <c r="AB125" s="849"/>
      <c r="AC125" s="849"/>
      <c r="AD125" s="849"/>
      <c r="AE125" s="850"/>
      <c r="AF125" s="851" t="s">
        <v>129</v>
      </c>
      <c r="AG125" s="849"/>
      <c r="AH125" s="849"/>
      <c r="AI125" s="849"/>
      <c r="AJ125" s="850"/>
      <c r="AK125" s="851" t="s">
        <v>129</v>
      </c>
      <c r="AL125" s="849"/>
      <c r="AM125" s="849"/>
      <c r="AN125" s="849"/>
      <c r="AO125" s="850"/>
      <c r="AP125" s="893" t="s">
        <v>455</v>
      </c>
      <c r="AQ125" s="894"/>
      <c r="AR125" s="894"/>
      <c r="AS125" s="894"/>
      <c r="AT125" s="895"/>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920" t="s">
        <v>469</v>
      </c>
      <c r="CL125" s="921"/>
      <c r="CM125" s="921"/>
      <c r="CN125" s="921"/>
      <c r="CO125" s="922"/>
      <c r="CP125" s="929" t="s">
        <v>470</v>
      </c>
      <c r="CQ125" s="879"/>
      <c r="CR125" s="879"/>
      <c r="CS125" s="879"/>
      <c r="CT125" s="879"/>
      <c r="CU125" s="879"/>
      <c r="CV125" s="879"/>
      <c r="CW125" s="879"/>
      <c r="CX125" s="879"/>
      <c r="CY125" s="879"/>
      <c r="CZ125" s="879"/>
      <c r="DA125" s="879"/>
      <c r="DB125" s="879"/>
      <c r="DC125" s="879"/>
      <c r="DD125" s="879"/>
      <c r="DE125" s="879"/>
      <c r="DF125" s="880"/>
      <c r="DG125" s="930" t="s">
        <v>129</v>
      </c>
      <c r="DH125" s="911"/>
      <c r="DI125" s="911"/>
      <c r="DJ125" s="911"/>
      <c r="DK125" s="911"/>
      <c r="DL125" s="911" t="s">
        <v>455</v>
      </c>
      <c r="DM125" s="911"/>
      <c r="DN125" s="911"/>
      <c r="DO125" s="911"/>
      <c r="DP125" s="911"/>
      <c r="DQ125" s="911" t="s">
        <v>129</v>
      </c>
      <c r="DR125" s="911"/>
      <c r="DS125" s="911"/>
      <c r="DT125" s="911"/>
      <c r="DU125" s="911"/>
      <c r="DV125" s="912" t="s">
        <v>129</v>
      </c>
      <c r="DW125" s="912"/>
      <c r="DX125" s="912"/>
      <c r="DY125" s="912"/>
      <c r="DZ125" s="913"/>
    </row>
    <row r="126" spans="1:130" s="229" customFormat="1" ht="26.25" customHeight="1" thickBot="1">
      <c r="A126" s="889"/>
      <c r="B126" s="890"/>
      <c r="C126" s="886" t="s">
        <v>457</v>
      </c>
      <c r="D126" s="821"/>
      <c r="E126" s="821"/>
      <c r="F126" s="821"/>
      <c r="G126" s="821"/>
      <c r="H126" s="821"/>
      <c r="I126" s="821"/>
      <c r="J126" s="821"/>
      <c r="K126" s="821"/>
      <c r="L126" s="821"/>
      <c r="M126" s="821"/>
      <c r="N126" s="821"/>
      <c r="O126" s="821"/>
      <c r="P126" s="821"/>
      <c r="Q126" s="821"/>
      <c r="R126" s="821"/>
      <c r="S126" s="821"/>
      <c r="T126" s="821"/>
      <c r="U126" s="821"/>
      <c r="V126" s="821"/>
      <c r="W126" s="821"/>
      <c r="X126" s="821"/>
      <c r="Y126" s="821"/>
      <c r="Z126" s="822"/>
      <c r="AA126" s="848" t="s">
        <v>129</v>
      </c>
      <c r="AB126" s="849"/>
      <c r="AC126" s="849"/>
      <c r="AD126" s="849"/>
      <c r="AE126" s="850"/>
      <c r="AF126" s="851" t="s">
        <v>129</v>
      </c>
      <c r="AG126" s="849"/>
      <c r="AH126" s="849"/>
      <c r="AI126" s="849"/>
      <c r="AJ126" s="850"/>
      <c r="AK126" s="851" t="s">
        <v>129</v>
      </c>
      <c r="AL126" s="849"/>
      <c r="AM126" s="849"/>
      <c r="AN126" s="849"/>
      <c r="AO126" s="850"/>
      <c r="AP126" s="893" t="s">
        <v>129</v>
      </c>
      <c r="AQ126" s="894"/>
      <c r="AR126" s="894"/>
      <c r="AS126" s="894"/>
      <c r="AT126" s="895"/>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923"/>
      <c r="CL126" s="924"/>
      <c r="CM126" s="924"/>
      <c r="CN126" s="924"/>
      <c r="CO126" s="925"/>
      <c r="CP126" s="886" t="s">
        <v>471</v>
      </c>
      <c r="CQ126" s="821"/>
      <c r="CR126" s="821"/>
      <c r="CS126" s="821"/>
      <c r="CT126" s="821"/>
      <c r="CU126" s="821"/>
      <c r="CV126" s="821"/>
      <c r="CW126" s="821"/>
      <c r="CX126" s="821"/>
      <c r="CY126" s="821"/>
      <c r="CZ126" s="821"/>
      <c r="DA126" s="821"/>
      <c r="DB126" s="821"/>
      <c r="DC126" s="821"/>
      <c r="DD126" s="821"/>
      <c r="DE126" s="821"/>
      <c r="DF126" s="822"/>
      <c r="DG126" s="858" t="s">
        <v>455</v>
      </c>
      <c r="DH126" s="859"/>
      <c r="DI126" s="859"/>
      <c r="DJ126" s="859"/>
      <c r="DK126" s="859"/>
      <c r="DL126" s="859" t="s">
        <v>455</v>
      </c>
      <c r="DM126" s="859"/>
      <c r="DN126" s="859"/>
      <c r="DO126" s="859"/>
      <c r="DP126" s="859"/>
      <c r="DQ126" s="859" t="s">
        <v>455</v>
      </c>
      <c r="DR126" s="859"/>
      <c r="DS126" s="859"/>
      <c r="DT126" s="859"/>
      <c r="DU126" s="859"/>
      <c r="DV126" s="865" t="s">
        <v>129</v>
      </c>
      <c r="DW126" s="865"/>
      <c r="DX126" s="865"/>
      <c r="DY126" s="865"/>
      <c r="DZ126" s="866"/>
    </row>
    <row r="127" spans="1:130" s="229" customFormat="1" ht="26.25" customHeight="1">
      <c r="A127" s="891"/>
      <c r="B127" s="892"/>
      <c r="C127" s="907" t="s">
        <v>472</v>
      </c>
      <c r="D127" s="908"/>
      <c r="E127" s="908"/>
      <c r="F127" s="908"/>
      <c r="G127" s="908"/>
      <c r="H127" s="908"/>
      <c r="I127" s="908"/>
      <c r="J127" s="908"/>
      <c r="K127" s="908"/>
      <c r="L127" s="908"/>
      <c r="M127" s="908"/>
      <c r="N127" s="908"/>
      <c r="O127" s="908"/>
      <c r="P127" s="908"/>
      <c r="Q127" s="908"/>
      <c r="R127" s="908"/>
      <c r="S127" s="908"/>
      <c r="T127" s="908"/>
      <c r="U127" s="908"/>
      <c r="V127" s="908"/>
      <c r="W127" s="908"/>
      <c r="X127" s="908"/>
      <c r="Y127" s="908"/>
      <c r="Z127" s="909"/>
      <c r="AA127" s="848" t="s">
        <v>455</v>
      </c>
      <c r="AB127" s="849"/>
      <c r="AC127" s="849"/>
      <c r="AD127" s="849"/>
      <c r="AE127" s="850"/>
      <c r="AF127" s="851" t="s">
        <v>129</v>
      </c>
      <c r="AG127" s="849"/>
      <c r="AH127" s="849"/>
      <c r="AI127" s="849"/>
      <c r="AJ127" s="850"/>
      <c r="AK127" s="851" t="s">
        <v>465</v>
      </c>
      <c r="AL127" s="849"/>
      <c r="AM127" s="849"/>
      <c r="AN127" s="849"/>
      <c r="AO127" s="850"/>
      <c r="AP127" s="893" t="s">
        <v>129</v>
      </c>
      <c r="AQ127" s="894"/>
      <c r="AR127" s="894"/>
      <c r="AS127" s="894"/>
      <c r="AT127" s="895"/>
      <c r="AU127" s="231"/>
      <c r="AV127" s="231"/>
      <c r="AW127" s="231"/>
      <c r="AX127" s="910" t="s">
        <v>473</v>
      </c>
      <c r="AY127" s="883"/>
      <c r="AZ127" s="883"/>
      <c r="BA127" s="883"/>
      <c r="BB127" s="883"/>
      <c r="BC127" s="883"/>
      <c r="BD127" s="883"/>
      <c r="BE127" s="884"/>
      <c r="BF127" s="882" t="s">
        <v>474</v>
      </c>
      <c r="BG127" s="883"/>
      <c r="BH127" s="883"/>
      <c r="BI127" s="883"/>
      <c r="BJ127" s="883"/>
      <c r="BK127" s="883"/>
      <c r="BL127" s="884"/>
      <c r="BM127" s="882" t="s">
        <v>475</v>
      </c>
      <c r="BN127" s="883"/>
      <c r="BO127" s="883"/>
      <c r="BP127" s="883"/>
      <c r="BQ127" s="883"/>
      <c r="BR127" s="883"/>
      <c r="BS127" s="884"/>
      <c r="BT127" s="882" t="s">
        <v>476</v>
      </c>
      <c r="BU127" s="883"/>
      <c r="BV127" s="883"/>
      <c r="BW127" s="883"/>
      <c r="BX127" s="883"/>
      <c r="BY127" s="883"/>
      <c r="BZ127" s="885"/>
      <c r="CA127" s="231"/>
      <c r="CB127" s="231"/>
      <c r="CC127" s="231"/>
      <c r="CD127" s="254"/>
      <c r="CE127" s="254"/>
      <c r="CF127" s="254"/>
      <c r="CG127" s="231"/>
      <c r="CH127" s="231"/>
      <c r="CI127" s="231"/>
      <c r="CJ127" s="253"/>
      <c r="CK127" s="923"/>
      <c r="CL127" s="924"/>
      <c r="CM127" s="924"/>
      <c r="CN127" s="924"/>
      <c r="CO127" s="925"/>
      <c r="CP127" s="886" t="s">
        <v>477</v>
      </c>
      <c r="CQ127" s="821"/>
      <c r="CR127" s="821"/>
      <c r="CS127" s="821"/>
      <c r="CT127" s="821"/>
      <c r="CU127" s="821"/>
      <c r="CV127" s="821"/>
      <c r="CW127" s="821"/>
      <c r="CX127" s="821"/>
      <c r="CY127" s="821"/>
      <c r="CZ127" s="821"/>
      <c r="DA127" s="821"/>
      <c r="DB127" s="821"/>
      <c r="DC127" s="821"/>
      <c r="DD127" s="821"/>
      <c r="DE127" s="821"/>
      <c r="DF127" s="822"/>
      <c r="DG127" s="858" t="s">
        <v>129</v>
      </c>
      <c r="DH127" s="859"/>
      <c r="DI127" s="859"/>
      <c r="DJ127" s="859"/>
      <c r="DK127" s="859"/>
      <c r="DL127" s="859" t="s">
        <v>455</v>
      </c>
      <c r="DM127" s="859"/>
      <c r="DN127" s="859"/>
      <c r="DO127" s="859"/>
      <c r="DP127" s="859"/>
      <c r="DQ127" s="859" t="s">
        <v>129</v>
      </c>
      <c r="DR127" s="859"/>
      <c r="DS127" s="859"/>
      <c r="DT127" s="859"/>
      <c r="DU127" s="859"/>
      <c r="DV127" s="865" t="s">
        <v>129</v>
      </c>
      <c r="DW127" s="865"/>
      <c r="DX127" s="865"/>
      <c r="DY127" s="865"/>
      <c r="DZ127" s="866"/>
    </row>
    <row r="128" spans="1:130" s="229" customFormat="1" ht="26.25" customHeight="1" thickBot="1">
      <c r="A128" s="867" t="s">
        <v>478</v>
      </c>
      <c r="B128" s="868"/>
      <c r="C128" s="868"/>
      <c r="D128" s="868"/>
      <c r="E128" s="868"/>
      <c r="F128" s="868"/>
      <c r="G128" s="868"/>
      <c r="H128" s="868"/>
      <c r="I128" s="868"/>
      <c r="J128" s="868"/>
      <c r="K128" s="868"/>
      <c r="L128" s="868"/>
      <c r="M128" s="868"/>
      <c r="N128" s="868"/>
      <c r="O128" s="868"/>
      <c r="P128" s="868"/>
      <c r="Q128" s="868"/>
      <c r="R128" s="868"/>
      <c r="S128" s="868"/>
      <c r="T128" s="868"/>
      <c r="U128" s="868"/>
      <c r="V128" s="868"/>
      <c r="W128" s="869" t="s">
        <v>479</v>
      </c>
      <c r="X128" s="869"/>
      <c r="Y128" s="869"/>
      <c r="Z128" s="870"/>
      <c r="AA128" s="871" t="s">
        <v>129</v>
      </c>
      <c r="AB128" s="872"/>
      <c r="AC128" s="872"/>
      <c r="AD128" s="872"/>
      <c r="AE128" s="873"/>
      <c r="AF128" s="874" t="s">
        <v>129</v>
      </c>
      <c r="AG128" s="872"/>
      <c r="AH128" s="872"/>
      <c r="AI128" s="872"/>
      <c r="AJ128" s="873"/>
      <c r="AK128" s="874" t="s">
        <v>129</v>
      </c>
      <c r="AL128" s="872"/>
      <c r="AM128" s="872"/>
      <c r="AN128" s="872"/>
      <c r="AO128" s="873"/>
      <c r="AP128" s="875"/>
      <c r="AQ128" s="876"/>
      <c r="AR128" s="876"/>
      <c r="AS128" s="876"/>
      <c r="AT128" s="877"/>
      <c r="AU128" s="231"/>
      <c r="AV128" s="231"/>
      <c r="AW128" s="231"/>
      <c r="AX128" s="878" t="s">
        <v>480</v>
      </c>
      <c r="AY128" s="879"/>
      <c r="AZ128" s="879"/>
      <c r="BA128" s="879"/>
      <c r="BB128" s="879"/>
      <c r="BC128" s="879"/>
      <c r="BD128" s="879"/>
      <c r="BE128" s="880"/>
      <c r="BF128" s="855" t="s">
        <v>129</v>
      </c>
      <c r="BG128" s="856"/>
      <c r="BH128" s="856"/>
      <c r="BI128" s="856"/>
      <c r="BJ128" s="856"/>
      <c r="BK128" s="856"/>
      <c r="BL128" s="881"/>
      <c r="BM128" s="855">
        <v>15</v>
      </c>
      <c r="BN128" s="856"/>
      <c r="BO128" s="856"/>
      <c r="BP128" s="856"/>
      <c r="BQ128" s="856"/>
      <c r="BR128" s="856"/>
      <c r="BS128" s="881"/>
      <c r="BT128" s="855">
        <v>20</v>
      </c>
      <c r="BU128" s="856"/>
      <c r="BV128" s="856"/>
      <c r="BW128" s="856"/>
      <c r="BX128" s="856"/>
      <c r="BY128" s="856"/>
      <c r="BZ128" s="857"/>
      <c r="CA128" s="254"/>
      <c r="CB128" s="254"/>
      <c r="CC128" s="254"/>
      <c r="CD128" s="254"/>
      <c r="CE128" s="254"/>
      <c r="CF128" s="254"/>
      <c r="CG128" s="231"/>
      <c r="CH128" s="231"/>
      <c r="CI128" s="231"/>
      <c r="CJ128" s="253"/>
      <c r="CK128" s="926"/>
      <c r="CL128" s="927"/>
      <c r="CM128" s="927"/>
      <c r="CN128" s="927"/>
      <c r="CO128" s="928"/>
      <c r="CP128" s="860" t="s">
        <v>481</v>
      </c>
      <c r="CQ128" s="799"/>
      <c r="CR128" s="799"/>
      <c r="CS128" s="799"/>
      <c r="CT128" s="799"/>
      <c r="CU128" s="799"/>
      <c r="CV128" s="799"/>
      <c r="CW128" s="799"/>
      <c r="CX128" s="799"/>
      <c r="CY128" s="799"/>
      <c r="CZ128" s="799"/>
      <c r="DA128" s="799"/>
      <c r="DB128" s="799"/>
      <c r="DC128" s="799"/>
      <c r="DD128" s="799"/>
      <c r="DE128" s="799"/>
      <c r="DF128" s="800"/>
      <c r="DG128" s="861" t="s">
        <v>129</v>
      </c>
      <c r="DH128" s="862"/>
      <c r="DI128" s="862"/>
      <c r="DJ128" s="862"/>
      <c r="DK128" s="862"/>
      <c r="DL128" s="862" t="s">
        <v>129</v>
      </c>
      <c r="DM128" s="862"/>
      <c r="DN128" s="862"/>
      <c r="DO128" s="862"/>
      <c r="DP128" s="862"/>
      <c r="DQ128" s="862" t="s">
        <v>129</v>
      </c>
      <c r="DR128" s="862"/>
      <c r="DS128" s="862"/>
      <c r="DT128" s="862"/>
      <c r="DU128" s="862"/>
      <c r="DV128" s="863" t="s">
        <v>129</v>
      </c>
      <c r="DW128" s="863"/>
      <c r="DX128" s="863"/>
      <c r="DY128" s="863"/>
      <c r="DZ128" s="864"/>
    </row>
    <row r="129" spans="1:131" s="229" customFormat="1" ht="26.25" customHeight="1">
      <c r="A129" s="843" t="s">
        <v>107</v>
      </c>
      <c r="B129" s="844"/>
      <c r="C129" s="844"/>
      <c r="D129" s="844"/>
      <c r="E129" s="844"/>
      <c r="F129" s="844"/>
      <c r="G129" s="844"/>
      <c r="H129" s="844"/>
      <c r="I129" s="844"/>
      <c r="J129" s="844"/>
      <c r="K129" s="844"/>
      <c r="L129" s="844"/>
      <c r="M129" s="844"/>
      <c r="N129" s="844"/>
      <c r="O129" s="844"/>
      <c r="P129" s="844"/>
      <c r="Q129" s="844"/>
      <c r="R129" s="844"/>
      <c r="S129" s="844"/>
      <c r="T129" s="844"/>
      <c r="U129" s="844"/>
      <c r="V129" s="844"/>
      <c r="W129" s="845" t="s">
        <v>482</v>
      </c>
      <c r="X129" s="846"/>
      <c r="Y129" s="846"/>
      <c r="Z129" s="847"/>
      <c r="AA129" s="848">
        <v>669173</v>
      </c>
      <c r="AB129" s="849"/>
      <c r="AC129" s="849"/>
      <c r="AD129" s="849"/>
      <c r="AE129" s="850"/>
      <c r="AF129" s="851">
        <v>675445</v>
      </c>
      <c r="AG129" s="849"/>
      <c r="AH129" s="849"/>
      <c r="AI129" s="849"/>
      <c r="AJ129" s="850"/>
      <c r="AK129" s="851">
        <v>746120</v>
      </c>
      <c r="AL129" s="849"/>
      <c r="AM129" s="849"/>
      <c r="AN129" s="849"/>
      <c r="AO129" s="850"/>
      <c r="AP129" s="852"/>
      <c r="AQ129" s="853"/>
      <c r="AR129" s="853"/>
      <c r="AS129" s="853"/>
      <c r="AT129" s="854"/>
      <c r="AU129" s="232"/>
      <c r="AV129" s="232"/>
      <c r="AW129" s="232"/>
      <c r="AX129" s="820" t="s">
        <v>483</v>
      </c>
      <c r="AY129" s="821"/>
      <c r="AZ129" s="821"/>
      <c r="BA129" s="821"/>
      <c r="BB129" s="821"/>
      <c r="BC129" s="821"/>
      <c r="BD129" s="821"/>
      <c r="BE129" s="822"/>
      <c r="BF129" s="839" t="s">
        <v>129</v>
      </c>
      <c r="BG129" s="840"/>
      <c r="BH129" s="840"/>
      <c r="BI129" s="840"/>
      <c r="BJ129" s="840"/>
      <c r="BK129" s="840"/>
      <c r="BL129" s="841"/>
      <c r="BM129" s="839">
        <v>20</v>
      </c>
      <c r="BN129" s="840"/>
      <c r="BO129" s="840"/>
      <c r="BP129" s="840"/>
      <c r="BQ129" s="840"/>
      <c r="BR129" s="840"/>
      <c r="BS129" s="841"/>
      <c r="BT129" s="839">
        <v>30</v>
      </c>
      <c r="BU129" s="840"/>
      <c r="BV129" s="840"/>
      <c r="BW129" s="840"/>
      <c r="BX129" s="840"/>
      <c r="BY129" s="840"/>
      <c r="BZ129" s="842"/>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c r="A130" s="843" t="s">
        <v>484</v>
      </c>
      <c r="B130" s="844"/>
      <c r="C130" s="844"/>
      <c r="D130" s="844"/>
      <c r="E130" s="844"/>
      <c r="F130" s="844"/>
      <c r="G130" s="844"/>
      <c r="H130" s="844"/>
      <c r="I130" s="844"/>
      <c r="J130" s="844"/>
      <c r="K130" s="844"/>
      <c r="L130" s="844"/>
      <c r="M130" s="844"/>
      <c r="N130" s="844"/>
      <c r="O130" s="844"/>
      <c r="P130" s="844"/>
      <c r="Q130" s="844"/>
      <c r="R130" s="844"/>
      <c r="S130" s="844"/>
      <c r="T130" s="844"/>
      <c r="U130" s="844"/>
      <c r="V130" s="844"/>
      <c r="W130" s="845" t="s">
        <v>485</v>
      </c>
      <c r="X130" s="846"/>
      <c r="Y130" s="846"/>
      <c r="Z130" s="847"/>
      <c r="AA130" s="848">
        <v>80945</v>
      </c>
      <c r="AB130" s="849"/>
      <c r="AC130" s="849"/>
      <c r="AD130" s="849"/>
      <c r="AE130" s="850"/>
      <c r="AF130" s="851">
        <v>85763</v>
      </c>
      <c r="AG130" s="849"/>
      <c r="AH130" s="849"/>
      <c r="AI130" s="849"/>
      <c r="AJ130" s="850"/>
      <c r="AK130" s="851">
        <v>85004</v>
      </c>
      <c r="AL130" s="849"/>
      <c r="AM130" s="849"/>
      <c r="AN130" s="849"/>
      <c r="AO130" s="850"/>
      <c r="AP130" s="852"/>
      <c r="AQ130" s="853"/>
      <c r="AR130" s="853"/>
      <c r="AS130" s="853"/>
      <c r="AT130" s="854"/>
      <c r="AU130" s="232"/>
      <c r="AV130" s="232"/>
      <c r="AW130" s="232"/>
      <c r="AX130" s="820" t="s">
        <v>486</v>
      </c>
      <c r="AY130" s="821"/>
      <c r="AZ130" s="821"/>
      <c r="BA130" s="821"/>
      <c r="BB130" s="821"/>
      <c r="BC130" s="821"/>
      <c r="BD130" s="821"/>
      <c r="BE130" s="822"/>
      <c r="BF130" s="823">
        <v>7.6</v>
      </c>
      <c r="BG130" s="824"/>
      <c r="BH130" s="824"/>
      <c r="BI130" s="824"/>
      <c r="BJ130" s="824"/>
      <c r="BK130" s="824"/>
      <c r="BL130" s="825"/>
      <c r="BM130" s="823">
        <v>25</v>
      </c>
      <c r="BN130" s="824"/>
      <c r="BO130" s="824"/>
      <c r="BP130" s="824"/>
      <c r="BQ130" s="824"/>
      <c r="BR130" s="824"/>
      <c r="BS130" s="825"/>
      <c r="BT130" s="823">
        <v>35</v>
      </c>
      <c r="BU130" s="824"/>
      <c r="BV130" s="824"/>
      <c r="BW130" s="824"/>
      <c r="BX130" s="824"/>
      <c r="BY130" s="824"/>
      <c r="BZ130" s="826"/>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c r="A131" s="827"/>
      <c r="B131" s="828"/>
      <c r="C131" s="828"/>
      <c r="D131" s="828"/>
      <c r="E131" s="828"/>
      <c r="F131" s="828"/>
      <c r="G131" s="828"/>
      <c r="H131" s="828"/>
      <c r="I131" s="828"/>
      <c r="J131" s="828"/>
      <c r="K131" s="828"/>
      <c r="L131" s="828"/>
      <c r="M131" s="828"/>
      <c r="N131" s="828"/>
      <c r="O131" s="828"/>
      <c r="P131" s="828"/>
      <c r="Q131" s="828"/>
      <c r="R131" s="828"/>
      <c r="S131" s="828"/>
      <c r="T131" s="828"/>
      <c r="U131" s="828"/>
      <c r="V131" s="828"/>
      <c r="W131" s="829" t="s">
        <v>487</v>
      </c>
      <c r="X131" s="830"/>
      <c r="Y131" s="830"/>
      <c r="Z131" s="831"/>
      <c r="AA131" s="832">
        <v>588228</v>
      </c>
      <c r="AB131" s="833"/>
      <c r="AC131" s="833"/>
      <c r="AD131" s="833"/>
      <c r="AE131" s="834"/>
      <c r="AF131" s="835">
        <v>589682</v>
      </c>
      <c r="AG131" s="833"/>
      <c r="AH131" s="833"/>
      <c r="AI131" s="833"/>
      <c r="AJ131" s="834"/>
      <c r="AK131" s="835">
        <v>661116</v>
      </c>
      <c r="AL131" s="833"/>
      <c r="AM131" s="833"/>
      <c r="AN131" s="833"/>
      <c r="AO131" s="834"/>
      <c r="AP131" s="836"/>
      <c r="AQ131" s="837"/>
      <c r="AR131" s="837"/>
      <c r="AS131" s="837"/>
      <c r="AT131" s="838"/>
      <c r="AU131" s="232"/>
      <c r="AV131" s="232"/>
      <c r="AW131" s="232"/>
      <c r="AX131" s="798" t="s">
        <v>488</v>
      </c>
      <c r="AY131" s="799"/>
      <c r="AZ131" s="799"/>
      <c r="BA131" s="799"/>
      <c r="BB131" s="799"/>
      <c r="BC131" s="799"/>
      <c r="BD131" s="799"/>
      <c r="BE131" s="800"/>
      <c r="BF131" s="801">
        <v>44.6</v>
      </c>
      <c r="BG131" s="802"/>
      <c r="BH131" s="802"/>
      <c r="BI131" s="802"/>
      <c r="BJ131" s="802"/>
      <c r="BK131" s="802"/>
      <c r="BL131" s="803"/>
      <c r="BM131" s="801">
        <v>350</v>
      </c>
      <c r="BN131" s="802"/>
      <c r="BO131" s="802"/>
      <c r="BP131" s="802"/>
      <c r="BQ131" s="802"/>
      <c r="BR131" s="802"/>
      <c r="BS131" s="803"/>
      <c r="BT131" s="804"/>
      <c r="BU131" s="805"/>
      <c r="BV131" s="805"/>
      <c r="BW131" s="805"/>
      <c r="BX131" s="805"/>
      <c r="BY131" s="805"/>
      <c r="BZ131" s="806"/>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c r="A132" s="807" t="s">
        <v>489</v>
      </c>
      <c r="B132" s="808"/>
      <c r="C132" s="808"/>
      <c r="D132" s="808"/>
      <c r="E132" s="808"/>
      <c r="F132" s="808"/>
      <c r="G132" s="808"/>
      <c r="H132" s="808"/>
      <c r="I132" s="808"/>
      <c r="J132" s="808"/>
      <c r="K132" s="808"/>
      <c r="L132" s="808"/>
      <c r="M132" s="808"/>
      <c r="N132" s="808"/>
      <c r="O132" s="808"/>
      <c r="P132" s="808"/>
      <c r="Q132" s="808"/>
      <c r="R132" s="808"/>
      <c r="S132" s="808"/>
      <c r="T132" s="808"/>
      <c r="U132" s="808"/>
      <c r="V132" s="811" t="s">
        <v>490</v>
      </c>
      <c r="W132" s="811"/>
      <c r="X132" s="811"/>
      <c r="Y132" s="811"/>
      <c r="Z132" s="812"/>
      <c r="AA132" s="813">
        <v>8.2447622349999996</v>
      </c>
      <c r="AB132" s="814"/>
      <c r="AC132" s="814"/>
      <c r="AD132" s="814"/>
      <c r="AE132" s="815"/>
      <c r="AF132" s="816">
        <v>8.8011843669999994</v>
      </c>
      <c r="AG132" s="814"/>
      <c r="AH132" s="814"/>
      <c r="AI132" s="814"/>
      <c r="AJ132" s="815"/>
      <c r="AK132" s="816">
        <v>5.9817036650000004</v>
      </c>
      <c r="AL132" s="814"/>
      <c r="AM132" s="814"/>
      <c r="AN132" s="814"/>
      <c r="AO132" s="815"/>
      <c r="AP132" s="817"/>
      <c r="AQ132" s="818"/>
      <c r="AR132" s="818"/>
      <c r="AS132" s="818"/>
      <c r="AT132" s="819"/>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c r="A133" s="809"/>
      <c r="B133" s="810"/>
      <c r="C133" s="810"/>
      <c r="D133" s="810"/>
      <c r="E133" s="810"/>
      <c r="F133" s="810"/>
      <c r="G133" s="810"/>
      <c r="H133" s="810"/>
      <c r="I133" s="810"/>
      <c r="J133" s="810"/>
      <c r="K133" s="810"/>
      <c r="L133" s="810"/>
      <c r="M133" s="810"/>
      <c r="N133" s="810"/>
      <c r="O133" s="810"/>
      <c r="P133" s="810"/>
      <c r="Q133" s="810"/>
      <c r="R133" s="810"/>
      <c r="S133" s="810"/>
      <c r="T133" s="810"/>
      <c r="U133" s="810"/>
      <c r="V133" s="790" t="s">
        <v>491</v>
      </c>
      <c r="W133" s="790"/>
      <c r="X133" s="790"/>
      <c r="Y133" s="790"/>
      <c r="Z133" s="791"/>
      <c r="AA133" s="792">
        <v>6.9</v>
      </c>
      <c r="AB133" s="793"/>
      <c r="AC133" s="793"/>
      <c r="AD133" s="793"/>
      <c r="AE133" s="794"/>
      <c r="AF133" s="792">
        <v>8</v>
      </c>
      <c r="AG133" s="793"/>
      <c r="AH133" s="793"/>
      <c r="AI133" s="793"/>
      <c r="AJ133" s="794"/>
      <c r="AK133" s="792">
        <v>7.6</v>
      </c>
      <c r="AL133" s="793"/>
      <c r="AM133" s="793"/>
      <c r="AN133" s="793"/>
      <c r="AO133" s="794"/>
      <c r="AP133" s="795"/>
      <c r="AQ133" s="796"/>
      <c r="AR133" s="796"/>
      <c r="AS133" s="796"/>
      <c r="AT133" s="797"/>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25" hidden="1">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eu+UAw/S1z1YQDW1vupGKyA2LqAI7Rk32reQdfaakenCbvfd56txMqt3tqyTbdGqDHO6eZPzT1p1HVtB0Z7Clg==" saltValue="79T7YrIHFkmnPNWNZtqyT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AA7:AE7"/>
    <mergeCell ref="AF7:AJ7"/>
    <mergeCell ref="AK7:AO7"/>
    <mergeCell ref="AP7:AT7"/>
    <mergeCell ref="AU7:AY7"/>
    <mergeCell ref="CH7:CL7"/>
    <mergeCell ref="CM7:CQ7"/>
    <mergeCell ref="CR7:CV7"/>
    <mergeCell ref="CW7:DA7"/>
    <mergeCell ref="DB7:DF7"/>
    <mergeCell ref="DG7:DK7"/>
    <mergeCell ref="DV5:DZ6"/>
    <mergeCell ref="BS7:CG7"/>
    <mergeCell ref="CR5:CV6"/>
    <mergeCell ref="CW5:DA6"/>
    <mergeCell ref="DB5:DF6"/>
    <mergeCell ref="DG5:DK6"/>
    <mergeCell ref="DL5:DP6"/>
    <mergeCell ref="DQ5:DU6"/>
    <mergeCell ref="B7:P7"/>
    <mergeCell ref="Q7:U7"/>
    <mergeCell ref="V7:Z7"/>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Q23:U23"/>
    <mergeCell ref="V23:Z23"/>
    <mergeCell ref="AA23:AE23"/>
    <mergeCell ref="AF23:AJ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S28:CG28"/>
    <mergeCell ref="CH28:CL28"/>
    <mergeCell ref="CM28:CQ28"/>
    <mergeCell ref="CR28:CV28"/>
    <mergeCell ref="CW28:DA28"/>
    <mergeCell ref="DV27:DZ27"/>
    <mergeCell ref="DV30:DZ30"/>
    <mergeCell ref="CR30:CV30"/>
    <mergeCell ref="CW30:DA30"/>
    <mergeCell ref="DB30:DF30"/>
    <mergeCell ref="DG30:DK30"/>
    <mergeCell ref="DL30:DP30"/>
    <mergeCell ref="DQ30:DU30"/>
    <mergeCell ref="BS30:CG30"/>
    <mergeCell ref="CH30:CL30"/>
    <mergeCell ref="CM30:CQ30"/>
    <mergeCell ref="DL29:DP29"/>
    <mergeCell ref="DQ29:DU29"/>
    <mergeCell ref="DV29:DZ29"/>
    <mergeCell ref="CH29:CL29"/>
    <mergeCell ref="CM29:CQ29"/>
    <mergeCell ref="CR29:CV29"/>
    <mergeCell ref="CW29:DA29"/>
    <mergeCell ref="DB29:DF29"/>
    <mergeCell ref="DG29:DK29"/>
    <mergeCell ref="BS29:CG29"/>
    <mergeCell ref="BS33:CG33"/>
    <mergeCell ref="CH33:CL33"/>
    <mergeCell ref="CM33:CQ33"/>
    <mergeCell ref="DL32:DP32"/>
    <mergeCell ref="DQ32:DU32"/>
    <mergeCell ref="DV32:DZ32"/>
    <mergeCell ref="CH32:CL32"/>
    <mergeCell ref="CM32:CQ32"/>
    <mergeCell ref="CR32:CV32"/>
    <mergeCell ref="CW32:DA32"/>
    <mergeCell ref="DB32:DF32"/>
    <mergeCell ref="DG32:DK32"/>
    <mergeCell ref="BS32:CG32"/>
    <mergeCell ref="DB31:DF31"/>
    <mergeCell ref="DG31:DK31"/>
    <mergeCell ref="DL31:DP31"/>
    <mergeCell ref="DQ31:DU31"/>
    <mergeCell ref="DV31:DZ31"/>
    <mergeCell ref="BS31:CG31"/>
    <mergeCell ref="CH31:CL31"/>
    <mergeCell ref="CM31:CQ31"/>
    <mergeCell ref="CR31:CV31"/>
    <mergeCell ref="CW31:DA31"/>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CH63:CL63"/>
    <mergeCell ref="CM63:CQ63"/>
    <mergeCell ref="CR63:CV63"/>
    <mergeCell ref="CW63:DA63"/>
    <mergeCell ref="DB63:DF63"/>
    <mergeCell ref="DG63:DK63"/>
    <mergeCell ref="AZ63:BD63"/>
    <mergeCell ref="BE63:BI63"/>
    <mergeCell ref="BJ63:BN63"/>
    <mergeCell ref="BS63:CG63"/>
    <mergeCell ref="AP63:AT63"/>
    <mergeCell ref="AU63:AY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BS66:CG66"/>
    <mergeCell ref="CH66:CL66"/>
    <mergeCell ref="CM66:CQ66"/>
    <mergeCell ref="BS64:CG64"/>
    <mergeCell ref="CH64:CL64"/>
    <mergeCell ref="CM64:CQ64"/>
    <mergeCell ref="CR64:CV64"/>
    <mergeCell ref="CW64:DA64"/>
    <mergeCell ref="DB64:DF64"/>
    <mergeCell ref="DG64:DK64"/>
    <mergeCell ref="CR66:CV66"/>
    <mergeCell ref="BS67:CG67"/>
    <mergeCell ref="CH67:CL67"/>
    <mergeCell ref="CM67:CQ67"/>
    <mergeCell ref="CR67:CV67"/>
    <mergeCell ref="AZ68:BD68"/>
    <mergeCell ref="BS68:CG68"/>
    <mergeCell ref="CH68:CL68"/>
    <mergeCell ref="CM68:CQ68"/>
    <mergeCell ref="DL65:DP65"/>
    <mergeCell ref="DQ65:DU65"/>
    <mergeCell ref="DV65:DZ65"/>
    <mergeCell ref="A66:P67"/>
    <mergeCell ref="Q66:U67"/>
    <mergeCell ref="V66:Z67"/>
    <mergeCell ref="AA66:AE67"/>
    <mergeCell ref="AF66:AJ67"/>
    <mergeCell ref="AK66:AO67"/>
    <mergeCell ref="AP66:AT67"/>
    <mergeCell ref="AU66:AY67"/>
    <mergeCell ref="AZ66:BD67"/>
    <mergeCell ref="CW67:DA67"/>
    <mergeCell ref="DB67:DF67"/>
    <mergeCell ref="DG67:DK67"/>
    <mergeCell ref="DL67:DP67"/>
    <mergeCell ref="DQ67:DU67"/>
    <mergeCell ref="DG69:DK69"/>
    <mergeCell ref="DL69:DP69"/>
    <mergeCell ref="DQ69:DU69"/>
    <mergeCell ref="DV69:DZ69"/>
    <mergeCell ref="BS69:CG69"/>
    <mergeCell ref="CH69:CL69"/>
    <mergeCell ref="CM69:CQ69"/>
    <mergeCell ref="CR69:CV69"/>
    <mergeCell ref="CW69:DA69"/>
    <mergeCell ref="DB69:DF69"/>
    <mergeCell ref="DV68:DZ68"/>
    <mergeCell ref="AZ69:BD69"/>
    <mergeCell ref="CR68:CV68"/>
    <mergeCell ref="DG71:DK71"/>
    <mergeCell ref="DL71:DP71"/>
    <mergeCell ref="DQ71:DU71"/>
    <mergeCell ref="DV71:DZ71"/>
    <mergeCell ref="BS71:CG71"/>
    <mergeCell ref="CH71:CL71"/>
    <mergeCell ref="CM71:CQ71"/>
    <mergeCell ref="CR71:CV71"/>
    <mergeCell ref="CW71:DA71"/>
    <mergeCell ref="DB71:DF71"/>
    <mergeCell ref="AA71:AE71"/>
    <mergeCell ref="AF71:AJ71"/>
    <mergeCell ref="AK71:AO71"/>
    <mergeCell ref="AP71:AT71"/>
    <mergeCell ref="AU71:AY71"/>
    <mergeCell ref="CW68:DA68"/>
    <mergeCell ref="DB68:DF68"/>
    <mergeCell ref="DG68:DK68"/>
    <mergeCell ref="DL68:DP68"/>
    <mergeCell ref="DQ68:DU68"/>
    <mergeCell ref="DV70:DZ70"/>
    <mergeCell ref="AZ71:BD71"/>
    <mergeCell ref="CR70:CV70"/>
    <mergeCell ref="CW70:DA70"/>
    <mergeCell ref="DB70:DF70"/>
    <mergeCell ref="DG70:DK70"/>
    <mergeCell ref="DL70:DP70"/>
    <mergeCell ref="DQ70:DU70"/>
    <mergeCell ref="AZ70:BD70"/>
    <mergeCell ref="BS70:CG70"/>
    <mergeCell ref="CH70:CL70"/>
    <mergeCell ref="CM70:CQ70"/>
    <mergeCell ref="DG73:DK73"/>
    <mergeCell ref="DL73:DP73"/>
    <mergeCell ref="DQ73:DU73"/>
    <mergeCell ref="DV73:DZ73"/>
    <mergeCell ref="BS73:CG73"/>
    <mergeCell ref="CH73:CL73"/>
    <mergeCell ref="CM73:CQ73"/>
    <mergeCell ref="CR73:CV73"/>
    <mergeCell ref="CW73:DA73"/>
    <mergeCell ref="DB73:DF73"/>
    <mergeCell ref="DV72:DZ72"/>
    <mergeCell ref="AZ73:BD73"/>
    <mergeCell ref="CR72:CV72"/>
    <mergeCell ref="CW72:DA72"/>
    <mergeCell ref="DB72:DF72"/>
    <mergeCell ref="DG72:DK72"/>
    <mergeCell ref="DL72:DP72"/>
    <mergeCell ref="DQ72:DU72"/>
    <mergeCell ref="AZ72:BD72"/>
    <mergeCell ref="BS72:CG72"/>
    <mergeCell ref="CH72:CL72"/>
    <mergeCell ref="CM72:CQ72"/>
    <mergeCell ref="AZ76:BD76"/>
    <mergeCell ref="BS76:CG76"/>
    <mergeCell ref="CH76:CL76"/>
    <mergeCell ref="CM76:CQ76"/>
    <mergeCell ref="DG75:DK75"/>
    <mergeCell ref="DL75:DP75"/>
    <mergeCell ref="DQ75:DU75"/>
    <mergeCell ref="DV75:DZ75"/>
    <mergeCell ref="BS75:CG75"/>
    <mergeCell ref="CH75:CL75"/>
    <mergeCell ref="CM75:CQ75"/>
    <mergeCell ref="CR75:CV75"/>
    <mergeCell ref="CW75:DA75"/>
    <mergeCell ref="DB75:DF75"/>
    <mergeCell ref="DV74:DZ74"/>
    <mergeCell ref="AZ75:BD75"/>
    <mergeCell ref="CR74:CV74"/>
    <mergeCell ref="CW74:DA74"/>
    <mergeCell ref="DB74:DF74"/>
    <mergeCell ref="DG74:DK74"/>
    <mergeCell ref="DL74:DP74"/>
    <mergeCell ref="DQ74:DU74"/>
    <mergeCell ref="AZ74:BD74"/>
    <mergeCell ref="BS74:CG74"/>
    <mergeCell ref="CH74:CL74"/>
    <mergeCell ref="CM74:CQ74"/>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Z88:BD88"/>
    <mergeCell ref="BS88:CG88"/>
    <mergeCell ref="CH88:CL88"/>
    <mergeCell ref="CM88:CQ88"/>
    <mergeCell ref="DG87:DK87"/>
    <mergeCell ref="DL87:DP87"/>
    <mergeCell ref="DQ87:DU87"/>
    <mergeCell ref="DV87:DZ87"/>
    <mergeCell ref="B88:P88"/>
    <mergeCell ref="Q88:U88"/>
    <mergeCell ref="V88:Z88"/>
    <mergeCell ref="AA88:AE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AZ33:BD33"/>
    <mergeCell ref="BE33:BI33"/>
    <mergeCell ref="B33:P33"/>
    <mergeCell ref="Q33:U33"/>
    <mergeCell ref="V33:Z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AZ32:BD32"/>
    <mergeCell ref="BE32:BI32"/>
    <mergeCell ref="B32:P32"/>
    <mergeCell ref="Q32:U32"/>
    <mergeCell ref="V32:Z32"/>
    <mergeCell ref="AA32:AE32"/>
    <mergeCell ref="AF32:AJ32"/>
    <mergeCell ref="BE31:BI31"/>
    <mergeCell ref="B31:P31"/>
    <mergeCell ref="Q31:U31"/>
    <mergeCell ref="V31:Z31"/>
    <mergeCell ref="AA31:AE31"/>
    <mergeCell ref="AF31:AJ31"/>
    <mergeCell ref="AK31:AO31"/>
    <mergeCell ref="AP31:AT31"/>
    <mergeCell ref="AU31:AY31"/>
    <mergeCell ref="AZ31:BD31"/>
    <mergeCell ref="AZ28:BD28"/>
    <mergeCell ref="AU30:AY30"/>
    <mergeCell ref="AZ30:BD30"/>
    <mergeCell ref="BE30:BI30"/>
    <mergeCell ref="B30:P30"/>
    <mergeCell ref="Q30:U30"/>
    <mergeCell ref="V30:Z30"/>
    <mergeCell ref="AA30:AE30"/>
    <mergeCell ref="AF30:AJ30"/>
    <mergeCell ref="AK30:AO30"/>
    <mergeCell ref="AP30:AT30"/>
    <mergeCell ref="AK29:AO29"/>
    <mergeCell ref="AP29:AT29"/>
    <mergeCell ref="AU29:AY29"/>
    <mergeCell ref="AZ29:BD29"/>
    <mergeCell ref="BE29:BI29"/>
    <mergeCell ref="B29:P29"/>
    <mergeCell ref="Q29:U29"/>
    <mergeCell ref="V29:Z29"/>
    <mergeCell ref="AA29:AE29"/>
    <mergeCell ref="AF29:AJ29"/>
    <mergeCell ref="BE28:BI28"/>
    <mergeCell ref="B28:P28"/>
    <mergeCell ref="Q28:U28"/>
    <mergeCell ref="V28:Z28"/>
    <mergeCell ref="AA28:AE28"/>
    <mergeCell ref="AF28:AJ28"/>
    <mergeCell ref="AK28:AO28"/>
    <mergeCell ref="AP28:AT28"/>
    <mergeCell ref="AP76:AT76"/>
    <mergeCell ref="AU76:AY76"/>
    <mergeCell ref="Q76:U76"/>
    <mergeCell ref="V76:Z76"/>
    <mergeCell ref="AA76:AE76"/>
    <mergeCell ref="AF76:AJ76"/>
    <mergeCell ref="AK76:AO76"/>
    <mergeCell ref="AP72:AT72"/>
    <mergeCell ref="AU72:AY72"/>
    <mergeCell ref="Q72:U72"/>
    <mergeCell ref="V72:Z72"/>
    <mergeCell ref="AA72:AE72"/>
    <mergeCell ref="AF72:AJ72"/>
    <mergeCell ref="AK72:AO72"/>
    <mergeCell ref="Q71:U71"/>
    <mergeCell ref="V71:Z71"/>
    <mergeCell ref="AU28:AY28"/>
    <mergeCell ref="AA33:AE33"/>
    <mergeCell ref="AF33:AJ33"/>
    <mergeCell ref="AK33:AO33"/>
    <mergeCell ref="AP33:AT33"/>
    <mergeCell ref="AK32:AO32"/>
    <mergeCell ref="AP32:AT32"/>
    <mergeCell ref="AU32:AY32"/>
    <mergeCell ref="AU33:AY33"/>
    <mergeCell ref="Q75:U75"/>
    <mergeCell ref="AU57:AY57"/>
    <mergeCell ref="AU54:AY54"/>
    <mergeCell ref="AU51:AY51"/>
    <mergeCell ref="AU48:AY48"/>
    <mergeCell ref="AU45:AY45"/>
    <mergeCell ref="AU42:AY42"/>
    <mergeCell ref="AF68:AJ68"/>
    <mergeCell ref="AK68:AO68"/>
    <mergeCell ref="V75:Z75"/>
    <mergeCell ref="AA75:AE75"/>
    <mergeCell ref="AF75:AJ75"/>
    <mergeCell ref="AK75:AO75"/>
    <mergeCell ref="AP75:AT75"/>
    <mergeCell ref="AU75:AY75"/>
    <mergeCell ref="Q74:U74"/>
    <mergeCell ref="V74:Z74"/>
    <mergeCell ref="AA74:AE74"/>
    <mergeCell ref="AF74:AJ74"/>
    <mergeCell ref="AK74:AO74"/>
    <mergeCell ref="Q73:U73"/>
    <mergeCell ref="V73:Z73"/>
    <mergeCell ref="AA73:AE73"/>
    <mergeCell ref="AF73:AJ73"/>
    <mergeCell ref="AK73:AO73"/>
    <mergeCell ref="AP73:AT73"/>
    <mergeCell ref="AU73:AY73"/>
    <mergeCell ref="AP74:AT74"/>
    <mergeCell ref="AU74:AY74"/>
    <mergeCell ref="B76:P76"/>
    <mergeCell ref="B75:P75"/>
    <mergeCell ref="B74:P74"/>
    <mergeCell ref="B73:P73"/>
    <mergeCell ref="B72:P72"/>
    <mergeCell ref="B71:P71"/>
    <mergeCell ref="B70:P70"/>
    <mergeCell ref="B69:P69"/>
    <mergeCell ref="B68:P68"/>
    <mergeCell ref="AP88:AT88"/>
    <mergeCell ref="AU88:AY88"/>
    <mergeCell ref="AF88:AJ88"/>
    <mergeCell ref="AK88:AO88"/>
    <mergeCell ref="AP70:AT70"/>
    <mergeCell ref="AU70:AY70"/>
    <mergeCell ref="Q70:U70"/>
    <mergeCell ref="V70:Z70"/>
    <mergeCell ref="AA70:AE70"/>
    <mergeCell ref="AF70:AJ70"/>
    <mergeCell ref="AK70:AO70"/>
    <mergeCell ref="Q69:U69"/>
    <mergeCell ref="V69:Z69"/>
    <mergeCell ref="AA69:AE69"/>
    <mergeCell ref="AF69:AJ69"/>
    <mergeCell ref="AK69:AO69"/>
    <mergeCell ref="AP69:AT69"/>
    <mergeCell ref="AU69:AY69"/>
    <mergeCell ref="AP68:AT68"/>
    <mergeCell ref="AU68:AY68"/>
    <mergeCell ref="Q68:U68"/>
    <mergeCell ref="V68:Z68"/>
    <mergeCell ref="AA68:AE68"/>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59" customWidth="1"/>
    <col min="121" max="121" width="0" style="258" hidden="1" customWidth="1"/>
    <col min="122" max="16384" width="9" style="258" hidden="1"/>
  </cols>
  <sheetData>
    <row r="1" spans="1:120">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row>
    <row r="2" spans="1:120"/>
    <row r="3" spans="1:120"/>
    <row r="4" spans="1:120"/>
    <row r="5" spans="1:120"/>
    <row r="6" spans="1:120"/>
    <row r="7" spans="1:120"/>
    <row r="8" spans="1:120"/>
    <row r="9" spans="1:120"/>
    <row r="10" spans="1:120"/>
    <row r="11" spans="1:120"/>
    <row r="12" spans="1:120"/>
    <row r="13" spans="1:120"/>
    <row r="14" spans="1:120"/>
    <row r="15" spans="1:120"/>
    <row r="16" spans="1:120">
      <c r="DP16" s="258"/>
    </row>
    <row r="17" spans="119:120">
      <c r="DP17" s="258"/>
    </row>
    <row r="18" spans="119:120"/>
    <row r="19" spans="119:120"/>
    <row r="20" spans="119:120">
      <c r="DO20" s="258"/>
      <c r="DP20" s="258"/>
    </row>
    <row r="21" spans="119:120">
      <c r="DP21" s="258"/>
    </row>
    <row r="22" spans="119:120"/>
    <row r="23" spans="119:120">
      <c r="DO23" s="258"/>
      <c r="DP23" s="258"/>
    </row>
    <row r="24" spans="119:120">
      <c r="DP24" s="258"/>
    </row>
    <row r="25" spans="119:120">
      <c r="DP25" s="258"/>
    </row>
    <row r="26" spans="119:120">
      <c r="DO26" s="258"/>
      <c r="DP26" s="258"/>
    </row>
    <row r="27" spans="119:120"/>
    <row r="28" spans="119:120">
      <c r="DO28" s="258"/>
      <c r="DP28" s="258"/>
    </row>
    <row r="29" spans="119:120">
      <c r="DP29" s="258"/>
    </row>
    <row r="30" spans="119:120"/>
    <row r="31" spans="119:120">
      <c r="DO31" s="258"/>
      <c r="DP31" s="258"/>
    </row>
    <row r="32" spans="119:120"/>
    <row r="33" spans="98:120">
      <c r="DO33" s="258"/>
      <c r="DP33" s="258"/>
    </row>
    <row r="34" spans="98:120">
      <c r="DM34" s="258"/>
    </row>
    <row r="35" spans="98:120">
      <c r="CT35" s="258"/>
      <c r="CU35" s="258"/>
      <c r="CV35" s="258"/>
      <c r="CY35" s="258"/>
      <c r="CZ35" s="258"/>
      <c r="DA35" s="258"/>
      <c r="DD35" s="258"/>
      <c r="DE35" s="258"/>
      <c r="DF35" s="258"/>
      <c r="DI35" s="258"/>
      <c r="DJ35" s="258"/>
      <c r="DK35" s="258"/>
      <c r="DM35" s="258"/>
      <c r="DN35" s="258"/>
      <c r="DO35" s="258"/>
      <c r="DP35" s="258"/>
    </row>
    <row r="36" spans="98:120"/>
    <row r="37" spans="98:120">
      <c r="CW37" s="258"/>
      <c r="DB37" s="258"/>
      <c r="DG37" s="258"/>
      <c r="DL37" s="258"/>
      <c r="DP37" s="258"/>
    </row>
    <row r="38" spans="98:120">
      <c r="CT38" s="258"/>
      <c r="CU38" s="258"/>
      <c r="CV38" s="258"/>
      <c r="CW38" s="258"/>
      <c r="CY38" s="258"/>
      <c r="CZ38" s="258"/>
      <c r="DA38" s="258"/>
      <c r="DB38" s="258"/>
      <c r="DD38" s="258"/>
      <c r="DE38" s="258"/>
      <c r="DF38" s="258"/>
      <c r="DG38" s="258"/>
      <c r="DI38" s="258"/>
      <c r="DJ38" s="258"/>
      <c r="DK38" s="258"/>
      <c r="DL38" s="258"/>
      <c r="DN38" s="258"/>
      <c r="DO38" s="258"/>
      <c r="DP38" s="258"/>
    </row>
    <row r="39" spans="98:120"/>
    <row r="40" spans="98:120"/>
    <row r="41" spans="98:120"/>
    <row r="42" spans="98:120"/>
    <row r="43" spans="98:120"/>
    <row r="44" spans="98:120"/>
    <row r="45" spans="98:120"/>
    <row r="46" spans="98:120"/>
    <row r="47" spans="98:120"/>
    <row r="48" spans="98:120"/>
    <row r="49" spans="22:120">
      <c r="DN49" s="258"/>
      <c r="DO49" s="258"/>
      <c r="DP49" s="258"/>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8"/>
      <c r="CS63" s="258"/>
      <c r="CX63" s="258"/>
      <c r="DC63" s="258"/>
      <c r="DH63" s="258"/>
    </row>
    <row r="64" spans="22:120">
      <c r="V64" s="258"/>
    </row>
    <row r="65" spans="15:120">
      <c r="X65" s="258"/>
      <c r="Z65" s="258"/>
      <c r="AA65" s="258"/>
      <c r="AB65" s="258"/>
      <c r="AC65" s="258"/>
      <c r="AD65" s="258"/>
      <c r="AE65" s="258"/>
      <c r="AF65" s="258"/>
      <c r="AG65" s="258"/>
      <c r="AH65" s="258"/>
      <c r="AI65" s="258"/>
      <c r="AJ65" s="258"/>
      <c r="AK65" s="258"/>
      <c r="AL65" s="258"/>
      <c r="AM65" s="258"/>
      <c r="AN65" s="258"/>
      <c r="AO65" s="258"/>
      <c r="AP65" s="258"/>
      <c r="AQ65" s="258"/>
      <c r="AR65" s="258"/>
      <c r="AS65" s="258"/>
      <c r="AT65" s="258"/>
      <c r="AU65" s="258"/>
      <c r="AV65" s="258"/>
      <c r="AW65" s="258"/>
      <c r="AX65" s="258"/>
      <c r="AY65" s="258"/>
      <c r="AZ65" s="258"/>
      <c r="BA65" s="258"/>
      <c r="BB65" s="258"/>
      <c r="BC65" s="258"/>
      <c r="BD65" s="258"/>
      <c r="BE65" s="258"/>
      <c r="BF65" s="258"/>
      <c r="BG65" s="258"/>
      <c r="BH65" s="258"/>
      <c r="BI65" s="258"/>
      <c r="BJ65" s="258"/>
      <c r="BK65" s="258"/>
      <c r="BL65" s="258"/>
      <c r="BM65" s="258"/>
      <c r="BN65" s="258"/>
      <c r="BO65" s="258"/>
      <c r="BP65" s="258"/>
      <c r="BQ65" s="258"/>
      <c r="BR65" s="258"/>
      <c r="BS65" s="258"/>
      <c r="BT65" s="258"/>
      <c r="BU65" s="258"/>
      <c r="BV65" s="258"/>
      <c r="BW65" s="258"/>
      <c r="BX65" s="258"/>
      <c r="BY65" s="258"/>
      <c r="BZ65" s="258"/>
      <c r="CA65" s="258"/>
      <c r="CB65" s="258"/>
      <c r="CC65" s="258"/>
      <c r="CD65" s="258"/>
      <c r="CE65" s="258"/>
      <c r="CF65" s="258"/>
      <c r="CG65" s="258"/>
      <c r="CH65" s="258"/>
      <c r="CI65" s="258"/>
      <c r="CJ65" s="258"/>
      <c r="CK65" s="258"/>
      <c r="CL65" s="258"/>
      <c r="CM65" s="258"/>
      <c r="CN65" s="258"/>
      <c r="CO65" s="258"/>
      <c r="CP65" s="258"/>
      <c r="CQ65" s="258"/>
      <c r="CR65" s="258"/>
      <c r="CU65" s="258"/>
      <c r="CZ65" s="258"/>
      <c r="DE65" s="258"/>
      <c r="DJ65" s="258"/>
    </row>
    <row r="66" spans="15:120">
      <c r="Q66" s="258"/>
      <c r="S66" s="258"/>
      <c r="U66" s="258"/>
      <c r="DM66" s="258"/>
    </row>
    <row r="67" spans="15:120">
      <c r="O67" s="258"/>
      <c r="P67" s="258"/>
      <c r="R67" s="258"/>
      <c r="T67" s="258"/>
      <c r="Y67" s="258"/>
      <c r="CT67" s="258"/>
      <c r="CV67" s="258"/>
      <c r="CW67" s="258"/>
      <c r="CY67" s="258"/>
      <c r="DA67" s="258"/>
      <c r="DB67" s="258"/>
      <c r="DD67" s="258"/>
      <c r="DF67" s="258"/>
      <c r="DG67" s="258"/>
      <c r="DI67" s="258"/>
      <c r="DK67" s="258"/>
      <c r="DL67" s="258"/>
      <c r="DN67" s="258"/>
      <c r="DO67" s="258"/>
      <c r="DP67" s="258"/>
    </row>
    <row r="68" spans="15:120"/>
    <row r="69" spans="15:120"/>
    <row r="70" spans="15:120"/>
    <row r="71" spans="15:120"/>
    <row r="72" spans="15:120">
      <c r="DP72" s="258"/>
    </row>
    <row r="73" spans="15:120">
      <c r="DP73" s="258"/>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8"/>
      <c r="CX96" s="258"/>
      <c r="DC96" s="258"/>
      <c r="DH96" s="258"/>
    </row>
    <row r="97" spans="24:120">
      <c r="CS97" s="258"/>
      <c r="CX97" s="258"/>
      <c r="DC97" s="258"/>
      <c r="DH97" s="258"/>
      <c r="DP97" s="259" t="s">
        <v>492</v>
      </c>
    </row>
    <row r="98" spans="24:120" hidden="1">
      <c r="CS98" s="258"/>
      <c r="CX98" s="258"/>
      <c r="DC98" s="258"/>
      <c r="DH98" s="258"/>
    </row>
    <row r="99" spans="24:120" hidden="1">
      <c r="CS99" s="258"/>
      <c r="CX99" s="258"/>
      <c r="DC99" s="258"/>
      <c r="DH99" s="258"/>
    </row>
    <row r="101" spans="24:120" ht="12" hidden="1" customHeight="1">
      <c r="X101" s="258"/>
      <c r="Y101" s="258"/>
      <c r="Z101" s="258"/>
      <c r="AA101" s="258"/>
      <c r="AB101" s="258"/>
      <c r="AC101" s="258"/>
      <c r="AD101" s="258"/>
      <c r="AE101" s="258"/>
      <c r="AF101" s="258"/>
      <c r="AG101" s="258"/>
      <c r="AH101" s="258"/>
      <c r="AI101" s="258"/>
      <c r="AJ101" s="258"/>
      <c r="AK101" s="258"/>
      <c r="AL101" s="258"/>
      <c r="AM101" s="258"/>
      <c r="AN101" s="258"/>
      <c r="AO101" s="258"/>
      <c r="AP101" s="258"/>
      <c r="AQ101" s="258"/>
      <c r="AR101" s="258"/>
      <c r="AS101" s="258"/>
      <c r="AT101" s="258"/>
      <c r="AU101" s="258"/>
      <c r="AV101" s="258"/>
      <c r="AW101" s="258"/>
      <c r="AX101" s="258"/>
      <c r="AY101" s="258"/>
      <c r="AZ101" s="258"/>
      <c r="BA101" s="258"/>
      <c r="BB101" s="258"/>
      <c r="BC101" s="258"/>
      <c r="BD101" s="258"/>
      <c r="BE101" s="258"/>
      <c r="BF101" s="258"/>
      <c r="BG101" s="258"/>
      <c r="BH101" s="258"/>
      <c r="BI101" s="258"/>
      <c r="BJ101" s="258"/>
      <c r="BK101" s="258"/>
      <c r="BL101" s="258"/>
      <c r="BM101" s="258"/>
      <c r="BN101" s="258"/>
      <c r="BO101" s="258"/>
      <c r="BP101" s="258"/>
      <c r="BQ101" s="258"/>
      <c r="BR101" s="258"/>
      <c r="BS101" s="258"/>
      <c r="BT101" s="258"/>
      <c r="BU101" s="258"/>
      <c r="BV101" s="258"/>
      <c r="BW101" s="258"/>
      <c r="BX101" s="258"/>
      <c r="BY101" s="258"/>
      <c r="BZ101" s="258"/>
      <c r="CA101" s="258"/>
      <c r="CB101" s="258"/>
      <c r="CC101" s="258"/>
      <c r="CD101" s="258"/>
      <c r="CE101" s="258"/>
      <c r="CF101" s="258"/>
      <c r="CG101" s="258"/>
      <c r="CH101" s="258"/>
      <c r="CI101" s="258"/>
      <c r="CJ101" s="258"/>
      <c r="CK101" s="258"/>
      <c r="CL101" s="258"/>
      <c r="CM101" s="258"/>
      <c r="CN101" s="258"/>
      <c r="CO101" s="258"/>
      <c r="CP101" s="258"/>
      <c r="CQ101" s="258"/>
      <c r="CR101" s="258"/>
      <c r="CU101" s="258"/>
      <c r="CZ101" s="258"/>
      <c r="DE101" s="258"/>
      <c r="DJ101" s="258"/>
    </row>
    <row r="102" spans="24:120" ht="1.5" hidden="1" customHeight="1">
      <c r="CU102" s="258"/>
      <c r="CZ102" s="258"/>
      <c r="DE102" s="258"/>
      <c r="DJ102" s="258"/>
      <c r="DM102" s="258"/>
    </row>
    <row r="103" spans="24:120" hidden="1">
      <c r="CT103" s="258"/>
      <c r="CV103" s="258"/>
      <c r="CW103" s="258"/>
      <c r="CY103" s="258"/>
      <c r="DA103" s="258"/>
      <c r="DB103" s="258"/>
      <c r="DD103" s="258"/>
      <c r="DF103" s="258"/>
      <c r="DG103" s="258"/>
      <c r="DI103" s="258"/>
      <c r="DK103" s="258"/>
      <c r="DL103" s="258"/>
      <c r="DM103" s="258"/>
      <c r="DN103" s="258"/>
      <c r="DO103" s="258"/>
      <c r="DP103" s="258"/>
    </row>
    <row r="104" spans="24:120" hidden="1">
      <c r="CV104" s="258"/>
      <c r="CW104" s="258"/>
      <c r="DA104" s="258"/>
      <c r="DB104" s="258"/>
      <c r="DF104" s="258"/>
      <c r="DG104" s="258"/>
      <c r="DK104" s="258"/>
      <c r="DL104" s="258"/>
      <c r="DN104" s="258"/>
      <c r="DO104" s="258"/>
      <c r="DP104" s="258"/>
    </row>
    <row r="105" spans="24:120" ht="12.75" hidden="1" customHeight="1"/>
  </sheetData>
  <sheetProtection algorithmName="SHA-512" hashValue="ne7XGhgJD/gQYQrQIv86Md7mNm4ue1Kn6K4HPVzlLSx9nD/JmCHEfmpBYugLH2T/UsH5S3IaIsuKEZi2l5r1gA==" saltValue="WQC2DhHV+714GkciuwueXw=="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59" customWidth="1"/>
    <col min="117" max="16384" width="9" style="258" hidden="1"/>
  </cols>
  <sheetData>
    <row r="1" spans="2:116">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row r="3" spans="2:116"/>
    <row r="4" spans="2:116">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c r="BE4" s="258"/>
      <c r="BF4" s="258"/>
      <c r="BG4" s="258"/>
      <c r="BH4" s="258"/>
      <c r="BI4" s="258"/>
      <c r="BJ4" s="258"/>
      <c r="BK4" s="258"/>
      <c r="BL4" s="258"/>
      <c r="BM4" s="258"/>
      <c r="BN4" s="258"/>
      <c r="BO4" s="258"/>
      <c r="BP4" s="258"/>
      <c r="BQ4" s="258"/>
      <c r="BR4" s="258"/>
      <c r="BS4" s="258"/>
      <c r="BT4" s="258"/>
      <c r="BU4" s="258"/>
      <c r="BV4" s="258"/>
      <c r="BW4" s="258"/>
      <c r="BX4" s="258"/>
      <c r="BY4" s="258"/>
      <c r="BZ4" s="258"/>
      <c r="CA4" s="258"/>
      <c r="CB4" s="258"/>
      <c r="CC4" s="258"/>
      <c r="CD4" s="258"/>
      <c r="CE4" s="258"/>
      <c r="CF4" s="258"/>
      <c r="CG4" s="258"/>
      <c r="CH4" s="258"/>
      <c r="CI4" s="258"/>
      <c r="CJ4" s="258"/>
      <c r="CK4" s="258"/>
      <c r="CL4" s="258"/>
      <c r="CM4" s="258"/>
      <c r="CN4" s="258"/>
      <c r="CO4" s="258"/>
      <c r="CP4" s="258"/>
      <c r="CQ4" s="258"/>
      <c r="CR4" s="258"/>
      <c r="CS4" s="258"/>
      <c r="CT4" s="258"/>
      <c r="CU4" s="258"/>
      <c r="CV4" s="258"/>
      <c r="CW4" s="258"/>
      <c r="CX4" s="258"/>
      <c r="CY4" s="258"/>
      <c r="CZ4" s="258"/>
      <c r="DA4" s="258"/>
      <c r="DB4" s="258"/>
      <c r="DC4" s="258"/>
      <c r="DD4" s="258"/>
      <c r="DE4" s="258"/>
      <c r="DF4" s="258"/>
      <c r="DG4" s="258"/>
      <c r="DH4" s="258"/>
      <c r="DI4" s="258"/>
      <c r="DJ4" s="258"/>
      <c r="DK4" s="258"/>
      <c r="DL4" s="258"/>
    </row>
    <row r="5" spans="2:116">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8"/>
      <c r="BD5" s="258"/>
      <c r="BE5" s="258"/>
      <c r="BF5" s="258"/>
      <c r="BG5" s="258"/>
      <c r="BH5" s="258"/>
      <c r="BI5" s="258"/>
      <c r="BJ5" s="258"/>
      <c r="BK5" s="258"/>
      <c r="BL5" s="258"/>
      <c r="BM5" s="258"/>
      <c r="BN5" s="258"/>
      <c r="BO5" s="258"/>
      <c r="BP5" s="258"/>
      <c r="BQ5" s="258"/>
      <c r="BR5" s="258"/>
      <c r="BS5" s="258"/>
      <c r="BT5" s="258"/>
      <c r="BU5" s="258"/>
      <c r="BV5" s="258"/>
      <c r="BW5" s="258"/>
      <c r="BX5" s="258"/>
      <c r="BY5" s="258"/>
      <c r="BZ5" s="258"/>
      <c r="CA5" s="258"/>
      <c r="CB5" s="258"/>
      <c r="CC5" s="258"/>
      <c r="CD5" s="258"/>
      <c r="CE5" s="258"/>
      <c r="CF5" s="258"/>
      <c r="CG5" s="258"/>
      <c r="CH5" s="258"/>
      <c r="CI5" s="258"/>
      <c r="CJ5" s="258"/>
      <c r="CK5" s="258"/>
      <c r="CL5" s="258"/>
      <c r="CM5" s="258"/>
      <c r="CN5" s="258"/>
      <c r="CO5" s="258"/>
      <c r="CP5" s="258"/>
      <c r="CQ5" s="258"/>
      <c r="CR5" s="258"/>
      <c r="CS5" s="258"/>
      <c r="CT5" s="258"/>
      <c r="CU5" s="258"/>
      <c r="CV5" s="258"/>
      <c r="CW5" s="258"/>
      <c r="CX5" s="258"/>
      <c r="CY5" s="258"/>
      <c r="CZ5" s="258"/>
      <c r="DA5" s="258"/>
      <c r="DB5" s="258"/>
      <c r="DC5" s="258"/>
      <c r="DD5" s="258"/>
      <c r="DE5" s="258"/>
      <c r="DF5" s="258"/>
      <c r="DG5" s="258"/>
      <c r="DH5" s="258"/>
      <c r="DI5" s="258"/>
      <c r="DJ5" s="258"/>
      <c r="DK5" s="258"/>
      <c r="DL5" s="258"/>
    </row>
    <row r="6" spans="2:116"/>
    <row r="7" spans="2:116"/>
    <row r="8" spans="2:116"/>
    <row r="9" spans="2:116"/>
    <row r="10" spans="2:116"/>
    <row r="11" spans="2:116"/>
    <row r="12" spans="2:116"/>
    <row r="13" spans="2:116"/>
    <row r="14" spans="2:116"/>
    <row r="15" spans="2:116"/>
    <row r="16" spans="2:116"/>
    <row r="17" spans="9:116"/>
    <row r="18" spans="9:116">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258"/>
      <c r="AZ18" s="258"/>
      <c r="BA18" s="258"/>
      <c r="BB18" s="258"/>
      <c r="BC18" s="258"/>
      <c r="BD18" s="258"/>
      <c r="BE18" s="258"/>
      <c r="BF18" s="258"/>
      <c r="BG18" s="258"/>
      <c r="BH18" s="258"/>
      <c r="BI18" s="258"/>
      <c r="BJ18" s="258"/>
      <c r="BK18" s="258"/>
      <c r="BL18" s="258"/>
      <c r="BM18" s="258"/>
      <c r="BN18" s="258"/>
      <c r="BO18" s="258"/>
      <c r="BP18" s="258"/>
      <c r="BQ18" s="258"/>
      <c r="BR18" s="258"/>
      <c r="BS18" s="258"/>
      <c r="BT18" s="258"/>
      <c r="BU18" s="258"/>
      <c r="BV18" s="258"/>
      <c r="BW18" s="258"/>
      <c r="BX18" s="258"/>
      <c r="BY18" s="258"/>
      <c r="BZ18" s="258"/>
      <c r="CA18" s="258"/>
      <c r="CB18" s="258"/>
      <c r="CC18" s="258"/>
      <c r="CD18" s="258"/>
      <c r="CE18" s="258"/>
      <c r="CF18" s="258"/>
      <c r="CG18" s="258"/>
      <c r="CH18" s="258"/>
      <c r="CI18" s="258"/>
      <c r="CJ18" s="258"/>
      <c r="CK18" s="258"/>
      <c r="CL18" s="258"/>
      <c r="CM18" s="258"/>
      <c r="CN18" s="258"/>
      <c r="CO18" s="258"/>
      <c r="CP18" s="258"/>
      <c r="CQ18" s="258"/>
      <c r="CR18" s="258"/>
      <c r="CS18" s="258"/>
      <c r="CT18" s="258"/>
      <c r="CU18" s="258"/>
      <c r="CV18" s="258"/>
      <c r="CW18" s="258"/>
      <c r="CX18" s="258"/>
      <c r="CY18" s="258"/>
      <c r="CZ18" s="258"/>
      <c r="DA18" s="258"/>
      <c r="DB18" s="258"/>
      <c r="DC18" s="258"/>
      <c r="DD18" s="258"/>
      <c r="DE18" s="258"/>
      <c r="DF18" s="258"/>
      <c r="DG18" s="258"/>
      <c r="DH18" s="258"/>
      <c r="DI18" s="258"/>
      <c r="DJ18" s="258"/>
      <c r="DK18" s="258"/>
      <c r="DL18" s="258"/>
    </row>
    <row r="19" spans="9:116"/>
    <row r="20" spans="9:116"/>
    <row r="21" spans="9:116">
      <c r="DL21" s="258"/>
    </row>
    <row r="22" spans="9:116">
      <c r="DI22" s="258"/>
      <c r="DJ22" s="258"/>
      <c r="DK22" s="258"/>
      <c r="DL22" s="258"/>
    </row>
    <row r="23" spans="9:116">
      <c r="CY23" s="258"/>
      <c r="CZ23" s="258"/>
      <c r="DA23" s="258"/>
      <c r="DB23" s="258"/>
      <c r="DC23" s="258"/>
      <c r="DD23" s="258"/>
      <c r="DE23" s="258"/>
      <c r="DF23" s="258"/>
      <c r="DG23" s="258"/>
      <c r="DH23" s="258"/>
      <c r="DI23" s="258"/>
      <c r="DJ23" s="258"/>
      <c r="DK23" s="258"/>
      <c r="DL23" s="258"/>
    </row>
    <row r="24" spans="9:116"/>
    <row r="25" spans="9:116"/>
    <row r="26" spans="9:116"/>
    <row r="27" spans="9:116"/>
    <row r="28" spans="9:116"/>
    <row r="29" spans="9:116"/>
    <row r="30" spans="9:116"/>
    <row r="31" spans="9:116"/>
    <row r="32" spans="9:116"/>
    <row r="33" spans="15:116"/>
    <row r="34" spans="15:116"/>
    <row r="35" spans="15:116">
      <c r="CZ35" s="258"/>
      <c r="DA35" s="258"/>
      <c r="DB35" s="258"/>
      <c r="DC35" s="258"/>
      <c r="DD35" s="258"/>
      <c r="DE35" s="258"/>
      <c r="DF35" s="258"/>
      <c r="DG35" s="258"/>
      <c r="DH35" s="258"/>
      <c r="DI35" s="258"/>
      <c r="DJ35" s="258"/>
      <c r="DK35" s="258"/>
      <c r="DL35" s="258"/>
    </row>
    <row r="36" spans="15:116"/>
    <row r="37" spans="15:116">
      <c r="DL37" s="258"/>
    </row>
    <row r="38" spans="15:116">
      <c r="DI38" s="258"/>
      <c r="DJ38" s="258"/>
      <c r="DK38" s="258"/>
      <c r="DL38" s="258"/>
    </row>
    <row r="39" spans="15:116"/>
    <row r="40" spans="15:116"/>
    <row r="41" spans="15:116"/>
    <row r="42" spans="15:116"/>
    <row r="43" spans="15:116">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E43" s="258"/>
      <c r="DF43" s="258"/>
      <c r="DG43" s="258"/>
      <c r="DH43" s="258"/>
      <c r="DI43" s="258"/>
      <c r="DJ43" s="258"/>
      <c r="DK43" s="258"/>
      <c r="DL43" s="258"/>
    </row>
    <row r="44" spans="15:116">
      <c r="DL44" s="258"/>
    </row>
    <row r="45" spans="15:116"/>
    <row r="46" spans="15:116">
      <c r="DA46" s="258"/>
      <c r="DB46" s="258"/>
      <c r="DC46" s="258"/>
      <c r="DD46" s="258"/>
      <c r="DE46" s="258"/>
      <c r="DF46" s="258"/>
      <c r="DG46" s="258"/>
      <c r="DH46" s="258"/>
      <c r="DI46" s="258"/>
      <c r="DJ46" s="258"/>
      <c r="DK46" s="258"/>
      <c r="DL46" s="258"/>
    </row>
    <row r="47" spans="15:116"/>
    <row r="48" spans="15:116"/>
    <row r="49" spans="104:116"/>
    <row r="50" spans="104:116">
      <c r="CZ50" s="258"/>
      <c r="DA50" s="258"/>
      <c r="DB50" s="258"/>
      <c r="DC50" s="258"/>
      <c r="DD50" s="258"/>
      <c r="DE50" s="258"/>
      <c r="DF50" s="258"/>
      <c r="DG50" s="258"/>
      <c r="DH50" s="258"/>
      <c r="DI50" s="258"/>
      <c r="DJ50" s="258"/>
      <c r="DK50" s="258"/>
      <c r="DL50" s="258"/>
    </row>
    <row r="51" spans="104:116"/>
    <row r="52" spans="104:116"/>
    <row r="53" spans="104:116">
      <c r="DL53" s="258"/>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8"/>
      <c r="DD67" s="258"/>
      <c r="DE67" s="258"/>
      <c r="DF67" s="258"/>
      <c r="DG67" s="258"/>
      <c r="DH67" s="258"/>
      <c r="DI67" s="258"/>
      <c r="DJ67" s="258"/>
      <c r="DK67" s="258"/>
      <c r="DL67" s="258"/>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jxfaKEUOyyyh5Uh7usbI/ojOru/nPJ+G/pKOHoZ4xy+NxlGiD1t9uQ7YtBqXBAJRopPjikF2fB1S5BXS47WGjg==" saltValue="WcKrWpo57MFIyQf3AcJ0o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cols>
    <col min="1" max="36" width="2.5" style="260" customWidth="1"/>
    <col min="37" max="44" width="17" style="260" customWidth="1"/>
    <col min="45" max="45" width="6.125" style="267" customWidth="1"/>
    <col min="46" max="46" width="3" style="265" customWidth="1"/>
    <col min="47" max="47" width="19.125" style="260" hidden="1" customWidth="1"/>
    <col min="48" max="52" width="12.625" style="260" hidden="1" customWidth="1"/>
    <col min="53" max="16384" width="8.625" style="260" hidden="1"/>
  </cols>
  <sheetData>
    <row r="1" spans="1:46">
      <c r="AS1" s="261"/>
      <c r="AT1" s="261"/>
    </row>
    <row r="2" spans="1:46">
      <c r="AS2" s="261"/>
      <c r="AT2" s="261"/>
    </row>
    <row r="3" spans="1:46">
      <c r="AS3" s="261"/>
      <c r="AT3" s="261"/>
    </row>
    <row r="4" spans="1:46">
      <c r="AS4" s="261"/>
      <c r="AT4" s="261"/>
    </row>
    <row r="5" spans="1:46" ht="17.25">
      <c r="A5" s="262" t="s">
        <v>493</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494</v>
      </c>
      <c r="AL6" s="266"/>
      <c r="AM6" s="266"/>
      <c r="AN6" s="266"/>
      <c r="AO6" s="261"/>
      <c r="AP6" s="261"/>
      <c r="AQ6" s="261"/>
      <c r="AR6" s="261"/>
    </row>
    <row r="7" spans="1:46" ht="13.5" customHeight="1">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46" t="s">
        <v>495</v>
      </c>
      <c r="AP7" s="271"/>
      <c r="AQ7" s="272" t="s">
        <v>496</v>
      </c>
      <c r="AR7" s="273"/>
    </row>
    <row r="8" spans="1:46">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47"/>
      <c r="AP8" s="277" t="s">
        <v>497</v>
      </c>
      <c r="AQ8" s="278" t="s">
        <v>498</v>
      </c>
      <c r="AR8" s="279" t="s">
        <v>499</v>
      </c>
    </row>
    <row r="9" spans="1:46">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158" t="s">
        <v>500</v>
      </c>
      <c r="AL9" s="1159"/>
      <c r="AM9" s="1159"/>
      <c r="AN9" s="1160"/>
      <c r="AO9" s="280">
        <v>408360</v>
      </c>
      <c r="AP9" s="280">
        <v>599648</v>
      </c>
      <c r="AQ9" s="281">
        <v>242692</v>
      </c>
      <c r="AR9" s="282">
        <v>147.1</v>
      </c>
    </row>
    <row r="10" spans="1:46" ht="13.5" customHeight="1">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158" t="s">
        <v>501</v>
      </c>
      <c r="AL10" s="1159"/>
      <c r="AM10" s="1159"/>
      <c r="AN10" s="1160"/>
      <c r="AO10" s="283">
        <v>1499</v>
      </c>
      <c r="AP10" s="283">
        <v>2201</v>
      </c>
      <c r="AQ10" s="284">
        <v>27094</v>
      </c>
      <c r="AR10" s="285">
        <v>-91.9</v>
      </c>
    </row>
    <row r="11" spans="1:46" ht="13.5" customHeight="1">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158" t="s">
        <v>502</v>
      </c>
      <c r="AL11" s="1159"/>
      <c r="AM11" s="1159"/>
      <c r="AN11" s="1160"/>
      <c r="AO11" s="283" t="s">
        <v>503</v>
      </c>
      <c r="AP11" s="283" t="s">
        <v>503</v>
      </c>
      <c r="AQ11" s="284">
        <v>4163</v>
      </c>
      <c r="AR11" s="285" t="s">
        <v>503</v>
      </c>
    </row>
    <row r="12" spans="1:46" ht="13.5" customHeight="1">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158" t="s">
        <v>504</v>
      </c>
      <c r="AL12" s="1159"/>
      <c r="AM12" s="1159"/>
      <c r="AN12" s="1160"/>
      <c r="AO12" s="283" t="s">
        <v>503</v>
      </c>
      <c r="AP12" s="283" t="s">
        <v>503</v>
      </c>
      <c r="AQ12" s="284" t="s">
        <v>503</v>
      </c>
      <c r="AR12" s="285" t="s">
        <v>503</v>
      </c>
    </row>
    <row r="13" spans="1:46" ht="13.5" customHeight="1">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158" t="s">
        <v>505</v>
      </c>
      <c r="AL13" s="1159"/>
      <c r="AM13" s="1159"/>
      <c r="AN13" s="1160"/>
      <c r="AO13" s="283" t="s">
        <v>503</v>
      </c>
      <c r="AP13" s="283" t="s">
        <v>503</v>
      </c>
      <c r="AQ13" s="284">
        <v>8881</v>
      </c>
      <c r="AR13" s="285" t="s">
        <v>503</v>
      </c>
    </row>
    <row r="14" spans="1:46" ht="13.5" customHeight="1">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158" t="s">
        <v>506</v>
      </c>
      <c r="AL14" s="1159"/>
      <c r="AM14" s="1159"/>
      <c r="AN14" s="1160"/>
      <c r="AO14" s="283" t="s">
        <v>503</v>
      </c>
      <c r="AP14" s="283" t="s">
        <v>503</v>
      </c>
      <c r="AQ14" s="284">
        <v>5165</v>
      </c>
      <c r="AR14" s="285" t="s">
        <v>503</v>
      </c>
    </row>
    <row r="15" spans="1:46" ht="13.5" customHeight="1">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61" t="s">
        <v>507</v>
      </c>
      <c r="AL15" s="1162"/>
      <c r="AM15" s="1162"/>
      <c r="AN15" s="1163"/>
      <c r="AO15" s="283">
        <v>-24488</v>
      </c>
      <c r="AP15" s="283">
        <v>-35959</v>
      </c>
      <c r="AQ15" s="284">
        <v>-18870</v>
      </c>
      <c r="AR15" s="285">
        <v>90.6</v>
      </c>
    </row>
    <row r="16" spans="1:46">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1161" t="s">
        <v>190</v>
      </c>
      <c r="AL16" s="1162"/>
      <c r="AM16" s="1162"/>
      <c r="AN16" s="1163"/>
      <c r="AO16" s="283">
        <v>385371</v>
      </c>
      <c r="AP16" s="283">
        <v>565890</v>
      </c>
      <c r="AQ16" s="284">
        <v>269124</v>
      </c>
      <c r="AR16" s="285">
        <v>110.3</v>
      </c>
    </row>
    <row r="17" spans="1:46">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86"/>
    </row>
    <row r="18" spans="1:46">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7"/>
      <c r="AR18" s="287"/>
    </row>
    <row r="19" spans="1:46">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508</v>
      </c>
      <c r="AL19" s="261"/>
      <c r="AM19" s="261"/>
      <c r="AN19" s="261"/>
      <c r="AO19" s="261"/>
      <c r="AP19" s="261"/>
      <c r="AQ19" s="261"/>
      <c r="AR19" s="261"/>
    </row>
    <row r="20" spans="1:46">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8"/>
      <c r="AL20" s="289"/>
      <c r="AM20" s="289"/>
      <c r="AN20" s="290"/>
      <c r="AO20" s="291" t="s">
        <v>509</v>
      </c>
      <c r="AP20" s="292" t="s">
        <v>510</v>
      </c>
      <c r="AQ20" s="293" t="s">
        <v>511</v>
      </c>
      <c r="AR20" s="294"/>
    </row>
    <row r="21" spans="1:46" s="300" customFormat="1">
      <c r="A21" s="295"/>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64" t="s">
        <v>512</v>
      </c>
      <c r="AL21" s="1165"/>
      <c r="AM21" s="1165"/>
      <c r="AN21" s="1166"/>
      <c r="AO21" s="296">
        <v>49.93</v>
      </c>
      <c r="AP21" s="297">
        <v>24.07</v>
      </c>
      <c r="AQ21" s="298">
        <v>25.86</v>
      </c>
      <c r="AR21" s="266"/>
      <c r="AS21" s="299"/>
      <c r="AT21" s="295"/>
    </row>
    <row r="22" spans="1:46" s="300" customFormat="1">
      <c r="A22" s="295"/>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64" t="s">
        <v>513</v>
      </c>
      <c r="AL22" s="1165"/>
      <c r="AM22" s="1165"/>
      <c r="AN22" s="1166"/>
      <c r="AO22" s="301">
        <v>91.1</v>
      </c>
      <c r="AP22" s="302">
        <v>94.6</v>
      </c>
      <c r="AQ22" s="303">
        <v>-3.5</v>
      </c>
      <c r="AR22" s="287"/>
      <c r="AS22" s="299"/>
      <c r="AT22" s="295"/>
    </row>
    <row r="23" spans="1:46" s="300" customFormat="1">
      <c r="A23" s="295"/>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7"/>
      <c r="AQ23" s="287"/>
      <c r="AR23" s="287"/>
      <c r="AS23" s="299"/>
      <c r="AT23" s="295"/>
    </row>
    <row r="24" spans="1:46" s="300" customFormat="1">
      <c r="A24" s="295"/>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7"/>
      <c r="AQ24" s="287"/>
      <c r="AR24" s="287"/>
      <c r="AS24" s="299"/>
      <c r="AT24" s="295"/>
    </row>
    <row r="25" spans="1:46" s="300" customFormat="1">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5"/>
    </row>
    <row r="26" spans="1:46" s="300" customFormat="1">
      <c r="A26" s="1157" t="s">
        <v>514</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66"/>
    </row>
    <row r="27" spans="1:46">
      <c r="A27" s="308"/>
      <c r="AO27" s="261"/>
      <c r="AP27" s="261"/>
      <c r="AQ27" s="261"/>
      <c r="AR27" s="261"/>
      <c r="AS27" s="261"/>
      <c r="AT27" s="261"/>
    </row>
    <row r="28" spans="1:46" ht="17.25">
      <c r="A28" s="262" t="s">
        <v>515</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9"/>
    </row>
    <row r="29" spans="1:46">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516</v>
      </c>
      <c r="AL29" s="266"/>
      <c r="AM29" s="266"/>
      <c r="AN29" s="266"/>
      <c r="AO29" s="261"/>
      <c r="AP29" s="261"/>
      <c r="AQ29" s="261"/>
      <c r="AR29" s="261"/>
      <c r="AS29" s="310"/>
    </row>
    <row r="30" spans="1:46" ht="13.5" customHeight="1">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46" t="s">
        <v>495</v>
      </c>
      <c r="AP30" s="271"/>
      <c r="AQ30" s="272" t="s">
        <v>496</v>
      </c>
      <c r="AR30" s="273"/>
    </row>
    <row r="31" spans="1:46">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47"/>
      <c r="AP31" s="277" t="s">
        <v>497</v>
      </c>
      <c r="AQ31" s="278" t="s">
        <v>498</v>
      </c>
      <c r="AR31" s="279" t="s">
        <v>499</v>
      </c>
    </row>
    <row r="32" spans="1:46" ht="27" customHeight="1">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48" t="s">
        <v>517</v>
      </c>
      <c r="AL32" s="1149"/>
      <c r="AM32" s="1149"/>
      <c r="AN32" s="1150"/>
      <c r="AO32" s="311">
        <v>118763</v>
      </c>
      <c r="AP32" s="311">
        <v>174395</v>
      </c>
      <c r="AQ32" s="312">
        <v>141234</v>
      </c>
      <c r="AR32" s="313">
        <v>23.5</v>
      </c>
    </row>
    <row r="33" spans="1:46" ht="13.5" customHeight="1">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48" t="s">
        <v>518</v>
      </c>
      <c r="AL33" s="1149"/>
      <c r="AM33" s="1149"/>
      <c r="AN33" s="1150"/>
      <c r="AO33" s="311" t="s">
        <v>503</v>
      </c>
      <c r="AP33" s="311" t="s">
        <v>503</v>
      </c>
      <c r="AQ33" s="312" t="s">
        <v>503</v>
      </c>
      <c r="AR33" s="313" t="s">
        <v>503</v>
      </c>
    </row>
    <row r="34" spans="1:46" ht="27" customHeight="1">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48" t="s">
        <v>519</v>
      </c>
      <c r="AL34" s="1149"/>
      <c r="AM34" s="1149"/>
      <c r="AN34" s="1150"/>
      <c r="AO34" s="311" t="s">
        <v>503</v>
      </c>
      <c r="AP34" s="311" t="s">
        <v>503</v>
      </c>
      <c r="AQ34" s="312" t="s">
        <v>503</v>
      </c>
      <c r="AR34" s="313" t="s">
        <v>503</v>
      </c>
    </row>
    <row r="35" spans="1:46" ht="27" customHeight="1">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48" t="s">
        <v>520</v>
      </c>
      <c r="AL35" s="1149"/>
      <c r="AM35" s="1149"/>
      <c r="AN35" s="1150"/>
      <c r="AO35" s="311">
        <v>5269</v>
      </c>
      <c r="AP35" s="311">
        <v>7737</v>
      </c>
      <c r="AQ35" s="312">
        <v>30523</v>
      </c>
      <c r="AR35" s="313">
        <v>-74.7</v>
      </c>
    </row>
    <row r="36" spans="1:46" ht="27" customHeight="1">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48" t="s">
        <v>521</v>
      </c>
      <c r="AL36" s="1149"/>
      <c r="AM36" s="1149"/>
      <c r="AN36" s="1150"/>
      <c r="AO36" s="311">
        <v>518</v>
      </c>
      <c r="AP36" s="311">
        <v>761</v>
      </c>
      <c r="AQ36" s="312">
        <v>4602</v>
      </c>
      <c r="AR36" s="313">
        <v>-83.5</v>
      </c>
    </row>
    <row r="37" spans="1:46" ht="13.5" customHeight="1">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48" t="s">
        <v>522</v>
      </c>
      <c r="AL37" s="1149"/>
      <c r="AM37" s="1149"/>
      <c r="AN37" s="1150"/>
      <c r="AO37" s="311" t="s">
        <v>503</v>
      </c>
      <c r="AP37" s="311" t="s">
        <v>503</v>
      </c>
      <c r="AQ37" s="312">
        <v>937</v>
      </c>
      <c r="AR37" s="313" t="s">
        <v>503</v>
      </c>
    </row>
    <row r="38" spans="1:46" ht="27" customHeight="1">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51" t="s">
        <v>523</v>
      </c>
      <c r="AL38" s="1152"/>
      <c r="AM38" s="1152"/>
      <c r="AN38" s="1153"/>
      <c r="AO38" s="314" t="s">
        <v>503</v>
      </c>
      <c r="AP38" s="314" t="s">
        <v>503</v>
      </c>
      <c r="AQ38" s="315">
        <v>14</v>
      </c>
      <c r="AR38" s="303" t="s">
        <v>503</v>
      </c>
      <c r="AS38" s="310"/>
    </row>
    <row r="39" spans="1:46">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51" t="s">
        <v>524</v>
      </c>
      <c r="AL39" s="1152"/>
      <c r="AM39" s="1152"/>
      <c r="AN39" s="1153"/>
      <c r="AO39" s="311" t="s">
        <v>503</v>
      </c>
      <c r="AP39" s="311" t="s">
        <v>503</v>
      </c>
      <c r="AQ39" s="312">
        <v>-6455</v>
      </c>
      <c r="AR39" s="313" t="s">
        <v>503</v>
      </c>
      <c r="AS39" s="310"/>
    </row>
    <row r="40" spans="1:46" ht="27" customHeight="1">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48" t="s">
        <v>525</v>
      </c>
      <c r="AL40" s="1149"/>
      <c r="AM40" s="1149"/>
      <c r="AN40" s="1150"/>
      <c r="AO40" s="311">
        <v>-85004</v>
      </c>
      <c r="AP40" s="311">
        <v>-124822</v>
      </c>
      <c r="AQ40" s="312">
        <v>-126702</v>
      </c>
      <c r="AR40" s="313">
        <v>-1.5</v>
      </c>
      <c r="AS40" s="310"/>
    </row>
    <row r="41" spans="1:46">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54" t="s">
        <v>302</v>
      </c>
      <c r="AL41" s="1155"/>
      <c r="AM41" s="1155"/>
      <c r="AN41" s="1156"/>
      <c r="AO41" s="311">
        <v>39546</v>
      </c>
      <c r="AP41" s="311">
        <v>58070</v>
      </c>
      <c r="AQ41" s="312">
        <v>44155</v>
      </c>
      <c r="AR41" s="313">
        <v>31.5</v>
      </c>
      <c r="AS41" s="310"/>
    </row>
    <row r="42" spans="1:46">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316" t="s">
        <v>526</v>
      </c>
      <c r="AL42" s="261"/>
      <c r="AM42" s="261"/>
      <c r="AN42" s="261"/>
      <c r="AO42" s="261"/>
      <c r="AP42" s="261"/>
      <c r="AQ42" s="287"/>
      <c r="AR42" s="287"/>
      <c r="AS42" s="310"/>
    </row>
    <row r="43" spans="1:46">
      <c r="A43" s="265"/>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317"/>
      <c r="AQ43" s="287"/>
      <c r="AR43" s="261"/>
      <c r="AS43" s="310"/>
    </row>
    <row r="44" spans="1:46">
      <c r="A44" s="265"/>
      <c r="B44" s="261"/>
      <c r="C44" s="261"/>
      <c r="D44" s="261"/>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87"/>
      <c r="AR44" s="261"/>
    </row>
    <row r="45" spans="1:46">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318"/>
      <c r="AR45" s="263"/>
      <c r="AS45" s="263"/>
      <c r="AT45" s="261"/>
    </row>
    <row r="46" spans="1:46">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1"/>
    </row>
    <row r="47" spans="1:46" ht="17.25" customHeight="1">
      <c r="A47" s="320" t="s">
        <v>527</v>
      </c>
      <c r="B47" s="261"/>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row>
    <row r="48" spans="1:46">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21" t="s">
        <v>528</v>
      </c>
      <c r="AL48" s="321"/>
      <c r="AM48" s="321"/>
      <c r="AN48" s="321"/>
      <c r="AO48" s="321"/>
      <c r="AP48" s="321"/>
      <c r="AQ48" s="322"/>
      <c r="AR48" s="321"/>
    </row>
    <row r="49" spans="1:44" ht="13.5" customHeight="1">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23"/>
      <c r="AL49" s="324"/>
      <c r="AM49" s="1141" t="s">
        <v>495</v>
      </c>
      <c r="AN49" s="1143" t="s">
        <v>529</v>
      </c>
      <c r="AO49" s="1144"/>
      <c r="AP49" s="1144"/>
      <c r="AQ49" s="1144"/>
      <c r="AR49" s="1145"/>
    </row>
    <row r="50" spans="1:44">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5"/>
      <c r="AL50" s="326"/>
      <c r="AM50" s="1142"/>
      <c r="AN50" s="327" t="s">
        <v>530</v>
      </c>
      <c r="AO50" s="328" t="s">
        <v>531</v>
      </c>
      <c r="AP50" s="329" t="s">
        <v>532</v>
      </c>
      <c r="AQ50" s="330" t="s">
        <v>533</v>
      </c>
      <c r="AR50" s="331" t="s">
        <v>534</v>
      </c>
    </row>
    <row r="51" spans="1:44">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23" t="s">
        <v>535</v>
      </c>
      <c r="AL51" s="324"/>
      <c r="AM51" s="332">
        <v>337687</v>
      </c>
      <c r="AN51" s="333">
        <v>476286</v>
      </c>
      <c r="AO51" s="334">
        <v>3018.1</v>
      </c>
      <c r="AP51" s="335">
        <v>317319</v>
      </c>
      <c r="AQ51" s="336">
        <v>2.2999999999999998</v>
      </c>
      <c r="AR51" s="337">
        <v>3015.8</v>
      </c>
    </row>
    <row r="52" spans="1:44">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8"/>
      <c r="AL52" s="339" t="s">
        <v>536</v>
      </c>
      <c r="AM52" s="340">
        <v>5441</v>
      </c>
      <c r="AN52" s="341">
        <v>7674</v>
      </c>
      <c r="AO52" s="342">
        <v>613.9</v>
      </c>
      <c r="AP52" s="343">
        <v>164214</v>
      </c>
      <c r="AQ52" s="344">
        <v>4.2</v>
      </c>
      <c r="AR52" s="345">
        <v>609.70000000000005</v>
      </c>
    </row>
    <row r="53" spans="1:44">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23" t="s">
        <v>537</v>
      </c>
      <c r="AL53" s="324"/>
      <c r="AM53" s="332">
        <v>254411</v>
      </c>
      <c r="AN53" s="333">
        <v>362926</v>
      </c>
      <c r="AO53" s="334">
        <v>-23.8</v>
      </c>
      <c r="AP53" s="335">
        <v>289738</v>
      </c>
      <c r="AQ53" s="336">
        <v>-8.6999999999999993</v>
      </c>
      <c r="AR53" s="337">
        <v>-15.1</v>
      </c>
    </row>
    <row r="54" spans="1:44">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8"/>
      <c r="AL54" s="339" t="s">
        <v>536</v>
      </c>
      <c r="AM54" s="340">
        <v>5909</v>
      </c>
      <c r="AN54" s="341">
        <v>8429</v>
      </c>
      <c r="AO54" s="342">
        <v>9.8000000000000007</v>
      </c>
      <c r="AP54" s="343">
        <v>156238</v>
      </c>
      <c r="AQ54" s="344">
        <v>-4.9000000000000004</v>
      </c>
      <c r="AR54" s="345">
        <v>14.7</v>
      </c>
    </row>
    <row r="55" spans="1:44">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23" t="s">
        <v>538</v>
      </c>
      <c r="AL55" s="324"/>
      <c r="AM55" s="332">
        <v>355081</v>
      </c>
      <c r="AN55" s="333">
        <v>510174</v>
      </c>
      <c r="AO55" s="334">
        <v>40.6</v>
      </c>
      <c r="AP55" s="335">
        <v>316937</v>
      </c>
      <c r="AQ55" s="336">
        <v>9.4</v>
      </c>
      <c r="AR55" s="337">
        <v>31.2</v>
      </c>
    </row>
    <row r="56" spans="1:44">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8"/>
      <c r="AL56" s="339" t="s">
        <v>536</v>
      </c>
      <c r="AM56" s="340">
        <v>4332</v>
      </c>
      <c r="AN56" s="341">
        <v>6224</v>
      </c>
      <c r="AO56" s="342">
        <v>-26.2</v>
      </c>
      <c r="AP56" s="343">
        <v>199150</v>
      </c>
      <c r="AQ56" s="344">
        <v>27.5</v>
      </c>
      <c r="AR56" s="345">
        <v>-53.7</v>
      </c>
    </row>
    <row r="57" spans="1:44">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23" t="s">
        <v>539</v>
      </c>
      <c r="AL57" s="324"/>
      <c r="AM57" s="332">
        <v>254153</v>
      </c>
      <c r="AN57" s="333">
        <v>368872</v>
      </c>
      <c r="AO57" s="334">
        <v>-27.7</v>
      </c>
      <c r="AP57" s="335">
        <v>332350</v>
      </c>
      <c r="AQ57" s="336">
        <v>4.9000000000000004</v>
      </c>
      <c r="AR57" s="337">
        <v>-32.6</v>
      </c>
    </row>
    <row r="58" spans="1:44">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8"/>
      <c r="AL58" s="339" t="s">
        <v>536</v>
      </c>
      <c r="AM58" s="340">
        <v>20345</v>
      </c>
      <c r="AN58" s="341">
        <v>29528</v>
      </c>
      <c r="AO58" s="342">
        <v>374.4</v>
      </c>
      <c r="AP58" s="343">
        <v>200453</v>
      </c>
      <c r="AQ58" s="344">
        <v>0.7</v>
      </c>
      <c r="AR58" s="345">
        <v>373.7</v>
      </c>
    </row>
    <row r="59" spans="1:44">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23" t="s">
        <v>540</v>
      </c>
      <c r="AL59" s="324"/>
      <c r="AM59" s="332">
        <v>604119</v>
      </c>
      <c r="AN59" s="333">
        <v>887106</v>
      </c>
      <c r="AO59" s="334">
        <v>140.5</v>
      </c>
      <c r="AP59" s="335">
        <v>362690</v>
      </c>
      <c r="AQ59" s="336">
        <v>9.1</v>
      </c>
      <c r="AR59" s="337">
        <v>131.4</v>
      </c>
    </row>
    <row r="60" spans="1:44">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8"/>
      <c r="AL60" s="339" t="s">
        <v>536</v>
      </c>
      <c r="AM60" s="340">
        <v>387052</v>
      </c>
      <c r="AN60" s="341">
        <v>568358</v>
      </c>
      <c r="AO60" s="342">
        <v>1824.8</v>
      </c>
      <c r="AP60" s="343">
        <v>172580</v>
      </c>
      <c r="AQ60" s="344">
        <v>-13.9</v>
      </c>
      <c r="AR60" s="345">
        <v>1838.7</v>
      </c>
    </row>
    <row r="61" spans="1:44">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23" t="s">
        <v>541</v>
      </c>
      <c r="AL61" s="346"/>
      <c r="AM61" s="347">
        <v>361090</v>
      </c>
      <c r="AN61" s="348">
        <v>521073</v>
      </c>
      <c r="AO61" s="349">
        <v>629.5</v>
      </c>
      <c r="AP61" s="350">
        <v>323807</v>
      </c>
      <c r="AQ61" s="351">
        <v>3.4</v>
      </c>
      <c r="AR61" s="337">
        <v>626.1</v>
      </c>
    </row>
    <row r="62" spans="1:44">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8"/>
      <c r="AL62" s="339" t="s">
        <v>536</v>
      </c>
      <c r="AM62" s="340">
        <v>84616</v>
      </c>
      <c r="AN62" s="341">
        <v>124043</v>
      </c>
      <c r="AO62" s="342">
        <v>559.29999999999995</v>
      </c>
      <c r="AP62" s="343">
        <v>178527</v>
      </c>
      <c r="AQ62" s="344">
        <v>2.7</v>
      </c>
      <c r="AR62" s="345">
        <v>556.6</v>
      </c>
    </row>
    <row r="63" spans="1:44">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44">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c r="AK67" s="261"/>
      <c r="AL67" s="261"/>
      <c r="AM67" s="261"/>
      <c r="AN67" s="261"/>
      <c r="AO67" s="261"/>
      <c r="AP67" s="261"/>
      <c r="AQ67" s="261"/>
      <c r="AR67" s="261"/>
      <c r="AS67" s="261"/>
      <c r="AT67" s="261"/>
    </row>
    <row r="68" spans="1:46" ht="13.5" hidden="1" customHeight="1">
      <c r="AK68" s="261"/>
      <c r="AL68" s="261"/>
      <c r="AM68" s="261"/>
      <c r="AN68" s="261"/>
      <c r="AO68" s="261"/>
      <c r="AP68" s="261"/>
      <c r="AQ68" s="261"/>
      <c r="AR68" s="261"/>
    </row>
    <row r="69" spans="1:46" ht="13.5" hidden="1" customHeight="1">
      <c r="AK69" s="261"/>
      <c r="AL69" s="261"/>
      <c r="AM69" s="261"/>
      <c r="AN69" s="261"/>
      <c r="AO69" s="261"/>
      <c r="AP69" s="261"/>
      <c r="AQ69" s="261"/>
      <c r="AR69" s="261"/>
    </row>
    <row r="70" spans="1:46" hidden="1">
      <c r="AK70" s="261"/>
      <c r="AL70" s="261"/>
      <c r="AM70" s="261"/>
      <c r="AN70" s="261"/>
      <c r="AO70" s="261"/>
      <c r="AP70" s="261"/>
      <c r="AQ70" s="261"/>
      <c r="AR70" s="261"/>
    </row>
    <row r="71" spans="1:46" hidden="1">
      <c r="AK71" s="261"/>
      <c r="AL71" s="261"/>
      <c r="AM71" s="261"/>
      <c r="AN71" s="261"/>
      <c r="AO71" s="261"/>
      <c r="AP71" s="261"/>
      <c r="AQ71" s="261"/>
      <c r="AR71" s="261"/>
    </row>
    <row r="72" spans="1:46" hidden="1">
      <c r="AK72" s="261"/>
      <c r="AL72" s="261"/>
      <c r="AM72" s="261"/>
      <c r="AN72" s="261"/>
      <c r="AO72" s="261"/>
      <c r="AP72" s="261"/>
      <c r="AQ72" s="261"/>
      <c r="AR72" s="261"/>
    </row>
    <row r="73" spans="1:46" hidden="1">
      <c r="AK73" s="261"/>
      <c r="AL73" s="261"/>
      <c r="AM73" s="261"/>
      <c r="AN73" s="261"/>
      <c r="AO73" s="261"/>
      <c r="AP73" s="261"/>
      <c r="AQ73" s="261"/>
      <c r="AR73" s="261"/>
    </row>
  </sheetData>
  <sheetProtection algorithmName="SHA-512" hashValue="Ek8gAX9LUVHrsICs1eiKksTc1Apmy68fDcCW6p83hzz8bNmyUGsB1RAt4UR5wTRZrhysb8+O/2AY9XaQLHWOCg==" saltValue="H9DiPpmyW0iun7DrBilwz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59" customWidth="1"/>
    <col min="126" max="16384" width="9" style="258" hidden="1"/>
  </cols>
  <sheetData>
    <row r="1" spans="2:125" ht="13.5" customHeight="1">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2:125">
      <c r="B2" s="258"/>
      <c r="DG2" s="258"/>
    </row>
    <row r="3" spans="2:125">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H3" s="258"/>
      <c r="DI3" s="258"/>
      <c r="DJ3" s="258"/>
      <c r="DK3" s="258"/>
      <c r="DL3" s="258"/>
      <c r="DM3" s="258"/>
      <c r="DN3" s="258"/>
      <c r="DO3" s="258"/>
      <c r="DP3" s="258"/>
      <c r="DQ3" s="258"/>
      <c r="DR3" s="258"/>
      <c r="DS3" s="258"/>
      <c r="DT3" s="258"/>
      <c r="DU3" s="258"/>
    </row>
    <row r="4" spans="2:125"/>
    <row r="5" spans="2:125"/>
    <row r="6" spans="2:125"/>
    <row r="7" spans="2:125"/>
    <row r="8" spans="2:125"/>
    <row r="9" spans="2:125">
      <c r="DU9" s="258"/>
    </row>
    <row r="10" spans="2:125"/>
    <row r="11" spans="2:125"/>
    <row r="12" spans="2:125"/>
    <row r="13" spans="2:125"/>
    <row r="14" spans="2:125"/>
    <row r="15" spans="2:125"/>
    <row r="16" spans="2:125"/>
    <row r="17" spans="125:125">
      <c r="DU17" s="258"/>
    </row>
    <row r="18" spans="125:125"/>
    <row r="19" spans="125:125"/>
    <row r="20" spans="125:125">
      <c r="DU20" s="258"/>
    </row>
    <row r="21" spans="125:125">
      <c r="DU21" s="258"/>
    </row>
    <row r="22" spans="125:125"/>
    <row r="23" spans="125:125"/>
    <row r="24" spans="125:125"/>
    <row r="25" spans="125:125"/>
    <row r="26" spans="125:125"/>
    <row r="27" spans="125:125"/>
    <row r="28" spans="125:125">
      <c r="DU28" s="258"/>
    </row>
    <row r="29" spans="125:125"/>
    <row r="30" spans="125:125"/>
    <row r="31" spans="125:125"/>
    <row r="32" spans="125:125"/>
    <row r="33" spans="2:125">
      <c r="B33" s="258"/>
      <c r="G33" s="258"/>
      <c r="I33" s="258"/>
    </row>
    <row r="34" spans="2:125">
      <c r="C34" s="258"/>
      <c r="P34" s="258"/>
      <c r="DE34" s="258"/>
      <c r="DH34" s="258"/>
    </row>
    <row r="35" spans="2:125">
      <c r="D35" s="258"/>
      <c r="E35" s="258"/>
      <c r="DG35" s="258"/>
      <c r="DJ35" s="258"/>
      <c r="DP35" s="258"/>
      <c r="DQ35" s="258"/>
      <c r="DR35" s="258"/>
      <c r="DS35" s="258"/>
      <c r="DT35" s="258"/>
      <c r="DU35" s="258"/>
    </row>
    <row r="36" spans="2:125">
      <c r="F36" s="258"/>
      <c r="H36" s="258"/>
      <c r="J36" s="258"/>
      <c r="K36" s="258"/>
      <c r="L36" s="258"/>
      <c r="M36" s="258"/>
      <c r="N36" s="258"/>
      <c r="O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F36" s="258"/>
      <c r="DI36" s="258"/>
      <c r="DK36" s="258"/>
      <c r="DL36" s="258"/>
      <c r="DM36" s="258"/>
      <c r="DN36" s="258"/>
      <c r="DO36" s="258"/>
      <c r="DP36" s="258"/>
      <c r="DQ36" s="258"/>
      <c r="DR36" s="258"/>
      <c r="DS36" s="258"/>
      <c r="DT36" s="258"/>
      <c r="DU36" s="258"/>
    </row>
    <row r="37" spans="2:125">
      <c r="DU37" s="258"/>
    </row>
    <row r="38" spans="2:125">
      <c r="DT38" s="258"/>
      <c r="DU38" s="258"/>
    </row>
    <row r="39" spans="2:125"/>
    <row r="40" spans="2:125">
      <c r="DH40" s="258"/>
    </row>
    <row r="41" spans="2:125">
      <c r="DE41" s="258"/>
    </row>
    <row r="42" spans="2:125">
      <c r="DG42" s="258"/>
      <c r="DJ42" s="258"/>
    </row>
    <row r="43" spans="2:125">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F43" s="258"/>
      <c r="DI43" s="258"/>
      <c r="DK43" s="258"/>
      <c r="DL43" s="258"/>
      <c r="DM43" s="258"/>
      <c r="DN43" s="258"/>
      <c r="DO43" s="258"/>
      <c r="DP43" s="258"/>
      <c r="DQ43" s="258"/>
      <c r="DR43" s="258"/>
      <c r="DS43" s="258"/>
      <c r="DT43" s="258"/>
      <c r="DU43" s="258"/>
    </row>
    <row r="44" spans="2:125">
      <c r="DU44" s="258"/>
    </row>
    <row r="45" spans="2:125"/>
    <row r="46" spans="2:125"/>
    <row r="47" spans="2:125"/>
    <row r="48" spans="2:125">
      <c r="DT48" s="258"/>
      <c r="DU48" s="258"/>
    </row>
    <row r="49" spans="120:125">
      <c r="DU49" s="258"/>
    </row>
    <row r="50" spans="120:125">
      <c r="DU50" s="258"/>
    </row>
    <row r="51" spans="120:125">
      <c r="DP51" s="258"/>
      <c r="DQ51" s="258"/>
      <c r="DR51" s="258"/>
      <c r="DS51" s="258"/>
      <c r="DT51" s="258"/>
      <c r="DU51" s="258"/>
    </row>
    <row r="52" spans="120:125"/>
    <row r="53" spans="120:125"/>
    <row r="54" spans="120:125">
      <c r="DU54" s="258"/>
    </row>
    <row r="55" spans="120:125"/>
    <row r="56" spans="120:125"/>
    <row r="57" spans="120:125"/>
    <row r="58" spans="120:125">
      <c r="DU58" s="258"/>
    </row>
    <row r="59" spans="120:125"/>
    <row r="60" spans="120:125"/>
    <row r="61" spans="120:125"/>
    <row r="62" spans="120:125"/>
    <row r="63" spans="120:125">
      <c r="DU63" s="258"/>
    </row>
    <row r="64" spans="120:125">
      <c r="DT64" s="258"/>
      <c r="DU64" s="258"/>
    </row>
    <row r="65" spans="123:125"/>
    <row r="66" spans="123:125"/>
    <row r="67" spans="123:125"/>
    <row r="68" spans="123:125"/>
    <row r="69" spans="123:125">
      <c r="DS69" s="258"/>
      <c r="DT69" s="258"/>
      <c r="DU69" s="258"/>
    </row>
    <row r="70" spans="123:125"/>
    <row r="71" spans="123:125"/>
    <row r="72" spans="123:125"/>
    <row r="73" spans="123:125"/>
    <row r="74" spans="123:125"/>
    <row r="75" spans="123:125"/>
    <row r="76" spans="123:125"/>
    <row r="77" spans="123:125"/>
    <row r="78" spans="123:125"/>
    <row r="79" spans="123:125"/>
    <row r="80" spans="123:125"/>
    <row r="81" spans="116:125"/>
    <row r="82" spans="116:125">
      <c r="DL82" s="258"/>
    </row>
    <row r="83" spans="116:125">
      <c r="DM83" s="258"/>
      <c r="DN83" s="258"/>
      <c r="DO83" s="258"/>
      <c r="DP83" s="258"/>
      <c r="DQ83" s="258"/>
      <c r="DR83" s="258"/>
      <c r="DS83" s="258"/>
      <c r="DT83" s="258"/>
      <c r="DU83" s="258"/>
    </row>
    <row r="84" spans="116:125"/>
    <row r="85" spans="116:125"/>
    <row r="86" spans="116:125"/>
    <row r="87" spans="116:125"/>
    <row r="88" spans="116:125">
      <c r="DU88" s="258"/>
    </row>
    <row r="89" spans="116:125"/>
    <row r="90" spans="116:125"/>
    <row r="91" spans="116:125"/>
    <row r="92" spans="116:125" ht="13.5" customHeight="1"/>
    <row r="93" spans="116:125" ht="13.5" customHeight="1"/>
    <row r="94" spans="116:125" ht="13.5" customHeight="1">
      <c r="DS94" s="258"/>
      <c r="DT94" s="258"/>
      <c r="DU94" s="258"/>
    </row>
    <row r="95" spans="116:125" ht="13.5" customHeight="1">
      <c r="DU95" s="258"/>
    </row>
    <row r="96" spans="116:125" ht="13.5" customHeight="1"/>
    <row r="97" spans="124:125" ht="13.5" customHeight="1"/>
    <row r="98" spans="124:125" ht="13.5" customHeight="1"/>
    <row r="99" spans="124:125" ht="13.5" customHeight="1"/>
    <row r="100" spans="124:125" ht="13.5" customHeight="1"/>
    <row r="101" spans="124:125" ht="13.5" customHeight="1">
      <c r="DU101" s="258"/>
    </row>
    <row r="102" spans="124:125" ht="13.5" customHeight="1"/>
    <row r="103" spans="124:125" ht="13.5" customHeight="1"/>
    <row r="104" spans="124:125" ht="13.5" customHeight="1">
      <c r="DT104" s="258"/>
      <c r="DU104" s="258"/>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8" t="s">
        <v>543</v>
      </c>
    </row>
    <row r="120" spans="125:125" ht="13.5" hidden="1" customHeight="1"/>
    <row r="121" spans="125:125" ht="13.5" hidden="1" customHeight="1">
      <c r="DU121" s="258"/>
    </row>
  </sheetData>
  <sheetProtection algorithmName="SHA-512" hashValue="j7Q9LkviB9Afsg/eGzGi3/C5k9nXYqXVm/aggYxk9nwhQG1GhlFPDZxW5McxxlZE3wa3efPCOlzEL7Pc3IbwwA==" saltValue="MMHFAiP9m9mEmF/QGxFcC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59" customWidth="1"/>
    <col min="126" max="142" width="0" style="258" hidden="1" customWidth="1"/>
    <col min="143" max="16384" width="9" style="258" hidden="1"/>
  </cols>
  <sheetData>
    <row r="1" spans="1:125" ht="13.5" customHeight="1">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c r="B2" s="258"/>
      <c r="T2" s="258"/>
    </row>
    <row r="3" spans="1:125">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8"/>
      <c r="G33" s="258"/>
      <c r="I33" s="258"/>
    </row>
    <row r="34" spans="2:125">
      <c r="C34" s="258"/>
      <c r="P34" s="258"/>
      <c r="R34" s="258"/>
      <c r="U34" s="258"/>
    </row>
    <row r="35" spans="2:125">
      <c r="D35" s="258"/>
      <c r="E35" s="258"/>
      <c r="T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58"/>
      <c r="BQ35" s="258"/>
      <c r="BR35" s="258"/>
      <c r="BS35" s="258"/>
      <c r="BT35" s="258"/>
      <c r="BU35" s="258"/>
      <c r="BV35" s="258"/>
      <c r="BW35" s="258"/>
      <c r="BX35" s="258"/>
      <c r="BY35" s="258"/>
      <c r="BZ35" s="258"/>
      <c r="CA35" s="258"/>
      <c r="CB35" s="258"/>
      <c r="CC35" s="258"/>
      <c r="CD35" s="258"/>
      <c r="CE35" s="258"/>
      <c r="CF35" s="258"/>
      <c r="CG35" s="258"/>
      <c r="CH35" s="258"/>
      <c r="CI35" s="258"/>
      <c r="CJ35" s="258"/>
      <c r="CK35" s="258"/>
      <c r="CL35" s="258"/>
      <c r="CM35" s="258"/>
      <c r="CN35" s="258"/>
      <c r="CO35" s="258"/>
      <c r="CP35" s="258"/>
      <c r="CQ35" s="258"/>
      <c r="CR35" s="258"/>
      <c r="CS35" s="258"/>
      <c r="CT35" s="258"/>
      <c r="CU35" s="258"/>
      <c r="CV35" s="258"/>
      <c r="CW35" s="258"/>
      <c r="CX35" s="258"/>
      <c r="CY35" s="258"/>
      <c r="CZ35" s="258"/>
      <c r="DA35" s="258"/>
      <c r="DB35" s="258"/>
      <c r="DC35" s="258"/>
      <c r="DD35" s="258"/>
      <c r="DE35" s="258"/>
      <c r="DF35" s="258"/>
      <c r="DG35" s="258"/>
      <c r="DH35" s="258"/>
      <c r="DI35" s="258"/>
      <c r="DJ35" s="258"/>
      <c r="DK35" s="258"/>
      <c r="DL35" s="258"/>
      <c r="DM35" s="258"/>
      <c r="DN35" s="258"/>
      <c r="DO35" s="258"/>
      <c r="DP35" s="258"/>
      <c r="DQ35" s="258"/>
      <c r="DR35" s="258"/>
      <c r="DS35" s="258"/>
      <c r="DT35" s="258"/>
      <c r="DU35" s="258"/>
    </row>
    <row r="36" spans="2:125">
      <c r="F36" s="258"/>
      <c r="H36" s="258"/>
      <c r="J36" s="258"/>
      <c r="K36" s="258"/>
      <c r="L36" s="258"/>
      <c r="M36" s="258"/>
      <c r="N36" s="258"/>
      <c r="O36" s="258"/>
      <c r="Q36" s="258"/>
      <c r="S36" s="258"/>
      <c r="V36" s="258"/>
    </row>
    <row r="37" spans="2:125"/>
    <row r="38" spans="2:125"/>
    <row r="39" spans="2:125"/>
    <row r="40" spans="2:125">
      <c r="U40" s="258"/>
    </row>
    <row r="41" spans="2:125">
      <c r="R41" s="258"/>
    </row>
    <row r="42" spans="2:125">
      <c r="T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c r="CZ42" s="258"/>
      <c r="DA42" s="258"/>
      <c r="DB42" s="258"/>
      <c r="DC42" s="258"/>
      <c r="DD42" s="258"/>
      <c r="DE42" s="258"/>
      <c r="DF42" s="258"/>
      <c r="DG42" s="258"/>
      <c r="DH42" s="258"/>
      <c r="DI42" s="258"/>
      <c r="DJ42" s="258"/>
      <c r="DK42" s="258"/>
      <c r="DL42" s="258"/>
      <c r="DM42" s="258"/>
      <c r="DN42" s="258"/>
      <c r="DO42" s="258"/>
      <c r="DP42" s="258"/>
      <c r="DQ42" s="258"/>
      <c r="DR42" s="258"/>
      <c r="DS42" s="258"/>
      <c r="DT42" s="258"/>
      <c r="DU42" s="258"/>
    </row>
    <row r="43" spans="2:125">
      <c r="Q43" s="258"/>
      <c r="S43" s="258"/>
      <c r="V43" s="258"/>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9" t="s">
        <v>544</v>
      </c>
    </row>
  </sheetData>
  <sheetProtection algorithmName="SHA-512" hashValue="/QYpha/9HL4ny1Igl837EWe+uKad0cnZosf7I5quHG5dksETtRlqoJQprS4J8okSdpKxwYZ7cVAhYoLWjl175g==" saltValue="zGo3Ym2qdex32N2YvIM6d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545</v>
      </c>
      <c r="G46" s="8" t="s">
        <v>546</v>
      </c>
      <c r="H46" s="8" t="s">
        <v>547</v>
      </c>
      <c r="I46" s="8" t="s">
        <v>548</v>
      </c>
      <c r="J46" s="9" t="s">
        <v>549</v>
      </c>
    </row>
    <row r="47" spans="2:10" ht="57.75" customHeight="1">
      <c r="B47" s="10"/>
      <c r="C47" s="1167" t="s">
        <v>3</v>
      </c>
      <c r="D47" s="1167"/>
      <c r="E47" s="1168"/>
      <c r="F47" s="11">
        <v>59.55</v>
      </c>
      <c r="G47" s="12">
        <v>35.86</v>
      </c>
      <c r="H47" s="12">
        <v>49.07</v>
      </c>
      <c r="I47" s="12">
        <v>24.56</v>
      </c>
      <c r="J47" s="13">
        <v>58.69</v>
      </c>
    </row>
    <row r="48" spans="2:10" ht="57.75" customHeight="1">
      <c r="B48" s="14"/>
      <c r="C48" s="1169" t="s">
        <v>4</v>
      </c>
      <c r="D48" s="1169"/>
      <c r="E48" s="1170"/>
      <c r="F48" s="15">
        <v>28.51</v>
      </c>
      <c r="G48" s="16">
        <v>31.05</v>
      </c>
      <c r="H48" s="16">
        <v>18.34</v>
      </c>
      <c r="I48" s="16">
        <v>8.1300000000000008</v>
      </c>
      <c r="J48" s="17">
        <v>24.8</v>
      </c>
    </row>
    <row r="49" spans="2:10" ht="57.75" customHeight="1" thickBot="1">
      <c r="B49" s="18"/>
      <c r="C49" s="1171" t="s">
        <v>5</v>
      </c>
      <c r="D49" s="1171"/>
      <c r="E49" s="1172"/>
      <c r="F49" s="19">
        <v>5.38</v>
      </c>
      <c r="G49" s="20" t="s">
        <v>550</v>
      </c>
      <c r="H49" s="20" t="s">
        <v>551</v>
      </c>
      <c r="I49" s="20">
        <v>6.59</v>
      </c>
      <c r="J49" s="21">
        <v>22.11</v>
      </c>
    </row>
    <row r="50" spans="2:10"/>
  </sheetData>
  <sheetProtection algorithmName="SHA-512" hashValue="BgK+rKfWsYQQzIuGV14XXVkqFxdO0DUOyETcPxSRrN9gMDrkeFtGnOmcvnrForAGfcYkvsnSvkqH2vDbvYF6bQ==" saltValue="bFwXiSeOLjp/Ll7ufHKwL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c r="A34" s="22"/>
      <c r="B34" s="31"/>
      <c r="C34" s="1179" t="s">
        <v>552</v>
      </c>
      <c r="D34" s="1179"/>
      <c r="E34" s="1180"/>
      <c r="F34" s="32">
        <v>9.27</v>
      </c>
      <c r="G34" s="33">
        <v>0.61</v>
      </c>
      <c r="H34" s="33">
        <v>0.17</v>
      </c>
      <c r="I34" s="33">
        <v>0.53</v>
      </c>
      <c r="J34" s="34" t="s">
        <v>553</v>
      </c>
      <c r="K34" s="22"/>
      <c r="L34" s="22"/>
      <c r="M34" s="22"/>
      <c r="N34" s="22"/>
      <c r="O34" s="22"/>
      <c r="P34" s="22"/>
    </row>
    <row r="35" spans="1:16" ht="39" customHeight="1">
      <c r="A35" s="22"/>
      <c r="B35" s="35"/>
      <c r="C35" s="1173" t="s">
        <v>554</v>
      </c>
      <c r="D35" s="1174"/>
      <c r="E35" s="1175"/>
      <c r="F35" s="36">
        <v>28.51</v>
      </c>
      <c r="G35" s="37">
        <v>31.35</v>
      </c>
      <c r="H35" s="37">
        <v>18.34</v>
      </c>
      <c r="I35" s="37">
        <v>8.1199999999999992</v>
      </c>
      <c r="J35" s="38">
        <v>24.8</v>
      </c>
      <c r="K35" s="22"/>
      <c r="L35" s="22"/>
      <c r="M35" s="22"/>
      <c r="N35" s="22"/>
      <c r="O35" s="22"/>
      <c r="P35" s="22"/>
    </row>
    <row r="36" spans="1:16" ht="39" customHeight="1">
      <c r="A36" s="22"/>
      <c r="B36" s="35"/>
      <c r="C36" s="1173" t="s">
        <v>555</v>
      </c>
      <c r="D36" s="1174"/>
      <c r="E36" s="1175"/>
      <c r="F36" s="36">
        <v>3.93</v>
      </c>
      <c r="G36" s="37">
        <v>5.26</v>
      </c>
      <c r="H36" s="37">
        <v>2.65</v>
      </c>
      <c r="I36" s="37">
        <v>4.4000000000000004</v>
      </c>
      <c r="J36" s="38">
        <v>1.7</v>
      </c>
      <c r="K36" s="22"/>
      <c r="L36" s="22"/>
      <c r="M36" s="22"/>
      <c r="N36" s="22"/>
      <c r="O36" s="22"/>
      <c r="P36" s="22"/>
    </row>
    <row r="37" spans="1:16" ht="39" customHeight="1">
      <c r="A37" s="22"/>
      <c r="B37" s="35"/>
      <c r="C37" s="1173" t="s">
        <v>556</v>
      </c>
      <c r="D37" s="1174"/>
      <c r="E37" s="1175"/>
      <c r="F37" s="36">
        <v>3.78</v>
      </c>
      <c r="G37" s="37">
        <v>2.52</v>
      </c>
      <c r="H37" s="37">
        <v>4.07</v>
      </c>
      <c r="I37" s="37">
        <v>4.3099999999999996</v>
      </c>
      <c r="J37" s="38">
        <v>0.64</v>
      </c>
      <c r="K37" s="22"/>
      <c r="L37" s="22"/>
      <c r="M37" s="22"/>
      <c r="N37" s="22"/>
      <c r="O37" s="22"/>
      <c r="P37" s="22"/>
    </row>
    <row r="38" spans="1:16" ht="39" customHeight="1">
      <c r="A38" s="22"/>
      <c r="B38" s="35"/>
      <c r="C38" s="1173" t="s">
        <v>557</v>
      </c>
      <c r="D38" s="1174"/>
      <c r="E38" s="1175"/>
      <c r="F38" s="36">
        <v>0.06</v>
      </c>
      <c r="G38" s="37">
        <v>0.06</v>
      </c>
      <c r="H38" s="37">
        <v>1.04</v>
      </c>
      <c r="I38" s="37">
        <v>0.05</v>
      </c>
      <c r="J38" s="38">
        <v>0.06</v>
      </c>
      <c r="K38" s="22"/>
      <c r="L38" s="22"/>
      <c r="M38" s="22"/>
      <c r="N38" s="22"/>
      <c r="O38" s="22"/>
      <c r="P38" s="22"/>
    </row>
    <row r="39" spans="1:16" ht="39" customHeight="1">
      <c r="A39" s="22"/>
      <c r="B39" s="35"/>
      <c r="C39" s="1173" t="s">
        <v>558</v>
      </c>
      <c r="D39" s="1174"/>
      <c r="E39" s="1175"/>
      <c r="F39" s="36">
        <v>3.55</v>
      </c>
      <c r="G39" s="37">
        <v>0.51</v>
      </c>
      <c r="H39" s="37">
        <v>4.28</v>
      </c>
      <c r="I39" s="37">
        <v>1.42</v>
      </c>
      <c r="J39" s="38">
        <v>0.06</v>
      </c>
      <c r="K39" s="22"/>
      <c r="L39" s="22"/>
      <c r="M39" s="22"/>
      <c r="N39" s="22"/>
      <c r="O39" s="22"/>
      <c r="P39" s="22"/>
    </row>
    <row r="40" spans="1:16" ht="39" customHeight="1">
      <c r="A40" s="22"/>
      <c r="B40" s="35"/>
      <c r="C40" s="1173" t="s">
        <v>559</v>
      </c>
      <c r="D40" s="1174"/>
      <c r="E40" s="1175"/>
      <c r="F40" s="36">
        <v>0.06</v>
      </c>
      <c r="G40" s="37">
        <v>7.0000000000000007E-2</v>
      </c>
      <c r="H40" s="37">
        <v>0.11</v>
      </c>
      <c r="I40" s="37">
        <v>0.05</v>
      </c>
      <c r="J40" s="38">
        <v>0.02</v>
      </c>
      <c r="K40" s="22"/>
      <c r="L40" s="22"/>
      <c r="M40" s="22"/>
      <c r="N40" s="22"/>
      <c r="O40" s="22"/>
      <c r="P40" s="22"/>
    </row>
    <row r="41" spans="1:16" ht="39" customHeight="1">
      <c r="A41" s="22"/>
      <c r="B41" s="35"/>
      <c r="C41" s="1173"/>
      <c r="D41" s="1174"/>
      <c r="E41" s="1175"/>
      <c r="F41" s="36"/>
      <c r="G41" s="37"/>
      <c r="H41" s="37"/>
      <c r="I41" s="37"/>
      <c r="J41" s="38"/>
      <c r="K41" s="22"/>
      <c r="L41" s="22"/>
      <c r="M41" s="22"/>
      <c r="N41" s="22"/>
      <c r="O41" s="22"/>
      <c r="P41" s="22"/>
    </row>
    <row r="42" spans="1:16" ht="39" customHeight="1">
      <c r="A42" s="22"/>
      <c r="B42" s="39"/>
      <c r="C42" s="1173" t="s">
        <v>560</v>
      </c>
      <c r="D42" s="1174"/>
      <c r="E42" s="1175"/>
      <c r="F42" s="36" t="s">
        <v>503</v>
      </c>
      <c r="G42" s="37" t="s">
        <v>503</v>
      </c>
      <c r="H42" s="37" t="s">
        <v>503</v>
      </c>
      <c r="I42" s="37" t="s">
        <v>503</v>
      </c>
      <c r="J42" s="38" t="s">
        <v>503</v>
      </c>
      <c r="K42" s="22"/>
      <c r="L42" s="22"/>
      <c r="M42" s="22"/>
      <c r="N42" s="22"/>
      <c r="O42" s="22"/>
      <c r="P42" s="22"/>
    </row>
    <row r="43" spans="1:16" ht="39" customHeight="1" thickBot="1">
      <c r="A43" s="22"/>
      <c r="B43" s="40"/>
      <c r="C43" s="1176" t="s">
        <v>561</v>
      </c>
      <c r="D43" s="1177"/>
      <c r="E43" s="1178"/>
      <c r="F43" s="41" t="s">
        <v>503</v>
      </c>
      <c r="G43" s="42" t="s">
        <v>503</v>
      </c>
      <c r="H43" s="42" t="s">
        <v>503</v>
      </c>
      <c r="I43" s="42" t="s">
        <v>503</v>
      </c>
      <c r="J43" s="43" t="s">
        <v>503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m3XramtL0fgj8X47Yt4FFd0gfpKBqETh64DcY9fGjkHwHHomkLLlWb+r+KeGA9IwK2BtHKw+Awx+SX3W1dNWqA==" saltValue="dzCYYqaSzZ4HZ+/tHgZJ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c r="A45" s="48"/>
      <c r="B45" s="1199" t="s">
        <v>11</v>
      </c>
      <c r="C45" s="1200"/>
      <c r="D45" s="58"/>
      <c r="E45" s="1205" t="s">
        <v>12</v>
      </c>
      <c r="F45" s="1205"/>
      <c r="G45" s="1205"/>
      <c r="H45" s="1205"/>
      <c r="I45" s="1205"/>
      <c r="J45" s="1206"/>
      <c r="K45" s="59">
        <v>110</v>
      </c>
      <c r="L45" s="60">
        <v>123</v>
      </c>
      <c r="M45" s="60">
        <v>117</v>
      </c>
      <c r="N45" s="60">
        <v>128</v>
      </c>
      <c r="O45" s="61">
        <v>119</v>
      </c>
      <c r="P45" s="48"/>
      <c r="Q45" s="48"/>
      <c r="R45" s="48"/>
      <c r="S45" s="48"/>
      <c r="T45" s="48"/>
      <c r="U45" s="48"/>
    </row>
    <row r="46" spans="1:21" ht="30.75" customHeight="1">
      <c r="A46" s="48"/>
      <c r="B46" s="1201"/>
      <c r="C46" s="1202"/>
      <c r="D46" s="62"/>
      <c r="E46" s="1183" t="s">
        <v>13</v>
      </c>
      <c r="F46" s="1183"/>
      <c r="G46" s="1183"/>
      <c r="H46" s="1183"/>
      <c r="I46" s="1183"/>
      <c r="J46" s="1184"/>
      <c r="K46" s="63" t="s">
        <v>503</v>
      </c>
      <c r="L46" s="64" t="s">
        <v>503</v>
      </c>
      <c r="M46" s="64" t="s">
        <v>503</v>
      </c>
      <c r="N46" s="64" t="s">
        <v>503</v>
      </c>
      <c r="O46" s="65" t="s">
        <v>503</v>
      </c>
      <c r="P46" s="48"/>
      <c r="Q46" s="48"/>
      <c r="R46" s="48"/>
      <c r="S46" s="48"/>
      <c r="T46" s="48"/>
      <c r="U46" s="48"/>
    </row>
    <row r="47" spans="1:21" ht="30.75" customHeight="1">
      <c r="A47" s="48"/>
      <c r="B47" s="1201"/>
      <c r="C47" s="1202"/>
      <c r="D47" s="62"/>
      <c r="E47" s="1183" t="s">
        <v>14</v>
      </c>
      <c r="F47" s="1183"/>
      <c r="G47" s="1183"/>
      <c r="H47" s="1183"/>
      <c r="I47" s="1183"/>
      <c r="J47" s="1184"/>
      <c r="K47" s="63" t="s">
        <v>503</v>
      </c>
      <c r="L47" s="64" t="s">
        <v>503</v>
      </c>
      <c r="M47" s="64" t="s">
        <v>503</v>
      </c>
      <c r="N47" s="64" t="s">
        <v>503</v>
      </c>
      <c r="O47" s="65" t="s">
        <v>503</v>
      </c>
      <c r="P47" s="48"/>
      <c r="Q47" s="48"/>
      <c r="R47" s="48"/>
      <c r="S47" s="48"/>
      <c r="T47" s="48"/>
      <c r="U47" s="48"/>
    </row>
    <row r="48" spans="1:21" ht="30.75" customHeight="1">
      <c r="A48" s="48"/>
      <c r="B48" s="1201"/>
      <c r="C48" s="1202"/>
      <c r="D48" s="62"/>
      <c r="E48" s="1183" t="s">
        <v>15</v>
      </c>
      <c r="F48" s="1183"/>
      <c r="G48" s="1183"/>
      <c r="H48" s="1183"/>
      <c r="I48" s="1183"/>
      <c r="J48" s="1184"/>
      <c r="K48" s="63">
        <v>9</v>
      </c>
      <c r="L48" s="64">
        <v>3</v>
      </c>
      <c r="M48" s="64">
        <v>12</v>
      </c>
      <c r="N48" s="64">
        <v>9</v>
      </c>
      <c r="O48" s="65">
        <v>5</v>
      </c>
      <c r="P48" s="48"/>
      <c r="Q48" s="48"/>
      <c r="R48" s="48"/>
      <c r="S48" s="48"/>
      <c r="T48" s="48"/>
      <c r="U48" s="48"/>
    </row>
    <row r="49" spans="1:21" ht="30.75" customHeight="1">
      <c r="A49" s="48"/>
      <c r="B49" s="1201"/>
      <c r="C49" s="1202"/>
      <c r="D49" s="62"/>
      <c r="E49" s="1183" t="s">
        <v>16</v>
      </c>
      <c r="F49" s="1183"/>
      <c r="G49" s="1183"/>
      <c r="H49" s="1183"/>
      <c r="I49" s="1183"/>
      <c r="J49" s="1184"/>
      <c r="K49" s="63">
        <v>0</v>
      </c>
      <c r="L49" s="64">
        <v>0</v>
      </c>
      <c r="M49" s="64">
        <v>0</v>
      </c>
      <c r="N49" s="64">
        <v>0</v>
      </c>
      <c r="O49" s="65">
        <v>1</v>
      </c>
      <c r="P49" s="48"/>
      <c r="Q49" s="48"/>
      <c r="R49" s="48"/>
      <c r="S49" s="48"/>
      <c r="T49" s="48"/>
      <c r="U49" s="48"/>
    </row>
    <row r="50" spans="1:21" ht="30.75" customHeight="1">
      <c r="A50" s="48"/>
      <c r="B50" s="1201"/>
      <c r="C50" s="1202"/>
      <c r="D50" s="62"/>
      <c r="E50" s="1183" t="s">
        <v>17</v>
      </c>
      <c r="F50" s="1183"/>
      <c r="G50" s="1183"/>
      <c r="H50" s="1183"/>
      <c r="I50" s="1183"/>
      <c r="J50" s="1184"/>
      <c r="K50" s="63" t="s">
        <v>503</v>
      </c>
      <c r="L50" s="64" t="s">
        <v>503</v>
      </c>
      <c r="M50" s="64" t="s">
        <v>503</v>
      </c>
      <c r="N50" s="64" t="s">
        <v>503</v>
      </c>
      <c r="O50" s="65" t="s">
        <v>503</v>
      </c>
      <c r="P50" s="48"/>
      <c r="Q50" s="48"/>
      <c r="R50" s="48"/>
      <c r="S50" s="48"/>
      <c r="T50" s="48"/>
      <c r="U50" s="48"/>
    </row>
    <row r="51" spans="1:21" ht="30.75" customHeight="1">
      <c r="A51" s="48"/>
      <c r="B51" s="1203"/>
      <c r="C51" s="1204"/>
      <c r="D51" s="66"/>
      <c r="E51" s="1183" t="s">
        <v>18</v>
      </c>
      <c r="F51" s="1183"/>
      <c r="G51" s="1183"/>
      <c r="H51" s="1183"/>
      <c r="I51" s="1183"/>
      <c r="J51" s="1184"/>
      <c r="K51" s="63" t="s">
        <v>503</v>
      </c>
      <c r="L51" s="64" t="s">
        <v>503</v>
      </c>
      <c r="M51" s="64" t="s">
        <v>503</v>
      </c>
      <c r="N51" s="64" t="s">
        <v>503</v>
      </c>
      <c r="O51" s="65" t="s">
        <v>503</v>
      </c>
      <c r="P51" s="48"/>
      <c r="Q51" s="48"/>
      <c r="R51" s="48"/>
      <c r="S51" s="48"/>
      <c r="T51" s="48"/>
      <c r="U51" s="48"/>
    </row>
    <row r="52" spans="1:21" ht="30.75" customHeight="1">
      <c r="A52" s="48"/>
      <c r="B52" s="1181" t="s">
        <v>19</v>
      </c>
      <c r="C52" s="1182"/>
      <c r="D52" s="66"/>
      <c r="E52" s="1183" t="s">
        <v>20</v>
      </c>
      <c r="F52" s="1183"/>
      <c r="G52" s="1183"/>
      <c r="H52" s="1183"/>
      <c r="I52" s="1183"/>
      <c r="J52" s="1184"/>
      <c r="K52" s="63">
        <v>89</v>
      </c>
      <c r="L52" s="64">
        <v>89</v>
      </c>
      <c r="M52" s="64">
        <v>81</v>
      </c>
      <c r="N52" s="64">
        <v>86</v>
      </c>
      <c r="O52" s="65">
        <v>84</v>
      </c>
      <c r="P52" s="48"/>
      <c r="Q52" s="48"/>
      <c r="R52" s="48"/>
      <c r="S52" s="48"/>
      <c r="T52" s="48"/>
      <c r="U52" s="48"/>
    </row>
    <row r="53" spans="1:21" ht="30.75" customHeight="1" thickBot="1">
      <c r="A53" s="48"/>
      <c r="B53" s="1185" t="s">
        <v>21</v>
      </c>
      <c r="C53" s="1186"/>
      <c r="D53" s="67"/>
      <c r="E53" s="1187" t="s">
        <v>22</v>
      </c>
      <c r="F53" s="1187"/>
      <c r="G53" s="1187"/>
      <c r="H53" s="1187"/>
      <c r="I53" s="1187"/>
      <c r="J53" s="1188"/>
      <c r="K53" s="68">
        <v>30</v>
      </c>
      <c r="L53" s="69">
        <v>37</v>
      </c>
      <c r="M53" s="69">
        <v>48</v>
      </c>
      <c r="N53" s="69">
        <v>51</v>
      </c>
      <c r="O53" s="70">
        <v>41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562</v>
      </c>
      <c r="P55" s="48"/>
      <c r="Q55" s="48"/>
      <c r="R55" s="48"/>
      <c r="S55" s="48"/>
      <c r="T55" s="48"/>
      <c r="U55" s="48"/>
    </row>
    <row r="56" spans="1:21" ht="31.5" customHeight="1" thickBot="1">
      <c r="A56" s="48"/>
      <c r="B56" s="76"/>
      <c r="C56" s="77"/>
      <c r="D56" s="77"/>
      <c r="E56" s="78"/>
      <c r="F56" s="78"/>
      <c r="G56" s="78"/>
      <c r="H56" s="78"/>
      <c r="I56" s="78"/>
      <c r="J56" s="79" t="s">
        <v>2</v>
      </c>
      <c r="K56" s="80" t="s">
        <v>563</v>
      </c>
      <c r="L56" s="81" t="s">
        <v>564</v>
      </c>
      <c r="M56" s="81" t="s">
        <v>565</v>
      </c>
      <c r="N56" s="81" t="s">
        <v>566</v>
      </c>
      <c r="O56" s="82" t="s">
        <v>567</v>
      </c>
      <c r="P56" s="48"/>
      <c r="Q56" s="48"/>
      <c r="R56" s="48"/>
      <c r="S56" s="48"/>
      <c r="T56" s="48"/>
      <c r="U56" s="48"/>
    </row>
    <row r="57" spans="1:21" ht="31.5" customHeight="1">
      <c r="B57" s="1189" t="s">
        <v>25</v>
      </c>
      <c r="C57" s="1190"/>
      <c r="D57" s="1193" t="s">
        <v>26</v>
      </c>
      <c r="E57" s="1194"/>
      <c r="F57" s="1194"/>
      <c r="G57" s="1194"/>
      <c r="H57" s="1194"/>
      <c r="I57" s="1194"/>
      <c r="J57" s="1195"/>
      <c r="K57" s="83"/>
      <c r="L57" s="84"/>
      <c r="M57" s="84"/>
      <c r="N57" s="84"/>
      <c r="O57" s="85"/>
    </row>
    <row r="58" spans="1:21" ht="31.5" customHeight="1" thickBot="1">
      <c r="B58" s="1191"/>
      <c r="C58" s="1192"/>
      <c r="D58" s="1196" t="s">
        <v>27</v>
      </c>
      <c r="E58" s="1197"/>
      <c r="F58" s="1197"/>
      <c r="G58" s="1197"/>
      <c r="H58" s="1197"/>
      <c r="I58" s="1197"/>
      <c r="J58" s="1198"/>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NLcsZbf0BQzdncDnD9DASpdI7tKXAH09ETGJM178Vtp3DHgMS5wOgk0WCQraumG7oq1FxpmllLcj+XOdhPT5g==" saltValue="VT2BoWVKqNJMqP1ggbr62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545</v>
      </c>
      <c r="J40" s="100" t="s">
        <v>546</v>
      </c>
      <c r="K40" s="100" t="s">
        <v>547</v>
      </c>
      <c r="L40" s="100" t="s">
        <v>548</v>
      </c>
      <c r="M40" s="101" t="s">
        <v>549</v>
      </c>
    </row>
    <row r="41" spans="2:13" ht="27.75" customHeight="1">
      <c r="B41" s="1219" t="s">
        <v>30</v>
      </c>
      <c r="C41" s="1220"/>
      <c r="D41" s="102"/>
      <c r="E41" s="1221" t="s">
        <v>31</v>
      </c>
      <c r="F41" s="1221"/>
      <c r="G41" s="1221"/>
      <c r="H41" s="1222"/>
      <c r="I41" s="354">
        <v>1544</v>
      </c>
      <c r="J41" s="355">
        <v>1551</v>
      </c>
      <c r="K41" s="355">
        <v>1643</v>
      </c>
      <c r="L41" s="355">
        <v>1619</v>
      </c>
      <c r="M41" s="356">
        <v>1900</v>
      </c>
    </row>
    <row r="42" spans="2:13" ht="27.75" customHeight="1">
      <c r="B42" s="1209"/>
      <c r="C42" s="1210"/>
      <c r="D42" s="103"/>
      <c r="E42" s="1213" t="s">
        <v>32</v>
      </c>
      <c r="F42" s="1213"/>
      <c r="G42" s="1213"/>
      <c r="H42" s="1214"/>
      <c r="I42" s="357" t="s">
        <v>503</v>
      </c>
      <c r="J42" s="358" t="s">
        <v>503</v>
      </c>
      <c r="K42" s="358" t="s">
        <v>503</v>
      </c>
      <c r="L42" s="358" t="s">
        <v>503</v>
      </c>
      <c r="M42" s="359" t="s">
        <v>503</v>
      </c>
    </row>
    <row r="43" spans="2:13" ht="27.75" customHeight="1">
      <c r="B43" s="1209"/>
      <c r="C43" s="1210"/>
      <c r="D43" s="103"/>
      <c r="E43" s="1213" t="s">
        <v>33</v>
      </c>
      <c r="F43" s="1213"/>
      <c r="G43" s="1213"/>
      <c r="H43" s="1214"/>
      <c r="I43" s="357">
        <v>101</v>
      </c>
      <c r="J43" s="358">
        <v>123</v>
      </c>
      <c r="K43" s="358">
        <v>128</v>
      </c>
      <c r="L43" s="358">
        <v>156</v>
      </c>
      <c r="M43" s="359">
        <v>202</v>
      </c>
    </row>
    <row r="44" spans="2:13" ht="27.75" customHeight="1">
      <c r="B44" s="1209"/>
      <c r="C44" s="1210"/>
      <c r="D44" s="103"/>
      <c r="E44" s="1213" t="s">
        <v>34</v>
      </c>
      <c r="F44" s="1213"/>
      <c r="G44" s="1213"/>
      <c r="H44" s="1214"/>
      <c r="I44" s="357" t="s">
        <v>503</v>
      </c>
      <c r="J44" s="358" t="s">
        <v>503</v>
      </c>
      <c r="K44" s="358" t="s">
        <v>503</v>
      </c>
      <c r="L44" s="358" t="s">
        <v>503</v>
      </c>
      <c r="M44" s="359" t="s">
        <v>503</v>
      </c>
    </row>
    <row r="45" spans="2:13" ht="27.75" customHeight="1">
      <c r="B45" s="1209"/>
      <c r="C45" s="1210"/>
      <c r="D45" s="103"/>
      <c r="E45" s="1213" t="s">
        <v>35</v>
      </c>
      <c r="F45" s="1213"/>
      <c r="G45" s="1213"/>
      <c r="H45" s="1214"/>
      <c r="I45" s="357">
        <v>115</v>
      </c>
      <c r="J45" s="358">
        <v>73</v>
      </c>
      <c r="K45" s="358">
        <v>64</v>
      </c>
      <c r="L45" s="358">
        <v>36</v>
      </c>
      <c r="M45" s="359" t="s">
        <v>503</v>
      </c>
    </row>
    <row r="46" spans="2:13" ht="27.75" customHeight="1">
      <c r="B46" s="1209"/>
      <c r="C46" s="1210"/>
      <c r="D46" s="104"/>
      <c r="E46" s="1213" t="s">
        <v>36</v>
      </c>
      <c r="F46" s="1213"/>
      <c r="G46" s="1213"/>
      <c r="H46" s="1214"/>
      <c r="I46" s="357" t="s">
        <v>503</v>
      </c>
      <c r="J46" s="358" t="s">
        <v>503</v>
      </c>
      <c r="K46" s="358" t="s">
        <v>503</v>
      </c>
      <c r="L46" s="358" t="s">
        <v>503</v>
      </c>
      <c r="M46" s="359" t="s">
        <v>503</v>
      </c>
    </row>
    <row r="47" spans="2:13" ht="27.75" customHeight="1">
      <c r="B47" s="1209"/>
      <c r="C47" s="1210"/>
      <c r="D47" s="105"/>
      <c r="E47" s="1223" t="s">
        <v>37</v>
      </c>
      <c r="F47" s="1224"/>
      <c r="G47" s="1224"/>
      <c r="H47" s="1225"/>
      <c r="I47" s="357" t="s">
        <v>503</v>
      </c>
      <c r="J47" s="358" t="s">
        <v>503</v>
      </c>
      <c r="K47" s="358" t="s">
        <v>503</v>
      </c>
      <c r="L47" s="358" t="s">
        <v>503</v>
      </c>
      <c r="M47" s="359" t="s">
        <v>503</v>
      </c>
    </row>
    <row r="48" spans="2:13" ht="27.75" customHeight="1">
      <c r="B48" s="1209"/>
      <c r="C48" s="1210"/>
      <c r="D48" s="103"/>
      <c r="E48" s="1213" t="s">
        <v>38</v>
      </c>
      <c r="F48" s="1213"/>
      <c r="G48" s="1213"/>
      <c r="H48" s="1214"/>
      <c r="I48" s="357" t="s">
        <v>503</v>
      </c>
      <c r="J48" s="358" t="s">
        <v>503</v>
      </c>
      <c r="K48" s="358" t="s">
        <v>503</v>
      </c>
      <c r="L48" s="358" t="s">
        <v>503</v>
      </c>
      <c r="M48" s="359" t="s">
        <v>503</v>
      </c>
    </row>
    <row r="49" spans="2:13" ht="27.75" customHeight="1">
      <c r="B49" s="1211"/>
      <c r="C49" s="1212"/>
      <c r="D49" s="103"/>
      <c r="E49" s="1213" t="s">
        <v>39</v>
      </c>
      <c r="F49" s="1213"/>
      <c r="G49" s="1213"/>
      <c r="H49" s="1214"/>
      <c r="I49" s="357" t="s">
        <v>503</v>
      </c>
      <c r="J49" s="358" t="s">
        <v>503</v>
      </c>
      <c r="K49" s="358" t="s">
        <v>503</v>
      </c>
      <c r="L49" s="358" t="s">
        <v>503</v>
      </c>
      <c r="M49" s="359" t="s">
        <v>503</v>
      </c>
    </row>
    <row r="50" spans="2:13" ht="27.75" customHeight="1">
      <c r="B50" s="1207" t="s">
        <v>40</v>
      </c>
      <c r="C50" s="1208"/>
      <c r="D50" s="106"/>
      <c r="E50" s="1213" t="s">
        <v>41</v>
      </c>
      <c r="F50" s="1213"/>
      <c r="G50" s="1213"/>
      <c r="H50" s="1214"/>
      <c r="I50" s="357">
        <v>742</v>
      </c>
      <c r="J50" s="358">
        <v>712</v>
      </c>
      <c r="K50" s="358">
        <v>801</v>
      </c>
      <c r="L50" s="358">
        <v>643</v>
      </c>
      <c r="M50" s="359">
        <v>729</v>
      </c>
    </row>
    <row r="51" spans="2:13" ht="27.75" customHeight="1">
      <c r="B51" s="1209"/>
      <c r="C51" s="1210"/>
      <c r="D51" s="103"/>
      <c r="E51" s="1213" t="s">
        <v>42</v>
      </c>
      <c r="F51" s="1213"/>
      <c r="G51" s="1213"/>
      <c r="H51" s="1214"/>
      <c r="I51" s="357">
        <v>19</v>
      </c>
      <c r="J51" s="358" t="s">
        <v>503</v>
      </c>
      <c r="K51" s="358" t="s">
        <v>503</v>
      </c>
      <c r="L51" s="358" t="s">
        <v>503</v>
      </c>
      <c r="M51" s="359" t="s">
        <v>503</v>
      </c>
    </row>
    <row r="52" spans="2:13" ht="27.75" customHeight="1">
      <c r="B52" s="1211"/>
      <c r="C52" s="1212"/>
      <c r="D52" s="103"/>
      <c r="E52" s="1213" t="s">
        <v>43</v>
      </c>
      <c r="F52" s="1213"/>
      <c r="G52" s="1213"/>
      <c r="H52" s="1214"/>
      <c r="I52" s="357">
        <v>796</v>
      </c>
      <c r="J52" s="358">
        <v>819</v>
      </c>
      <c r="K52" s="358">
        <v>864</v>
      </c>
      <c r="L52" s="358">
        <v>1042</v>
      </c>
      <c r="M52" s="359">
        <v>1078</v>
      </c>
    </row>
    <row r="53" spans="2:13" ht="27.75" customHeight="1" thickBot="1">
      <c r="B53" s="1215" t="s">
        <v>44</v>
      </c>
      <c r="C53" s="1216"/>
      <c r="D53" s="107"/>
      <c r="E53" s="1217" t="s">
        <v>45</v>
      </c>
      <c r="F53" s="1217"/>
      <c r="G53" s="1217"/>
      <c r="H53" s="1218"/>
      <c r="I53" s="360">
        <v>202</v>
      </c>
      <c r="J53" s="361">
        <v>215</v>
      </c>
      <c r="K53" s="361">
        <v>170</v>
      </c>
      <c r="L53" s="361">
        <v>126</v>
      </c>
      <c r="M53" s="362">
        <v>295</v>
      </c>
    </row>
    <row r="54" spans="2:13" ht="27.75" customHeight="1">
      <c r="B54" s="108" t="s">
        <v>46</v>
      </c>
      <c r="C54" s="109"/>
      <c r="D54" s="109"/>
      <c r="E54" s="110"/>
      <c r="F54" s="110"/>
      <c r="G54" s="110"/>
      <c r="H54" s="110"/>
      <c r="I54" s="111"/>
      <c r="J54" s="111"/>
      <c r="K54" s="111"/>
      <c r="L54" s="111"/>
      <c r="M54" s="111"/>
    </row>
    <row r="55" spans="2:13"/>
  </sheetData>
  <sheetProtection algorithmName="SHA-512" hashValue="FPUcWyhh32fyWwkUcIEqvxqJlRjYpNUM1+KvPHUauz2XZRPZW0pYuaqRx9fRHlP3e7/IV5N8/Dj7QsadEw+9sA==" saltValue="M3bB2MN/H0EVU6b3O78CE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547</v>
      </c>
      <c r="G54" s="116" t="s">
        <v>548</v>
      </c>
      <c r="H54" s="117" t="s">
        <v>549</v>
      </c>
    </row>
    <row r="55" spans="2:8" ht="52.5" customHeight="1">
      <c r="B55" s="118"/>
      <c r="C55" s="1231" t="s">
        <v>48</v>
      </c>
      <c r="D55" s="1231"/>
      <c r="E55" s="1232"/>
      <c r="F55" s="119">
        <v>54</v>
      </c>
      <c r="G55" s="119">
        <v>403</v>
      </c>
      <c r="H55" s="120">
        <v>438</v>
      </c>
    </row>
    <row r="56" spans="2:8" ht="52.5" customHeight="1">
      <c r="B56" s="121"/>
      <c r="C56" s="1233" t="s">
        <v>49</v>
      </c>
      <c r="D56" s="1233"/>
      <c r="E56" s="1234"/>
      <c r="F56" s="122">
        <v>14</v>
      </c>
      <c r="G56" s="122">
        <v>14</v>
      </c>
      <c r="H56" s="123">
        <v>14</v>
      </c>
    </row>
    <row r="57" spans="2:8" ht="53.25" customHeight="1">
      <c r="B57" s="121"/>
      <c r="C57" s="1235" t="s">
        <v>50</v>
      </c>
      <c r="D57" s="1235"/>
      <c r="E57" s="1236"/>
      <c r="F57" s="124">
        <v>402</v>
      </c>
      <c r="G57" s="124">
        <v>402</v>
      </c>
      <c r="H57" s="125">
        <v>230</v>
      </c>
    </row>
    <row r="58" spans="2:8" ht="45.75" customHeight="1">
      <c r="B58" s="126"/>
      <c r="C58" s="1226" t="s">
        <v>578</v>
      </c>
      <c r="D58" s="1227"/>
      <c r="E58" s="1228"/>
      <c r="F58" s="363">
        <v>313</v>
      </c>
      <c r="G58" s="363">
        <v>312</v>
      </c>
      <c r="H58" s="364">
        <v>141</v>
      </c>
    </row>
    <row r="59" spans="2:8" ht="45.75" customHeight="1">
      <c r="B59" s="126"/>
      <c r="C59" s="1226" t="s">
        <v>579</v>
      </c>
      <c r="D59" s="1227"/>
      <c r="E59" s="1228"/>
      <c r="F59" s="363">
        <v>40</v>
      </c>
      <c r="G59" s="363">
        <v>40</v>
      </c>
      <c r="H59" s="364">
        <v>40</v>
      </c>
    </row>
    <row r="60" spans="2:8" ht="45.75" customHeight="1">
      <c r="B60" s="126"/>
      <c r="C60" s="1226" t="s">
        <v>580</v>
      </c>
      <c r="D60" s="1227"/>
      <c r="E60" s="1228"/>
      <c r="F60" s="363">
        <v>24</v>
      </c>
      <c r="G60" s="363">
        <v>26</v>
      </c>
      <c r="H60" s="364">
        <v>26</v>
      </c>
    </row>
    <row r="61" spans="2:8" ht="45.75" customHeight="1">
      <c r="B61" s="126"/>
      <c r="C61" s="1226" t="s">
        <v>581</v>
      </c>
      <c r="D61" s="1227"/>
      <c r="E61" s="1228"/>
      <c r="F61" s="363">
        <v>16</v>
      </c>
      <c r="G61" s="363">
        <v>16</v>
      </c>
      <c r="H61" s="364">
        <v>16</v>
      </c>
    </row>
    <row r="62" spans="2:8" ht="45.75" customHeight="1" thickBot="1">
      <c r="B62" s="127"/>
      <c r="C62" s="1237" t="s">
        <v>582</v>
      </c>
      <c r="D62" s="1238"/>
      <c r="E62" s="1239"/>
      <c r="F62" s="365">
        <v>6</v>
      </c>
      <c r="G62" s="365">
        <v>6</v>
      </c>
      <c r="H62" s="366">
        <v>6</v>
      </c>
    </row>
    <row r="63" spans="2:8" ht="52.5" customHeight="1" thickBot="1">
      <c r="B63" s="128"/>
      <c r="C63" s="1229" t="s">
        <v>51</v>
      </c>
      <c r="D63" s="1229"/>
      <c r="E63" s="1230"/>
      <c r="F63" s="129">
        <v>470</v>
      </c>
      <c r="G63" s="129">
        <v>819</v>
      </c>
      <c r="H63" s="130">
        <v>682</v>
      </c>
    </row>
    <row r="64" spans="2:8"/>
  </sheetData>
  <sheetProtection algorithmName="SHA-512" hashValue="tbljceLLlK0AEnurlSQUgSQKeVKpLhDF1FpYxeepC4JbG8kFSXJDDzcgyvYoAiSe1iJ7LKgy3VyQ+Rbvbhuj+A==" saltValue="U1A5gmlTOHZYw2degfwOtA==" spinCount="100000" sheet="1" objects="1" scenarios="1"/>
  <mergeCells count="9">
    <mergeCell ref="C58:E58"/>
    <mergeCell ref="C59:E59"/>
    <mergeCell ref="C60:E60"/>
    <mergeCell ref="C63:E63"/>
    <mergeCell ref="C55:E55"/>
    <mergeCell ref="C56:E56"/>
    <mergeCell ref="C57:E57"/>
    <mergeCell ref="C61:E61"/>
    <mergeCell ref="C62:E62"/>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CED42-E0BA-4DA5-8CC8-05248D6B17E0}">
  <sheetPr>
    <pageSetUpPr fitToPage="1"/>
  </sheetPr>
  <dimension ref="A1:DE85"/>
  <sheetViews>
    <sheetView showGridLines="0" zoomScale="80" zoomScaleNormal="80" zoomScaleSheetLayoutView="55" workbookViewId="0">
      <selection activeCell="AN65" sqref="AN65:DC69"/>
    </sheetView>
  </sheetViews>
  <sheetFormatPr defaultColWidth="0" defaultRowHeight="13.5" customHeight="1" zeroHeight="1"/>
  <cols>
    <col min="1" max="1" width="6.375" style="1242" customWidth="1"/>
    <col min="2" max="107" width="2.5" style="1242" customWidth="1"/>
    <col min="108" max="108" width="6.125" style="1249" customWidth="1"/>
    <col min="109" max="109" width="5.875" style="1248" customWidth="1"/>
    <col min="110" max="16384" width="8.625" style="1242" hidden="1"/>
  </cols>
  <sheetData>
    <row r="1" spans="1:109" ht="42.75" customHeight="1">
      <c r="A1" s="1240"/>
      <c r="B1" s="1241"/>
      <c r="DD1" s="1242"/>
      <c r="DE1" s="1242"/>
    </row>
    <row r="2" spans="1:109" ht="25.5" customHeight="1">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09" ht="25.5" customHeight="1">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09" s="258" customFormat="1">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row>
    <row r="5" spans="1:109" s="258" customFormat="1">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row>
    <row r="6" spans="1:109" s="258" customFormat="1">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row>
    <row r="7" spans="1:109" s="258" customFormat="1">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row>
    <row r="8" spans="1:109" s="258" customFormat="1">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row>
    <row r="9" spans="1:109" s="258" customFormat="1">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row>
    <row r="10" spans="1:109" s="258" customFormat="1">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row>
    <row r="11" spans="1:109" s="258" customFormat="1">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row>
    <row r="12" spans="1:109" s="258" customFormat="1">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row>
    <row r="13" spans="1:109" s="258" customFormat="1">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row>
    <row r="14" spans="1:109" s="258" customFormat="1">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row>
    <row r="15" spans="1:109" s="258" customFormat="1">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row>
    <row r="16" spans="1:109" s="258" customFormat="1">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row>
    <row r="17" spans="1:109" s="258" customFormat="1">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row>
    <row r="18" spans="1:109" s="258" customFormat="1">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row>
    <row r="19" spans="1:109">
      <c r="DD19" s="1242"/>
      <c r="DE19" s="1242"/>
    </row>
    <row r="20" spans="1:109">
      <c r="DD20" s="1242"/>
      <c r="DE20" s="1242"/>
    </row>
    <row r="21" spans="1:109" ht="17.25" customHeight="1">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row>
    <row r="22" spans="1:109" ht="17.25" customHeight="1">
      <c r="B22" s="1248"/>
    </row>
    <row r="23" spans="1:109">
      <c r="B23" s="1248"/>
    </row>
    <row r="24" spans="1:109">
      <c r="B24" s="1248"/>
    </row>
    <row r="25" spans="1:109">
      <c r="B25" s="1248"/>
    </row>
    <row r="26" spans="1:109">
      <c r="B26" s="1248"/>
    </row>
    <row r="27" spans="1:109">
      <c r="B27" s="1248"/>
    </row>
    <row r="28" spans="1:109">
      <c r="B28" s="1248"/>
    </row>
    <row r="29" spans="1:109">
      <c r="B29" s="1248"/>
    </row>
    <row r="30" spans="1:109">
      <c r="B30" s="1248"/>
    </row>
    <row r="31" spans="1:109">
      <c r="B31" s="1248"/>
    </row>
    <row r="32" spans="1:109">
      <c r="B32" s="1248"/>
    </row>
    <row r="33" spans="2:109">
      <c r="B33" s="1248"/>
    </row>
    <row r="34" spans="2:109">
      <c r="B34" s="1248"/>
    </row>
    <row r="35" spans="2:109">
      <c r="B35" s="1248"/>
    </row>
    <row r="36" spans="2:109">
      <c r="B36" s="1248"/>
    </row>
    <row r="37" spans="2:109">
      <c r="B37" s="1248"/>
    </row>
    <row r="38" spans="2:109">
      <c r="B38" s="1248"/>
    </row>
    <row r="39" spans="2:109">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c r="B40" s="1253"/>
      <c r="DD40" s="1253"/>
      <c r="DE40" s="1242"/>
    </row>
    <row r="41" spans="2:109" ht="17.25">
      <c r="B41" s="1254" t="s">
        <v>583</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c r="B42" s="1248"/>
      <c r="G42" s="1255"/>
      <c r="I42" s="1256"/>
      <c r="J42" s="1256"/>
      <c r="K42" s="1256"/>
      <c r="AM42" s="1255"/>
      <c r="AN42" s="1255" t="s">
        <v>584</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c r="B43" s="1248"/>
      <c r="AN43" s="1257" t="s">
        <v>585</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c r="B49" s="1248"/>
      <c r="AN49" s="1242" t="s">
        <v>586</v>
      </c>
    </row>
    <row r="50" spans="1:109">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545</v>
      </c>
      <c r="BQ50" s="1273"/>
      <c r="BR50" s="1273"/>
      <c r="BS50" s="1273"/>
      <c r="BT50" s="1273"/>
      <c r="BU50" s="1273"/>
      <c r="BV50" s="1273"/>
      <c r="BW50" s="1273"/>
      <c r="BX50" s="1273" t="s">
        <v>546</v>
      </c>
      <c r="BY50" s="1273"/>
      <c r="BZ50" s="1273"/>
      <c r="CA50" s="1273"/>
      <c r="CB50" s="1273"/>
      <c r="CC50" s="1273"/>
      <c r="CD50" s="1273"/>
      <c r="CE50" s="1273"/>
      <c r="CF50" s="1273" t="s">
        <v>547</v>
      </c>
      <c r="CG50" s="1273"/>
      <c r="CH50" s="1273"/>
      <c r="CI50" s="1273"/>
      <c r="CJ50" s="1273"/>
      <c r="CK50" s="1273"/>
      <c r="CL50" s="1273"/>
      <c r="CM50" s="1273"/>
      <c r="CN50" s="1273" t="s">
        <v>548</v>
      </c>
      <c r="CO50" s="1273"/>
      <c r="CP50" s="1273"/>
      <c r="CQ50" s="1273"/>
      <c r="CR50" s="1273"/>
      <c r="CS50" s="1273"/>
      <c r="CT50" s="1273"/>
      <c r="CU50" s="1273"/>
      <c r="CV50" s="1273" t="s">
        <v>549</v>
      </c>
      <c r="CW50" s="1273"/>
      <c r="CX50" s="1273"/>
      <c r="CY50" s="1273"/>
      <c r="CZ50" s="1273"/>
      <c r="DA50" s="1273"/>
      <c r="DB50" s="1273"/>
      <c r="DC50" s="1273"/>
    </row>
    <row r="51" spans="1:109" ht="13.5" customHeight="1">
      <c r="B51" s="1248"/>
      <c r="G51" s="1274"/>
      <c r="H51" s="1274"/>
      <c r="I51" s="1275"/>
      <c r="J51" s="1275"/>
      <c r="K51" s="1276"/>
      <c r="L51" s="1276"/>
      <c r="M51" s="1276"/>
      <c r="N51" s="1276"/>
      <c r="AM51" s="1266"/>
      <c r="AN51" s="1277" t="s">
        <v>587</v>
      </c>
      <c r="AO51" s="1277"/>
      <c r="AP51" s="1277"/>
      <c r="AQ51" s="1277"/>
      <c r="AR51" s="1277"/>
      <c r="AS51" s="1277"/>
      <c r="AT51" s="1277"/>
      <c r="AU51" s="1277"/>
      <c r="AV51" s="1277"/>
      <c r="AW51" s="1277"/>
      <c r="AX51" s="1277"/>
      <c r="AY51" s="1277"/>
      <c r="AZ51" s="1277"/>
      <c r="BA51" s="1277"/>
      <c r="BB51" s="1277" t="s">
        <v>588</v>
      </c>
      <c r="BC51" s="1277"/>
      <c r="BD51" s="1277"/>
      <c r="BE51" s="1277"/>
      <c r="BF51" s="1277"/>
      <c r="BG51" s="1277"/>
      <c r="BH51" s="1277"/>
      <c r="BI51" s="1277"/>
      <c r="BJ51" s="1277"/>
      <c r="BK51" s="1277"/>
      <c r="BL51" s="1277"/>
      <c r="BM51" s="1277"/>
      <c r="BN51" s="1277"/>
      <c r="BO51" s="1277"/>
      <c r="BP51" s="1278">
        <v>35.200000000000003</v>
      </c>
      <c r="BQ51" s="1278"/>
      <c r="BR51" s="1278"/>
      <c r="BS51" s="1278"/>
      <c r="BT51" s="1278"/>
      <c r="BU51" s="1278"/>
      <c r="BV51" s="1278"/>
      <c r="BW51" s="1278"/>
      <c r="BX51" s="1278">
        <v>37</v>
      </c>
      <c r="BY51" s="1278"/>
      <c r="BZ51" s="1278"/>
      <c r="CA51" s="1278"/>
      <c r="CB51" s="1278"/>
      <c r="CC51" s="1278"/>
      <c r="CD51" s="1278"/>
      <c r="CE51" s="1278"/>
      <c r="CF51" s="1278">
        <v>28.9</v>
      </c>
      <c r="CG51" s="1278"/>
      <c r="CH51" s="1278"/>
      <c r="CI51" s="1278"/>
      <c r="CJ51" s="1278"/>
      <c r="CK51" s="1278"/>
      <c r="CL51" s="1278"/>
      <c r="CM51" s="1278"/>
      <c r="CN51" s="1278">
        <v>21.4</v>
      </c>
      <c r="CO51" s="1278"/>
      <c r="CP51" s="1278"/>
      <c r="CQ51" s="1278"/>
      <c r="CR51" s="1278"/>
      <c r="CS51" s="1278"/>
      <c r="CT51" s="1278"/>
      <c r="CU51" s="1278"/>
      <c r="CV51" s="1278">
        <v>44.6</v>
      </c>
      <c r="CW51" s="1278"/>
      <c r="CX51" s="1278"/>
      <c r="CY51" s="1278"/>
      <c r="CZ51" s="1278"/>
      <c r="DA51" s="1278"/>
      <c r="DB51" s="1278"/>
      <c r="DC51" s="1278"/>
    </row>
    <row r="52" spans="1:109">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589</v>
      </c>
      <c r="BC53" s="1277"/>
      <c r="BD53" s="1277"/>
      <c r="BE53" s="1277"/>
      <c r="BF53" s="1277"/>
      <c r="BG53" s="1277"/>
      <c r="BH53" s="1277"/>
      <c r="BI53" s="1277"/>
      <c r="BJ53" s="1277"/>
      <c r="BK53" s="1277"/>
      <c r="BL53" s="1277"/>
      <c r="BM53" s="1277"/>
      <c r="BN53" s="1277"/>
      <c r="BO53" s="1277"/>
      <c r="BP53" s="1278">
        <v>43.4</v>
      </c>
      <c r="BQ53" s="1278"/>
      <c r="BR53" s="1278"/>
      <c r="BS53" s="1278"/>
      <c r="BT53" s="1278"/>
      <c r="BU53" s="1278"/>
      <c r="BV53" s="1278"/>
      <c r="BW53" s="1278"/>
      <c r="BX53" s="1278">
        <v>45.6</v>
      </c>
      <c r="BY53" s="1278"/>
      <c r="BZ53" s="1278"/>
      <c r="CA53" s="1278"/>
      <c r="CB53" s="1278"/>
      <c r="CC53" s="1278"/>
      <c r="CD53" s="1278"/>
      <c r="CE53" s="1278"/>
      <c r="CF53" s="1278">
        <v>47.2</v>
      </c>
      <c r="CG53" s="1278"/>
      <c r="CH53" s="1278"/>
      <c r="CI53" s="1278"/>
      <c r="CJ53" s="1278"/>
      <c r="CK53" s="1278"/>
      <c r="CL53" s="1278"/>
      <c r="CM53" s="1278"/>
      <c r="CN53" s="1278">
        <v>42.6</v>
      </c>
      <c r="CO53" s="1278"/>
      <c r="CP53" s="1278"/>
      <c r="CQ53" s="1278"/>
      <c r="CR53" s="1278"/>
      <c r="CS53" s="1278"/>
      <c r="CT53" s="1278"/>
      <c r="CU53" s="1278"/>
      <c r="CV53" s="1278">
        <v>43.4</v>
      </c>
      <c r="CW53" s="1278"/>
      <c r="CX53" s="1278"/>
      <c r="CY53" s="1278"/>
      <c r="CZ53" s="1278"/>
      <c r="DA53" s="1278"/>
      <c r="DB53" s="1278"/>
      <c r="DC53" s="1278"/>
    </row>
    <row r="54" spans="1:109">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c r="A55" s="1256"/>
      <c r="B55" s="1248"/>
      <c r="G55" s="1267"/>
      <c r="H55" s="1267"/>
      <c r="I55" s="1267"/>
      <c r="J55" s="1267"/>
      <c r="K55" s="1276"/>
      <c r="L55" s="1276"/>
      <c r="M55" s="1276"/>
      <c r="N55" s="1276"/>
      <c r="AN55" s="1273" t="s">
        <v>590</v>
      </c>
      <c r="AO55" s="1273"/>
      <c r="AP55" s="1273"/>
      <c r="AQ55" s="1273"/>
      <c r="AR55" s="1273"/>
      <c r="AS55" s="1273"/>
      <c r="AT55" s="1273"/>
      <c r="AU55" s="1273"/>
      <c r="AV55" s="1273"/>
      <c r="AW55" s="1273"/>
      <c r="AX55" s="1273"/>
      <c r="AY55" s="1273"/>
      <c r="AZ55" s="1273"/>
      <c r="BA55" s="1273"/>
      <c r="BB55" s="1277" t="s">
        <v>588</v>
      </c>
      <c r="BC55" s="1277"/>
      <c r="BD55" s="1277"/>
      <c r="BE55" s="1277"/>
      <c r="BF55" s="1277"/>
      <c r="BG55" s="1277"/>
      <c r="BH55" s="1277"/>
      <c r="BI55" s="1277"/>
      <c r="BJ55" s="1277"/>
      <c r="BK55" s="1277"/>
      <c r="BL55" s="1277"/>
      <c r="BM55" s="1277"/>
      <c r="BN55" s="1277"/>
      <c r="BO55" s="1277"/>
      <c r="BP55" s="1278">
        <v>0</v>
      </c>
      <c r="BQ55" s="1278"/>
      <c r="BR55" s="1278"/>
      <c r="BS55" s="1278"/>
      <c r="BT55" s="1278"/>
      <c r="BU55" s="1278"/>
      <c r="BV55" s="1278"/>
      <c r="BW55" s="1278"/>
      <c r="BX55" s="1278">
        <v>0</v>
      </c>
      <c r="BY55" s="1278"/>
      <c r="BZ55" s="1278"/>
      <c r="CA55" s="1278"/>
      <c r="CB55" s="1278"/>
      <c r="CC55" s="1278"/>
      <c r="CD55" s="1278"/>
      <c r="CE55" s="1278"/>
      <c r="CF55" s="1278">
        <v>0</v>
      </c>
      <c r="CG55" s="1278"/>
      <c r="CH55" s="1278"/>
      <c r="CI55" s="1278"/>
      <c r="CJ55" s="1278"/>
      <c r="CK55" s="1278"/>
      <c r="CL55" s="1278"/>
      <c r="CM55" s="1278"/>
      <c r="CN55" s="1278">
        <v>0</v>
      </c>
      <c r="CO55" s="1278"/>
      <c r="CP55" s="1278"/>
      <c r="CQ55" s="1278"/>
      <c r="CR55" s="1278"/>
      <c r="CS55" s="1278"/>
      <c r="CT55" s="1278"/>
      <c r="CU55" s="1278"/>
      <c r="CV55" s="1278">
        <v>0</v>
      </c>
      <c r="CW55" s="1278"/>
      <c r="CX55" s="1278"/>
      <c r="CY55" s="1278"/>
      <c r="CZ55" s="1278"/>
      <c r="DA55" s="1278"/>
      <c r="DB55" s="1278"/>
      <c r="DC55" s="1278"/>
    </row>
    <row r="56" spans="1:109">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6" customFormat="1">
      <c r="B57" s="1279"/>
      <c r="G57" s="1267"/>
      <c r="H57" s="1267"/>
      <c r="I57" s="1280"/>
      <c r="J57" s="1280"/>
      <c r="K57" s="1276"/>
      <c r="L57" s="1276"/>
      <c r="M57" s="1276"/>
      <c r="N57" s="1276"/>
      <c r="AM57" s="1242"/>
      <c r="AN57" s="1273"/>
      <c r="AO57" s="1273"/>
      <c r="AP57" s="1273"/>
      <c r="AQ57" s="1273"/>
      <c r="AR57" s="1273"/>
      <c r="AS57" s="1273"/>
      <c r="AT57" s="1273"/>
      <c r="AU57" s="1273"/>
      <c r="AV57" s="1273"/>
      <c r="AW57" s="1273"/>
      <c r="AX57" s="1273"/>
      <c r="AY57" s="1273"/>
      <c r="AZ57" s="1273"/>
      <c r="BA57" s="1273"/>
      <c r="BB57" s="1277" t="s">
        <v>589</v>
      </c>
      <c r="BC57" s="1277"/>
      <c r="BD57" s="1277"/>
      <c r="BE57" s="1277"/>
      <c r="BF57" s="1277"/>
      <c r="BG57" s="1277"/>
      <c r="BH57" s="1277"/>
      <c r="BI57" s="1277"/>
      <c r="BJ57" s="1277"/>
      <c r="BK57" s="1277"/>
      <c r="BL57" s="1277"/>
      <c r="BM57" s="1277"/>
      <c r="BN57" s="1277"/>
      <c r="BO57" s="1277"/>
      <c r="BP57" s="1278">
        <v>58.2</v>
      </c>
      <c r="BQ57" s="1278"/>
      <c r="BR57" s="1278"/>
      <c r="BS57" s="1278"/>
      <c r="BT57" s="1278"/>
      <c r="BU57" s="1278"/>
      <c r="BV57" s="1278"/>
      <c r="BW57" s="1278"/>
      <c r="BX57" s="1278">
        <v>59.4</v>
      </c>
      <c r="BY57" s="1278"/>
      <c r="BZ57" s="1278"/>
      <c r="CA57" s="1278"/>
      <c r="CB57" s="1278"/>
      <c r="CC57" s="1278"/>
      <c r="CD57" s="1278"/>
      <c r="CE57" s="1278"/>
      <c r="CF57" s="1278">
        <v>60.4</v>
      </c>
      <c r="CG57" s="1278"/>
      <c r="CH57" s="1278"/>
      <c r="CI57" s="1278"/>
      <c r="CJ57" s="1278"/>
      <c r="CK57" s="1278"/>
      <c r="CL57" s="1278"/>
      <c r="CM57" s="1278"/>
      <c r="CN57" s="1278">
        <v>61.5</v>
      </c>
      <c r="CO57" s="1278"/>
      <c r="CP57" s="1278"/>
      <c r="CQ57" s="1278"/>
      <c r="CR57" s="1278"/>
      <c r="CS57" s="1278"/>
      <c r="CT57" s="1278"/>
      <c r="CU57" s="1278"/>
      <c r="CV57" s="1278">
        <v>61</v>
      </c>
      <c r="CW57" s="1278"/>
      <c r="CX57" s="1278"/>
      <c r="CY57" s="1278"/>
      <c r="CZ57" s="1278"/>
      <c r="DA57" s="1278"/>
      <c r="DB57" s="1278"/>
      <c r="DC57" s="1278"/>
      <c r="DD57" s="1281"/>
      <c r="DE57" s="1279"/>
    </row>
    <row r="58" spans="1:109" s="1256" customFormat="1">
      <c r="A58" s="1242"/>
      <c r="B58" s="1279"/>
      <c r="G58" s="1267"/>
      <c r="H58" s="1267"/>
      <c r="I58" s="1280"/>
      <c r="J58" s="1280"/>
      <c r="K58" s="1276"/>
      <c r="L58" s="1276"/>
      <c r="M58" s="1276"/>
      <c r="N58" s="1276"/>
      <c r="AM58" s="1242"/>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6" customFormat="1">
      <c r="A59" s="1242"/>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6" customFormat="1">
      <c r="A60" s="1242"/>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6" customFormat="1">
      <c r="A61" s="1242"/>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2"/>
    </row>
    <row r="63" spans="1:109" ht="17.25">
      <c r="B63" s="1287" t="s">
        <v>591</v>
      </c>
    </row>
    <row r="64" spans="1:109">
      <c r="B64" s="1248"/>
      <c r="G64" s="1255"/>
      <c r="I64" s="1288"/>
      <c r="J64" s="1288"/>
      <c r="K64" s="1288"/>
      <c r="L64" s="1288"/>
      <c r="M64" s="1288"/>
      <c r="N64" s="1289"/>
      <c r="AM64" s="1255"/>
      <c r="AN64" s="1255" t="s">
        <v>584</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c r="B65" s="1248"/>
      <c r="AN65" s="1257" t="s">
        <v>592</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c r="B70" s="1248"/>
      <c r="H70" s="1290"/>
      <c r="I70" s="1290"/>
      <c r="J70" s="1291"/>
      <c r="K70" s="1291"/>
      <c r="L70" s="1292"/>
      <c r="M70" s="1291"/>
      <c r="N70" s="1292"/>
      <c r="AN70" s="1266"/>
      <c r="AO70" s="1266"/>
      <c r="AP70" s="1266"/>
      <c r="AZ70" s="1266"/>
      <c r="BA70" s="1266"/>
      <c r="BB70" s="1266"/>
      <c r="BL70" s="1266"/>
      <c r="BM70" s="1266"/>
      <c r="BN70" s="1266"/>
      <c r="BX70" s="1266"/>
      <c r="BY70" s="1266"/>
      <c r="BZ70" s="1266"/>
      <c r="CJ70" s="1266"/>
      <c r="CK70" s="1266"/>
      <c r="CL70" s="1266"/>
      <c r="CV70" s="1266"/>
      <c r="CW70" s="1266"/>
      <c r="CX70" s="1266"/>
    </row>
    <row r="71" spans="2:107">
      <c r="B71" s="1248"/>
      <c r="G71" s="1293"/>
      <c r="I71" s="1294"/>
      <c r="J71" s="1291"/>
      <c r="K71" s="1291"/>
      <c r="L71" s="1292"/>
      <c r="M71" s="1291"/>
      <c r="N71" s="1292"/>
      <c r="AM71" s="1293"/>
      <c r="AN71" s="1242" t="s">
        <v>586</v>
      </c>
    </row>
    <row r="72" spans="2:107">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545</v>
      </c>
      <c r="BQ72" s="1273"/>
      <c r="BR72" s="1273"/>
      <c r="BS72" s="1273"/>
      <c r="BT72" s="1273"/>
      <c r="BU72" s="1273"/>
      <c r="BV72" s="1273"/>
      <c r="BW72" s="1273"/>
      <c r="BX72" s="1273" t="s">
        <v>546</v>
      </c>
      <c r="BY72" s="1273"/>
      <c r="BZ72" s="1273"/>
      <c r="CA72" s="1273"/>
      <c r="CB72" s="1273"/>
      <c r="CC72" s="1273"/>
      <c r="CD72" s="1273"/>
      <c r="CE72" s="1273"/>
      <c r="CF72" s="1273" t="s">
        <v>547</v>
      </c>
      <c r="CG72" s="1273"/>
      <c r="CH72" s="1273"/>
      <c r="CI72" s="1273"/>
      <c r="CJ72" s="1273"/>
      <c r="CK72" s="1273"/>
      <c r="CL72" s="1273"/>
      <c r="CM72" s="1273"/>
      <c r="CN72" s="1273" t="s">
        <v>548</v>
      </c>
      <c r="CO72" s="1273"/>
      <c r="CP72" s="1273"/>
      <c r="CQ72" s="1273"/>
      <c r="CR72" s="1273"/>
      <c r="CS72" s="1273"/>
      <c r="CT72" s="1273"/>
      <c r="CU72" s="1273"/>
      <c r="CV72" s="1273" t="s">
        <v>549</v>
      </c>
      <c r="CW72" s="1273"/>
      <c r="CX72" s="1273"/>
      <c r="CY72" s="1273"/>
      <c r="CZ72" s="1273"/>
      <c r="DA72" s="1273"/>
      <c r="DB72" s="1273"/>
      <c r="DC72" s="1273"/>
    </row>
    <row r="73" spans="2:107">
      <c r="B73" s="1248"/>
      <c r="G73" s="1274"/>
      <c r="H73" s="1274"/>
      <c r="I73" s="1274"/>
      <c r="J73" s="1274"/>
      <c r="K73" s="1295"/>
      <c r="L73" s="1295"/>
      <c r="M73" s="1295"/>
      <c r="N73" s="1295"/>
      <c r="AM73" s="1266"/>
      <c r="AN73" s="1277" t="s">
        <v>587</v>
      </c>
      <c r="AO73" s="1277"/>
      <c r="AP73" s="1277"/>
      <c r="AQ73" s="1277"/>
      <c r="AR73" s="1277"/>
      <c r="AS73" s="1277"/>
      <c r="AT73" s="1277"/>
      <c r="AU73" s="1277"/>
      <c r="AV73" s="1277"/>
      <c r="AW73" s="1277"/>
      <c r="AX73" s="1277"/>
      <c r="AY73" s="1277"/>
      <c r="AZ73" s="1277"/>
      <c r="BA73" s="1277"/>
      <c r="BB73" s="1277" t="s">
        <v>588</v>
      </c>
      <c r="BC73" s="1277"/>
      <c r="BD73" s="1277"/>
      <c r="BE73" s="1277"/>
      <c r="BF73" s="1277"/>
      <c r="BG73" s="1277"/>
      <c r="BH73" s="1277"/>
      <c r="BI73" s="1277"/>
      <c r="BJ73" s="1277"/>
      <c r="BK73" s="1277"/>
      <c r="BL73" s="1277"/>
      <c r="BM73" s="1277"/>
      <c r="BN73" s="1277"/>
      <c r="BO73" s="1277"/>
      <c r="BP73" s="1278">
        <v>35.200000000000003</v>
      </c>
      <c r="BQ73" s="1278"/>
      <c r="BR73" s="1278"/>
      <c r="BS73" s="1278"/>
      <c r="BT73" s="1278"/>
      <c r="BU73" s="1278"/>
      <c r="BV73" s="1278"/>
      <c r="BW73" s="1278"/>
      <c r="BX73" s="1278">
        <v>37</v>
      </c>
      <c r="BY73" s="1278"/>
      <c r="BZ73" s="1278"/>
      <c r="CA73" s="1278"/>
      <c r="CB73" s="1278"/>
      <c r="CC73" s="1278"/>
      <c r="CD73" s="1278"/>
      <c r="CE73" s="1278"/>
      <c r="CF73" s="1278">
        <v>28.9</v>
      </c>
      <c r="CG73" s="1278"/>
      <c r="CH73" s="1278"/>
      <c r="CI73" s="1278"/>
      <c r="CJ73" s="1278"/>
      <c r="CK73" s="1278"/>
      <c r="CL73" s="1278"/>
      <c r="CM73" s="1278"/>
      <c r="CN73" s="1278">
        <v>21.4</v>
      </c>
      <c r="CO73" s="1278"/>
      <c r="CP73" s="1278"/>
      <c r="CQ73" s="1278"/>
      <c r="CR73" s="1278"/>
      <c r="CS73" s="1278"/>
      <c r="CT73" s="1278"/>
      <c r="CU73" s="1278"/>
      <c r="CV73" s="1278">
        <v>44.6</v>
      </c>
      <c r="CW73" s="1278"/>
      <c r="CX73" s="1278"/>
      <c r="CY73" s="1278"/>
      <c r="CZ73" s="1278"/>
      <c r="DA73" s="1278"/>
      <c r="DB73" s="1278"/>
      <c r="DC73" s="1278"/>
    </row>
    <row r="74" spans="2:107">
      <c r="B74" s="1248"/>
      <c r="G74" s="1274"/>
      <c r="H74" s="1274"/>
      <c r="I74" s="1274"/>
      <c r="J74" s="1274"/>
      <c r="K74" s="1295"/>
      <c r="L74" s="1295"/>
      <c r="M74" s="1295"/>
      <c r="N74" s="1295"/>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593</v>
      </c>
      <c r="BC75" s="1277"/>
      <c r="BD75" s="1277"/>
      <c r="BE75" s="1277"/>
      <c r="BF75" s="1277"/>
      <c r="BG75" s="1277"/>
      <c r="BH75" s="1277"/>
      <c r="BI75" s="1277"/>
      <c r="BJ75" s="1277"/>
      <c r="BK75" s="1277"/>
      <c r="BL75" s="1277"/>
      <c r="BM75" s="1277"/>
      <c r="BN75" s="1277"/>
      <c r="BO75" s="1277"/>
      <c r="BP75" s="1278">
        <v>6.3</v>
      </c>
      <c r="BQ75" s="1278"/>
      <c r="BR75" s="1278"/>
      <c r="BS75" s="1278"/>
      <c r="BT75" s="1278"/>
      <c r="BU75" s="1278"/>
      <c r="BV75" s="1278"/>
      <c r="BW75" s="1278"/>
      <c r="BX75" s="1278">
        <v>6.1</v>
      </c>
      <c r="BY75" s="1278"/>
      <c r="BZ75" s="1278"/>
      <c r="CA75" s="1278"/>
      <c r="CB75" s="1278"/>
      <c r="CC75" s="1278"/>
      <c r="CD75" s="1278"/>
      <c r="CE75" s="1278"/>
      <c r="CF75" s="1278">
        <v>6.9</v>
      </c>
      <c r="CG75" s="1278"/>
      <c r="CH75" s="1278"/>
      <c r="CI75" s="1278"/>
      <c r="CJ75" s="1278"/>
      <c r="CK75" s="1278"/>
      <c r="CL75" s="1278"/>
      <c r="CM75" s="1278"/>
      <c r="CN75" s="1278">
        <v>8</v>
      </c>
      <c r="CO75" s="1278"/>
      <c r="CP75" s="1278"/>
      <c r="CQ75" s="1278"/>
      <c r="CR75" s="1278"/>
      <c r="CS75" s="1278"/>
      <c r="CT75" s="1278"/>
      <c r="CU75" s="1278"/>
      <c r="CV75" s="1278">
        <v>7.6</v>
      </c>
      <c r="CW75" s="1278"/>
      <c r="CX75" s="1278"/>
      <c r="CY75" s="1278"/>
      <c r="CZ75" s="1278"/>
      <c r="DA75" s="1278"/>
      <c r="DB75" s="1278"/>
      <c r="DC75" s="1278"/>
    </row>
    <row r="76" spans="2:107">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c r="B77" s="1248"/>
      <c r="G77" s="1267"/>
      <c r="H77" s="1267"/>
      <c r="I77" s="1267"/>
      <c r="J77" s="1267"/>
      <c r="K77" s="1295"/>
      <c r="L77" s="1295"/>
      <c r="M77" s="1295"/>
      <c r="N77" s="1295"/>
      <c r="AN77" s="1273" t="s">
        <v>590</v>
      </c>
      <c r="AO77" s="1273"/>
      <c r="AP77" s="1273"/>
      <c r="AQ77" s="1273"/>
      <c r="AR77" s="1273"/>
      <c r="AS77" s="1273"/>
      <c r="AT77" s="1273"/>
      <c r="AU77" s="1273"/>
      <c r="AV77" s="1273"/>
      <c r="AW77" s="1273"/>
      <c r="AX77" s="1273"/>
      <c r="AY77" s="1273"/>
      <c r="AZ77" s="1273"/>
      <c r="BA77" s="1273"/>
      <c r="BB77" s="1277" t="s">
        <v>588</v>
      </c>
      <c r="BC77" s="1277"/>
      <c r="BD77" s="1277"/>
      <c r="BE77" s="1277"/>
      <c r="BF77" s="1277"/>
      <c r="BG77" s="1277"/>
      <c r="BH77" s="1277"/>
      <c r="BI77" s="1277"/>
      <c r="BJ77" s="1277"/>
      <c r="BK77" s="1277"/>
      <c r="BL77" s="1277"/>
      <c r="BM77" s="1277"/>
      <c r="BN77" s="1277"/>
      <c r="BO77" s="1277"/>
      <c r="BP77" s="1278">
        <v>0</v>
      </c>
      <c r="BQ77" s="1278"/>
      <c r="BR77" s="1278"/>
      <c r="BS77" s="1278"/>
      <c r="BT77" s="1278"/>
      <c r="BU77" s="1278"/>
      <c r="BV77" s="1278"/>
      <c r="BW77" s="1278"/>
      <c r="BX77" s="1278">
        <v>0</v>
      </c>
      <c r="BY77" s="1278"/>
      <c r="BZ77" s="1278"/>
      <c r="CA77" s="1278"/>
      <c r="CB77" s="1278"/>
      <c r="CC77" s="1278"/>
      <c r="CD77" s="1278"/>
      <c r="CE77" s="1278"/>
      <c r="CF77" s="1278">
        <v>0</v>
      </c>
      <c r="CG77" s="1278"/>
      <c r="CH77" s="1278"/>
      <c r="CI77" s="1278"/>
      <c r="CJ77" s="1278"/>
      <c r="CK77" s="1278"/>
      <c r="CL77" s="1278"/>
      <c r="CM77" s="1278"/>
      <c r="CN77" s="1278">
        <v>0</v>
      </c>
      <c r="CO77" s="1278"/>
      <c r="CP77" s="1278"/>
      <c r="CQ77" s="1278"/>
      <c r="CR77" s="1278"/>
      <c r="CS77" s="1278"/>
      <c r="CT77" s="1278"/>
      <c r="CU77" s="1278"/>
      <c r="CV77" s="1278">
        <v>0</v>
      </c>
      <c r="CW77" s="1278"/>
      <c r="CX77" s="1278"/>
      <c r="CY77" s="1278"/>
      <c r="CZ77" s="1278"/>
      <c r="DA77" s="1278"/>
      <c r="DB77" s="1278"/>
      <c r="DC77" s="1278"/>
    </row>
    <row r="78" spans="2:107">
      <c r="B78" s="1248"/>
      <c r="G78" s="1267"/>
      <c r="H78" s="1267"/>
      <c r="I78" s="1267"/>
      <c r="J78" s="1267"/>
      <c r="K78" s="1295"/>
      <c r="L78" s="1295"/>
      <c r="M78" s="1295"/>
      <c r="N78" s="1295"/>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c r="B79" s="1248"/>
      <c r="G79" s="1267"/>
      <c r="H79" s="1267"/>
      <c r="I79" s="1280"/>
      <c r="J79" s="1280"/>
      <c r="K79" s="1296"/>
      <c r="L79" s="1296"/>
      <c r="M79" s="1296"/>
      <c r="N79" s="1296"/>
      <c r="AN79" s="1273"/>
      <c r="AO79" s="1273"/>
      <c r="AP79" s="1273"/>
      <c r="AQ79" s="1273"/>
      <c r="AR79" s="1273"/>
      <c r="AS79" s="1273"/>
      <c r="AT79" s="1273"/>
      <c r="AU79" s="1273"/>
      <c r="AV79" s="1273"/>
      <c r="AW79" s="1273"/>
      <c r="AX79" s="1273"/>
      <c r="AY79" s="1273"/>
      <c r="AZ79" s="1273"/>
      <c r="BA79" s="1273"/>
      <c r="BB79" s="1277" t="s">
        <v>593</v>
      </c>
      <c r="BC79" s="1277"/>
      <c r="BD79" s="1277"/>
      <c r="BE79" s="1277"/>
      <c r="BF79" s="1277"/>
      <c r="BG79" s="1277"/>
      <c r="BH79" s="1277"/>
      <c r="BI79" s="1277"/>
      <c r="BJ79" s="1277"/>
      <c r="BK79" s="1277"/>
      <c r="BL79" s="1277"/>
      <c r="BM79" s="1277"/>
      <c r="BN79" s="1277"/>
      <c r="BO79" s="1277"/>
      <c r="BP79" s="1278">
        <v>7.1</v>
      </c>
      <c r="BQ79" s="1278"/>
      <c r="BR79" s="1278"/>
      <c r="BS79" s="1278"/>
      <c r="BT79" s="1278"/>
      <c r="BU79" s="1278"/>
      <c r="BV79" s="1278"/>
      <c r="BW79" s="1278"/>
      <c r="BX79" s="1278">
        <v>7.4</v>
      </c>
      <c r="BY79" s="1278"/>
      <c r="BZ79" s="1278"/>
      <c r="CA79" s="1278"/>
      <c r="CB79" s="1278"/>
      <c r="CC79" s="1278"/>
      <c r="CD79" s="1278"/>
      <c r="CE79" s="1278"/>
      <c r="CF79" s="1278">
        <v>7.4</v>
      </c>
      <c r="CG79" s="1278"/>
      <c r="CH79" s="1278"/>
      <c r="CI79" s="1278"/>
      <c r="CJ79" s="1278"/>
      <c r="CK79" s="1278"/>
      <c r="CL79" s="1278"/>
      <c r="CM79" s="1278"/>
      <c r="CN79" s="1278">
        <v>8</v>
      </c>
      <c r="CO79" s="1278"/>
      <c r="CP79" s="1278"/>
      <c r="CQ79" s="1278"/>
      <c r="CR79" s="1278"/>
      <c r="CS79" s="1278"/>
      <c r="CT79" s="1278"/>
      <c r="CU79" s="1278"/>
      <c r="CV79" s="1278">
        <v>6.6</v>
      </c>
      <c r="CW79" s="1278"/>
      <c r="CX79" s="1278"/>
      <c r="CY79" s="1278"/>
      <c r="CZ79" s="1278"/>
      <c r="DA79" s="1278"/>
      <c r="DB79" s="1278"/>
      <c r="DC79" s="1278"/>
    </row>
    <row r="80" spans="2:107">
      <c r="B80" s="1248"/>
      <c r="G80" s="1267"/>
      <c r="H80" s="1267"/>
      <c r="I80" s="1280"/>
      <c r="J80" s="1280"/>
      <c r="K80" s="1296"/>
      <c r="L80" s="1296"/>
      <c r="M80" s="1296"/>
      <c r="N80" s="1296"/>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c r="B81" s="1248"/>
    </row>
    <row r="82" spans="2:109" ht="17.25">
      <c r="B82" s="1248"/>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c r="DD84" s="1242"/>
      <c r="DE84" s="1242"/>
    </row>
    <row r="85" spans="2:109">
      <c r="DD85" s="1242"/>
      <c r="DE85" s="1242"/>
    </row>
  </sheetData>
  <sheetProtection algorithmName="SHA-512" hashValue="YRRInEG7aqI0IiR3a4aEChY1660AnJlvW3E3whsai2xljbLDdPWwRgZVG0Y818zQJwvuMkCQpSYeURFRM+WEvA==" saltValue="E/ijBcytpzBdLSjzt01q3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CAF7F-51BB-44D3-97C6-D3118EB8B4BB}">
  <sheetPr>
    <pageSetUpPr fitToPage="1"/>
  </sheetPr>
  <dimension ref="A1:DR125"/>
  <sheetViews>
    <sheetView showGridLines="0" zoomScale="70" zoomScaleNormal="70" zoomScaleSheetLayoutView="70" workbookViewId="0">
      <selection activeCell="AN65" sqref="AN65:DC69"/>
    </sheetView>
  </sheetViews>
  <sheetFormatPr defaultColWidth="0" defaultRowHeight="13.5" customHeight="1" zeroHeight="1"/>
  <cols>
    <col min="1" max="34" width="2.5" style="259" customWidth="1"/>
    <col min="35" max="122" width="2.5" style="258" customWidth="1"/>
    <col min="123" max="16384" width="2.5" style="258" hidden="1"/>
  </cols>
  <sheetData>
    <row r="1" spans="1:34" ht="13.5" customHeight="1">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row>
    <row r="2" spans="1:34">
      <c r="S2" s="258"/>
      <c r="AH2" s="258"/>
    </row>
    <row r="3" spans="1:34">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row>
    <row r="4" spans="1:34"/>
    <row r="5" spans="1:34"/>
    <row r="6" spans="1:34"/>
    <row r="7" spans="1:34"/>
    <row r="8" spans="1:34"/>
    <row r="9" spans="1:34">
      <c r="AH9" s="258"/>
    </row>
    <row r="10" spans="1:34"/>
    <row r="11" spans="1:34"/>
    <row r="12" spans="1:34"/>
    <row r="13" spans="1:34"/>
    <row r="14" spans="1:34"/>
    <row r="15" spans="1:34"/>
    <row r="16" spans="1:34"/>
    <row r="17" spans="12:34">
      <c r="AH17" s="258"/>
    </row>
    <row r="18" spans="12:34"/>
    <row r="19" spans="12:34"/>
    <row r="20" spans="12:34">
      <c r="AH20" s="258"/>
    </row>
    <row r="21" spans="12:34">
      <c r="AH21" s="258"/>
    </row>
    <row r="22" spans="12:34"/>
    <row r="23" spans="12:34"/>
    <row r="24" spans="12:34">
      <c r="Q24" s="258"/>
    </row>
    <row r="25" spans="12:34"/>
    <row r="26" spans="12:34"/>
    <row r="27" spans="12:34"/>
    <row r="28" spans="12:34">
      <c r="O28" s="258"/>
      <c r="T28" s="258"/>
      <c r="AH28" s="258"/>
    </row>
    <row r="29" spans="12:34"/>
    <row r="30" spans="12:34"/>
    <row r="31" spans="12:34">
      <c r="Q31" s="258"/>
    </row>
    <row r="32" spans="12:34">
      <c r="L32" s="258"/>
    </row>
    <row r="33" spans="2:34">
      <c r="C33" s="258"/>
      <c r="E33" s="258"/>
      <c r="G33" s="258"/>
      <c r="I33" s="258"/>
      <c r="X33" s="258"/>
    </row>
    <row r="34" spans="2:34">
      <c r="B34" s="258"/>
      <c r="P34" s="258"/>
      <c r="R34" s="258"/>
      <c r="T34" s="258"/>
    </row>
    <row r="35" spans="2:34">
      <c r="D35" s="258"/>
      <c r="W35" s="258"/>
      <c r="AC35" s="258"/>
      <c r="AD35" s="258"/>
      <c r="AE35" s="258"/>
      <c r="AF35" s="258"/>
      <c r="AG35" s="258"/>
      <c r="AH35" s="258"/>
    </row>
    <row r="36" spans="2:34">
      <c r="H36" s="258"/>
      <c r="J36" s="258"/>
      <c r="K36" s="258"/>
      <c r="M36" s="258"/>
      <c r="Y36" s="258"/>
      <c r="Z36" s="258"/>
      <c r="AA36" s="258"/>
      <c r="AB36" s="258"/>
      <c r="AC36" s="258"/>
      <c r="AD36" s="258"/>
      <c r="AE36" s="258"/>
      <c r="AF36" s="258"/>
      <c r="AG36" s="258"/>
      <c r="AH36" s="258"/>
    </row>
    <row r="37" spans="2:34">
      <c r="AH37" s="258"/>
    </row>
    <row r="38" spans="2:34">
      <c r="AG38" s="258"/>
      <c r="AH38" s="258"/>
    </row>
    <row r="39" spans="2:34"/>
    <row r="40" spans="2:34">
      <c r="X40" s="258"/>
    </row>
    <row r="41" spans="2:34">
      <c r="R41" s="258"/>
    </row>
    <row r="42" spans="2:34">
      <c r="W42" s="258"/>
    </row>
    <row r="43" spans="2:34">
      <c r="Y43" s="258"/>
      <c r="Z43" s="258"/>
      <c r="AA43" s="258"/>
      <c r="AB43" s="258"/>
      <c r="AC43" s="258"/>
      <c r="AD43" s="258"/>
      <c r="AE43" s="258"/>
      <c r="AF43" s="258"/>
      <c r="AG43" s="258"/>
      <c r="AH43" s="258"/>
    </row>
    <row r="44" spans="2:34">
      <c r="AH44" s="258"/>
    </row>
    <row r="45" spans="2:34">
      <c r="X45" s="258"/>
    </row>
    <row r="46" spans="2:34"/>
    <row r="47" spans="2:34"/>
    <row r="48" spans="2:34">
      <c r="W48" s="258"/>
      <c r="Y48" s="258"/>
      <c r="Z48" s="258"/>
      <c r="AA48" s="258"/>
      <c r="AB48" s="258"/>
      <c r="AC48" s="258"/>
      <c r="AD48" s="258"/>
      <c r="AE48" s="258"/>
      <c r="AF48" s="258"/>
      <c r="AG48" s="258"/>
      <c r="AH48" s="258"/>
    </row>
    <row r="49" spans="28:34"/>
    <row r="50" spans="28:34">
      <c r="AE50" s="258"/>
      <c r="AF50" s="258"/>
      <c r="AG50" s="258"/>
      <c r="AH50" s="258"/>
    </row>
    <row r="51" spans="28:34">
      <c r="AC51" s="258"/>
      <c r="AD51" s="258"/>
      <c r="AE51" s="258"/>
      <c r="AF51" s="258"/>
      <c r="AG51" s="258"/>
      <c r="AH51" s="258"/>
    </row>
    <row r="52" spans="28:34"/>
    <row r="53" spans="28:34">
      <c r="AF53" s="258"/>
      <c r="AG53" s="258"/>
      <c r="AH53" s="258"/>
    </row>
    <row r="54" spans="28:34">
      <c r="AH54" s="258"/>
    </row>
    <row r="55" spans="28:34"/>
    <row r="56" spans="28:34">
      <c r="AB56" s="258"/>
      <c r="AC56" s="258"/>
      <c r="AD56" s="258"/>
      <c r="AE56" s="258"/>
      <c r="AF56" s="258"/>
      <c r="AG56" s="258"/>
      <c r="AH56" s="258"/>
    </row>
    <row r="57" spans="28:34">
      <c r="AH57" s="258"/>
    </row>
    <row r="58" spans="28:34">
      <c r="AH58" s="258"/>
    </row>
    <row r="59" spans="28:34"/>
    <row r="60" spans="28:34"/>
    <row r="61" spans="28:34"/>
    <row r="62" spans="28:34"/>
    <row r="63" spans="28:34">
      <c r="AH63" s="258"/>
    </row>
    <row r="64" spans="28:34">
      <c r="AG64" s="258"/>
      <c r="AH64" s="258"/>
    </row>
    <row r="65" spans="28:34"/>
    <row r="66" spans="28:34"/>
    <row r="67" spans="28:34"/>
    <row r="68" spans="28:34">
      <c r="AB68" s="258"/>
      <c r="AC68" s="258"/>
      <c r="AD68" s="258"/>
      <c r="AE68" s="258"/>
      <c r="AF68" s="258"/>
      <c r="AG68" s="258"/>
      <c r="AH68" s="258"/>
    </row>
    <row r="69" spans="28:34">
      <c r="AF69" s="258"/>
      <c r="AG69" s="258"/>
      <c r="AH69" s="258"/>
    </row>
    <row r="70" spans="28:34"/>
    <row r="71" spans="28:34"/>
    <row r="72" spans="28:34"/>
    <row r="73" spans="28:34"/>
    <row r="74" spans="28:34"/>
    <row r="75" spans="28:34">
      <c r="AH75" s="258"/>
    </row>
    <row r="76" spans="28:34">
      <c r="AF76" s="258"/>
      <c r="AG76" s="258"/>
      <c r="AH76" s="258"/>
    </row>
    <row r="77" spans="28:34">
      <c r="AG77" s="258"/>
      <c r="AH77" s="258"/>
    </row>
    <row r="78" spans="28:34"/>
    <row r="79" spans="28:34"/>
    <row r="80" spans="28:34"/>
    <row r="81" spans="25:34"/>
    <row r="82" spans="25:34">
      <c r="Y82" s="258"/>
    </row>
    <row r="83" spans="25:34">
      <c r="Y83" s="258"/>
      <c r="Z83" s="258"/>
      <c r="AA83" s="258"/>
      <c r="AB83" s="258"/>
      <c r="AC83" s="258"/>
      <c r="AD83" s="258"/>
      <c r="AE83" s="258"/>
      <c r="AF83" s="258"/>
      <c r="AG83" s="258"/>
      <c r="AH83" s="258"/>
    </row>
    <row r="84" spans="25:34"/>
    <row r="85" spans="25:34"/>
    <row r="86" spans="25:34"/>
    <row r="87" spans="25:34"/>
    <row r="88" spans="25:34">
      <c r="AH88" s="258"/>
    </row>
    <row r="89" spans="25:34"/>
    <row r="90" spans="25:34"/>
    <row r="91" spans="25:34"/>
    <row r="92" spans="25:34" ht="13.5" customHeight="1"/>
    <row r="93" spans="25:34" ht="13.5" customHeight="1"/>
    <row r="94" spans="25:34" ht="13.5" customHeight="1">
      <c r="AF94" s="258"/>
      <c r="AG94" s="258"/>
      <c r="AH94" s="258"/>
    </row>
    <row r="95" spans="25:34" ht="13.5" customHeight="1">
      <c r="AH95" s="258"/>
    </row>
    <row r="96" spans="25:34" ht="13.5" customHeight="1"/>
    <row r="97" spans="33:34" ht="13.5" customHeight="1"/>
    <row r="98" spans="33:34" ht="13.5" customHeight="1"/>
    <row r="99" spans="33:34" ht="13.5" customHeight="1"/>
    <row r="100" spans="33:34" ht="13.5" customHeight="1"/>
    <row r="101" spans="33:34" ht="13.5" customHeight="1">
      <c r="AH101" s="258"/>
    </row>
    <row r="102" spans="33:34" ht="13.5" customHeight="1"/>
    <row r="103" spans="33:34" ht="13.5" customHeight="1"/>
    <row r="104" spans="33:34" ht="13.5" customHeight="1">
      <c r="AG104" s="258"/>
      <c r="AH104" s="25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8"/>
    </row>
    <row r="117" spans="34:122" ht="13.5" customHeight="1"/>
    <row r="118" spans="34:122" ht="13.5" customHeight="1"/>
    <row r="119" spans="34:122" ht="13.5" customHeight="1"/>
    <row r="120" spans="34:122" ht="13.5" customHeight="1">
      <c r="AH120" s="258"/>
    </row>
    <row r="121" spans="34:122" ht="13.5" customHeight="1">
      <c r="AH121" s="258"/>
    </row>
    <row r="122" spans="34:122" ht="13.5" customHeight="1"/>
    <row r="123" spans="34:122" ht="13.5" customHeight="1"/>
    <row r="124" spans="34:122" ht="13.5" customHeight="1"/>
    <row r="125" spans="34:122" ht="13.5" customHeight="1">
      <c r="DR125" s="258" t="s">
        <v>492</v>
      </c>
    </row>
  </sheetData>
  <sheetProtection algorithmName="SHA-512" hashValue="FZTKm4juETzxYIlSI6Hh0GLKSAh0mEiz/OaOlAAJv2107xk0kJ/fx5Y0wkexSXhfLLGyS1KcDpI9rs2nYyI8fA==" saltValue="CGXaGq4Q3BYTOJhpwGKuz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FC382-D679-40FA-BDCE-AEB146608F39}">
  <sheetPr>
    <pageSetUpPr fitToPage="1"/>
  </sheetPr>
  <dimension ref="A1:DR125"/>
  <sheetViews>
    <sheetView showGridLines="0" zoomScale="70" zoomScaleNormal="70" zoomScaleSheetLayoutView="55" workbookViewId="0">
      <selection activeCell="AN65" sqref="AN65:DC69"/>
    </sheetView>
  </sheetViews>
  <sheetFormatPr defaultColWidth="0" defaultRowHeight="13.5" customHeight="1" zeroHeight="1"/>
  <cols>
    <col min="1" max="34" width="2.5" style="259" customWidth="1"/>
    <col min="35" max="122" width="2.5" style="258" customWidth="1"/>
    <col min="123" max="16384" width="2.5" style="258" hidden="1"/>
  </cols>
  <sheetData>
    <row r="1" spans="2:34" ht="13.5" customHeight="1">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row>
    <row r="2" spans="2:34">
      <c r="S2" s="258"/>
      <c r="AH2" s="258"/>
    </row>
    <row r="3" spans="2:34">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row>
    <row r="4" spans="2:34"/>
    <row r="5" spans="2:34"/>
    <row r="6" spans="2:34"/>
    <row r="7" spans="2:34"/>
    <row r="8" spans="2:34"/>
    <row r="9" spans="2:34">
      <c r="AH9" s="258"/>
    </row>
    <row r="10" spans="2:34"/>
    <row r="11" spans="2:34"/>
    <row r="12" spans="2:34"/>
    <row r="13" spans="2:34"/>
    <row r="14" spans="2:34"/>
    <row r="15" spans="2:34"/>
    <row r="16" spans="2:34"/>
    <row r="17" spans="12:34">
      <c r="AH17" s="258"/>
    </row>
    <row r="18" spans="12:34"/>
    <row r="19" spans="12:34"/>
    <row r="20" spans="12:34">
      <c r="AH20" s="258"/>
    </row>
    <row r="21" spans="12:34">
      <c r="AH21" s="258"/>
    </row>
    <row r="22" spans="12:34"/>
    <row r="23" spans="12:34"/>
    <row r="24" spans="12:34">
      <c r="Q24" s="258"/>
    </row>
    <row r="25" spans="12:34"/>
    <row r="26" spans="12:34"/>
    <row r="27" spans="12:34"/>
    <row r="28" spans="12:34">
      <c r="O28" s="258"/>
      <c r="T28" s="258"/>
      <c r="AH28" s="258"/>
    </row>
    <row r="29" spans="12:34"/>
    <row r="30" spans="12:34"/>
    <row r="31" spans="12:34">
      <c r="Q31" s="258"/>
    </row>
    <row r="32" spans="12:34">
      <c r="L32" s="258"/>
    </row>
    <row r="33" spans="2:34">
      <c r="C33" s="258"/>
      <c r="E33" s="258"/>
      <c r="G33" s="258"/>
      <c r="I33" s="258"/>
      <c r="X33" s="258"/>
    </row>
    <row r="34" spans="2:34">
      <c r="B34" s="258"/>
      <c r="P34" s="258"/>
      <c r="R34" s="258"/>
      <c r="T34" s="258"/>
    </row>
    <row r="35" spans="2:34">
      <c r="D35" s="258"/>
      <c r="W35" s="258"/>
      <c r="AC35" s="258"/>
      <c r="AD35" s="258"/>
      <c r="AE35" s="258"/>
      <c r="AF35" s="258"/>
      <c r="AG35" s="258"/>
      <c r="AH35" s="258"/>
    </row>
    <row r="36" spans="2:34">
      <c r="H36" s="258"/>
      <c r="J36" s="258"/>
      <c r="K36" s="258"/>
      <c r="M36" s="258"/>
      <c r="Y36" s="258"/>
      <c r="Z36" s="258"/>
      <c r="AA36" s="258"/>
      <c r="AB36" s="258"/>
      <c r="AC36" s="258"/>
      <c r="AD36" s="258"/>
      <c r="AE36" s="258"/>
      <c r="AF36" s="258"/>
      <c r="AG36" s="258"/>
      <c r="AH36" s="258"/>
    </row>
    <row r="37" spans="2:34">
      <c r="AH37" s="258"/>
    </row>
    <row r="38" spans="2:34">
      <c r="AG38" s="258"/>
      <c r="AH38" s="258"/>
    </row>
    <row r="39" spans="2:34"/>
    <row r="40" spans="2:34">
      <c r="X40" s="258"/>
    </row>
    <row r="41" spans="2:34">
      <c r="R41" s="258"/>
    </row>
    <row r="42" spans="2:34">
      <c r="W42" s="258"/>
    </row>
    <row r="43" spans="2:34">
      <c r="Y43" s="258"/>
      <c r="Z43" s="258"/>
      <c r="AA43" s="258"/>
      <c r="AB43" s="258"/>
      <c r="AC43" s="258"/>
      <c r="AD43" s="258"/>
      <c r="AE43" s="258"/>
      <c r="AF43" s="258"/>
      <c r="AG43" s="258"/>
      <c r="AH43" s="258"/>
    </row>
    <row r="44" spans="2:34">
      <c r="AH44" s="258"/>
    </row>
    <row r="45" spans="2:34">
      <c r="X45" s="258"/>
    </row>
    <row r="46" spans="2:34"/>
    <row r="47" spans="2:34"/>
    <row r="48" spans="2:34">
      <c r="W48" s="258"/>
      <c r="Y48" s="258"/>
      <c r="Z48" s="258"/>
      <c r="AA48" s="258"/>
      <c r="AB48" s="258"/>
      <c r="AC48" s="258"/>
      <c r="AD48" s="258"/>
      <c r="AE48" s="258"/>
      <c r="AF48" s="258"/>
      <c r="AG48" s="258"/>
      <c r="AH48" s="258"/>
    </row>
    <row r="49" spans="28:34"/>
    <row r="50" spans="28:34">
      <c r="AE50" s="258"/>
      <c r="AF50" s="258"/>
      <c r="AG50" s="258"/>
      <c r="AH50" s="258"/>
    </row>
    <row r="51" spans="28:34">
      <c r="AC51" s="258"/>
      <c r="AD51" s="258"/>
      <c r="AE51" s="258"/>
      <c r="AF51" s="258"/>
      <c r="AG51" s="258"/>
      <c r="AH51" s="258"/>
    </row>
    <row r="52" spans="28:34"/>
    <row r="53" spans="28:34">
      <c r="AF53" s="258"/>
      <c r="AG53" s="258"/>
      <c r="AH53" s="258"/>
    </row>
    <row r="54" spans="28:34">
      <c r="AH54" s="258"/>
    </row>
    <row r="55" spans="28:34"/>
    <row r="56" spans="28:34">
      <c r="AB56" s="258"/>
      <c r="AC56" s="258"/>
      <c r="AD56" s="258"/>
      <c r="AE56" s="258"/>
      <c r="AF56" s="258"/>
      <c r="AG56" s="258"/>
      <c r="AH56" s="258"/>
    </row>
    <row r="57" spans="28:34">
      <c r="AH57" s="258"/>
    </row>
    <row r="58" spans="28:34">
      <c r="AH58" s="258"/>
    </row>
    <row r="59" spans="28:34">
      <c r="AG59" s="258"/>
      <c r="AH59" s="258"/>
    </row>
    <row r="60" spans="28:34"/>
    <row r="61" spans="28:34"/>
    <row r="62" spans="28:34"/>
    <row r="63" spans="28:34">
      <c r="AH63" s="258"/>
    </row>
    <row r="64" spans="28:34">
      <c r="AG64" s="258"/>
      <c r="AH64" s="258"/>
    </row>
    <row r="65" spans="28:34"/>
    <row r="66" spans="28:34"/>
    <row r="67" spans="28:34"/>
    <row r="68" spans="28:34">
      <c r="AB68" s="258"/>
      <c r="AC68" s="258"/>
      <c r="AD68" s="258"/>
      <c r="AE68" s="258"/>
      <c r="AF68" s="258"/>
      <c r="AG68" s="258"/>
      <c r="AH68" s="258"/>
    </row>
    <row r="69" spans="28:34">
      <c r="AF69" s="258"/>
      <c r="AG69" s="258"/>
      <c r="AH69" s="258"/>
    </row>
    <row r="70" spans="28:34"/>
    <row r="71" spans="28:34"/>
    <row r="72" spans="28:34"/>
    <row r="73" spans="28:34"/>
    <row r="74" spans="28:34"/>
    <row r="75" spans="28:34">
      <c r="AH75" s="258"/>
    </row>
    <row r="76" spans="28:34">
      <c r="AF76" s="258"/>
      <c r="AG76" s="258"/>
      <c r="AH76" s="258"/>
    </row>
    <row r="77" spans="28:34">
      <c r="AG77" s="258"/>
      <c r="AH77" s="258"/>
    </row>
    <row r="78" spans="28:34"/>
    <row r="79" spans="28:34"/>
    <row r="80" spans="28:34"/>
    <row r="81" spans="25:34"/>
    <row r="82" spans="25:34">
      <c r="Y82" s="258"/>
    </row>
    <row r="83" spans="25:34">
      <c r="Y83" s="258"/>
      <c r="Z83" s="258"/>
      <c r="AA83" s="258"/>
      <c r="AB83" s="258"/>
      <c r="AC83" s="258"/>
      <c r="AD83" s="258"/>
      <c r="AE83" s="258"/>
      <c r="AF83" s="258"/>
      <c r="AG83" s="258"/>
      <c r="AH83" s="258"/>
    </row>
    <row r="84" spans="25:34"/>
    <row r="85" spans="25:34"/>
    <row r="86" spans="25:34"/>
    <row r="87" spans="25:34"/>
    <row r="88" spans="25:34">
      <c r="AH88" s="258"/>
    </row>
    <row r="89" spans="25:34"/>
    <row r="90" spans="25:34"/>
    <row r="91" spans="25:34"/>
    <row r="92" spans="25:34" ht="13.5" customHeight="1"/>
    <row r="93" spans="25:34" ht="13.5" customHeight="1"/>
    <row r="94" spans="25:34" ht="13.5" customHeight="1">
      <c r="AF94" s="258"/>
      <c r="AG94" s="258"/>
      <c r="AH94" s="258"/>
    </row>
    <row r="95" spans="25:34" ht="13.5" customHeight="1">
      <c r="AH95" s="258"/>
    </row>
    <row r="96" spans="25:34" ht="13.5" customHeight="1"/>
    <row r="97" spans="33:34" ht="13.5" customHeight="1"/>
    <row r="98" spans="33:34" ht="13.5" customHeight="1"/>
    <row r="99" spans="33:34" ht="13.5" customHeight="1"/>
    <row r="100" spans="33:34" ht="13.5" customHeight="1"/>
    <row r="101" spans="33:34" ht="13.5" customHeight="1">
      <c r="AH101" s="258"/>
    </row>
    <row r="102" spans="33:34" ht="13.5" customHeight="1"/>
    <row r="103" spans="33:34" ht="13.5" customHeight="1"/>
    <row r="104" spans="33:34" ht="13.5" customHeight="1">
      <c r="AG104" s="258"/>
      <c r="AH104" s="25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8"/>
    </row>
    <row r="117" spans="34:122" ht="13.5" customHeight="1"/>
    <row r="118" spans="34:122" ht="13.5" customHeight="1"/>
    <row r="119" spans="34:122" ht="13.5" customHeight="1"/>
    <row r="120" spans="34:122" ht="13.5" customHeight="1">
      <c r="AH120" s="258"/>
    </row>
    <row r="121" spans="34:122" ht="13.5" customHeight="1">
      <c r="AH121" s="258"/>
    </row>
    <row r="122" spans="34:122" ht="13.5" customHeight="1"/>
    <row r="123" spans="34:122" ht="13.5" customHeight="1"/>
    <row r="124" spans="34:122" ht="13.5" customHeight="1"/>
    <row r="125" spans="34:122" ht="13.5" customHeight="1">
      <c r="DR125" s="258" t="s">
        <v>492</v>
      </c>
    </row>
  </sheetData>
  <sheetProtection algorithmName="SHA-512" hashValue="oGLlW/tDJ39SnXtgOY29CfKBMfPTpBZqe21/TPr/RC2aDWtmevNYs+Q1zkNLR+cxwSwM+eo/xzbBscP0KaZzRA==" saltValue="krQ+5nQqF0AdmWoL1L3uE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37" customWidth="1"/>
    <col min="2" max="8" width="13.375" style="137" customWidth="1"/>
    <col min="9" max="16384" width="11.125" style="137"/>
  </cols>
  <sheetData>
    <row r="1" spans="1:8">
      <c r="A1" s="131"/>
      <c r="B1" s="132"/>
      <c r="C1" s="133"/>
      <c r="D1" s="134"/>
      <c r="E1" s="135"/>
      <c r="F1" s="135"/>
      <c r="G1" s="135"/>
      <c r="H1" s="136"/>
    </row>
    <row r="2" spans="1:8">
      <c r="A2" s="138"/>
      <c r="B2" s="139"/>
      <c r="C2" s="140"/>
      <c r="D2" s="141" t="s">
        <v>52</v>
      </c>
      <c r="E2" s="142"/>
      <c r="F2" s="143" t="s">
        <v>542</v>
      </c>
      <c r="G2" s="144"/>
      <c r="H2" s="145"/>
    </row>
    <row r="3" spans="1:8">
      <c r="A3" s="141" t="s">
        <v>535</v>
      </c>
      <c r="B3" s="146"/>
      <c r="C3" s="147"/>
      <c r="D3" s="148">
        <v>476286</v>
      </c>
      <c r="E3" s="149"/>
      <c r="F3" s="150">
        <v>317319</v>
      </c>
      <c r="G3" s="151"/>
      <c r="H3" s="152"/>
    </row>
    <row r="4" spans="1:8">
      <c r="A4" s="153"/>
      <c r="B4" s="154"/>
      <c r="C4" s="155"/>
      <c r="D4" s="156">
        <v>7674</v>
      </c>
      <c r="E4" s="157"/>
      <c r="F4" s="158">
        <v>164214</v>
      </c>
      <c r="G4" s="159"/>
      <c r="H4" s="160"/>
    </row>
    <row r="5" spans="1:8">
      <c r="A5" s="141" t="s">
        <v>537</v>
      </c>
      <c r="B5" s="146"/>
      <c r="C5" s="147"/>
      <c r="D5" s="148">
        <v>362926</v>
      </c>
      <c r="E5" s="149"/>
      <c r="F5" s="150">
        <v>289738</v>
      </c>
      <c r="G5" s="151"/>
      <c r="H5" s="152"/>
    </row>
    <row r="6" spans="1:8">
      <c r="A6" s="153"/>
      <c r="B6" s="154"/>
      <c r="C6" s="155"/>
      <c r="D6" s="156">
        <v>8429</v>
      </c>
      <c r="E6" s="157"/>
      <c r="F6" s="158">
        <v>156238</v>
      </c>
      <c r="G6" s="159"/>
      <c r="H6" s="160"/>
    </row>
    <row r="7" spans="1:8">
      <c r="A7" s="141" t="s">
        <v>538</v>
      </c>
      <c r="B7" s="146"/>
      <c r="C7" s="147"/>
      <c r="D7" s="148">
        <v>510174</v>
      </c>
      <c r="E7" s="149"/>
      <c r="F7" s="150">
        <v>316937</v>
      </c>
      <c r="G7" s="151"/>
      <c r="H7" s="152"/>
    </row>
    <row r="8" spans="1:8">
      <c r="A8" s="153"/>
      <c r="B8" s="154"/>
      <c r="C8" s="155"/>
      <c r="D8" s="156">
        <v>6224</v>
      </c>
      <c r="E8" s="157"/>
      <c r="F8" s="158">
        <v>199150</v>
      </c>
      <c r="G8" s="159"/>
      <c r="H8" s="160"/>
    </row>
    <row r="9" spans="1:8">
      <c r="A9" s="141" t="s">
        <v>539</v>
      </c>
      <c r="B9" s="146"/>
      <c r="C9" s="147"/>
      <c r="D9" s="148">
        <v>368872</v>
      </c>
      <c r="E9" s="149"/>
      <c r="F9" s="150">
        <v>332350</v>
      </c>
      <c r="G9" s="151"/>
      <c r="H9" s="152"/>
    </row>
    <row r="10" spans="1:8">
      <c r="A10" s="153"/>
      <c r="B10" s="154"/>
      <c r="C10" s="155"/>
      <c r="D10" s="156">
        <v>29528</v>
      </c>
      <c r="E10" s="157"/>
      <c r="F10" s="158">
        <v>200453</v>
      </c>
      <c r="G10" s="159"/>
      <c r="H10" s="160"/>
    </row>
    <row r="11" spans="1:8">
      <c r="A11" s="141" t="s">
        <v>540</v>
      </c>
      <c r="B11" s="146"/>
      <c r="C11" s="147"/>
      <c r="D11" s="148">
        <v>887106</v>
      </c>
      <c r="E11" s="149"/>
      <c r="F11" s="150">
        <v>362690</v>
      </c>
      <c r="G11" s="151"/>
      <c r="H11" s="152"/>
    </row>
    <row r="12" spans="1:8">
      <c r="A12" s="153"/>
      <c r="B12" s="154"/>
      <c r="C12" s="161"/>
      <c r="D12" s="156">
        <v>568358</v>
      </c>
      <c r="E12" s="157"/>
      <c r="F12" s="158">
        <v>172580</v>
      </c>
      <c r="G12" s="159"/>
      <c r="H12" s="160"/>
    </row>
    <row r="13" spans="1:8">
      <c r="A13" s="141"/>
      <c r="B13" s="146"/>
      <c r="C13" s="162"/>
      <c r="D13" s="163">
        <v>521073</v>
      </c>
      <c r="E13" s="164"/>
      <c r="F13" s="165">
        <v>323807</v>
      </c>
      <c r="G13" s="166"/>
      <c r="H13" s="152"/>
    </row>
    <row r="14" spans="1:8">
      <c r="A14" s="153"/>
      <c r="B14" s="154"/>
      <c r="C14" s="155"/>
      <c r="D14" s="156">
        <v>124043</v>
      </c>
      <c r="E14" s="157"/>
      <c r="F14" s="158">
        <v>178527</v>
      </c>
      <c r="G14" s="159"/>
      <c r="H14" s="160"/>
    </row>
    <row r="17" spans="1:11">
      <c r="A17" s="137" t="s">
        <v>53</v>
      </c>
    </row>
    <row r="18" spans="1:11">
      <c r="A18" s="167"/>
      <c r="B18" s="167" t="str">
        <f>実質収支比率等に係る経年分析!F$46</f>
        <v>H29</v>
      </c>
      <c r="C18" s="167" t="str">
        <f>実質収支比率等に係る経年分析!G$46</f>
        <v>H30</v>
      </c>
      <c r="D18" s="167" t="str">
        <f>実質収支比率等に係る経年分析!H$46</f>
        <v>R01</v>
      </c>
      <c r="E18" s="167" t="str">
        <f>実質収支比率等に係る経年分析!I$46</f>
        <v>R02</v>
      </c>
      <c r="F18" s="167" t="str">
        <f>実質収支比率等に係る経年分析!J$46</f>
        <v>R03</v>
      </c>
    </row>
    <row r="19" spans="1:11">
      <c r="A19" s="167" t="s">
        <v>54</v>
      </c>
      <c r="B19" s="167">
        <f>ROUND(VALUE(SUBSTITUTE(実質収支比率等に係る経年分析!F$48,"▲","-")),2)</f>
        <v>28.51</v>
      </c>
      <c r="C19" s="167">
        <f>ROUND(VALUE(SUBSTITUTE(実質収支比率等に係る経年分析!G$48,"▲","-")),2)</f>
        <v>31.05</v>
      </c>
      <c r="D19" s="167">
        <f>ROUND(VALUE(SUBSTITUTE(実質収支比率等に係る経年分析!H$48,"▲","-")),2)</f>
        <v>18.34</v>
      </c>
      <c r="E19" s="167">
        <f>ROUND(VALUE(SUBSTITUTE(実質収支比率等に係る経年分析!I$48,"▲","-")),2)</f>
        <v>8.1300000000000008</v>
      </c>
      <c r="F19" s="167">
        <f>ROUND(VALUE(SUBSTITUTE(実質収支比率等に係る経年分析!J$48,"▲","-")),2)</f>
        <v>24.8</v>
      </c>
    </row>
    <row r="20" spans="1:11">
      <c r="A20" s="167" t="s">
        <v>55</v>
      </c>
      <c r="B20" s="167">
        <f>ROUND(VALUE(SUBSTITUTE(実質収支比率等に係る経年分析!F$47,"▲","-")),2)</f>
        <v>59.55</v>
      </c>
      <c r="C20" s="167">
        <f>ROUND(VALUE(SUBSTITUTE(実質収支比率等に係る経年分析!G$47,"▲","-")),2)</f>
        <v>35.86</v>
      </c>
      <c r="D20" s="167">
        <f>ROUND(VALUE(SUBSTITUTE(実質収支比率等に係る経年分析!H$47,"▲","-")),2)</f>
        <v>49.07</v>
      </c>
      <c r="E20" s="167">
        <f>ROUND(VALUE(SUBSTITUTE(実質収支比率等に係る経年分析!I$47,"▲","-")),2)</f>
        <v>24.56</v>
      </c>
      <c r="F20" s="167">
        <f>ROUND(VALUE(SUBSTITUTE(実質収支比率等に係る経年分析!J$47,"▲","-")),2)</f>
        <v>58.69</v>
      </c>
    </row>
    <row r="21" spans="1:11">
      <c r="A21" s="167" t="s">
        <v>56</v>
      </c>
      <c r="B21" s="167">
        <f>IF(ISNUMBER(VALUE(SUBSTITUTE(実質収支比率等に係る経年分析!F$49,"▲","-"))),ROUND(VALUE(SUBSTITUTE(実質収支比率等に係る経年分析!F$49,"▲","-")),2),NA())</f>
        <v>5.38</v>
      </c>
      <c r="C21" s="167">
        <f>IF(ISNUMBER(VALUE(SUBSTITUTE(実質収支比率等に係る経年分析!G$49,"▲","-"))),ROUND(VALUE(SUBSTITUTE(実質収支比率等に係る経年分析!G$49,"▲","-")),2),NA())</f>
        <v>-20.329999999999998</v>
      </c>
      <c r="D21" s="167">
        <f>IF(ISNUMBER(VALUE(SUBSTITUTE(実質収支比率等に係る経年分析!H$49,"▲","-"))),ROUND(VALUE(SUBSTITUTE(実質収支比率等に係る経年分析!H$49,"▲","-")),2),NA())</f>
        <v>-8.2100000000000009</v>
      </c>
      <c r="E21" s="167">
        <f>IF(ISNUMBER(VALUE(SUBSTITUTE(実質収支比率等に係る経年分析!I$49,"▲","-"))),ROUND(VALUE(SUBSTITUTE(実質収支比率等に係る経年分析!I$49,"▲","-")),2),NA())</f>
        <v>6.59</v>
      </c>
      <c r="F21" s="167">
        <f>IF(ISNUMBER(VALUE(SUBSTITUTE(実質収支比率等に係る経年分析!J$49,"▲","-"))),ROUND(VALUE(SUBSTITUTE(実質収支比率等に係る経年分析!J$49,"▲","-")),2),NA())</f>
        <v>22.11</v>
      </c>
    </row>
    <row r="24" spans="1:11">
      <c r="A24" s="137" t="s">
        <v>57</v>
      </c>
    </row>
    <row r="25" spans="1:11">
      <c r="A25" s="168"/>
      <c r="B25" s="168" t="str">
        <f>連結実質赤字比率に係る赤字・黒字の構成分析!F$33</f>
        <v>H29</v>
      </c>
      <c r="C25" s="168"/>
      <c r="D25" s="168" t="str">
        <f>連結実質赤字比率に係る赤字・黒字の構成分析!G$33</f>
        <v>H30</v>
      </c>
      <c r="E25" s="168"/>
      <c r="F25" s="168" t="str">
        <f>連結実質赤字比率に係る赤字・黒字の構成分析!H$33</f>
        <v>R01</v>
      </c>
      <c r="G25" s="168"/>
      <c r="H25" s="168" t="str">
        <f>連結実質赤字比率に係る赤字・黒字の構成分析!I$33</f>
        <v>R02</v>
      </c>
      <c r="I25" s="168"/>
      <c r="J25" s="168" t="str">
        <f>連結実質赤字比率に係る赤字・黒字の構成分析!J$33</f>
        <v>R03</v>
      </c>
      <c r="K25" s="168"/>
    </row>
    <row r="26" spans="1:11">
      <c r="A26" s="168"/>
      <c r="B26" s="168" t="s">
        <v>58</v>
      </c>
      <c r="C26" s="168" t="s">
        <v>59</v>
      </c>
      <c r="D26" s="168" t="s">
        <v>58</v>
      </c>
      <c r="E26" s="168" t="s">
        <v>59</v>
      </c>
      <c r="F26" s="168" t="s">
        <v>58</v>
      </c>
      <c r="G26" s="168" t="s">
        <v>59</v>
      </c>
      <c r="H26" s="168" t="s">
        <v>58</v>
      </c>
      <c r="I26" s="168" t="s">
        <v>59</v>
      </c>
      <c r="J26" s="168" t="s">
        <v>58</v>
      </c>
      <c r="K26" s="168" t="s">
        <v>59</v>
      </c>
    </row>
    <row r="27" spans="1:11">
      <c r="A27" s="168" t="str">
        <f>IF(連結実質赤字比率に係る赤字・黒字の構成分析!C$43="",NA(),連結実質赤字比率に係る赤字・黒字の構成分析!C$43)</f>
        <v>その他会計（黒字）</v>
      </c>
      <c r="B27" s="168" t="e">
        <f>IF(ROUND(VALUE(SUBSTITUTE(連結実質赤字比率に係る赤字・黒字の構成分析!F$43,"▲", "-")), 2) &lt; 0, ABS(ROUND(VALUE(SUBSTITUTE(連結実質赤字比率に係る赤字・黒字の構成分析!F$43,"▲", "-")), 2)), NA())</f>
        <v>#VALUE!</v>
      </c>
      <c r="C27" s="168" t="e">
        <f>IF(ROUND(VALUE(SUBSTITUTE(連結実質赤字比率に係る赤字・黒字の構成分析!F$43,"▲", "-")), 2) &gt;= 0, ABS(ROUND(VALUE(SUBSTITUTE(連結実質赤字比率に係る赤字・黒字の構成分析!F$43,"▲", "-")), 2)), NA())</f>
        <v>#VALUE!</v>
      </c>
      <c r="D27" s="168" t="e">
        <f>IF(ROUND(VALUE(SUBSTITUTE(連結実質赤字比率に係る赤字・黒字の構成分析!G$43,"▲", "-")), 2) &lt; 0, ABS(ROUND(VALUE(SUBSTITUTE(連結実質赤字比率に係る赤字・黒字の構成分析!G$43,"▲", "-")), 2)), NA())</f>
        <v>#VALUE!</v>
      </c>
      <c r="E27" s="168" t="e">
        <f>IF(ROUND(VALUE(SUBSTITUTE(連結実質赤字比率に係る赤字・黒字の構成分析!G$43,"▲", "-")), 2) &gt;= 0, ABS(ROUND(VALUE(SUBSTITUTE(連結実質赤字比率に係る赤字・黒字の構成分析!G$43,"▲", "-")), 2)), NA())</f>
        <v>#VALUE!</v>
      </c>
      <c r="F27" s="168" t="e">
        <f>IF(ROUND(VALUE(SUBSTITUTE(連結実質赤字比率に係る赤字・黒字の構成分析!H$43,"▲", "-")), 2) &lt; 0, ABS(ROUND(VALUE(SUBSTITUTE(連結実質赤字比率に係る赤字・黒字の構成分析!H$43,"▲", "-")), 2)), NA())</f>
        <v>#VALUE!</v>
      </c>
      <c r="G27" s="168" t="e">
        <f>IF(ROUND(VALUE(SUBSTITUTE(連結実質赤字比率に係る赤字・黒字の構成分析!H$43,"▲", "-")), 2) &gt;= 0, ABS(ROUND(VALUE(SUBSTITUTE(連結実質赤字比率に係る赤字・黒字の構成分析!H$43,"▲", "-")), 2)), NA())</f>
        <v>#VALUE!</v>
      </c>
      <c r="H27" s="168" t="e">
        <f>IF(ROUND(VALUE(SUBSTITUTE(連結実質赤字比率に係る赤字・黒字の構成分析!I$43,"▲", "-")), 2) &lt; 0, ABS(ROUND(VALUE(SUBSTITUTE(連結実質赤字比率に係る赤字・黒字の構成分析!I$43,"▲", "-")), 2)), NA())</f>
        <v>#VALUE!</v>
      </c>
      <c r="I27" s="168" t="e">
        <f>IF(ROUND(VALUE(SUBSTITUTE(連結実質赤字比率に係る赤字・黒字の構成分析!I$43,"▲", "-")), 2) &gt;= 0, ABS(ROUND(VALUE(SUBSTITUTE(連結実質赤字比率に係る赤字・黒字の構成分析!I$43,"▲", "-")), 2)), NA())</f>
        <v>#VALUE!</v>
      </c>
      <c r="J27" s="168" t="e">
        <f>IF(ROUND(VALUE(SUBSTITUTE(連結実質赤字比率に係る赤字・黒字の構成分析!J$43,"▲", "-")), 2) &lt; 0, ABS(ROUND(VALUE(SUBSTITUTE(連結実質赤字比率に係る赤字・黒字の構成分析!J$43,"▲", "-")), 2)), NA())</f>
        <v>#VALUE!</v>
      </c>
      <c r="K27" s="168" t="e">
        <f>IF(ROUND(VALUE(SUBSTITUTE(連結実質赤字比率に係る赤字・黒字の構成分析!J$43,"▲", "-")), 2) &gt;= 0, ABS(ROUND(VALUE(SUBSTITUTE(連結実質赤字比率に係る赤字・黒字の構成分析!J$43,"▲", "-")), 2)), NA())</f>
        <v>#VALUE!</v>
      </c>
    </row>
    <row r="28" spans="1:11">
      <c r="A28" s="168" t="str">
        <f>IF(連結実質赤字比率に係る赤字・黒字の構成分析!C$42="",NA(),連結実質赤字比率に係る赤字・黒字の構成分析!C$42)</f>
        <v>その他会計（赤字）</v>
      </c>
      <c r="B28" s="168" t="e">
        <f>IF(ROUND(VALUE(SUBSTITUTE(連結実質赤字比率に係る赤字・黒字の構成分析!F$42,"▲", "-")), 2) &lt; 0, ABS(ROUND(VALUE(SUBSTITUTE(連結実質赤字比率に係る赤字・黒字の構成分析!F$42,"▲", "-")), 2)), NA())</f>
        <v>#VALUE!</v>
      </c>
      <c r="C28" s="168" t="e">
        <f>IF(ROUND(VALUE(SUBSTITUTE(連結実質赤字比率に係る赤字・黒字の構成分析!F$42,"▲", "-")), 2) &gt;= 0, ABS(ROUND(VALUE(SUBSTITUTE(連結実質赤字比率に係る赤字・黒字の構成分析!F$42,"▲", "-")), 2)), NA())</f>
        <v>#VALUE!</v>
      </c>
      <c r="D28" s="168" t="e">
        <f>IF(ROUND(VALUE(SUBSTITUTE(連結実質赤字比率に係る赤字・黒字の構成分析!G$42,"▲", "-")), 2) &lt; 0, ABS(ROUND(VALUE(SUBSTITUTE(連結実質赤字比率に係る赤字・黒字の構成分析!G$42,"▲", "-")), 2)), NA())</f>
        <v>#VALUE!</v>
      </c>
      <c r="E28" s="168" t="e">
        <f>IF(ROUND(VALUE(SUBSTITUTE(連結実質赤字比率に係る赤字・黒字の構成分析!G$42,"▲", "-")), 2) &gt;= 0, ABS(ROUND(VALUE(SUBSTITUTE(連結実質赤字比率に係る赤字・黒字の構成分析!G$42,"▲", "-")), 2)), NA())</f>
        <v>#VALUE!</v>
      </c>
      <c r="F28" s="168" t="e">
        <f>IF(ROUND(VALUE(SUBSTITUTE(連結実質赤字比率に係る赤字・黒字の構成分析!H$42,"▲", "-")), 2) &lt; 0, ABS(ROUND(VALUE(SUBSTITUTE(連結実質赤字比率に係る赤字・黒字の構成分析!H$42,"▲", "-")), 2)), NA())</f>
        <v>#VALUE!</v>
      </c>
      <c r="G28" s="168" t="e">
        <f>IF(ROUND(VALUE(SUBSTITUTE(連結実質赤字比率に係る赤字・黒字の構成分析!H$42,"▲", "-")), 2) &gt;= 0, ABS(ROUND(VALUE(SUBSTITUTE(連結実質赤字比率に係る赤字・黒字の構成分析!H$42,"▲", "-")), 2)), NA())</f>
        <v>#VALUE!</v>
      </c>
      <c r="H28" s="168" t="e">
        <f>IF(ROUND(VALUE(SUBSTITUTE(連結実質赤字比率に係る赤字・黒字の構成分析!I$42,"▲", "-")), 2) &lt; 0, ABS(ROUND(VALUE(SUBSTITUTE(連結実質赤字比率に係る赤字・黒字の構成分析!I$42,"▲", "-")), 2)), NA())</f>
        <v>#VALUE!</v>
      </c>
      <c r="I28" s="168" t="e">
        <f>IF(ROUND(VALUE(SUBSTITUTE(連結実質赤字比率に係る赤字・黒字の構成分析!I$42,"▲", "-")), 2) &gt;= 0, ABS(ROUND(VALUE(SUBSTITUTE(連結実質赤字比率に係る赤字・黒字の構成分析!I$42,"▲", "-")), 2)), NA())</f>
        <v>#VALUE!</v>
      </c>
      <c r="J28" s="168" t="e">
        <f>IF(ROUND(VALUE(SUBSTITUTE(連結実質赤字比率に係る赤字・黒字の構成分析!J$42,"▲", "-")), 2) &lt; 0, ABS(ROUND(VALUE(SUBSTITUTE(連結実質赤字比率に係る赤字・黒字の構成分析!J$42,"▲", "-")), 2)), NA())</f>
        <v>#VALUE!</v>
      </c>
      <c r="K28" s="168" t="e">
        <f>IF(ROUND(VALUE(SUBSTITUTE(連結実質赤字比率に係る赤字・黒字の構成分析!J$42,"▲", "-")), 2) &gt;= 0, ABS(ROUND(VALUE(SUBSTITUTE(連結実質赤字比率に係る赤字・黒字の構成分析!J$42,"▲", "-")), 2)), NA())</f>
        <v>#VALUE!</v>
      </c>
    </row>
    <row r="29" spans="1:11">
      <c r="A29" s="168" t="e">
        <f>IF(連結実質赤字比率に係る赤字・黒字の構成分析!C$41="",NA(),連結実質赤字比率に係る赤字・黒字の構成分析!C$41)</f>
        <v>#N/A</v>
      </c>
      <c r="B29" s="168" t="e">
        <f>IF(ROUND(VALUE(SUBSTITUTE(連結実質赤字比率に係る赤字・黒字の構成分析!F$41,"▲", "-")), 2) &lt; 0, ABS(ROUND(VALUE(SUBSTITUTE(連結実質赤字比率に係る赤字・黒字の構成分析!F$41,"▲", "-")), 2)), NA())</f>
        <v>#VALUE!</v>
      </c>
      <c r="C29" s="168" t="e">
        <f>IF(ROUND(VALUE(SUBSTITUTE(連結実質赤字比率に係る赤字・黒字の構成分析!F$41,"▲", "-")), 2) &gt;= 0, ABS(ROUND(VALUE(SUBSTITUTE(連結実質赤字比率に係る赤字・黒字の構成分析!F$41,"▲", "-")), 2)), NA())</f>
        <v>#VALUE!</v>
      </c>
      <c r="D29" s="168" t="e">
        <f>IF(ROUND(VALUE(SUBSTITUTE(連結実質赤字比率に係る赤字・黒字の構成分析!G$41,"▲", "-")), 2) &lt; 0, ABS(ROUND(VALUE(SUBSTITUTE(連結実質赤字比率に係る赤字・黒字の構成分析!G$41,"▲", "-")), 2)), NA())</f>
        <v>#VALUE!</v>
      </c>
      <c r="E29" s="168" t="e">
        <f>IF(ROUND(VALUE(SUBSTITUTE(連結実質赤字比率に係る赤字・黒字の構成分析!G$41,"▲", "-")), 2) &gt;= 0, ABS(ROUND(VALUE(SUBSTITUTE(連結実質赤字比率に係る赤字・黒字の構成分析!G$41,"▲", "-")), 2)), NA())</f>
        <v>#VALUE!</v>
      </c>
      <c r="F29" s="168" t="e">
        <f>IF(ROUND(VALUE(SUBSTITUTE(連結実質赤字比率に係る赤字・黒字の構成分析!H$41,"▲", "-")), 2) &lt; 0, ABS(ROUND(VALUE(SUBSTITUTE(連結実質赤字比率に係る赤字・黒字の構成分析!H$41,"▲", "-")), 2)), NA())</f>
        <v>#VALUE!</v>
      </c>
      <c r="G29" s="168" t="e">
        <f>IF(ROUND(VALUE(SUBSTITUTE(連結実質赤字比率に係る赤字・黒字の構成分析!H$41,"▲", "-")), 2) &gt;= 0, ABS(ROUND(VALUE(SUBSTITUTE(連結実質赤字比率に係る赤字・黒字の構成分析!H$41,"▲", "-")), 2)), NA())</f>
        <v>#VALUE!</v>
      </c>
      <c r="H29" s="168" t="e">
        <f>IF(ROUND(VALUE(SUBSTITUTE(連結実質赤字比率に係る赤字・黒字の構成分析!I$41,"▲", "-")), 2) &lt; 0, ABS(ROUND(VALUE(SUBSTITUTE(連結実質赤字比率に係る赤字・黒字の構成分析!I$41,"▲", "-")), 2)), NA())</f>
        <v>#VALUE!</v>
      </c>
      <c r="I29" s="168" t="e">
        <f>IF(ROUND(VALUE(SUBSTITUTE(連結実質赤字比率に係る赤字・黒字の構成分析!I$41,"▲", "-")), 2) &gt;= 0, ABS(ROUND(VALUE(SUBSTITUTE(連結実質赤字比率に係る赤字・黒字の構成分析!I$41,"▲", "-")), 2)), NA())</f>
        <v>#VALUE!</v>
      </c>
      <c r="J29" s="168" t="e">
        <f>IF(ROUND(VALUE(SUBSTITUTE(連結実質赤字比率に係る赤字・黒字の構成分析!J$41,"▲", "-")), 2) &lt; 0, ABS(ROUND(VALUE(SUBSTITUTE(連結実質赤字比率に係る赤字・黒字の構成分析!J$41,"▲", "-")), 2)), NA())</f>
        <v>#VALUE!</v>
      </c>
      <c r="K29" s="168" t="e">
        <f>IF(ROUND(VALUE(SUBSTITUTE(連結実質赤字比率に係る赤字・黒字の構成分析!J$41,"▲", "-")), 2) &gt;= 0, ABS(ROUND(VALUE(SUBSTITUTE(連結実質赤字比率に係る赤字・黒字の構成分析!J$41,"▲", "-")), 2)), NA())</f>
        <v>#VALUE!</v>
      </c>
    </row>
    <row r="30" spans="1:11">
      <c r="A30" s="168" t="str">
        <f>IF(連結実質赤字比率に係る赤字・黒字の構成分析!C$40="",NA(),連結実質赤字比率に係る赤字・黒字の構成分析!C$40)</f>
        <v>後期高齢者医療特別会計</v>
      </c>
      <c r="B30" s="168" t="e">
        <f>IF(ROUND(VALUE(SUBSTITUTE(連結実質赤字比率に係る赤字・黒字の構成分析!F$40,"▲", "-")), 2) &lt; 0, ABS(ROUND(VALUE(SUBSTITUTE(連結実質赤字比率に係る赤字・黒字の構成分析!F$40,"▲", "-")), 2)), NA())</f>
        <v>#N/A</v>
      </c>
      <c r="C30" s="168">
        <f>IF(ROUND(VALUE(SUBSTITUTE(連結実質赤字比率に係る赤字・黒字の構成分析!F$40,"▲", "-")), 2) &gt;= 0, ABS(ROUND(VALUE(SUBSTITUTE(連結実質赤字比率に係る赤字・黒字の構成分析!F$40,"▲", "-")), 2)), NA())</f>
        <v>0.06</v>
      </c>
      <c r="D30" s="168" t="e">
        <f>IF(ROUND(VALUE(SUBSTITUTE(連結実質赤字比率に係る赤字・黒字の構成分析!G$40,"▲", "-")), 2) &lt; 0, ABS(ROUND(VALUE(SUBSTITUTE(連結実質赤字比率に係る赤字・黒字の構成分析!G$40,"▲", "-")), 2)), NA())</f>
        <v>#N/A</v>
      </c>
      <c r="E30" s="168">
        <f>IF(ROUND(VALUE(SUBSTITUTE(連結実質赤字比率に係る赤字・黒字の構成分析!G$40,"▲", "-")), 2) &gt;= 0, ABS(ROUND(VALUE(SUBSTITUTE(連結実質赤字比率に係る赤字・黒字の構成分析!G$40,"▲", "-")), 2)), NA())</f>
        <v>7.0000000000000007E-2</v>
      </c>
      <c r="F30" s="168" t="e">
        <f>IF(ROUND(VALUE(SUBSTITUTE(連結実質赤字比率に係る赤字・黒字の構成分析!H$40,"▲", "-")), 2) &lt; 0, ABS(ROUND(VALUE(SUBSTITUTE(連結実質赤字比率に係る赤字・黒字の構成分析!H$40,"▲", "-")), 2)), NA())</f>
        <v>#N/A</v>
      </c>
      <c r="G30" s="168">
        <f>IF(ROUND(VALUE(SUBSTITUTE(連結実質赤字比率に係る赤字・黒字の構成分析!H$40,"▲", "-")), 2) &gt;= 0, ABS(ROUND(VALUE(SUBSTITUTE(連結実質赤字比率に係る赤字・黒字の構成分析!H$40,"▲", "-")), 2)), NA())</f>
        <v>0.11</v>
      </c>
      <c r="H30" s="168" t="e">
        <f>IF(ROUND(VALUE(SUBSTITUTE(連結実質赤字比率に係る赤字・黒字の構成分析!I$40,"▲", "-")), 2) &lt; 0, ABS(ROUND(VALUE(SUBSTITUTE(連結実質赤字比率に係る赤字・黒字の構成分析!I$40,"▲", "-")), 2)), NA())</f>
        <v>#N/A</v>
      </c>
      <c r="I30" s="168">
        <f>IF(ROUND(VALUE(SUBSTITUTE(連結実質赤字比率に係る赤字・黒字の構成分析!I$40,"▲", "-")), 2) &gt;= 0, ABS(ROUND(VALUE(SUBSTITUTE(連結実質赤字比率に係る赤字・黒字の構成分析!I$40,"▲", "-")), 2)), NA())</f>
        <v>0.05</v>
      </c>
      <c r="J30" s="168" t="e">
        <f>IF(ROUND(VALUE(SUBSTITUTE(連結実質赤字比率に係る赤字・黒字の構成分析!J$40,"▲", "-")), 2) &lt; 0, ABS(ROUND(VALUE(SUBSTITUTE(連結実質赤字比率に係る赤字・黒字の構成分析!J$40,"▲", "-")), 2)), NA())</f>
        <v>#N/A</v>
      </c>
      <c r="K30" s="168">
        <f>IF(ROUND(VALUE(SUBSTITUTE(連結実質赤字比率に係る赤字・黒字の構成分析!J$40,"▲", "-")), 2) &gt;= 0, ABS(ROUND(VALUE(SUBSTITUTE(連結実質赤字比率に係る赤字・黒字の構成分析!J$40,"▲", "-")), 2)), NA())</f>
        <v>0.02</v>
      </c>
    </row>
    <row r="31" spans="1:11">
      <c r="A31" s="168" t="str">
        <f>IF(連結実質赤字比率に係る赤字・黒字の構成分析!C$39="",NA(),連結実質赤字比率に係る赤字・黒字の構成分析!C$39)</f>
        <v>簡易水道事業特別会計</v>
      </c>
      <c r="B31" s="168" t="e">
        <f>IF(ROUND(VALUE(SUBSTITUTE(連結実質赤字比率に係る赤字・黒字の構成分析!F$39,"▲", "-")), 2) &lt; 0, ABS(ROUND(VALUE(SUBSTITUTE(連結実質赤字比率に係る赤字・黒字の構成分析!F$39,"▲", "-")), 2)), NA())</f>
        <v>#N/A</v>
      </c>
      <c r="C31" s="168">
        <f>IF(ROUND(VALUE(SUBSTITUTE(連結実質赤字比率に係る赤字・黒字の構成分析!F$39,"▲", "-")), 2) &gt;= 0, ABS(ROUND(VALUE(SUBSTITUTE(連結実質赤字比率に係る赤字・黒字の構成分析!F$39,"▲", "-")), 2)), NA())</f>
        <v>3.55</v>
      </c>
      <c r="D31" s="168" t="e">
        <f>IF(ROUND(VALUE(SUBSTITUTE(連結実質赤字比率に係る赤字・黒字の構成分析!G$39,"▲", "-")), 2) &lt; 0, ABS(ROUND(VALUE(SUBSTITUTE(連結実質赤字比率に係る赤字・黒字の構成分析!G$39,"▲", "-")), 2)), NA())</f>
        <v>#N/A</v>
      </c>
      <c r="E31" s="168">
        <f>IF(ROUND(VALUE(SUBSTITUTE(連結実質赤字比率に係る赤字・黒字の構成分析!G$39,"▲", "-")), 2) &gt;= 0, ABS(ROUND(VALUE(SUBSTITUTE(連結実質赤字比率に係る赤字・黒字の構成分析!G$39,"▲", "-")), 2)), NA())</f>
        <v>0.51</v>
      </c>
      <c r="F31" s="168" t="e">
        <f>IF(ROUND(VALUE(SUBSTITUTE(連結実質赤字比率に係る赤字・黒字の構成分析!H$39,"▲", "-")), 2) &lt; 0, ABS(ROUND(VALUE(SUBSTITUTE(連結実質赤字比率に係る赤字・黒字の構成分析!H$39,"▲", "-")), 2)), NA())</f>
        <v>#N/A</v>
      </c>
      <c r="G31" s="168">
        <f>IF(ROUND(VALUE(SUBSTITUTE(連結実質赤字比率に係る赤字・黒字の構成分析!H$39,"▲", "-")), 2) &gt;= 0, ABS(ROUND(VALUE(SUBSTITUTE(連結実質赤字比率に係る赤字・黒字の構成分析!H$39,"▲", "-")), 2)), NA())</f>
        <v>4.28</v>
      </c>
      <c r="H31" s="168" t="e">
        <f>IF(ROUND(VALUE(SUBSTITUTE(連結実質赤字比率に係る赤字・黒字の構成分析!I$39,"▲", "-")), 2) &lt; 0, ABS(ROUND(VALUE(SUBSTITUTE(連結実質赤字比率に係る赤字・黒字の構成分析!I$39,"▲", "-")), 2)), NA())</f>
        <v>#N/A</v>
      </c>
      <c r="I31" s="168">
        <f>IF(ROUND(VALUE(SUBSTITUTE(連結実質赤字比率に係る赤字・黒字の構成分析!I$39,"▲", "-")), 2) &gt;= 0, ABS(ROUND(VALUE(SUBSTITUTE(連結実質赤字比率に係る赤字・黒字の構成分析!I$39,"▲", "-")), 2)), NA())</f>
        <v>1.42</v>
      </c>
      <c r="J31" s="168" t="e">
        <f>IF(ROUND(VALUE(SUBSTITUTE(連結実質赤字比率に係る赤字・黒字の構成分析!J$39,"▲", "-")), 2) &lt; 0, ABS(ROUND(VALUE(SUBSTITUTE(連結実質赤字比率に係る赤字・黒字の構成分析!J$39,"▲", "-")), 2)), NA())</f>
        <v>#N/A</v>
      </c>
      <c r="K31" s="168">
        <f>IF(ROUND(VALUE(SUBSTITUTE(連結実質赤字比率に係る赤字・黒字の構成分析!J$39,"▲", "-")), 2) &gt;= 0, ABS(ROUND(VALUE(SUBSTITUTE(連結実質赤字比率に係る赤字・黒字の構成分析!J$39,"▲", "-")), 2)), NA())</f>
        <v>0.06</v>
      </c>
    </row>
    <row r="32" spans="1:11">
      <c r="A32" s="168" t="str">
        <f>IF(連結実質赤字比率に係る赤字・黒字の構成分析!C$38="",NA(),連結実質赤字比率に係る赤字・黒字の構成分析!C$38)</f>
        <v>農業集落排水事業特別会計</v>
      </c>
      <c r="B32" s="168" t="e">
        <f>IF(ROUND(VALUE(SUBSTITUTE(連結実質赤字比率に係る赤字・黒字の構成分析!F$38,"▲", "-")), 2) &lt; 0, ABS(ROUND(VALUE(SUBSTITUTE(連結実質赤字比率に係る赤字・黒字の構成分析!F$38,"▲", "-")), 2)), NA())</f>
        <v>#N/A</v>
      </c>
      <c r="C32" s="168">
        <f>IF(ROUND(VALUE(SUBSTITUTE(連結実質赤字比率に係る赤字・黒字の構成分析!F$38,"▲", "-")), 2) &gt;= 0, ABS(ROUND(VALUE(SUBSTITUTE(連結実質赤字比率に係る赤字・黒字の構成分析!F$38,"▲", "-")), 2)), NA())</f>
        <v>0.06</v>
      </c>
      <c r="D32" s="168" t="e">
        <f>IF(ROUND(VALUE(SUBSTITUTE(連結実質赤字比率に係る赤字・黒字の構成分析!G$38,"▲", "-")), 2) &lt; 0, ABS(ROUND(VALUE(SUBSTITUTE(連結実質赤字比率に係る赤字・黒字の構成分析!G$38,"▲", "-")), 2)), NA())</f>
        <v>#N/A</v>
      </c>
      <c r="E32" s="168">
        <f>IF(ROUND(VALUE(SUBSTITUTE(連結実質赤字比率に係る赤字・黒字の構成分析!G$38,"▲", "-")), 2) &gt;= 0, ABS(ROUND(VALUE(SUBSTITUTE(連結実質赤字比率に係る赤字・黒字の構成分析!G$38,"▲", "-")), 2)), NA())</f>
        <v>0.06</v>
      </c>
      <c r="F32" s="168" t="e">
        <f>IF(ROUND(VALUE(SUBSTITUTE(連結実質赤字比率に係る赤字・黒字の構成分析!H$38,"▲", "-")), 2) &lt; 0, ABS(ROUND(VALUE(SUBSTITUTE(連結実質赤字比率に係る赤字・黒字の構成分析!H$38,"▲", "-")), 2)), NA())</f>
        <v>#N/A</v>
      </c>
      <c r="G32" s="168">
        <f>IF(ROUND(VALUE(SUBSTITUTE(連結実質赤字比率に係る赤字・黒字の構成分析!H$38,"▲", "-")), 2) &gt;= 0, ABS(ROUND(VALUE(SUBSTITUTE(連結実質赤字比率に係る赤字・黒字の構成分析!H$38,"▲", "-")), 2)), NA())</f>
        <v>1.04</v>
      </c>
      <c r="H32" s="168" t="e">
        <f>IF(ROUND(VALUE(SUBSTITUTE(連結実質赤字比率に係る赤字・黒字の構成分析!I$38,"▲", "-")), 2) &lt; 0, ABS(ROUND(VALUE(SUBSTITUTE(連結実質赤字比率に係る赤字・黒字の構成分析!I$38,"▲", "-")), 2)), NA())</f>
        <v>#N/A</v>
      </c>
      <c r="I32" s="168">
        <f>IF(ROUND(VALUE(SUBSTITUTE(連結実質赤字比率に係る赤字・黒字の構成分析!I$38,"▲", "-")), 2) &gt;= 0, ABS(ROUND(VALUE(SUBSTITUTE(連結実質赤字比率に係る赤字・黒字の構成分析!I$38,"▲", "-")), 2)), NA())</f>
        <v>0.05</v>
      </c>
      <c r="J32" s="168" t="e">
        <f>IF(ROUND(VALUE(SUBSTITUTE(連結実質赤字比率に係る赤字・黒字の構成分析!J$38,"▲", "-")), 2) &lt; 0, ABS(ROUND(VALUE(SUBSTITUTE(連結実質赤字比率に係る赤字・黒字の構成分析!J$38,"▲", "-")), 2)), NA())</f>
        <v>#N/A</v>
      </c>
      <c r="K32" s="168">
        <f>IF(ROUND(VALUE(SUBSTITUTE(連結実質赤字比率に係る赤字・黒字の構成分析!J$38,"▲", "-")), 2) &gt;= 0, ABS(ROUND(VALUE(SUBSTITUTE(連結実質赤字比率に係る赤字・黒字の構成分析!J$38,"▲", "-")), 2)), NA())</f>
        <v>0.06</v>
      </c>
    </row>
    <row r="33" spans="1:16">
      <c r="A33" s="168" t="str">
        <f>IF(連結実質赤字比率に係る赤字・黒字の構成分析!C$37="",NA(),連結実質赤字比率に係る赤字・黒字の構成分析!C$37)</f>
        <v>村民牧場事業特別会計</v>
      </c>
      <c r="B33" s="168" t="e">
        <f>IF(ROUND(VALUE(SUBSTITUTE(連結実質赤字比率に係る赤字・黒字の構成分析!F$37,"▲", "-")), 2) &lt; 0, ABS(ROUND(VALUE(SUBSTITUTE(連結実質赤字比率に係る赤字・黒字の構成分析!F$37,"▲", "-")), 2)), NA())</f>
        <v>#N/A</v>
      </c>
      <c r="C33" s="168">
        <f>IF(ROUND(VALUE(SUBSTITUTE(連結実質赤字比率に係る赤字・黒字の構成分析!F$37,"▲", "-")), 2) &gt;= 0, ABS(ROUND(VALUE(SUBSTITUTE(連結実質赤字比率に係る赤字・黒字の構成分析!F$37,"▲", "-")), 2)), NA())</f>
        <v>3.78</v>
      </c>
      <c r="D33" s="168" t="e">
        <f>IF(ROUND(VALUE(SUBSTITUTE(連結実質赤字比率に係る赤字・黒字の構成分析!G$37,"▲", "-")), 2) &lt; 0, ABS(ROUND(VALUE(SUBSTITUTE(連結実質赤字比率に係る赤字・黒字の構成分析!G$37,"▲", "-")), 2)), NA())</f>
        <v>#N/A</v>
      </c>
      <c r="E33" s="168">
        <f>IF(ROUND(VALUE(SUBSTITUTE(連結実質赤字比率に係る赤字・黒字の構成分析!G$37,"▲", "-")), 2) &gt;= 0, ABS(ROUND(VALUE(SUBSTITUTE(連結実質赤字比率に係る赤字・黒字の構成分析!G$37,"▲", "-")), 2)), NA())</f>
        <v>2.52</v>
      </c>
      <c r="F33" s="168" t="e">
        <f>IF(ROUND(VALUE(SUBSTITUTE(連結実質赤字比率に係る赤字・黒字の構成分析!H$37,"▲", "-")), 2) &lt; 0, ABS(ROUND(VALUE(SUBSTITUTE(連結実質赤字比率に係る赤字・黒字の構成分析!H$37,"▲", "-")), 2)), NA())</f>
        <v>#N/A</v>
      </c>
      <c r="G33" s="168">
        <f>IF(ROUND(VALUE(SUBSTITUTE(連結実質赤字比率に係る赤字・黒字の構成分析!H$37,"▲", "-")), 2) &gt;= 0, ABS(ROUND(VALUE(SUBSTITUTE(連結実質赤字比率に係る赤字・黒字の構成分析!H$37,"▲", "-")), 2)), NA())</f>
        <v>4.07</v>
      </c>
      <c r="H33" s="168" t="e">
        <f>IF(ROUND(VALUE(SUBSTITUTE(連結実質赤字比率に係る赤字・黒字の構成分析!I$37,"▲", "-")), 2) &lt; 0, ABS(ROUND(VALUE(SUBSTITUTE(連結実質赤字比率に係る赤字・黒字の構成分析!I$37,"▲", "-")), 2)), NA())</f>
        <v>#N/A</v>
      </c>
      <c r="I33" s="168">
        <f>IF(ROUND(VALUE(SUBSTITUTE(連結実質赤字比率に係る赤字・黒字の構成分析!I$37,"▲", "-")), 2) &gt;= 0, ABS(ROUND(VALUE(SUBSTITUTE(連結実質赤字比率に係る赤字・黒字の構成分析!I$37,"▲", "-")), 2)), NA())</f>
        <v>4.3099999999999996</v>
      </c>
      <c r="J33" s="168" t="e">
        <f>IF(ROUND(VALUE(SUBSTITUTE(連結実質赤字比率に係る赤字・黒字の構成分析!J$37,"▲", "-")), 2) &lt; 0, ABS(ROUND(VALUE(SUBSTITUTE(連結実質赤字比率に係る赤字・黒字の構成分析!J$37,"▲", "-")), 2)), NA())</f>
        <v>#N/A</v>
      </c>
      <c r="K33" s="168">
        <f>IF(ROUND(VALUE(SUBSTITUTE(連結実質赤字比率に係る赤字・黒字の構成分析!J$37,"▲", "-")), 2) &gt;= 0, ABS(ROUND(VALUE(SUBSTITUTE(連結実質赤字比率に係る赤字・黒字の構成分析!J$37,"▲", "-")), 2)), NA())</f>
        <v>0.64</v>
      </c>
    </row>
    <row r="34" spans="1:16">
      <c r="A34" s="168" t="str">
        <f>IF(連結実質赤字比率に係る赤字・黒字の構成分析!C$36="",NA(),連結実質赤字比率に係る赤字・黒字の構成分析!C$36)</f>
        <v>国民健康保険特別会計</v>
      </c>
      <c r="B34" s="168" t="e">
        <f>IF(ROUND(VALUE(SUBSTITUTE(連結実質赤字比率に係る赤字・黒字の構成分析!F$36,"▲", "-")), 2) &lt; 0, ABS(ROUND(VALUE(SUBSTITUTE(連結実質赤字比率に係る赤字・黒字の構成分析!F$36,"▲", "-")), 2)), NA())</f>
        <v>#N/A</v>
      </c>
      <c r="C34" s="168">
        <f>IF(ROUND(VALUE(SUBSTITUTE(連結実質赤字比率に係る赤字・黒字の構成分析!F$36,"▲", "-")), 2) &gt;= 0, ABS(ROUND(VALUE(SUBSTITUTE(連結実質赤字比率に係る赤字・黒字の構成分析!F$36,"▲", "-")), 2)), NA())</f>
        <v>3.93</v>
      </c>
      <c r="D34" s="168" t="e">
        <f>IF(ROUND(VALUE(SUBSTITUTE(連結実質赤字比率に係る赤字・黒字の構成分析!G$36,"▲", "-")), 2) &lt; 0, ABS(ROUND(VALUE(SUBSTITUTE(連結実質赤字比率に係る赤字・黒字の構成分析!G$36,"▲", "-")), 2)), NA())</f>
        <v>#N/A</v>
      </c>
      <c r="E34" s="168">
        <f>IF(ROUND(VALUE(SUBSTITUTE(連結実質赤字比率に係る赤字・黒字の構成分析!G$36,"▲", "-")), 2) &gt;= 0, ABS(ROUND(VALUE(SUBSTITUTE(連結実質赤字比率に係る赤字・黒字の構成分析!G$36,"▲", "-")), 2)), NA())</f>
        <v>5.26</v>
      </c>
      <c r="F34" s="168" t="e">
        <f>IF(ROUND(VALUE(SUBSTITUTE(連結実質赤字比率に係る赤字・黒字の構成分析!H$36,"▲", "-")), 2) &lt; 0, ABS(ROUND(VALUE(SUBSTITUTE(連結実質赤字比率に係る赤字・黒字の構成分析!H$36,"▲", "-")), 2)), NA())</f>
        <v>#N/A</v>
      </c>
      <c r="G34" s="168">
        <f>IF(ROUND(VALUE(SUBSTITUTE(連結実質赤字比率に係る赤字・黒字の構成分析!H$36,"▲", "-")), 2) &gt;= 0, ABS(ROUND(VALUE(SUBSTITUTE(連結実質赤字比率に係る赤字・黒字の構成分析!H$36,"▲", "-")), 2)), NA())</f>
        <v>2.65</v>
      </c>
      <c r="H34" s="168" t="e">
        <f>IF(ROUND(VALUE(SUBSTITUTE(連結実質赤字比率に係る赤字・黒字の構成分析!I$36,"▲", "-")), 2) &lt; 0, ABS(ROUND(VALUE(SUBSTITUTE(連結実質赤字比率に係る赤字・黒字の構成分析!I$36,"▲", "-")), 2)), NA())</f>
        <v>#N/A</v>
      </c>
      <c r="I34" s="168">
        <f>IF(ROUND(VALUE(SUBSTITUTE(連結実質赤字比率に係る赤字・黒字の構成分析!I$36,"▲", "-")), 2) &gt;= 0, ABS(ROUND(VALUE(SUBSTITUTE(連結実質赤字比率に係る赤字・黒字の構成分析!I$36,"▲", "-")), 2)), NA())</f>
        <v>4.4000000000000004</v>
      </c>
      <c r="J34" s="168" t="e">
        <f>IF(ROUND(VALUE(SUBSTITUTE(連結実質赤字比率に係る赤字・黒字の構成分析!J$36,"▲", "-")), 2) &lt; 0, ABS(ROUND(VALUE(SUBSTITUTE(連結実質赤字比率に係る赤字・黒字の構成分析!J$36,"▲", "-")), 2)), NA())</f>
        <v>#N/A</v>
      </c>
      <c r="K34" s="168">
        <f>IF(ROUND(VALUE(SUBSTITUTE(連結実質赤字比率に係る赤字・黒字の構成分析!J$36,"▲", "-")), 2) &gt;= 0, ABS(ROUND(VALUE(SUBSTITUTE(連結実質赤字比率に係る赤字・黒字の構成分析!J$36,"▲", "-")), 2)), NA())</f>
        <v>1.7</v>
      </c>
    </row>
    <row r="35" spans="1:16">
      <c r="A35" s="168" t="str">
        <f>IF(連結実質赤字比率に係る赤字・黒字の構成分析!C$35="",NA(),連結実質赤字比率に係る赤字・黒字の構成分析!C$35)</f>
        <v>一般会計</v>
      </c>
      <c r="B35" s="168" t="e">
        <f>IF(ROUND(VALUE(SUBSTITUTE(連結実質赤字比率に係る赤字・黒字の構成分析!F$35,"▲", "-")), 2) &lt; 0, ABS(ROUND(VALUE(SUBSTITUTE(連結実質赤字比率に係る赤字・黒字の構成分析!F$35,"▲", "-")), 2)), NA())</f>
        <v>#N/A</v>
      </c>
      <c r="C35" s="168">
        <f>IF(ROUND(VALUE(SUBSTITUTE(連結実質赤字比率に係る赤字・黒字の構成分析!F$35,"▲", "-")), 2) &gt;= 0, ABS(ROUND(VALUE(SUBSTITUTE(連結実質赤字比率に係る赤字・黒字の構成分析!F$35,"▲", "-")), 2)), NA())</f>
        <v>28.51</v>
      </c>
      <c r="D35" s="168" t="e">
        <f>IF(ROUND(VALUE(SUBSTITUTE(連結実質赤字比率に係る赤字・黒字の構成分析!G$35,"▲", "-")), 2) &lt; 0, ABS(ROUND(VALUE(SUBSTITUTE(連結実質赤字比率に係る赤字・黒字の構成分析!G$35,"▲", "-")), 2)), NA())</f>
        <v>#N/A</v>
      </c>
      <c r="E35" s="168">
        <f>IF(ROUND(VALUE(SUBSTITUTE(連結実質赤字比率に係る赤字・黒字の構成分析!G$35,"▲", "-")), 2) &gt;= 0, ABS(ROUND(VALUE(SUBSTITUTE(連結実質赤字比率に係る赤字・黒字の構成分析!G$35,"▲", "-")), 2)), NA())</f>
        <v>31.35</v>
      </c>
      <c r="F35" s="168" t="e">
        <f>IF(ROUND(VALUE(SUBSTITUTE(連結実質赤字比率に係る赤字・黒字の構成分析!H$35,"▲", "-")), 2) &lt; 0, ABS(ROUND(VALUE(SUBSTITUTE(連結実質赤字比率に係る赤字・黒字の構成分析!H$35,"▲", "-")), 2)), NA())</f>
        <v>#N/A</v>
      </c>
      <c r="G35" s="168">
        <f>IF(ROUND(VALUE(SUBSTITUTE(連結実質赤字比率に係る赤字・黒字の構成分析!H$35,"▲", "-")), 2) &gt;= 0, ABS(ROUND(VALUE(SUBSTITUTE(連結実質赤字比率に係る赤字・黒字の構成分析!H$35,"▲", "-")), 2)), NA())</f>
        <v>18.34</v>
      </c>
      <c r="H35" s="168" t="e">
        <f>IF(ROUND(VALUE(SUBSTITUTE(連結実質赤字比率に係る赤字・黒字の構成分析!I$35,"▲", "-")), 2) &lt; 0, ABS(ROUND(VALUE(SUBSTITUTE(連結実質赤字比率に係る赤字・黒字の構成分析!I$35,"▲", "-")), 2)), NA())</f>
        <v>#N/A</v>
      </c>
      <c r="I35" s="168">
        <f>IF(ROUND(VALUE(SUBSTITUTE(連結実質赤字比率に係る赤字・黒字の構成分析!I$35,"▲", "-")), 2) &gt;= 0, ABS(ROUND(VALUE(SUBSTITUTE(連結実質赤字比率に係る赤字・黒字の構成分析!I$35,"▲", "-")), 2)), NA())</f>
        <v>8.1199999999999992</v>
      </c>
      <c r="J35" s="168" t="e">
        <f>IF(ROUND(VALUE(SUBSTITUTE(連結実質赤字比率に係る赤字・黒字の構成分析!J$35,"▲", "-")), 2) &lt; 0, ABS(ROUND(VALUE(SUBSTITUTE(連結実質赤字比率に係る赤字・黒字の構成分析!J$35,"▲", "-")), 2)), NA())</f>
        <v>#N/A</v>
      </c>
      <c r="K35" s="168">
        <f>IF(ROUND(VALUE(SUBSTITUTE(連結実質赤字比率に係る赤字・黒字の構成分析!J$35,"▲", "-")), 2) &gt;= 0, ABS(ROUND(VALUE(SUBSTITUTE(連結実質赤字比率に係る赤字・黒字の構成分析!J$35,"▲", "-")), 2)), NA())</f>
        <v>24.8</v>
      </c>
    </row>
    <row r="36" spans="1:16">
      <c r="A36" s="168" t="str">
        <f>IF(連結実質赤字比率に係る赤字・黒字の構成分析!C$34="",NA(),連結実質赤字比率に係る赤字・黒字の構成分析!C$34)</f>
        <v>航路事業特別会計</v>
      </c>
      <c r="B36" s="168" t="e">
        <f>IF(ROUND(VALUE(SUBSTITUTE(連結実質赤字比率に係る赤字・黒字の構成分析!F$34,"▲", "-")), 2) &lt; 0, ABS(ROUND(VALUE(SUBSTITUTE(連結実質赤字比率に係る赤字・黒字の構成分析!F$34,"▲", "-")), 2)), NA())</f>
        <v>#N/A</v>
      </c>
      <c r="C36" s="168">
        <f>IF(ROUND(VALUE(SUBSTITUTE(連結実質赤字比率に係る赤字・黒字の構成分析!F$34,"▲", "-")), 2) &gt;= 0, ABS(ROUND(VALUE(SUBSTITUTE(連結実質赤字比率に係る赤字・黒字の構成分析!F$34,"▲", "-")), 2)), NA())</f>
        <v>9.27</v>
      </c>
      <c r="D36" s="168" t="e">
        <f>IF(ROUND(VALUE(SUBSTITUTE(連結実質赤字比率に係る赤字・黒字の構成分析!G$34,"▲", "-")), 2) &lt; 0, ABS(ROUND(VALUE(SUBSTITUTE(連結実質赤字比率に係る赤字・黒字の構成分析!G$34,"▲", "-")), 2)), NA())</f>
        <v>#N/A</v>
      </c>
      <c r="E36" s="168">
        <f>IF(ROUND(VALUE(SUBSTITUTE(連結実質赤字比率に係る赤字・黒字の構成分析!G$34,"▲", "-")), 2) &gt;= 0, ABS(ROUND(VALUE(SUBSTITUTE(連結実質赤字比率に係る赤字・黒字の構成分析!G$34,"▲", "-")), 2)), NA())</f>
        <v>0.61</v>
      </c>
      <c r="F36" s="168" t="e">
        <f>IF(ROUND(VALUE(SUBSTITUTE(連結実質赤字比率に係る赤字・黒字の構成分析!H$34,"▲", "-")), 2) &lt; 0, ABS(ROUND(VALUE(SUBSTITUTE(連結実質赤字比率に係る赤字・黒字の構成分析!H$34,"▲", "-")), 2)), NA())</f>
        <v>#N/A</v>
      </c>
      <c r="G36" s="168">
        <f>IF(ROUND(VALUE(SUBSTITUTE(連結実質赤字比率に係る赤字・黒字の構成分析!H$34,"▲", "-")), 2) &gt;= 0, ABS(ROUND(VALUE(SUBSTITUTE(連結実質赤字比率に係る赤字・黒字の構成分析!H$34,"▲", "-")), 2)), NA())</f>
        <v>0.17</v>
      </c>
      <c r="H36" s="168" t="e">
        <f>IF(ROUND(VALUE(SUBSTITUTE(連結実質赤字比率に係る赤字・黒字の構成分析!I$34,"▲", "-")), 2) &lt; 0, ABS(ROUND(VALUE(SUBSTITUTE(連結実質赤字比率に係る赤字・黒字の構成分析!I$34,"▲", "-")), 2)), NA())</f>
        <v>#N/A</v>
      </c>
      <c r="I36" s="168">
        <f>IF(ROUND(VALUE(SUBSTITUTE(連結実質赤字比率に係る赤字・黒字の構成分析!I$34,"▲", "-")), 2) &gt;= 0, ABS(ROUND(VALUE(SUBSTITUTE(連結実質赤字比率に係る赤字・黒字の構成分析!I$34,"▲", "-")), 2)), NA())</f>
        <v>0.53</v>
      </c>
      <c r="J36" s="168">
        <f>IF(ROUND(VALUE(SUBSTITUTE(連結実質赤字比率に係る赤字・黒字の構成分析!J$34,"▲", "-")), 2) &lt; 0, ABS(ROUND(VALUE(SUBSTITUTE(連結実質赤字比率に係る赤字・黒字の構成分析!J$34,"▲", "-")), 2)), NA())</f>
        <v>6.38</v>
      </c>
      <c r="K36" s="168" t="e">
        <f>IF(ROUND(VALUE(SUBSTITUTE(連結実質赤字比率に係る赤字・黒字の構成分析!J$34,"▲", "-")), 2) &gt;= 0, ABS(ROUND(VALUE(SUBSTITUTE(連結実質赤字比率に係る赤字・黒字の構成分析!J$34,"▲", "-")), 2)), NA())</f>
        <v>#N/A</v>
      </c>
    </row>
    <row r="39" spans="1:16">
      <c r="A39" s="137" t="s">
        <v>60</v>
      </c>
    </row>
    <row r="40" spans="1:16">
      <c r="A40" s="169"/>
      <c r="B40" s="169" t="str">
        <f>'実質公債費比率（分子）の構造'!K$44</f>
        <v>H29</v>
      </c>
      <c r="C40" s="169"/>
      <c r="D40" s="169"/>
      <c r="E40" s="169" t="str">
        <f>'実質公債費比率（分子）の構造'!L$44</f>
        <v>H30</v>
      </c>
      <c r="F40" s="169"/>
      <c r="G40" s="169"/>
      <c r="H40" s="169" t="str">
        <f>'実質公債費比率（分子）の構造'!M$44</f>
        <v>R01</v>
      </c>
      <c r="I40" s="169"/>
      <c r="J40" s="169"/>
      <c r="K40" s="169" t="str">
        <f>'実質公債費比率（分子）の構造'!N$44</f>
        <v>R02</v>
      </c>
      <c r="L40" s="169"/>
      <c r="M40" s="169"/>
      <c r="N40" s="169" t="str">
        <f>'実質公債費比率（分子）の構造'!O$44</f>
        <v>R03</v>
      </c>
      <c r="O40" s="169"/>
      <c r="P40" s="169"/>
    </row>
    <row r="41" spans="1:16">
      <c r="A41" s="169"/>
      <c r="B41" s="169" t="s">
        <v>61</v>
      </c>
      <c r="C41" s="169"/>
      <c r="D41" s="169" t="s">
        <v>62</v>
      </c>
      <c r="E41" s="169" t="s">
        <v>61</v>
      </c>
      <c r="F41" s="169"/>
      <c r="G41" s="169" t="s">
        <v>62</v>
      </c>
      <c r="H41" s="169" t="s">
        <v>61</v>
      </c>
      <c r="I41" s="169"/>
      <c r="J41" s="169" t="s">
        <v>62</v>
      </c>
      <c r="K41" s="169" t="s">
        <v>61</v>
      </c>
      <c r="L41" s="169"/>
      <c r="M41" s="169" t="s">
        <v>62</v>
      </c>
      <c r="N41" s="169" t="s">
        <v>61</v>
      </c>
      <c r="O41" s="169"/>
      <c r="P41" s="169" t="s">
        <v>62</v>
      </c>
    </row>
    <row r="42" spans="1:16">
      <c r="A42" s="169" t="s">
        <v>63</v>
      </c>
      <c r="B42" s="169"/>
      <c r="C42" s="169"/>
      <c r="D42" s="169">
        <f>'実質公債費比率（分子）の構造'!K$52</f>
        <v>89</v>
      </c>
      <c r="E42" s="169"/>
      <c r="F42" s="169"/>
      <c r="G42" s="169">
        <f>'実質公債費比率（分子）の構造'!L$52</f>
        <v>89</v>
      </c>
      <c r="H42" s="169"/>
      <c r="I42" s="169"/>
      <c r="J42" s="169">
        <f>'実質公債費比率（分子）の構造'!M$52</f>
        <v>81</v>
      </c>
      <c r="K42" s="169"/>
      <c r="L42" s="169"/>
      <c r="M42" s="169">
        <f>'実質公債費比率（分子）の構造'!N$52</f>
        <v>86</v>
      </c>
      <c r="N42" s="169"/>
      <c r="O42" s="169"/>
      <c r="P42" s="169">
        <f>'実質公債費比率（分子）の構造'!O$52</f>
        <v>84</v>
      </c>
    </row>
    <row r="43" spans="1:16">
      <c r="A43" s="169" t="s">
        <v>64</v>
      </c>
      <c r="B43" s="169" t="str">
        <f>'実質公債費比率（分子）の構造'!K$51</f>
        <v>-</v>
      </c>
      <c r="C43" s="169"/>
      <c r="D43" s="169"/>
      <c r="E43" s="169" t="str">
        <f>'実質公債費比率（分子）の構造'!L$51</f>
        <v>-</v>
      </c>
      <c r="F43" s="169"/>
      <c r="G43" s="169"/>
      <c r="H43" s="169" t="str">
        <f>'実質公債費比率（分子）の構造'!M$51</f>
        <v>-</v>
      </c>
      <c r="I43" s="169"/>
      <c r="J43" s="169"/>
      <c r="K43" s="169" t="str">
        <f>'実質公債費比率（分子）の構造'!N$51</f>
        <v>-</v>
      </c>
      <c r="L43" s="169"/>
      <c r="M43" s="169"/>
      <c r="N43" s="169" t="str">
        <f>'実質公債費比率（分子）の構造'!O$51</f>
        <v>-</v>
      </c>
      <c r="O43" s="169"/>
      <c r="P43" s="169"/>
    </row>
    <row r="44" spans="1:16">
      <c r="A44" s="169" t="s">
        <v>65</v>
      </c>
      <c r="B44" s="169" t="str">
        <f>'実質公債費比率（分子）の構造'!K$50</f>
        <v>-</v>
      </c>
      <c r="C44" s="169"/>
      <c r="D44" s="169"/>
      <c r="E44" s="169" t="str">
        <f>'実質公債費比率（分子）の構造'!L$50</f>
        <v>-</v>
      </c>
      <c r="F44" s="169"/>
      <c r="G44" s="169"/>
      <c r="H44" s="169" t="str">
        <f>'実質公債費比率（分子）の構造'!M$50</f>
        <v>-</v>
      </c>
      <c r="I44" s="169"/>
      <c r="J44" s="169"/>
      <c r="K44" s="169" t="str">
        <f>'実質公債費比率（分子）の構造'!N$50</f>
        <v>-</v>
      </c>
      <c r="L44" s="169"/>
      <c r="M44" s="169"/>
      <c r="N44" s="169" t="str">
        <f>'実質公債費比率（分子）の構造'!O$50</f>
        <v>-</v>
      </c>
      <c r="O44" s="169"/>
      <c r="P44" s="169"/>
    </row>
    <row r="45" spans="1:16">
      <c r="A45" s="169" t="s">
        <v>66</v>
      </c>
      <c r="B45" s="169">
        <f>'実質公債費比率（分子）の構造'!K$49</f>
        <v>0</v>
      </c>
      <c r="C45" s="169"/>
      <c r="D45" s="169"/>
      <c r="E45" s="169">
        <f>'実質公債費比率（分子）の構造'!L$49</f>
        <v>0</v>
      </c>
      <c r="F45" s="169"/>
      <c r="G45" s="169"/>
      <c r="H45" s="169">
        <f>'実質公債費比率（分子）の構造'!M$49</f>
        <v>0</v>
      </c>
      <c r="I45" s="169"/>
      <c r="J45" s="169"/>
      <c r="K45" s="169">
        <f>'実質公債費比率（分子）の構造'!N$49</f>
        <v>0</v>
      </c>
      <c r="L45" s="169"/>
      <c r="M45" s="169"/>
      <c r="N45" s="169">
        <f>'実質公債費比率（分子）の構造'!O$49</f>
        <v>1</v>
      </c>
      <c r="O45" s="169"/>
      <c r="P45" s="169"/>
    </row>
    <row r="46" spans="1:16">
      <c r="A46" s="169" t="s">
        <v>67</v>
      </c>
      <c r="B46" s="169">
        <f>'実質公債費比率（分子）の構造'!K$48</f>
        <v>9</v>
      </c>
      <c r="C46" s="169"/>
      <c r="D46" s="169"/>
      <c r="E46" s="169">
        <f>'実質公債費比率（分子）の構造'!L$48</f>
        <v>3</v>
      </c>
      <c r="F46" s="169"/>
      <c r="G46" s="169"/>
      <c r="H46" s="169">
        <f>'実質公債費比率（分子）の構造'!M$48</f>
        <v>12</v>
      </c>
      <c r="I46" s="169"/>
      <c r="J46" s="169"/>
      <c r="K46" s="169">
        <f>'実質公債費比率（分子）の構造'!N$48</f>
        <v>9</v>
      </c>
      <c r="L46" s="169"/>
      <c r="M46" s="169"/>
      <c r="N46" s="169">
        <f>'実質公債費比率（分子）の構造'!O$48</f>
        <v>5</v>
      </c>
      <c r="O46" s="169"/>
      <c r="P46" s="169"/>
    </row>
    <row r="47" spans="1:16">
      <c r="A47" s="169" t="s">
        <v>68</v>
      </c>
      <c r="B47" s="169" t="str">
        <f>'実質公債費比率（分子）の構造'!K$47</f>
        <v>-</v>
      </c>
      <c r="C47" s="169"/>
      <c r="D47" s="169"/>
      <c r="E47" s="169" t="str">
        <f>'実質公債費比率（分子）の構造'!L$47</f>
        <v>-</v>
      </c>
      <c r="F47" s="169"/>
      <c r="G47" s="169"/>
      <c r="H47" s="169" t="str">
        <f>'実質公債費比率（分子）の構造'!M$47</f>
        <v>-</v>
      </c>
      <c r="I47" s="169"/>
      <c r="J47" s="169"/>
      <c r="K47" s="169" t="str">
        <f>'実質公債費比率（分子）の構造'!N$47</f>
        <v>-</v>
      </c>
      <c r="L47" s="169"/>
      <c r="M47" s="169"/>
      <c r="N47" s="169" t="str">
        <f>'実質公債費比率（分子）の構造'!O$47</f>
        <v>-</v>
      </c>
      <c r="O47" s="169"/>
      <c r="P47" s="169"/>
    </row>
    <row r="48" spans="1:16">
      <c r="A48" s="169" t="s">
        <v>69</v>
      </c>
      <c r="B48" s="169" t="str">
        <f>'実質公債費比率（分子）の構造'!K$46</f>
        <v>-</v>
      </c>
      <c r="C48" s="169"/>
      <c r="D48" s="169"/>
      <c r="E48" s="169" t="str">
        <f>'実質公債費比率（分子）の構造'!L$46</f>
        <v>-</v>
      </c>
      <c r="F48" s="169"/>
      <c r="G48" s="169"/>
      <c r="H48" s="169" t="str">
        <f>'実質公債費比率（分子）の構造'!M$46</f>
        <v>-</v>
      </c>
      <c r="I48" s="169"/>
      <c r="J48" s="169"/>
      <c r="K48" s="169" t="str">
        <f>'実質公債費比率（分子）の構造'!N$46</f>
        <v>-</v>
      </c>
      <c r="L48" s="169"/>
      <c r="M48" s="169"/>
      <c r="N48" s="169" t="str">
        <f>'実質公債費比率（分子）の構造'!O$46</f>
        <v>-</v>
      </c>
      <c r="O48" s="169"/>
      <c r="P48" s="169"/>
    </row>
    <row r="49" spans="1:16">
      <c r="A49" s="169" t="s">
        <v>70</v>
      </c>
      <c r="B49" s="169">
        <f>'実質公債費比率（分子）の構造'!K$45</f>
        <v>110</v>
      </c>
      <c r="C49" s="169"/>
      <c r="D49" s="169"/>
      <c r="E49" s="169">
        <f>'実質公債費比率（分子）の構造'!L$45</f>
        <v>123</v>
      </c>
      <c r="F49" s="169"/>
      <c r="G49" s="169"/>
      <c r="H49" s="169">
        <f>'実質公債費比率（分子）の構造'!M$45</f>
        <v>117</v>
      </c>
      <c r="I49" s="169"/>
      <c r="J49" s="169"/>
      <c r="K49" s="169">
        <f>'実質公債費比率（分子）の構造'!N$45</f>
        <v>128</v>
      </c>
      <c r="L49" s="169"/>
      <c r="M49" s="169"/>
      <c r="N49" s="169">
        <f>'実質公債費比率（分子）の構造'!O$45</f>
        <v>119</v>
      </c>
      <c r="O49" s="169"/>
      <c r="P49" s="169"/>
    </row>
    <row r="50" spans="1:16">
      <c r="A50" s="169" t="s">
        <v>71</v>
      </c>
      <c r="B50" s="169" t="e">
        <f>NA()</f>
        <v>#N/A</v>
      </c>
      <c r="C50" s="169">
        <f>IF(ISNUMBER('実質公債費比率（分子）の構造'!K$53),'実質公債費比率（分子）の構造'!K$53,NA())</f>
        <v>30</v>
      </c>
      <c r="D50" s="169" t="e">
        <f>NA()</f>
        <v>#N/A</v>
      </c>
      <c r="E50" s="169" t="e">
        <f>NA()</f>
        <v>#N/A</v>
      </c>
      <c r="F50" s="169">
        <f>IF(ISNUMBER('実質公債費比率（分子）の構造'!L$53),'実質公債費比率（分子）の構造'!L$53,NA())</f>
        <v>37</v>
      </c>
      <c r="G50" s="169" t="e">
        <f>NA()</f>
        <v>#N/A</v>
      </c>
      <c r="H50" s="169" t="e">
        <f>NA()</f>
        <v>#N/A</v>
      </c>
      <c r="I50" s="169">
        <f>IF(ISNUMBER('実質公債費比率（分子）の構造'!M$53),'実質公債費比率（分子）の構造'!M$53,NA())</f>
        <v>48</v>
      </c>
      <c r="J50" s="169" t="e">
        <f>NA()</f>
        <v>#N/A</v>
      </c>
      <c r="K50" s="169" t="e">
        <f>NA()</f>
        <v>#N/A</v>
      </c>
      <c r="L50" s="169">
        <f>IF(ISNUMBER('実質公債費比率（分子）の構造'!N$53),'実質公債費比率（分子）の構造'!N$53,NA())</f>
        <v>51</v>
      </c>
      <c r="M50" s="169" t="e">
        <f>NA()</f>
        <v>#N/A</v>
      </c>
      <c r="N50" s="169" t="e">
        <f>NA()</f>
        <v>#N/A</v>
      </c>
      <c r="O50" s="169">
        <f>IF(ISNUMBER('実質公債費比率（分子）の構造'!O$53),'実質公債費比率（分子）の構造'!O$53,NA())</f>
        <v>41</v>
      </c>
      <c r="P50" s="169" t="e">
        <f>NA()</f>
        <v>#N/A</v>
      </c>
    </row>
    <row r="53" spans="1:16">
      <c r="A53" s="137" t="s">
        <v>72</v>
      </c>
    </row>
    <row r="54" spans="1:16">
      <c r="A54" s="168"/>
      <c r="B54" s="168" t="str">
        <f>'将来負担比率（分子）の構造'!I$40</f>
        <v>H29</v>
      </c>
      <c r="C54" s="168"/>
      <c r="D54" s="168"/>
      <c r="E54" s="168" t="str">
        <f>'将来負担比率（分子）の構造'!J$40</f>
        <v>H30</v>
      </c>
      <c r="F54" s="168"/>
      <c r="G54" s="168"/>
      <c r="H54" s="168" t="str">
        <f>'将来負担比率（分子）の構造'!K$40</f>
        <v>R01</v>
      </c>
      <c r="I54" s="168"/>
      <c r="J54" s="168"/>
      <c r="K54" s="168" t="str">
        <f>'将来負担比率（分子）の構造'!L$40</f>
        <v>R02</v>
      </c>
      <c r="L54" s="168"/>
      <c r="M54" s="168"/>
      <c r="N54" s="168" t="str">
        <f>'将来負担比率（分子）の構造'!M$40</f>
        <v>R03</v>
      </c>
      <c r="O54" s="168"/>
      <c r="P54" s="168"/>
    </row>
    <row r="55" spans="1:16">
      <c r="A55" s="168"/>
      <c r="B55" s="168" t="s">
        <v>73</v>
      </c>
      <c r="C55" s="168"/>
      <c r="D55" s="168" t="s">
        <v>74</v>
      </c>
      <c r="E55" s="168" t="s">
        <v>73</v>
      </c>
      <c r="F55" s="168"/>
      <c r="G55" s="168" t="s">
        <v>74</v>
      </c>
      <c r="H55" s="168" t="s">
        <v>73</v>
      </c>
      <c r="I55" s="168"/>
      <c r="J55" s="168" t="s">
        <v>74</v>
      </c>
      <c r="K55" s="168" t="s">
        <v>73</v>
      </c>
      <c r="L55" s="168"/>
      <c r="M55" s="168" t="s">
        <v>74</v>
      </c>
      <c r="N55" s="168" t="s">
        <v>73</v>
      </c>
      <c r="O55" s="168"/>
      <c r="P55" s="168" t="s">
        <v>74</v>
      </c>
    </row>
    <row r="56" spans="1:16">
      <c r="A56" s="168" t="s">
        <v>43</v>
      </c>
      <c r="B56" s="168"/>
      <c r="C56" s="168"/>
      <c r="D56" s="168">
        <f>'将来負担比率（分子）の構造'!I$52</f>
        <v>796</v>
      </c>
      <c r="E56" s="168"/>
      <c r="F56" s="168"/>
      <c r="G56" s="168">
        <f>'将来負担比率（分子）の構造'!J$52</f>
        <v>819</v>
      </c>
      <c r="H56" s="168"/>
      <c r="I56" s="168"/>
      <c r="J56" s="168">
        <f>'将来負担比率（分子）の構造'!K$52</f>
        <v>864</v>
      </c>
      <c r="K56" s="168"/>
      <c r="L56" s="168"/>
      <c r="M56" s="168">
        <f>'将来負担比率（分子）の構造'!L$52</f>
        <v>1042</v>
      </c>
      <c r="N56" s="168"/>
      <c r="O56" s="168"/>
      <c r="P56" s="168">
        <f>'将来負担比率（分子）の構造'!M$52</f>
        <v>1078</v>
      </c>
    </row>
    <row r="57" spans="1:16">
      <c r="A57" s="168" t="s">
        <v>42</v>
      </c>
      <c r="B57" s="168"/>
      <c r="C57" s="168"/>
      <c r="D57" s="168">
        <f>'将来負担比率（分子）の構造'!I$51</f>
        <v>19</v>
      </c>
      <c r="E57" s="168"/>
      <c r="F57" s="168"/>
      <c r="G57" s="168" t="str">
        <f>'将来負担比率（分子）の構造'!J$51</f>
        <v>-</v>
      </c>
      <c r="H57" s="168"/>
      <c r="I57" s="168"/>
      <c r="J57" s="168" t="str">
        <f>'将来負担比率（分子）の構造'!K$51</f>
        <v>-</v>
      </c>
      <c r="K57" s="168"/>
      <c r="L57" s="168"/>
      <c r="M57" s="168" t="str">
        <f>'将来負担比率（分子）の構造'!L$51</f>
        <v>-</v>
      </c>
      <c r="N57" s="168"/>
      <c r="O57" s="168"/>
      <c r="P57" s="168" t="str">
        <f>'将来負担比率（分子）の構造'!M$51</f>
        <v>-</v>
      </c>
    </row>
    <row r="58" spans="1:16">
      <c r="A58" s="168" t="s">
        <v>41</v>
      </c>
      <c r="B58" s="168"/>
      <c r="C58" s="168"/>
      <c r="D58" s="168">
        <f>'将来負担比率（分子）の構造'!I$50</f>
        <v>742</v>
      </c>
      <c r="E58" s="168"/>
      <c r="F58" s="168"/>
      <c r="G58" s="168">
        <f>'将来負担比率（分子）の構造'!J$50</f>
        <v>712</v>
      </c>
      <c r="H58" s="168"/>
      <c r="I58" s="168"/>
      <c r="J58" s="168">
        <f>'将来負担比率（分子）の構造'!K$50</f>
        <v>801</v>
      </c>
      <c r="K58" s="168"/>
      <c r="L58" s="168"/>
      <c r="M58" s="168">
        <f>'将来負担比率（分子）の構造'!L$50</f>
        <v>643</v>
      </c>
      <c r="N58" s="168"/>
      <c r="O58" s="168"/>
      <c r="P58" s="168">
        <f>'将来負担比率（分子）の構造'!M$50</f>
        <v>729</v>
      </c>
    </row>
    <row r="59" spans="1:16">
      <c r="A59" s="168" t="s">
        <v>39</v>
      </c>
      <c r="B59" s="168" t="str">
        <f>'将来負担比率（分子）の構造'!I$49</f>
        <v>-</v>
      </c>
      <c r="C59" s="168"/>
      <c r="D59" s="168"/>
      <c r="E59" s="168" t="str">
        <f>'将来負担比率（分子）の構造'!J$49</f>
        <v>-</v>
      </c>
      <c r="F59" s="168"/>
      <c r="G59" s="168"/>
      <c r="H59" s="168" t="str">
        <f>'将来負担比率（分子）の構造'!K$49</f>
        <v>-</v>
      </c>
      <c r="I59" s="168"/>
      <c r="J59" s="168"/>
      <c r="K59" s="168" t="str">
        <f>'将来負担比率（分子）の構造'!L$49</f>
        <v>-</v>
      </c>
      <c r="L59" s="168"/>
      <c r="M59" s="168"/>
      <c r="N59" s="168" t="str">
        <f>'将来負担比率（分子）の構造'!M$49</f>
        <v>-</v>
      </c>
      <c r="O59" s="168"/>
      <c r="P59" s="168"/>
    </row>
    <row r="60" spans="1:16">
      <c r="A60" s="168" t="s">
        <v>38</v>
      </c>
      <c r="B60" s="168" t="str">
        <f>'将来負担比率（分子）の構造'!I$48</f>
        <v>-</v>
      </c>
      <c r="C60" s="168"/>
      <c r="D60" s="168"/>
      <c r="E60" s="168" t="str">
        <f>'将来負担比率（分子）の構造'!J$48</f>
        <v>-</v>
      </c>
      <c r="F60" s="168"/>
      <c r="G60" s="168"/>
      <c r="H60" s="168" t="str">
        <f>'将来負担比率（分子）の構造'!K$48</f>
        <v>-</v>
      </c>
      <c r="I60" s="168"/>
      <c r="J60" s="168"/>
      <c r="K60" s="168" t="str">
        <f>'将来負担比率（分子）の構造'!L$48</f>
        <v>-</v>
      </c>
      <c r="L60" s="168"/>
      <c r="M60" s="168"/>
      <c r="N60" s="168" t="str">
        <f>'将来負担比率（分子）の構造'!M$48</f>
        <v>-</v>
      </c>
      <c r="O60" s="168"/>
      <c r="P60" s="168"/>
    </row>
    <row r="61" spans="1:16">
      <c r="A61" s="168" t="s">
        <v>36</v>
      </c>
      <c r="B61" s="168" t="str">
        <f>'将来負担比率（分子）の構造'!I$46</f>
        <v>-</v>
      </c>
      <c r="C61" s="168"/>
      <c r="D61" s="168"/>
      <c r="E61" s="168" t="str">
        <f>'将来負担比率（分子）の構造'!J$46</f>
        <v>-</v>
      </c>
      <c r="F61" s="168"/>
      <c r="G61" s="168"/>
      <c r="H61" s="168" t="str">
        <f>'将来負担比率（分子）の構造'!K$46</f>
        <v>-</v>
      </c>
      <c r="I61" s="168"/>
      <c r="J61" s="168"/>
      <c r="K61" s="168" t="str">
        <f>'将来負担比率（分子）の構造'!L$46</f>
        <v>-</v>
      </c>
      <c r="L61" s="168"/>
      <c r="M61" s="168"/>
      <c r="N61" s="168" t="str">
        <f>'将来負担比率（分子）の構造'!M$46</f>
        <v>-</v>
      </c>
      <c r="O61" s="168"/>
      <c r="P61" s="168"/>
    </row>
    <row r="62" spans="1:16">
      <c r="A62" s="168" t="s">
        <v>35</v>
      </c>
      <c r="B62" s="168">
        <f>'将来負担比率（分子）の構造'!I$45</f>
        <v>115</v>
      </c>
      <c r="C62" s="168"/>
      <c r="D62" s="168"/>
      <c r="E62" s="168">
        <f>'将来負担比率（分子）の構造'!J$45</f>
        <v>73</v>
      </c>
      <c r="F62" s="168"/>
      <c r="G62" s="168"/>
      <c r="H62" s="168">
        <f>'将来負担比率（分子）の構造'!K$45</f>
        <v>64</v>
      </c>
      <c r="I62" s="168"/>
      <c r="J62" s="168"/>
      <c r="K62" s="168">
        <f>'将来負担比率（分子）の構造'!L$45</f>
        <v>36</v>
      </c>
      <c r="L62" s="168"/>
      <c r="M62" s="168"/>
      <c r="N62" s="168" t="str">
        <f>'将来負担比率（分子）の構造'!M$45</f>
        <v>-</v>
      </c>
      <c r="O62" s="168"/>
      <c r="P62" s="168"/>
    </row>
    <row r="63" spans="1:16">
      <c r="A63" s="168" t="s">
        <v>34</v>
      </c>
      <c r="B63" s="168" t="str">
        <f>'将来負担比率（分子）の構造'!I$44</f>
        <v>-</v>
      </c>
      <c r="C63" s="168"/>
      <c r="D63" s="168"/>
      <c r="E63" s="168" t="str">
        <f>'将来負担比率（分子）の構造'!J$44</f>
        <v>-</v>
      </c>
      <c r="F63" s="168"/>
      <c r="G63" s="168"/>
      <c r="H63" s="168" t="str">
        <f>'将来負担比率（分子）の構造'!K$44</f>
        <v>-</v>
      </c>
      <c r="I63" s="168"/>
      <c r="J63" s="168"/>
      <c r="K63" s="168" t="str">
        <f>'将来負担比率（分子）の構造'!L$44</f>
        <v>-</v>
      </c>
      <c r="L63" s="168"/>
      <c r="M63" s="168"/>
      <c r="N63" s="168" t="str">
        <f>'将来負担比率（分子）の構造'!M$44</f>
        <v>-</v>
      </c>
      <c r="O63" s="168"/>
      <c r="P63" s="168"/>
    </row>
    <row r="64" spans="1:16">
      <c r="A64" s="168" t="s">
        <v>33</v>
      </c>
      <c r="B64" s="168">
        <f>'将来負担比率（分子）の構造'!I$43</f>
        <v>101</v>
      </c>
      <c r="C64" s="168"/>
      <c r="D64" s="168"/>
      <c r="E64" s="168">
        <f>'将来負担比率（分子）の構造'!J$43</f>
        <v>123</v>
      </c>
      <c r="F64" s="168"/>
      <c r="G64" s="168"/>
      <c r="H64" s="168">
        <f>'将来負担比率（分子）の構造'!K$43</f>
        <v>128</v>
      </c>
      <c r="I64" s="168"/>
      <c r="J64" s="168"/>
      <c r="K64" s="168">
        <f>'将来負担比率（分子）の構造'!L$43</f>
        <v>156</v>
      </c>
      <c r="L64" s="168"/>
      <c r="M64" s="168"/>
      <c r="N64" s="168">
        <f>'将来負担比率（分子）の構造'!M$43</f>
        <v>202</v>
      </c>
      <c r="O64" s="168"/>
      <c r="P64" s="168"/>
    </row>
    <row r="65" spans="1:16">
      <c r="A65" s="168" t="s">
        <v>32</v>
      </c>
      <c r="B65" s="168" t="str">
        <f>'将来負担比率（分子）の構造'!I$42</f>
        <v>-</v>
      </c>
      <c r="C65" s="168"/>
      <c r="D65" s="168"/>
      <c r="E65" s="168" t="str">
        <f>'将来負担比率（分子）の構造'!J$42</f>
        <v>-</v>
      </c>
      <c r="F65" s="168"/>
      <c r="G65" s="168"/>
      <c r="H65" s="168" t="str">
        <f>'将来負担比率（分子）の構造'!K$42</f>
        <v>-</v>
      </c>
      <c r="I65" s="168"/>
      <c r="J65" s="168"/>
      <c r="K65" s="168" t="str">
        <f>'将来負担比率（分子）の構造'!L$42</f>
        <v>-</v>
      </c>
      <c r="L65" s="168"/>
      <c r="M65" s="168"/>
      <c r="N65" s="168" t="str">
        <f>'将来負担比率（分子）の構造'!M$42</f>
        <v>-</v>
      </c>
      <c r="O65" s="168"/>
      <c r="P65" s="168"/>
    </row>
    <row r="66" spans="1:16">
      <c r="A66" s="168" t="s">
        <v>31</v>
      </c>
      <c r="B66" s="168">
        <f>'将来負担比率（分子）の構造'!I$41</f>
        <v>1544</v>
      </c>
      <c r="C66" s="168"/>
      <c r="D66" s="168"/>
      <c r="E66" s="168">
        <f>'将来負担比率（分子）の構造'!J$41</f>
        <v>1551</v>
      </c>
      <c r="F66" s="168"/>
      <c r="G66" s="168"/>
      <c r="H66" s="168">
        <f>'将来負担比率（分子）の構造'!K$41</f>
        <v>1643</v>
      </c>
      <c r="I66" s="168"/>
      <c r="J66" s="168"/>
      <c r="K66" s="168">
        <f>'将来負担比率（分子）の構造'!L$41</f>
        <v>1619</v>
      </c>
      <c r="L66" s="168"/>
      <c r="M66" s="168"/>
      <c r="N66" s="168">
        <f>'将来負担比率（分子）の構造'!M$41</f>
        <v>1900</v>
      </c>
      <c r="O66" s="168"/>
      <c r="P66" s="168"/>
    </row>
    <row r="67" spans="1:16">
      <c r="A67" s="168" t="s">
        <v>75</v>
      </c>
      <c r="B67" s="168" t="e">
        <f>NA()</f>
        <v>#N/A</v>
      </c>
      <c r="C67" s="168">
        <f>IF(ISNUMBER('将来負担比率（分子）の構造'!I$53), IF('将来負担比率（分子）の構造'!I$53 &lt; 0, 0, '将来負担比率（分子）の構造'!I$53), NA())</f>
        <v>202</v>
      </c>
      <c r="D67" s="168" t="e">
        <f>NA()</f>
        <v>#N/A</v>
      </c>
      <c r="E67" s="168" t="e">
        <f>NA()</f>
        <v>#N/A</v>
      </c>
      <c r="F67" s="168">
        <f>IF(ISNUMBER('将来負担比率（分子）の構造'!J$53), IF('将来負担比率（分子）の構造'!J$53 &lt; 0, 0, '将来負担比率（分子）の構造'!J$53), NA())</f>
        <v>215</v>
      </c>
      <c r="G67" s="168" t="e">
        <f>NA()</f>
        <v>#N/A</v>
      </c>
      <c r="H67" s="168" t="e">
        <f>NA()</f>
        <v>#N/A</v>
      </c>
      <c r="I67" s="168">
        <f>IF(ISNUMBER('将来負担比率（分子）の構造'!K$53), IF('将来負担比率（分子）の構造'!K$53 &lt; 0, 0, '将来負担比率（分子）の構造'!K$53), NA())</f>
        <v>170</v>
      </c>
      <c r="J67" s="168" t="e">
        <f>NA()</f>
        <v>#N/A</v>
      </c>
      <c r="K67" s="168" t="e">
        <f>NA()</f>
        <v>#N/A</v>
      </c>
      <c r="L67" s="168">
        <f>IF(ISNUMBER('将来負担比率（分子）の構造'!L$53), IF('将来負担比率（分子）の構造'!L$53 &lt; 0, 0, '将来負担比率（分子）の構造'!L$53), NA())</f>
        <v>126</v>
      </c>
      <c r="M67" s="168" t="e">
        <f>NA()</f>
        <v>#N/A</v>
      </c>
      <c r="N67" s="168" t="e">
        <f>NA()</f>
        <v>#N/A</v>
      </c>
      <c r="O67" s="168">
        <f>IF(ISNUMBER('将来負担比率（分子）の構造'!M$53), IF('将来負担比率（分子）の構造'!M$53 &lt; 0, 0, '将来負担比率（分子）の構造'!M$53), NA())</f>
        <v>295</v>
      </c>
      <c r="P67" s="168" t="e">
        <f>NA()</f>
        <v>#N/A</v>
      </c>
    </row>
    <row r="70" spans="1:16">
      <c r="A70" s="170" t="s">
        <v>76</v>
      </c>
      <c r="B70" s="170"/>
      <c r="C70" s="170"/>
      <c r="D70" s="170"/>
      <c r="E70" s="170"/>
      <c r="F70" s="170"/>
    </row>
    <row r="71" spans="1:16">
      <c r="A71" s="171"/>
      <c r="B71" s="171" t="str">
        <f>基金残高に係る経年分析!F54</f>
        <v>R01</v>
      </c>
      <c r="C71" s="171" t="str">
        <f>基金残高に係る経年分析!G54</f>
        <v>R02</v>
      </c>
      <c r="D71" s="171" t="str">
        <f>基金残高に係る経年分析!H54</f>
        <v>R03</v>
      </c>
    </row>
    <row r="72" spans="1:16">
      <c r="A72" s="171" t="s">
        <v>77</v>
      </c>
      <c r="B72" s="172">
        <f>基金残高に係る経年分析!F55</f>
        <v>54</v>
      </c>
      <c r="C72" s="172">
        <f>基金残高に係る経年分析!G55</f>
        <v>403</v>
      </c>
      <c r="D72" s="172">
        <f>基金残高に係る経年分析!H55</f>
        <v>438</v>
      </c>
    </row>
    <row r="73" spans="1:16">
      <c r="A73" s="171" t="s">
        <v>78</v>
      </c>
      <c r="B73" s="172">
        <f>基金残高に係る経年分析!F56</f>
        <v>14</v>
      </c>
      <c r="C73" s="172">
        <f>基金残高に係る経年分析!G56</f>
        <v>14</v>
      </c>
      <c r="D73" s="172">
        <f>基金残高に係る経年分析!H56</f>
        <v>14</v>
      </c>
    </row>
    <row r="74" spans="1:16">
      <c r="A74" s="171" t="s">
        <v>79</v>
      </c>
      <c r="B74" s="172">
        <f>基金残高に係る経年分析!F57</f>
        <v>402</v>
      </c>
      <c r="C74" s="172">
        <f>基金残高に係る経年分析!G57</f>
        <v>402</v>
      </c>
      <c r="D74" s="172">
        <f>基金残高に係る経年分析!H57</f>
        <v>230</v>
      </c>
    </row>
  </sheetData>
  <sheetProtection algorithmName="SHA-512" hashValue="TkW1I0jepF3JlYe1J1rW0RA7T50vCvIKnMYmpP7uEUU2WNefK3F5QlJ10vEGAypr/rdpK5j/DHj74Dsh1H37qQ==" saltValue="mNTqh1w76DmY+vZUHpvez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2023-12-01T08:12:12Z</dcterms:modified>
</cp:coreProperties>
</file>