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user\Desktop\Ｒ５\３　公会計・財務書類関係\県からの通知・回答\【R5.9.15〆】 R3財政状況資料集の作成について（２回目・地方公会計関係）\５　県へ回答\"/>
    </mc:Choice>
  </mc:AlternateContent>
  <xr:revisionPtr revIDLastSave="0" documentId="13_ncr:1_{2C4E7CB7-408B-4141-8A97-99D83C6B9ED9}" xr6:coauthVersionLast="36" xr6:coauthVersionMax="47" xr10:uidLastSave="{00000000-0000-0000-0000-000000000000}"/>
  <bookViews>
    <workbookView xWindow="0" yWindow="0" windowWidth="25200" windowHeight="1177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U34" i="10"/>
  <c r="U35"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<sst xmlns="http://schemas.openxmlformats.org/spreadsheetml/2006/main" count="1112" uniqueCount="607">
  <si>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</si>
  <si>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</si>
  <si>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</si>
  <si>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</si>
  <si>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</si>
  <si>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</si>
  <si>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</si>
  <si>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</si>
  <si>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</si>
  <si>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</si>
  <si>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</si>
  <si>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</si>
  <si>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</si>
  <si>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</si>
  <si>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</si>
  <si>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</si>
  <si>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</si>
  <si>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</si>
  <si>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</si>
  <si>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</si>
  <si>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</si>
  <si>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</si>
  <si>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</si>
  <si>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</si>
  <si>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</si>
  <si>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</si>
  <si>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</si>
  <si>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</si>
  <si>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</si>
  <si>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</si>
  <si>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</si>
  <si>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</si>
  <si>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</si>
  <si>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</si>
  <si>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</si>
  <si>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</si>
  <si>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</si>
  <si>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</si>
  <si>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</si>
  <si>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</si>
  <si>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</si>
  <si>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</si>
  <si>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</si>
  <si>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</si>
  <si>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</si>
  <si>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</si>
  <si>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</si>
  <si>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</si>
  <si>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</si>
  <si>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</si>
  <si>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</si>
  <si>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</si>
  <si>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</si>
  <si>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</si>
  <si>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</si>
  <si>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</si>
  <si>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</si>
  <si>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</si>
  <si>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</si>
  <si>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</si>
  <si>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</si>
  <si>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</si>
  <si>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</si>
  <si>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</si>
  <si>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</si>
  <si>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</si>
  <si>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</si>
  <si>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</si>
  <si>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</si>
  <si>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</si>
  <si>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</si>
  <si>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</si>
  <si>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</si>
  <si>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</si>
  <si>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</si>
  <si>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</si>
  <si>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</si>
  <si>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</si>
  <si>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</si>
  <si>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</si>
  <si>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</si>
  <si>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</si>
  <si>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</si>
  <si>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</si>
  <si>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</si>
  <si>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</si>
  <si>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</si>
  <si>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</si>
  <si>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</si>
  <si>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</si>
  <si>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</si>
  <si>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</si>
  <si>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</si>
  <si>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</si>
  <si>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</si>
  <si>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</si>
  <si>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</si>
  <si>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</si>
  <si>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</si>
  <si>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</si>
  <si>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</si>
  <si>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</si>
  <si>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</si>
  <si>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</si>
  <si>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</si>
  <si>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</si>
  <si>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</si>
  <si>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</si>
  <si>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</si>
  <si>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</si>
  <si>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</si>
  <si>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</si>
  <si>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</si>
  <si>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</si>
  <si>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</si>
  <si>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</si>
  <si>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</si>
  <si>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</si>
  <si>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</si>
  <si>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</si>
  <si>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</si>
  <si>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</si>
  <si>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</si>
  <si>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</si>
  <si>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</si>
  <si>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</si>
  <si>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</si>
  <si>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</si>
  <si>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</si>
  <si>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</si>
  <si>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</si>
  <si>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</si>
  <si>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</si>
  <si>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</si>
  <si>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</si>
  <si>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</si>
  <si>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</si>
  <si>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</si>
  <si>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</si>
  <si>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</si>
  <si>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</si>
  <si>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</si>
  <si>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</si>
  <si>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</si>
  <si>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</si>
  <si>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</si>
  <si>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</si>
  <si>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</si>
  <si>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</si>
  <si>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</si>
  <si>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</si>
  <si>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</si>
  <si>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</si>
  <si>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</si>
  <si>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</si>
  <si>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</si>
  <si>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</si>
  <si>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</si>
  <si>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</si>
  <si>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</si>
  <si>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</si>
  <si>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</si>
  <si>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</si>
  <si>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</si>
  <si>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</si>
  <si>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</si>
  <si>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</si>
  <si>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</si>
  <si>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</si>
  <si>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</si>
  <si>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</si>
  <si>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</si>
  <si>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</si>
  <si>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</si>
  <si>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</si>
  <si>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</si>
  <si>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</si>
  <si>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</si>
  <si>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</si>
  <si>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</si>
  <si>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</si>
  <si>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</si>
  <si>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</si>
  <si>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</si>
  <si>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</si>
  <si>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</si>
  <si>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</si>
  <si>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</si>
  <si>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</si>
  <si>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</si>
  <si>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</si>
  <si>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</si>
  <si>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</si>
  <si>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</si>
  <si>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</si>
  <si>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</si>
  <si>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</si>
  <si>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</si>
  <si>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</si>
  <si>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</si>
  <si>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</si>
  <si>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</si>
  <si>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</si>
  <si>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</si>
  <si>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</si>
  <si>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</si>
  <si>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</si>
  <si>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</si>
  <si>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</si>
  <si>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</si>
  <si>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</si>
  <si>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</si>
  <si>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</si>
  <si>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</si>
  <si>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</si>
  <si>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</si>
  <si>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</si>
  <si>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</si>
  <si>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</si>
  <si>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</si>
  <si>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</si>
  <si>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沖縄県今帰仁村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</si>
  <si>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</si>
  <si>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</si>
  <si>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</si>
  <si>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</si>
  <si>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</si>
  <si>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</si>
  <si>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</si>
  <si>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</si>
  <si>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</si>
  <si>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</si>
  <si>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</si>
  <si>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</si>
  <si>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</si>
  <si>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</si>
  <si>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</si>
  <si>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</si>
  <si>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</si>
  <si>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</si>
  <si>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</si>
  <si>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</si>
  <si>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</si>
  <si>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</si>
  <si>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</si>
  <si>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</si>
  <si>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</si>
  <si>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</si>
  <si>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</si>
  <si>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</si>
  <si>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</si>
  <si>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</si>
  <si>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</si>
  <si>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</si>
  <si>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</si>
  <si>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</si>
  <si>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</si>
  <si>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</si>
  <si>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</si>
  <si>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</si>
  <si>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</si>
  <si>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</si>
  <si>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</si>
  <si>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</si>
  <si>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</si>
  <si>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</si>
  <si>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</si>
  <si>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</si>
  <si>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</si>
  <si>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</si>
  <si>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</si>
  <si>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</si>
  <si>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</si>
  <si>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</si>
  <si>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</si>
  <si>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</si>
  <si>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</si>
  <si>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</si>
  <si>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</si>
  <si>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</si>
  <si>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</si>
  <si>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</si>
  <si>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</si>
  <si>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</si>
  <si>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</si>
  <si>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</si>
  <si>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</si>
  <si>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</si>
  <si>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</si>
  <si>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</si>
  <si>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</si>
  <si>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</si>
  <si>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</si>
  <si>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</si>
  <si>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</si>
  <si>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</si>
  <si>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</si>
  <si>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</si>
  <si>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</si>
  <si>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</si>
  <si>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</si>
  <si>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</si>
  <si>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</si>
  <si>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</si>
  <si>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</si>
  <si>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</si>
  <si>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</si>
  <si>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</si>
  <si>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</si>
  <si>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</si>
  <si>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</si>
  <si>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</si>
  <si>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</si>
  <si>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</si>
  <si>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</si>
  <si>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</si>
  <si>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</si>
  <si>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</si>
  <si>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</si>
  <si>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</si>
  <si>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</si>
  <si>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</si>
  <si>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</si>
  <si>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</si>
  <si>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</si>
  <si>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</si>
  <si>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</si>
  <si>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</si>
  <si>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</si>
  <si>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</si>
  <si>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</si>
  <si>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</si>
  <si>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</si>
  <si>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</si>
  <si>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</si>
  <si>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</si>
  <si>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</si>
  <si>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</si>
  <si>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</si>
  <si>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</si>
  <si>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</si>
  <si>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</si>
  <si>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</si>
  <si>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</si>
  <si>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</si>
  <si>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</si>
  <si>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</si>
  <si>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</si>
  <si>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</si>
  <si>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</si>
  <si>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</si>
  <si>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</si>
  <si>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</si>
  <si>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</si>
  <si>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</si>
  <si>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</si>
  <si>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</si>
  <si>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</si>
  <si>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</si>
  <si>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</si>
  <si>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</si>
  <si>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</si>
  <si>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</si>
  <si>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</si>
  <si>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</si>
  <si>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</si>
  <si>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</si>
  <si>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</si>
  <si>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</si>
  <si>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</si>
  <si>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</si>
  <si>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</si>
  <si>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</si>
  <si>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</si>
  <si>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</si>
  <si>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</si>
  <si>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</si>
  <si>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沖縄県今帰仁村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</si>
  <si>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</si>
  <si>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</si>
  <si>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</si>
  <si>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</si>
  <si>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</si>
  <si>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</si>
  <si>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</si>
  <si>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</si>
  <si>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</si>
  <si>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</si>
  <si>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</si>
  <si>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</si>
  <si>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</si>
  <si>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</si>
  <si>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</si>
  <si>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</si>
  <si>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</si>
  <si>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</si>
  <si>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</si>
  <si>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</si>
  <si>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</si>
  <si>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</si>
  <si>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</si>
  <si>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</si>
  <si>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</si>
  <si>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</si>
  <si>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</si>
  <si>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</si>
  <si>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</si>
  <si>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</si>
  <si>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</si>
  <si>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</si>
  <si>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</si>
  <si>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</si>
  <si>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</si>
  <si>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</si>
  <si>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</si>
  <si>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</si>
  <si>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</si>
  <si>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</si>
  <si>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</si>
  <si>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</si>
  <si>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</si>
  <si>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</si>
  <si>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</si>
  <si>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</si>
  <si>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</si>
  <si>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</si>
  <si>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</si>
  <si>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</si>
  <si>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</si>
  <si>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</si>
  <si>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</si>
  <si>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</si>
  <si>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</si>
  <si>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</si>
  <si>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</si>
  <si>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</si>
  <si>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</si>
  <si>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</si>
  <si>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</si>
  <si>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</si>
  <si>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</si>
  <si>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</si>
  <si>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</si>
  <si>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</si>
  <si>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</si>
  <si>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</si>
  <si>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</si>
  <si>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</si>
  <si>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</si>
  <si>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</si>
  <si>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</si>
  <si>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</si>
  <si>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</si>
  <si>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</si>
  <si>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</si>
  <si>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</si>
  <si>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</si>
  <si>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</si>
  <si>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</si>
  <si>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</si>
  <si>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</si>
  <si>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</si>
  <si>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</si>
  <si>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</si>
  <si>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</si>
  <si>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</si>
  <si>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</si>
  <si>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</si>
  <si>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</si>
  <si>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</si>
  <si>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</si>
  <si>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</si>
  <si>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</si>
  <si>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</si>
  <si>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</si>
  <si>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</si>
  <si>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</si>
  <si>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</si>
  <si>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</si>
  <si>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</si>
  <si>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</si>
  <si>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</si>
  <si>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</si>
  <si>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</si>
  <si>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</si>
  <si>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</si>
  <si>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</si>
  <si>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</si>
  <si>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</si>
  <si>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</si>
  <si>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</si>
  <si>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</si>
  <si>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</si>
  <si>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</si>
  <si>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</si>
  <si>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</si>
  <si>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</si>
  <si>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</si>
  <si>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</si>
  <si>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</si>
  <si>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</si>
  <si>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</si>
  <si>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</si>
  <si>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</si>
  <si>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</si>
  <si>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</si>
  <si>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</si>
  <si>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</si>
  <si>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</si>
  <si>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</si>
  <si>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</si>
  <si>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</si>
  <si>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</si>
  <si>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</si>
  <si>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</si>
  <si>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</si>
  <si>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</si>
  <si>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</si>
  <si>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</si>
  <si>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</si>
  <si>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</si>
  <si>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</si>
  <si>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</si>
  <si>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</si>
  <si>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</si>
  <si>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</si>
  <si>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</si>
  <si>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</si>
  <si>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</si>
  <si>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</si>
  <si>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</si>
  <si>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</si>
  <si>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</si>
  <si>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</si>
  <si>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</si>
  <si>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</si>
  <si>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</si>
  <si>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</si>
  <si>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</si>
  <si>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</si>
  <si>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</si>
  <si>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</si>
  <si>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</si>
  <si>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</si>
  <si>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</si>
  <si>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</si>
  <si>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</si>
  <si>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</si>
  <si>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</si>
  <si>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</si>
  <si>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</si>
  <si>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</si>
  <si>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</si>
  <si>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</si>
  <si>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</si>
  <si>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</si>
  <si>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</si>
  <si>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</si>
  <si>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</si>
  <si>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</si>
  <si>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</si>
  <si>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</si>
  <si>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3.39</t>
  </si>
  <si>
    <t>▲ 3.06</t>
  </si>
  <si>
    <t>一般会計</t>
  </si>
  <si>
    <t>水道事業特別会計</t>
  </si>
  <si>
    <t>▲ 3.66</t>
  </si>
  <si>
    <t>国民健康保険特別会計</t>
  </si>
  <si>
    <t>▲ 4.15</t>
  </si>
  <si>
    <t>▲ 1.29</t>
  </si>
  <si>
    <t>▲ 0.00</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</si>
  <si>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</si>
  <si>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</si>
  <si>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</si>
  <si>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</si>
  <si>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</si>
  <si>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</si>
  <si>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</si>
  <si>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</si>
  <si>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</si>
  <si>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</si>
  <si>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</si>
  <si>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</si>
  <si>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</si>
  <si>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</si>
  <si>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</si>
  <si>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</si>
  <si>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</si>
  <si>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</si>
  <si>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</si>
  <si>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t>
  </si>
  <si>
    <t>今帰仁村公共施設等総合管理基金</t>
  </si>
  <si>
    <t>今帰仁村うるおいと安らぎのむらづくり応援基金</t>
  </si>
  <si>
    <t>今帰仁村ふるさと基金</t>
  </si>
  <si>
    <t>今帰仁村福祉基金</t>
  </si>
  <si>
    <t>今帰仁村職員退職手当基金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</si>
  <si>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</si>
  <si>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</si>
  <si>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まで、地方債等の将来負担額に比べ、充当可能基金等の充当可能財源が上回っているため、将来負担比率０が続いていたが、令和３年度で１．９％となった。有形固定資産減価償却率については、令和４年度に新庁舎建設が完了したため、今後は有形固定資産減価償却率が改善されることが予想される。その一方で「今帰仁村公共施設等総合管理基金」の取り崩しや、新庁舎建設事業にかかる地方債償還額の増加が予想されることから、今後も将来負担比率の上昇が見込まれる。今後も小学校の建替え等を予定しているため、計画的に基金の積み立てを行っていく。加えて、事業の見直しも図りながら、起債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</si>
  <si>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</si>
  <si>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</si>
  <si>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</si>
  <si>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</si>
  <si>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</si>
  <si>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</si>
  <si>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近年低下傾向にあったが、新庁舎建設事業により、多額の起債を行ってきた。今後、新庁舎建設事業にかかる地方債償還が始まるため、将来負担比率及び実質公債費比率が上昇していくことが考えられる。元金償還額以下に起債額を抑える等、将来負担比率、実質公債費比率の上昇を抑制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</si>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</sst>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vertical="center" wrapText="1"/>
      <protection locked="0"/>
    </xf>
    <xf numFmtId="0" fontId="1" fillId="0" borderId="12" xfId="16" applyFont="1" applyBorder="1" applyAlignment="1" applyProtection="1">
      <alignment vertical="center" wrapText="1"/>
      <protection locked="0"/>
    </xf>
    <xf numFmtId="0" fontId="1" fillId="0" borderId="48" xfId="16" applyFont="1" applyBorder="1" applyAlignment="1" applyProtection="1">
      <alignment vertical="center" wrapText="1"/>
      <protection locked="0"/>
    </xf>
    <xf numFmtId="0" fontId="1" fillId="0" borderId="64" xfId="16" applyFont="1" applyBorder="1" applyAlignment="1" applyProtection="1">
      <alignment vertical="center" wrapText="1"/>
      <protection locked="0"/>
    </xf>
    <xf numFmtId="0" fontId="1" fillId="0" borderId="0" xfId="16" applyFont="1" applyAlignment="1" applyProtection="1">
      <alignment vertical="center" wrapText="1"/>
      <protection locked="0"/>
    </xf>
    <xf numFmtId="0" fontId="1" fillId="0" borderId="38" xfId="16" applyFont="1" applyBorder="1" applyAlignment="1" applyProtection="1">
      <alignment vertical="center" wrapText="1"/>
      <protection locked="0"/>
    </xf>
    <xf numFmtId="0" fontId="1" fillId="0" borderId="37" xfId="16" applyFont="1" applyBorder="1" applyAlignment="1" applyProtection="1">
      <alignment vertical="center" wrapText="1"/>
      <protection locked="0"/>
    </xf>
    <xf numFmtId="0" fontId="1" fillId="0" borderId="54" xfId="16" applyFont="1" applyBorder="1" applyAlignment="1" applyProtection="1">
      <alignment vertical="center" wrapText="1"/>
      <protection locked="0"/>
    </xf>
    <xf numFmtId="0" fontId="1" fillId="0" borderId="40" xfId="16" applyFont="1" applyBorder="1" applyAlignment="1" applyProtection="1">
      <alignment vertical="center" wrapText="1"/>
      <protection locked="0"/>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205BB5-BE84-4A1D-BA25-7ECCECEA86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15F-4573-8AC0-662522A9C6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265741</c:v>
                </c:pt>
                <c:pt idx="1">
                  <c:v>158267</c:v>
                </c:pt>
                <c:pt idx="2">
                  <c:v>126036</c:v>
                </c:pt>
                <c:pt idx="3">
                  <c:v>122279</c:v>
                </c:pt>
                <c:pt idx="4">
                  <c:v>166671</c:v>
                </c:pt>
              </c:numCache>
            </c:numRef>
          </c:val>
          <c:smooth val="0"/>
          <c:extLst>
            <c:ext xmlns:c16="http://schemas.microsoft.com/office/drawing/2014/chart" uri="{C3380CC4-5D6E-409C-BE32-E72D297353CC}">
              <c16:uniqueId val="{00000001-B15F-4573-8AC0-662522A9C6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c:v>
                </c:pt>
                <c:pt idx="1">
                  <c:v>7.73</c:v>
                </c:pt>
                <c:pt idx="2">
                  <c:v>7.82</c:v>
                </c:pt>
                <c:pt idx="3">
                  <c:v>10.02</c:v>
                </c:pt>
                <c:pt idx="4">
                  <c:v>19.78</c:v>
                </c:pt>
              </c:numCache>
            </c:numRef>
          </c:val>
          <c:extLst>
            <c:ext xmlns:c16="http://schemas.microsoft.com/office/drawing/2014/chart" uri="{C3380CC4-5D6E-409C-BE32-E72D297353CC}">
              <c16:uniqueId val="{00000000-80A0-4FAB-A324-4172565F81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16.39</c:v>
                </c:pt>
                <c:pt idx="1">
                  <c:v>17.38</c:v>
                </c:pt>
                <c:pt idx="2">
                  <c:v>14.53</c:v>
                </c:pt>
                <c:pt idx="3">
                  <c:v>16.93</c:v>
                </c:pt>
                <c:pt idx="4">
                  <c:v>17.260000000000002</c:v>
                </c:pt>
              </c:numCache>
            </c:numRef>
          </c:val>
          <c:extLst>
            <c:ext xmlns:c16="http://schemas.microsoft.com/office/drawing/2014/chart" uri="{C3380CC4-5D6E-409C-BE32-E72D297353CC}">
              <c16:uniqueId val="{00000001-80A0-4FAB-A324-4172565F81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-3.39</c:v>
                </c:pt>
                <c:pt idx="1">
                  <c:v>1.79</c:v>
                </c:pt>
                <c:pt idx="2">
                  <c:v>-3.06</c:v>
                </c:pt>
                <c:pt idx="3">
                  <c:v>5.7</c:v>
                </c:pt>
                <c:pt idx="4">
                  <c:v>12.32</c:v>
                </c:pt>
              </c:numCache>
            </c:numRef>
          </c:val>
          <c:smooth val="0"/>
          <c:extLst>
            <c:ext xmlns:c16="http://schemas.microsoft.com/office/drawing/2014/chart" uri="{C3380CC4-5D6E-409C-BE32-E72D297353CC}">
              <c16:uniqueId val="{00000002-80A0-4FAB-A324-4172565F81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CC-4604-82ED-16DFF1D98D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CC-4604-82ED-16DFF1D98D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CC-4604-82ED-16DFF1D98D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CC-4604-82ED-16DFF1D98D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8CC-4604-82ED-16DFF1D98D8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8CC-4604-82ED-16DFF1D98D8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0.02</c:v>
                </c:pt>
                <c:pt idx="4">
                  <c:v>#N/A</c:v>
                </c:pt>
                <c:pt idx="5">
                  <c:v>0</c:v>
                </c:pt>
                <c:pt idx="6">
                  <c:v>#N/A</c:v>
                </c:pt>
                <c:pt idx="7">
                  <c:v>0.06</c:v>
                </c:pt>
                <c:pt idx="8">
                  <c:v>#N/A</c:v>
                </c:pt>
                <c:pt idx="9">
                  <c:v>0.02</c:v>
                </c:pt>
              </c:numCache>
            </c:numRef>
          </c:val>
          <c:extLst>
            <c:ext xmlns:c16="http://schemas.microsoft.com/office/drawing/2014/chart" uri="{C3380CC4-5D6E-409C-BE32-E72D297353CC}">
              <c16:uniqueId val="{00000006-98CC-4604-82ED-16DFF1D98D8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4.1500000000000004</c:v>
                </c:pt>
                <c:pt idx="1">
                  <c:v>#N/A</c:v>
                </c:pt>
                <c:pt idx="2">
                  <c:v>1.29</c:v>
                </c:pt>
                <c:pt idx="3">
                  <c:v>#N/A</c:v>
                </c:pt>
                <c:pt idx="4">
                  <c:v>#N/A</c:v>
                </c:pt>
                <c:pt idx="5">
                  <c:v>0</c:v>
                </c:pt>
                <c:pt idx="6">
                  <c:v>#N/A</c:v>
                </c:pt>
                <c:pt idx="7">
                  <c:v>0.54</c:v>
                </c:pt>
                <c:pt idx="8">
                  <c:v>#N/A</c:v>
                </c:pt>
                <c:pt idx="9">
                  <c:v>0.64</c:v>
                </c:pt>
              </c:numCache>
            </c:numRef>
          </c:val>
          <c:extLst>
            <c:ext xmlns:c16="http://schemas.microsoft.com/office/drawing/2014/chart" uri="{C3380CC4-5D6E-409C-BE32-E72D297353CC}">
              <c16:uniqueId val="{00000007-98CC-4604-82ED-16DFF1D98D8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3.66</c:v>
                </c:pt>
                <c:pt idx="3">
                  <c:v>#N/A</c:v>
                </c:pt>
                <c:pt idx="4">
                  <c:v>#N/A</c:v>
                </c:pt>
                <c:pt idx="5">
                  <c:v>2.1</c:v>
                </c:pt>
                <c:pt idx="6">
                  <c:v>#N/A</c:v>
                </c:pt>
                <c:pt idx="7">
                  <c:v>2.88</c:v>
                </c:pt>
                <c:pt idx="8">
                  <c:v>#N/A</c:v>
                </c:pt>
                <c:pt idx="9">
                  <c:v>3.01</c:v>
                </c:pt>
              </c:numCache>
            </c:numRef>
          </c:val>
          <c:extLst>
            <c:ext xmlns:c16="http://schemas.microsoft.com/office/drawing/2014/chart" uri="{C3380CC4-5D6E-409C-BE32-E72D297353CC}">
              <c16:uniqueId val="{00000008-98CC-4604-82ED-16DFF1D98D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6.09</c:v>
                </c:pt>
                <c:pt idx="2">
                  <c:v>#N/A</c:v>
                </c:pt>
                <c:pt idx="3">
                  <c:v>7.73</c:v>
                </c:pt>
                <c:pt idx="4">
                  <c:v>#N/A</c:v>
                </c:pt>
                <c:pt idx="5">
                  <c:v>7.82</c:v>
                </c:pt>
                <c:pt idx="6">
                  <c:v>#N/A</c:v>
                </c:pt>
                <c:pt idx="7">
                  <c:v>10.01</c:v>
                </c:pt>
                <c:pt idx="8">
                  <c:v>#N/A</c:v>
                </c:pt>
                <c:pt idx="9">
                  <c:v>19.77</c:v>
                </c:pt>
              </c:numCache>
            </c:numRef>
          </c:val>
          <c:extLst>
            <c:ext xmlns:c16="http://schemas.microsoft.com/office/drawing/2014/chart" uri="{C3380CC4-5D6E-409C-BE32-E72D297353CC}">
              <c16:uniqueId val="{00000009-98CC-4604-82ED-16DFF1D98D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282</c:v>
                </c:pt>
                <c:pt idx="5">
                  <c:v>302</c:v>
                </c:pt>
                <c:pt idx="8">
                  <c:v>297</c:v>
                </c:pt>
                <c:pt idx="11">
                  <c:v>292</c:v>
                </c:pt>
                <c:pt idx="14">
                  <c:v>289</c:v>
                </c:pt>
              </c:numCache>
            </c:numRef>
          </c:val>
          <c:extLst>
            <c:ext xmlns:c16="http://schemas.microsoft.com/office/drawing/2014/chart" uri="{C3380CC4-5D6E-409C-BE32-E72D297353CC}">
              <c16:uniqueId val="{00000000-66E8-4DB1-B03E-A92753C068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E8-4DB1-B03E-A92753C068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66E8-4DB1-B03E-A92753C068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82</c:v>
                </c:pt>
                <c:pt idx="6">
                  <c:v>82</c:v>
                </c:pt>
                <c:pt idx="9">
                  <c:v>79</c:v>
                </c:pt>
                <c:pt idx="12">
                  <c:v>82</c:v>
                </c:pt>
              </c:numCache>
            </c:numRef>
          </c:val>
          <c:extLst>
            <c:ext xmlns:c16="http://schemas.microsoft.com/office/drawing/2014/chart" uri="{C3380CC4-5D6E-409C-BE32-E72D297353CC}">
              <c16:uniqueId val="{00000003-66E8-4DB1-B03E-A92753C068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c:v>
                </c:pt>
                <c:pt idx="3">
                  <c:v>30</c:v>
                </c:pt>
                <c:pt idx="6">
                  <c:v>76</c:v>
                </c:pt>
                <c:pt idx="9">
                  <c:v>64</c:v>
                </c:pt>
                <c:pt idx="12">
                  <c:v>62</c:v>
                </c:pt>
              </c:numCache>
            </c:numRef>
          </c:val>
          <c:extLst>
            <c:ext xmlns:c16="http://schemas.microsoft.com/office/drawing/2014/chart" uri="{C3380CC4-5D6E-409C-BE32-E72D297353CC}">
              <c16:uniqueId val="{00000004-66E8-4DB1-B03E-A92753C068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8-4DB1-B03E-A92753C068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8-4DB1-B03E-A92753C068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451</c:v>
                </c:pt>
                <c:pt idx="3">
                  <c:v>423</c:v>
                </c:pt>
                <c:pt idx="6">
                  <c:v>384</c:v>
                </c:pt>
                <c:pt idx="9">
                  <c:v>364</c:v>
                </c:pt>
                <c:pt idx="12">
                  <c:v>353</c:v>
                </c:pt>
              </c:numCache>
            </c:numRef>
          </c:val>
          <c:extLst>
            <c:ext xmlns:c16="http://schemas.microsoft.com/office/drawing/2014/chart" uri="{C3380CC4-5D6E-409C-BE32-E72D297353CC}">
              <c16:uniqueId val="{00000007-66E8-4DB1-B03E-A92753C068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279</c:v>
                </c:pt>
                <c:pt idx="2">
                  <c:v>#N/A</c:v>
                </c:pt>
                <c:pt idx="3">
                  <c:v>#N/A</c:v>
                </c:pt>
                <c:pt idx="4">
                  <c:v>244</c:v>
                </c:pt>
                <c:pt idx="5">
                  <c:v>#N/A</c:v>
                </c:pt>
                <c:pt idx="6">
                  <c:v>#N/A</c:v>
                </c:pt>
                <c:pt idx="7">
                  <c:v>256</c:v>
                </c:pt>
                <c:pt idx="8">
                  <c:v>#N/A</c:v>
                </c:pt>
                <c:pt idx="9">
                  <c:v>#N/A</c:v>
                </c:pt>
                <c:pt idx="10">
                  <c:v>226</c:v>
                </c:pt>
                <c:pt idx="11">
                  <c:v>#N/A</c:v>
                </c:pt>
                <c:pt idx="12">
                  <c:v>#N/A</c:v>
                </c:pt>
                <c:pt idx="13">
                  <c:v>219</c:v>
                </c:pt>
                <c:pt idx="14">
                  <c:v>#N/A</c:v>
                </c:pt>
              </c:numCache>
            </c:numRef>
          </c:val>
          <c:smooth val="0"/>
          <c:extLst>
            <c:ext xmlns:c16="http://schemas.microsoft.com/office/drawing/2014/chart" uri="{C3380CC4-5D6E-409C-BE32-E72D297353CC}">
              <c16:uniqueId val="{00000008-66E8-4DB1-B03E-A92753C068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2964</c:v>
                </c:pt>
                <c:pt idx="5">
                  <c:v>2957</c:v>
                </c:pt>
                <c:pt idx="8">
                  <c:v>2855</c:v>
                </c:pt>
                <c:pt idx="11">
                  <c:v>2746</c:v>
                </c:pt>
                <c:pt idx="14">
                  <c:v>2915</c:v>
                </c:pt>
              </c:numCache>
            </c:numRef>
          </c:val>
          <c:extLst>
            <c:ext xmlns:c16="http://schemas.microsoft.com/office/drawing/2014/chart" uri="{C3380CC4-5D6E-409C-BE32-E72D297353CC}">
              <c16:uniqueId val="{00000000-AF0F-468C-8C33-B5F4BC1868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152</c:v>
                </c:pt>
                <c:pt idx="8">
                  <c:v>148</c:v>
                </c:pt>
                <c:pt idx="11">
                  <c:v>142</c:v>
                </c:pt>
                <c:pt idx="14">
                  <c:v>207</c:v>
                </c:pt>
              </c:numCache>
            </c:numRef>
          </c:val>
          <c:extLst>
            <c:ext xmlns:c16="http://schemas.microsoft.com/office/drawing/2014/chart" uri="{C3380CC4-5D6E-409C-BE32-E72D297353CC}">
              <c16:uniqueId val="{00000001-AF0F-468C-8C33-B5F4BC1868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1420</c:v>
                </c:pt>
                <c:pt idx="5">
                  <c:v>1766</c:v>
                </c:pt>
                <c:pt idx="8">
                  <c:v>1737</c:v>
                </c:pt>
                <c:pt idx="11">
                  <c:v>1867</c:v>
                </c:pt>
                <c:pt idx="14">
                  <c:v>1732</c:v>
                </c:pt>
              </c:numCache>
            </c:numRef>
          </c:val>
          <c:extLst>
            <c:ext xmlns:c16="http://schemas.microsoft.com/office/drawing/2014/chart" uri="{C3380CC4-5D6E-409C-BE32-E72D297353CC}">
              <c16:uniqueId val="{00000002-AF0F-468C-8C33-B5F4BC1868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F-468C-8C33-B5F4BC1868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F-468C-8C33-B5F4BC1868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0F-468C-8C33-B5F4BC1868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165</c:v>
                </c:pt>
                <c:pt idx="3">
                  <c:v>159</c:v>
                </c:pt>
                <c:pt idx="6">
                  <c:v>91</c:v>
                </c:pt>
                <c:pt idx="9">
                  <c:v>126</c:v>
                </c:pt>
                <c:pt idx="12">
                  <c:v>23</c:v>
                </c:pt>
              </c:numCache>
            </c:numRef>
          </c:val>
          <c:extLst>
            <c:ext xmlns:c16="http://schemas.microsoft.com/office/drawing/2014/chart" uri="{C3380CC4-5D6E-409C-BE32-E72D297353CC}">
              <c16:uniqueId val="{00000006-AF0F-468C-8C33-B5F4BC1868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553</c:v>
                </c:pt>
                <c:pt idx="3">
                  <c:v>483</c:v>
                </c:pt>
                <c:pt idx="6">
                  <c:v>421</c:v>
                </c:pt>
                <c:pt idx="9">
                  <c:v>363</c:v>
                </c:pt>
                <c:pt idx="12">
                  <c:v>281</c:v>
                </c:pt>
              </c:numCache>
            </c:numRef>
          </c:val>
          <c:extLst>
            <c:ext xmlns:c16="http://schemas.microsoft.com/office/drawing/2014/chart" uri="{C3380CC4-5D6E-409C-BE32-E72D297353CC}">
              <c16:uniqueId val="{00000007-AF0F-468C-8C33-B5F4BC1868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972</c:v>
                </c:pt>
                <c:pt idx="3">
                  <c:v>957</c:v>
                </c:pt>
                <c:pt idx="6">
                  <c:v>940</c:v>
                </c:pt>
                <c:pt idx="9">
                  <c:v>1093</c:v>
                </c:pt>
                <c:pt idx="12">
                  <c:v>1158</c:v>
                </c:pt>
              </c:numCache>
            </c:numRef>
          </c:val>
          <c:extLst>
            <c:ext xmlns:c16="http://schemas.microsoft.com/office/drawing/2014/chart" uri="{C3380CC4-5D6E-409C-BE32-E72D297353CC}">
              <c16:uniqueId val="{00000008-AF0F-468C-8C33-B5F4BC1868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c:v>
                </c:pt>
                <c:pt idx="3">
                  <c:v>58</c:v>
                </c:pt>
                <c:pt idx="6">
                  <c:v>58</c:v>
                </c:pt>
                <c:pt idx="9">
                  <c:v>34</c:v>
                </c:pt>
                <c:pt idx="12">
                  <c:v>23</c:v>
                </c:pt>
              </c:numCache>
            </c:numRef>
          </c:val>
          <c:extLst>
            <c:ext xmlns:c16="http://schemas.microsoft.com/office/drawing/2014/chart" uri="{C3380CC4-5D6E-409C-BE32-E72D297353CC}">
              <c16:uniqueId val="{00000009-AF0F-468C-8C33-B5F4BC1868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3085</c:v>
                </c:pt>
                <c:pt idx="3">
                  <c:v>3024</c:v>
                </c:pt>
                <c:pt idx="6">
                  <c:v>2977</c:v>
                </c:pt>
                <c:pt idx="9">
                  <c:v>2911</c:v>
                </c:pt>
                <c:pt idx="12">
                  <c:v>3430</c:v>
                </c:pt>
              </c:numCache>
            </c:numRef>
          </c:val>
          <c:extLst>
            <c:ext xmlns:c16="http://schemas.microsoft.com/office/drawing/2014/chart" uri="{C3380CC4-5D6E-409C-BE32-E72D297353CC}">
              <c16:uniqueId val="{0000000A-AF0F-468C-8C33-B5F4BC1868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458</c:v>
                </c:pt>
                <c:pt idx="2">
                  <c:v>#N/A</c:v>
                </c:pt>
                <c:pt idx="3">
                  <c:v>#N/A</c:v>
                </c:pt>
                <c:pt idx="4">
                  <c:v>0</c:v>
                </c:pt>
                <c:pt idx="5">
                  <c:v>#N/A</c:v>
                </c:pt>
                <c:pt idx="6">
                  <c:v>#N/A</c:v>
                </c:pt>
                <c:pt idx="7">
                  <c:v>0</c:v>
                </c:pt>
                <c:pt idx="8">
                  <c:v>#N/A</c:v>
                </c:pt>
                <c:pt idx="9">
                  <c:v>#N/A</c:v>
                </c:pt>
                <c:pt idx="10">
                  <c:v>0</c:v>
                </c:pt>
                <c:pt idx="11">
                  <c:v>#N/A</c:v>
                </c:pt>
                <c:pt idx="12">
                  <c:v>#N/A</c:v>
                </c:pt>
                <c:pt idx="13">
                  <c:v>61</c:v>
                </c:pt>
                <c:pt idx="14">
                  <c:v>#N/A</c:v>
                </c:pt>
              </c:numCache>
            </c:numRef>
          </c:val>
          <c:smooth val="0"/>
          <c:extLst>
            <c:ext xmlns:c16="http://schemas.microsoft.com/office/drawing/2014/chart" uri="{C3380CC4-5D6E-409C-BE32-E72D297353CC}">
              <c16:uniqueId val="{0000000B-AF0F-468C-8C33-B5F4BC1868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431</c:v>
                </c:pt>
                <c:pt idx="1">
                  <c:v>528</c:v>
                </c:pt>
                <c:pt idx="2">
                  <c:v>587</c:v>
                </c:pt>
              </c:numCache>
            </c:numRef>
          </c:val>
          <c:extLst>
            <c:ext xmlns:c16="http://schemas.microsoft.com/office/drawing/2014/chart" uri="{C3380CC4-5D6E-409C-BE32-E72D297353CC}">
              <c16:uniqueId val="{00000000-54A2-4901-BB48-4C8727EED4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54A2-4901-BB48-4C8727EED4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1268</c:v>
                </c:pt>
                <c:pt idx="1">
                  <c:v>1301</c:v>
                </c:pt>
                <c:pt idx="2">
                  <c:v>1110</c:v>
                </c:pt>
              </c:numCache>
            </c:numRef>
          </c:val>
          <c:extLst>
            <c:ext xmlns:c16="http://schemas.microsoft.com/office/drawing/2014/chart" uri="{C3380CC4-5D6E-409C-BE32-E72D297353CC}">
              <c16:uniqueId val="{00000002-54A2-4901-BB48-4C8727EED4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{68584C35-154E-494B-A1E4-B90962ADED94}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10F-4D1C-8AD1-A51D2F7075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{70C9ED65-0E04-4ACA-8758-A0D631501764}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0F-4D1C-8AD1-A51D2F7075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{F25AEC4F-EA25-47C0-827E-AACFCE8082BF}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0F-4D1C-8AD1-A51D2F7075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{3F11D74D-3852-4CED-8D5C-2B1366E0D051}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0F-4D1C-8AD1-A51D2F7075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{FF9AC7B6-47D2-48A4-A8BE-DE76C2DD7E6E}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0F-4D1C-8AD1-A51D2F7075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{D8A2A16A-E8B0-4980-B72A-E3CB6B48714D}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10F-4D1C-8AD1-A51D2F7075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{4284D012-EC60-4E25-B001-4805A6F4A8D6}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10F-4D1C-8AD1-A51D2F7075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{996927AC-6F9F-4603-A00F-C46C1F31D6CB}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10F-4D1C-8AD1-A51D2F70757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{C248E5B5-5902-4E2A-816D-43CB7E923943}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10F-4D1C-8AD1-A51D2F7075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52.8</c:v>
                </c:pt>
                <c:pt idx="16">
                  <c:v>53.7</c:v>
                </c:pt>
                <c:pt idx="24">
                  <c:v>55.2</c:v>
                </c:pt>
                <c:pt idx="32">
                  <c:v>57</c:v>
                </c:pt>
              </c:numCache>
            </c:numRef>
          </c:xVal>
          <c:yVal>
            <c:numRef>
              <c:f>公会計指標分析・財政指標組合せ分析表!$BP$51:$DC$51</c:f>
              <c:numCache>
                <c:formatCode>#,##0.0;"▲ "#,##0.0</c:formatCode>
                <c:ptCount val="40"/>
                <c:pt idx="0">
                  <c:v>16.100000000000001</c:v>
                </c:pt>
                <c:pt idx="32">
                  <c:v>1.9</c:v>
                </c:pt>
              </c:numCache>
            </c:numRef>
          </c:yVal>
          <c:smooth val="0"/>
          <c:extLst>
            <c:ext xmlns:c16="http://schemas.microsoft.com/office/drawing/2014/chart" uri="{C3380CC4-5D6E-409C-BE32-E72D297353CC}">
              <c16:uniqueId val="{00000009-310F-4D1C-8AD1-A51D2F7075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{5F511A0F-B8E1-427A-981D-ACF368EFD388}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10F-4D1C-8AD1-A51D2F7075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{E8CB4597-0FE5-4768-9553-EC86BAF220EC}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0F-4D1C-8AD1-A51D2F7075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{6CF03D01-43B2-469E-A529-2808FCA0FD23}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0F-4D1C-8AD1-A51D2F7075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{FA8EF6EC-044F-444E-80EC-8CED149286EA}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0F-4D1C-8AD1-A51D2F7075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{7CA0A378-7D72-487C-9D98-DAD2422B6604}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0F-4D1C-8AD1-A51D2F7075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{945C25F1-93D2-43CB-A2E6-03D6E4C6F3E7}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10F-4D1C-8AD1-A51D2F7075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{D14CDF73-F3F1-4613-885C-FDD72B5A0F99}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10F-4D1C-8AD1-A51D2F7075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{587063A2-70A9-4497-8104-02B4185EF82B}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10F-4D1C-8AD1-A51D2F7075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{6794A3B7-FCDB-4CFA-93F3-BBC6652064AA}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10F-4D1C-8AD1-A51D2F7075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0F-4D1C-8AD1-A51D2F70757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{6A7501CE-660A-484D-AAF8-466DD6ADF2F1}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7F-4869-A398-0F5FC7FE11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{092BA2DA-E040-4173-A1AA-321064F53C5C}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F-4869-A398-0F5FC7FE11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{4F918A2B-4F29-46C4-8576-CF757A2525A7}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F-4869-A398-0F5FC7FE11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{B68AD426-5DD8-482A-BFD5-FD77F5E00D3D}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F-4869-A398-0F5FC7FE11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{C22B04FC-FF20-4D86-B15C-492053CC9B63}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F-4869-A398-0F5FC7FE11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{476B0EA9-5610-4B9B-99F3-17ACDAF076C8}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7F-4869-A398-0F5FC7FE11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{94A1A6A8-7F14-47FF-8B74-F73904A27D94}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7F-4869-A398-0F5FC7FE11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{E42F352D-7E1B-42EB-8DCC-4294403A4897}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7F-4869-A398-0F5FC7FE11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{E303B0F6-9656-44FA-9B96-C2DFEE30E849}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7F-4869-A398-0F5FC7FE11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9.5</c:v>
                </c:pt>
                <c:pt idx="16">
                  <c:v>9.5</c:v>
                </c:pt>
                <c:pt idx="24">
                  <c:v>8.8000000000000007</c:v>
                </c:pt>
                <c:pt idx="32">
                  <c:v>8.1</c:v>
                </c:pt>
              </c:numCache>
            </c:numRef>
          </c:xVal>
          <c:yVal>
            <c:numRef>
              <c:f>公会計指標分析・財政指標組合せ分析表!$BP$73:$DC$73</c:f>
              <c:numCache>
                <c:formatCode>#,##0.0;"▲ "#,##0.0</c:formatCode>
                <c:ptCount val="40"/>
                <c:pt idx="0">
                  <c:v>16.100000000000001</c:v>
                </c:pt>
                <c:pt idx="32">
                  <c:v>1.9</c:v>
                </c:pt>
              </c:numCache>
            </c:numRef>
          </c:yVal>
          <c:smooth val="0"/>
          <c:extLst>
            <c:ext xmlns:c16="http://schemas.microsoft.com/office/drawing/2014/chart" uri="{C3380CC4-5D6E-409C-BE32-E72D297353CC}">
              <c16:uniqueId val="{00000009-CD7F-4869-A398-0F5FC7FE11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{D808241D-84A8-4F89-9F41-3272915FE56D}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7F-4869-A398-0F5FC7FE11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{667BA9E3-392E-4A9E-85A2-A90CE71E80DB}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F-4869-A398-0F5FC7FE11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{F20D9817-AB9E-4241-A3D7-4FBE3754879D}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F-4869-A398-0F5FC7FE11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{3A96A822-ACDC-445F-AC10-89E863D8B7BF}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F-4869-A398-0F5FC7FE11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{6CDAE5F9-AA64-4B01-AB38-0C3F61BBD3C2}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F-4869-A398-0F5FC7FE11EA}"/>
                </c:ext>
              </c:extLst>
            </c:dLbl>
            <c:dLbl>
              <c:idx val="8"/>
              <c:layout>
                <c:manualLayout>
                  <c:x val="-3.4566143090820602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{4A975E1B-046B-45FB-AEEB-C138E9635495}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7F-4869-A398-0F5FC7FE11EA}"/>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{75ED2023-0EF6-4082-8DDE-25B1AA15C0D0}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7F-4869-A398-0F5FC7FE11EA}"/>
                </c:ext>
              </c:extLst>
            </c:dLbl>
            <c:dLbl>
              <c:idx val="24"/>
              <c:layout>
                <c:manualLayout>
                  <c:x val="-4.4905057365901176E-2"/>
                  <c:y val="-4.34959213155358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{A1EDC345-20CD-424F-9F85-1875671C440C}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7F-4869-A398-0F5FC7FE11EA}"/>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{CDE2AE2E-98C4-4D63-9208-CE18675ABE1B}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7F-4869-A398-0F5FC7FE11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7F-4869-A398-0F5FC7FE11E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前年度と変わらぬ値となっており、類似団体平均値となっているが、沖縄県平均、全国平均とは依然として格差があり、財政基盤の脆弱状態にある。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年度策定中の総合計画に基づき、「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持続可能な</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むら」を目標に適正な予算配分、徹底した事業の見直し等を行い、今後財政基盤の強化を図る。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本年度経常収支比率は前年比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ポイント減と大幅に減少している。</a:t>
          </a:r>
        </a:p>
        <a:p>
          <a:r>
            <a:rPr kumimoji="1" lang="ja-JP" altLang="en-US" sz="1300">
              <a:latin typeface="ＭＳ Ｐゴシック" panose="020B0600070205080204" pitchFamily="50" charset="-128"/>
              <a:ea typeface="ＭＳ Ｐゴシック" panose="020B0600070205080204" pitchFamily="50" charset="-128"/>
            </a:rPr>
            <a:t>主な増減要因として、分母となる経常一般財源は、再算定による地方交付税の</a:t>
          </a:r>
          <a:r>
            <a:rPr kumimoji="1" lang="en-US" altLang="ja-JP" sz="1300">
              <a:latin typeface="ＭＳ Ｐゴシック" panose="020B0600070205080204" pitchFamily="50" charset="-128"/>
              <a:ea typeface="ＭＳ Ｐゴシック" panose="020B0600070205080204" pitchFamily="50" charset="-128"/>
            </a:rPr>
            <a:t>276,008</a:t>
          </a:r>
          <a:r>
            <a:rPr kumimoji="1" lang="ja-JP" altLang="en-US" sz="1300">
              <a:latin typeface="ＭＳ Ｐゴシック" panose="020B0600070205080204" pitchFamily="50" charset="-128"/>
              <a:ea typeface="ＭＳ Ｐゴシック" panose="020B0600070205080204" pitchFamily="50" charset="-128"/>
            </a:rPr>
            <a:t>千円増等 </a:t>
          </a:r>
          <a:r>
            <a:rPr kumimoji="1" lang="en-US" altLang="ja-JP" sz="1300">
              <a:latin typeface="ＭＳ Ｐゴシック" panose="020B0600070205080204" pitchFamily="50" charset="-128"/>
              <a:ea typeface="ＭＳ Ｐゴシック" panose="020B0600070205080204" pitchFamily="50" charset="-128"/>
            </a:rPr>
            <a:t>307,306</a:t>
          </a:r>
          <a:r>
            <a:rPr kumimoji="1" lang="ja-JP" altLang="en-US" sz="1300">
              <a:latin typeface="ＭＳ Ｐゴシック" panose="020B0600070205080204" pitchFamily="50" charset="-128"/>
              <a:ea typeface="ＭＳ Ｐゴシック" panose="020B0600070205080204" pitchFamily="50" charset="-128"/>
            </a:rPr>
            <a:t>千円の増に対し、新型コロナウイルス関連交付金及び地方創生臨時交付金（前年度繰越事業を含む）の歳入が増となり、物件費は経常一般財源の経費が </a:t>
          </a:r>
          <a:r>
            <a:rPr kumimoji="1" lang="en-US" altLang="ja-JP" sz="1300">
              <a:latin typeface="ＭＳ Ｐゴシック" panose="020B0600070205080204" pitchFamily="50" charset="-128"/>
              <a:ea typeface="ＭＳ Ｐゴシック" panose="020B0600070205080204" pitchFamily="50" charset="-128"/>
            </a:rPr>
            <a:t>11,547</a:t>
          </a:r>
          <a:r>
            <a:rPr kumimoji="1" lang="ja-JP" altLang="en-US" sz="1300">
              <a:latin typeface="ＭＳ Ｐゴシック" panose="020B0600070205080204" pitchFamily="50" charset="-128"/>
              <a:ea typeface="ＭＳ Ｐゴシック" panose="020B0600070205080204" pitchFamily="50" charset="-128"/>
            </a:rPr>
            <a:t>千円減となった。公債費についても償還が進み </a:t>
          </a:r>
          <a:r>
            <a:rPr kumimoji="1" lang="en-US" altLang="ja-JP" sz="1300">
              <a:latin typeface="ＭＳ Ｐゴシック" panose="020B0600070205080204" pitchFamily="50" charset="-128"/>
              <a:ea typeface="ＭＳ Ｐゴシック" panose="020B0600070205080204" pitchFamily="50" charset="-128"/>
            </a:rPr>
            <a:t>11,082</a:t>
          </a:r>
          <a:r>
            <a:rPr kumimoji="1" lang="ja-JP" altLang="en-US" sz="1300">
              <a:latin typeface="ＭＳ Ｐゴシック" panose="020B0600070205080204" pitchFamily="50" charset="-128"/>
              <a:ea typeface="ＭＳ Ｐゴシック" panose="020B0600070205080204" pitchFamily="50" charset="-128"/>
            </a:rPr>
            <a:t>千円の微減。人件費（</a:t>
          </a:r>
          <a:r>
            <a:rPr kumimoji="1" lang="en-US" altLang="ja-JP" sz="1300">
              <a:latin typeface="ＭＳ Ｐゴシック" panose="020B0600070205080204" pitchFamily="50" charset="-128"/>
              <a:ea typeface="ＭＳ Ｐゴシック" panose="020B0600070205080204" pitchFamily="50" charset="-128"/>
            </a:rPr>
            <a:t>26,121</a:t>
          </a:r>
          <a:r>
            <a:rPr kumimoji="1" lang="ja-JP" altLang="en-US" sz="1300">
              <a:latin typeface="ＭＳ Ｐゴシック" panose="020B0600070205080204" pitchFamily="50" charset="-128"/>
              <a:ea typeface="ＭＳ Ｐゴシック" panose="020B0600070205080204" pitchFamily="50" charset="-128"/>
            </a:rPr>
            <a:t>千円増）、扶助費（</a:t>
          </a:r>
          <a:r>
            <a:rPr kumimoji="1" lang="en-US" altLang="ja-JP" sz="1300">
              <a:latin typeface="ＭＳ Ｐゴシック" panose="020B0600070205080204" pitchFamily="50" charset="-128"/>
              <a:ea typeface="ＭＳ Ｐゴシック" panose="020B0600070205080204" pitchFamily="50" charset="-128"/>
            </a:rPr>
            <a:t>14,043</a:t>
          </a:r>
          <a:r>
            <a:rPr kumimoji="1" lang="ja-JP" altLang="en-US" sz="1300">
              <a:latin typeface="ＭＳ Ｐゴシック" panose="020B0600070205080204" pitchFamily="50" charset="-128"/>
              <a:ea typeface="ＭＳ Ｐゴシック" panose="020B0600070205080204" pitchFamily="50" charset="-128"/>
            </a:rPr>
            <a:t>千円増）、補助費（</a:t>
          </a:r>
          <a:r>
            <a:rPr kumimoji="1" lang="en-US" altLang="ja-JP" sz="1300">
              <a:latin typeface="ＭＳ Ｐゴシック" panose="020B0600070205080204" pitchFamily="50" charset="-128"/>
              <a:ea typeface="ＭＳ Ｐゴシック" panose="020B0600070205080204" pitchFamily="50" charset="-128"/>
            </a:rPr>
            <a:t>17,347</a:t>
          </a:r>
          <a:r>
            <a:rPr kumimoji="1" lang="ja-JP" altLang="en-US" sz="1300">
              <a:latin typeface="ＭＳ Ｐゴシック" panose="020B0600070205080204" pitchFamily="50" charset="-128"/>
              <a:ea typeface="ＭＳ Ｐゴシック" panose="020B0600070205080204" pitchFamily="50" charset="-128"/>
            </a:rPr>
            <a:t>千円増）は新型コロナ感染症対応のため増となり、前年比</a:t>
          </a:r>
          <a:r>
            <a:rPr kumimoji="1" lang="en-US" altLang="ja-JP" sz="1300">
              <a:latin typeface="ＭＳ Ｐゴシック" panose="020B0600070205080204" pitchFamily="50" charset="-128"/>
              <a:ea typeface="ＭＳ Ｐゴシック" panose="020B0600070205080204" pitchFamily="50" charset="-128"/>
            </a:rPr>
            <a:t>41,426</a:t>
          </a:r>
          <a:r>
            <a:rPr kumimoji="1" lang="ja-JP" altLang="en-US" sz="1300">
              <a:latin typeface="ＭＳ Ｐゴシック" panose="020B0600070205080204" pitchFamily="50" charset="-128"/>
              <a:ea typeface="ＭＳ Ｐゴシック" panose="020B0600070205080204" pitchFamily="50" charset="-128"/>
            </a:rPr>
            <a:t>千円の増となった。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62</xdr:row>
      <xdr:rowOff>25146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355834"/>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5046"/>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99568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183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64</xdr:row>
      <xdr:rowOff>145542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29570"/>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類似団体平均値より下回っているが、前年度より</a:t>
          </a:r>
          <a:r>
            <a:rPr kumimoji="1" lang="en-US" altLang="ja-JP" sz="1300">
              <a:latin typeface="ＭＳ Ｐゴシック" panose="020B0600070205080204" pitchFamily="50" charset="-128"/>
              <a:ea typeface="ＭＳ Ｐゴシック" panose="020B0600070205080204" pitchFamily="50" charset="-128"/>
            </a:rPr>
            <a:t>5,364</a:t>
          </a:r>
          <a:r>
            <a:rPr kumimoji="1" lang="ja-JP" altLang="en-US" sz="1300">
              <a:latin typeface="ＭＳ Ｐゴシック" panose="020B0600070205080204" pitchFamily="50" charset="-128"/>
              <a:ea typeface="ＭＳ Ｐゴシック" panose="020B0600070205080204" pitchFamily="50" charset="-128"/>
            </a:rPr>
            <a:t>円増加しており、沖縄県平均、全国平均を上回っている状況にある。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増額要因として、新型コロナウイルス感染症対応等ため、人件費が増額となったことによる。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124312</xdr:rowOff>
    </xdr:from>
    <xdr:to>
      <xdr:col>23</xdr:col>
      <xdr:colOff>133350</xdr:colOff>
      <xdr:row>81</xdr:row>
      <xdr:rowOff>137255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11762"/>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74287</xdr:rowOff>
    </xdr:from>
    <xdr:to>
      <xdr:col>19</xdr:col>
      <xdr:colOff>133350</xdr:colOff>
      <xdr:row>81</xdr:row>
      <xdr:rowOff>124312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1737"/>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67232</xdr:rowOff>
    </xdr:from>
    <xdr:to>
      <xdr:col>15</xdr:col>
      <xdr:colOff>82550</xdr:colOff>
      <xdr:row>81</xdr:row>
      <xdr:rowOff>74287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54682"/>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6055</xdr:rowOff>
    </xdr:from>
    <xdr:to>
      <xdr:col>11</xdr:col>
      <xdr:colOff>31750</xdr:colOff>
      <xdr:row>81</xdr:row>
      <xdr:rowOff>67232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93505"/>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86455</xdr:rowOff>
    </xdr:from>
    <xdr:to>
      <xdr:col>23</xdr:col>
      <xdr:colOff>184150</xdr:colOff>
      <xdr:row>82</xdr:row>
      <xdr:rowOff>16605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102982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73512</xdr:rowOff>
    </xdr:from>
    <xdr:to>
      <xdr:col>19</xdr:col>
      <xdr:colOff>184150</xdr:colOff>
      <xdr:row>82</xdr:row>
      <xdr:rowOff>3662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13839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2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23487</xdr:rowOff>
    </xdr:from>
    <xdr:to>
      <xdr:col>15</xdr:col>
      <xdr:colOff>133350</xdr:colOff>
      <xdr:row>81</xdr:row>
      <xdr:rowOff>125087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135264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16432</xdr:rowOff>
    </xdr:from>
    <xdr:to>
      <xdr:col>11</xdr:col>
      <xdr:colOff>82550</xdr:colOff>
      <xdr:row>81</xdr:row>
      <xdr:rowOff>118032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128209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126705</xdr:rowOff>
    </xdr:from>
    <xdr:to>
      <xdr:col>7</xdr:col>
      <xdr:colOff>31750</xdr:colOff>
      <xdr:row>81</xdr:row>
      <xdr:rowOff>56855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67032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前年度と変わらぬ値となっており、類似団体平均値、全国市町村平均値と比較すると低い傾向にある。</a:t>
          </a:r>
        </a:p>
        <a:p>
          <a:r>
            <a:rPr kumimoji="1" lang="ja-JP" altLang="en-US" sz="1300">
              <a:latin typeface="ＭＳ Ｐゴシック" panose="020B0600070205080204" pitchFamily="50" charset="-128"/>
              <a:ea typeface="ＭＳ Ｐゴシック" panose="020B0600070205080204" pitchFamily="50" charset="-128"/>
            </a:rPr>
            <a:t>　今後も類似団体の動向に注視し、給与の適正化に努める。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69004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299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93134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83</xdr:row>
      <xdr:rowOff>93134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69004</xdr:rowOff>
    </xdr:from>
    <xdr:to>
      <xdr:col>68</xdr:col>
      <xdr:colOff>152400</xdr:colOff>
      <xdr:row>83</xdr:row>
      <xdr:rowOff>109220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18204</xdr:rowOff>
    </xdr:from>
    <xdr:to>
      <xdr:col>77</xdr:col>
      <xdr:colOff>95250</xdr:colOff>
      <xdr:row>83</xdr:row>
      <xdr:rowOff>119804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129981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18204</xdr:rowOff>
    </xdr:from>
    <xdr:to>
      <xdr:col>68</xdr:col>
      <xdr:colOff>203200</xdr:colOff>
      <xdr:row>83</xdr:row>
      <xdr:rowOff>119804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129981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人当たりの職員数は、前年度比では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人減となっており、類似団体平均値は下回っているが、沖縄県平均、全国平均を上回っている状況にある。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住民からの多様な行政サービスのニーズに応えるために効率的な業務運営を目指し、組織的に検討を行う必要がある。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26003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0938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26003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9128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4287</xdr:rowOff>
    </xdr:from>
    <xdr:to>
      <xdr:col>72</xdr:col>
      <xdr:colOff>203200</xdr:colOff>
      <xdr:row>60</xdr:row>
      <xdr:rowOff>19368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9128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26003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0636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143034</xdr:rowOff>
    </xdr:from>
    <xdr:to>
      <xdr:col>81</xdr:col>
      <xdr:colOff>95250</xdr:colOff>
      <xdr:row>60</xdr:row>
      <xdr:rowOff>73184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159561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146653</xdr:rowOff>
    </xdr:from>
    <xdr:to>
      <xdr:col>77</xdr:col>
      <xdr:colOff>95250</xdr:colOff>
      <xdr:row>60</xdr:row>
      <xdr:rowOff>76803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86980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3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ポイント減で年々減少傾向にある。しかし県平均及び全国平均を上回っている状況にある。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比率算定時の分母となる普通交付税額及び臨時財政対策債発行可能額の増加が、比率の減少の要因となった。</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30480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321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86783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86783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118956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新庁舎及び湧川第２団地建設事業による地方債の増額により将来負担率を算定する数式において分子の要素である将来負担額が増額となり、さらに充当可能財源である基金が前述事業により減少したことが要因とな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％の将来負担率となった。</a:t>
          </a:r>
        </a:p>
        <a:p>
          <a:r>
            <a:rPr kumimoji="1" lang="ja-JP" altLang="en-US" sz="1300">
              <a:latin typeface="ＭＳ Ｐゴシック" panose="020B0600070205080204" pitchFamily="50" charset="-128"/>
              <a:ea typeface="ＭＳ Ｐゴシック" panose="020B0600070205080204" pitchFamily="50" charset="-128"/>
            </a:rPr>
            <a:t>　今後も新庁舎建設等大型事業が予定されており地方債の増額等見込まれる。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18339</xdr:rowOff>
    </xdr:from>
    <xdr:to>
      <xdr:col>81</xdr:col>
      <xdr:colOff>95250</xdr:colOff>
      <xdr:row>14</xdr:row>
      <xdr:rowOff>119939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161866</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39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155397</xdr:rowOff>
    </xdr:from>
    <xdr:to>
      <xdr:col>64</xdr:col>
      <xdr:colOff>152400</xdr:colOff>
      <xdr:row>15</xdr:row>
      <xdr:rowOff>85547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3462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70324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人件費は類似団体平均値、沖縄県平均値及び全国平均値より高い値を示している。</a:t>
          </a:r>
        </a:p>
        <a:p>
          <a:r>
            <a:rPr kumimoji="1" lang="ja-JP" altLang="en-US" sz="1300">
              <a:latin typeface="ＭＳ Ｐゴシック" panose="020B0600070205080204" pitchFamily="50" charset="-128"/>
              <a:ea typeface="ＭＳ Ｐゴシック" panose="020B0600070205080204" pitchFamily="50" charset="-128"/>
            </a:rPr>
            <a:t>　新型コロナ感染症対応のため人件費 </a:t>
          </a:r>
          <a:r>
            <a:rPr kumimoji="1" lang="en-US" altLang="ja-JP" sz="1300">
              <a:latin typeface="ＭＳ Ｐゴシック" panose="020B0600070205080204" pitchFamily="50" charset="-128"/>
              <a:ea typeface="ＭＳ Ｐゴシック" panose="020B0600070205080204" pitchFamily="50" charset="-128"/>
            </a:rPr>
            <a:t>26,121</a:t>
          </a:r>
          <a:r>
            <a:rPr kumimoji="1" lang="ja-JP" altLang="en-US" sz="1300">
              <a:latin typeface="ＭＳ Ｐゴシック" panose="020B0600070205080204" pitchFamily="50" charset="-128"/>
              <a:ea typeface="ＭＳ Ｐゴシック" panose="020B0600070205080204" pitchFamily="50" charset="-128"/>
            </a:rPr>
            <a:t>千円増となったが、分母の </a:t>
          </a:r>
          <a:r>
            <a:rPr kumimoji="1" lang="en-US" altLang="ja-JP" sz="1300">
              <a:latin typeface="ＭＳ Ｐゴシック" panose="020B0600070205080204" pitchFamily="50" charset="-128"/>
              <a:ea typeface="ＭＳ Ｐゴシック" panose="020B0600070205080204" pitchFamily="50" charset="-128"/>
            </a:rPr>
            <a:t>307,306</a:t>
          </a:r>
          <a:r>
            <a:rPr kumimoji="1" lang="ja-JP" altLang="en-US" sz="1300">
              <a:latin typeface="ＭＳ Ｐゴシック" panose="020B0600070205080204" pitchFamily="50" charset="-128"/>
              <a:ea typeface="ＭＳ Ｐゴシック" panose="020B0600070205080204" pitchFamily="50" charset="-128"/>
            </a:rPr>
            <a:t>千円増により比率は減となった。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物件費は類似団体平均値、沖縄県平均値及び全国平均値より低い値を示し、前年比で１ポイント減少している。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これは修繕費の減と、コロナ渦において欠席者の増加により給食の提供が減ったうえ、食材の無償提供の増により賄材料費（学校給食、保育所等）の減等が要因となっている。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09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19</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55316"/>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140716</xdr:rowOff>
    </xdr:from>
    <xdr:to>
      <xdr:col>73</xdr:col>
      <xdr:colOff>180975</xdr:colOff>
      <xdr:row>19</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268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18</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9704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67073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126492</xdr:rowOff>
    </xdr:from>
    <xdr:to>
      <xdr:col>74</xdr:col>
      <xdr:colOff>31750</xdr:colOff>
      <xdr:row>19</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41419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扶助費は、類似団体平均値を上回るものの、沖縄県平均値、全国平均値を下回っている。</a:t>
          </a:r>
        </a:p>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扶助費における経常収支比率は前年度と変わらないが、決算額では社会福祉費（身体障害者福祉費等）が</a:t>
          </a:r>
          <a:r>
            <a:rPr kumimoji="1" lang="en-US" altLang="ja-JP" sz="1300">
              <a:latin typeface="ＭＳ Ｐゴシック" panose="020B0600070205080204" pitchFamily="50" charset="-128"/>
              <a:ea typeface="ＭＳ Ｐゴシック" panose="020B0600070205080204" pitchFamily="50" charset="-128"/>
            </a:rPr>
            <a:t>12,716</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障害福祉や高齢者福祉等のニーズは高い状況にあり、今後扶助費の割合は伸びていくと見込まれる。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26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57</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02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その他は、沖縄県平均を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ポイント上回っているものの、類似団体平均値、全国平均を下回っており、対前年比では、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p>
        <a:p>
          <a:r>
            <a:rPr kumimoji="1" lang="ja-JP" altLang="en-US" sz="1300">
              <a:latin typeface="ＭＳ Ｐゴシック" panose="020B0600070205080204" pitchFamily="50" charset="-128"/>
              <a:ea typeface="ＭＳ Ｐゴシック" panose="020B0600070205080204" pitchFamily="50" charset="-128"/>
            </a:rPr>
            <a:t>主な要因は、赤字が続いている水道会計への繰出し分が減少したことによるもの。</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60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前年比で１ポイント減少しているが、決算額では一部事務組合に対する負担金増に伴い</a:t>
          </a:r>
          <a:r>
            <a:rPr kumimoji="1" lang="en-US" altLang="ja-JP" sz="1300">
              <a:latin typeface="ＭＳ Ｐゴシック" panose="020B0600070205080204" pitchFamily="50" charset="-128"/>
              <a:ea typeface="ＭＳ Ｐゴシック" panose="020B0600070205080204" pitchFamily="50" charset="-128"/>
            </a:rPr>
            <a:t>17,005</a:t>
          </a:r>
          <a:r>
            <a:rPr kumimoji="1" lang="ja-JP" altLang="en-US" sz="1300">
              <a:latin typeface="ＭＳ Ｐゴシック" panose="020B0600070205080204" pitchFamily="50" charset="-128"/>
              <a:ea typeface="ＭＳ Ｐゴシック" panose="020B0600070205080204" pitchFamily="50" charset="-128"/>
            </a:rPr>
            <a:t>千円の増となっている。 </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74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公債費は、類似団地平均値、沖縄県平均値及び全国平均値を下回る値であり、昨年度対比でも改善されている。要因は、前年度にて償還完済の事業があり、</a:t>
          </a:r>
          <a:r>
            <a:rPr kumimoji="1" lang="en-US" altLang="ja-JP" sz="1300">
              <a:latin typeface="ＭＳ Ｐゴシック" panose="020B0600070205080204" pitchFamily="50" charset="-128"/>
              <a:ea typeface="ＭＳ Ｐゴシック" panose="020B0600070205080204" pitchFamily="50" charset="-128"/>
            </a:rPr>
            <a:t>11,802</a:t>
          </a:r>
          <a:r>
            <a:rPr kumimoji="1" lang="ja-JP" altLang="en-US" sz="1300">
              <a:latin typeface="ＭＳ Ｐゴシック" panose="020B0600070205080204" pitchFamily="50" charset="-128"/>
              <a:ea typeface="ＭＳ Ｐゴシック" panose="020B0600070205080204" pitchFamily="50" charset="-128"/>
            </a:rPr>
            <a:t>千円減となった。</a:t>
          </a:r>
        </a:p>
        <a:p>
          <a:r>
            <a:rPr kumimoji="1" lang="ja-JP" altLang="en-US" sz="1300">
              <a:latin typeface="ＭＳ Ｐゴシック" panose="020B0600070205080204" pitchFamily="50" charset="-128"/>
              <a:ea typeface="ＭＳ Ｐゴシック" panose="020B0600070205080204" pitchFamily="50" charset="-128"/>
            </a:rPr>
            <a:t>　今後も小学校建設事業等予定されているため、新規地方債の発行については、事業を厳選し、公債費を抑制していく。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86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公債費以外は類似団体平均値、沖縄県平均及び全国平均を上回る</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％で対前年比でも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ポイントの改善になっている。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168148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1722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81</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4124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154432</xdr:rowOff>
    </xdr:from>
    <xdr:to>
      <xdr:col>73</xdr:col>
      <xdr:colOff>180975</xdr:colOff>
      <xdr:row>81</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8704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80</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7607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105918</xdr:rowOff>
    </xdr:from>
    <xdr:to>
      <xdr:col>74</xdr:col>
      <xdr:colOff>31750</xdr:colOff>
      <xdr:row>82</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20845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7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160578</xdr:rowOff>
    </xdr:from>
    <xdr:to>
      <xdr:col>29</xdr:col>
      <xdr:colOff>127000</xdr:colOff>
      <xdr:row>18</xdr:row>
      <xdr:rowOff>28681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22853"/>
          <a:ext cx="647700" cy="3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28681</xdr:rowOff>
    </xdr:from>
    <xdr:to>
      <xdr:col>26</xdr:col>
      <xdr:colOff>50800</xdr:colOff>
      <xdr:row>18</xdr:row>
      <xdr:rowOff>46969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62406"/>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46969</xdr:rowOff>
    </xdr:from>
    <xdr:to>
      <xdr:col>22</xdr:col>
      <xdr:colOff>114300</xdr:colOff>
      <xdr:row>18</xdr:row>
      <xdr:rowOff>47981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80694"/>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39808</xdr:rowOff>
    </xdr:from>
    <xdr:to>
      <xdr:col>18</xdr:col>
      <xdr:colOff>177800</xdr:colOff>
      <xdr:row>18</xdr:row>
      <xdr:rowOff>47981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73533"/>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109778</xdr:rowOff>
    </xdr:from>
    <xdr:to>
      <xdr:col>29</xdr:col>
      <xdr:colOff>177800</xdr:colOff>
      <xdr:row>18</xdr:row>
      <xdr:rowOff>39928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81855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149331</xdr:rowOff>
    </xdr:from>
    <xdr:to>
      <xdr:col>26</xdr:col>
      <xdr:colOff>101600</xdr:colOff>
      <xdr:row>18</xdr:row>
      <xdr:rowOff>79481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1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64258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7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167619</xdr:rowOff>
    </xdr:from>
    <xdr:to>
      <xdr:col>22</xdr:col>
      <xdr:colOff>165100</xdr:colOff>
      <xdr:row>18</xdr:row>
      <xdr:rowOff>97769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2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82546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1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168631</xdr:rowOff>
    </xdr:from>
    <xdr:to>
      <xdr:col>19</xdr:col>
      <xdr:colOff>38100</xdr:colOff>
      <xdr:row>18</xdr:row>
      <xdr:rowOff>98781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3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83558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1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160458</xdr:rowOff>
    </xdr:from>
    <xdr:to>
      <xdr:col>15</xdr:col>
      <xdr:colOff>101600</xdr:colOff>
      <xdr:row>18</xdr:row>
      <xdr:rowOff>90608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2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75385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89493</xdr:rowOff>
    </xdr:from>
    <xdr:to>
      <xdr:col>29</xdr:col>
      <xdr:colOff>127000</xdr:colOff>
      <xdr:row>37</xdr:row>
      <xdr:rowOff>103177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14193"/>
          <a:ext cx="6477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41063</xdr:rowOff>
    </xdr:from>
    <xdr:to>
      <xdr:col>26</xdr:col>
      <xdr:colOff>50800</xdr:colOff>
      <xdr:row>37</xdr:row>
      <xdr:rowOff>89493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65763"/>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41063</xdr:rowOff>
    </xdr:from>
    <xdr:to>
      <xdr:col>22</xdr:col>
      <xdr:colOff>114300</xdr:colOff>
      <xdr:row>37</xdr:row>
      <xdr:rowOff>59579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65763"/>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4928</xdr:rowOff>
    </xdr:from>
    <xdr:to>
      <xdr:col>18</xdr:col>
      <xdr:colOff>177800</xdr:colOff>
      <xdr:row>37</xdr:row>
      <xdr:rowOff>59579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9628"/>
          <a:ext cx="698500" cy="5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52377</xdr:rowOff>
    </xdr:from>
    <xdr:to>
      <xdr:col>29</xdr:col>
      <xdr:colOff>177800</xdr:colOff>
      <xdr:row>37</xdr:row>
      <xdr:rowOff>153977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38693</xdr:rowOff>
    </xdr:from>
    <xdr:to>
      <xdr:col>26</xdr:col>
      <xdr:colOff>101600</xdr:colOff>
      <xdr:row>37</xdr:row>
      <xdr:rowOff>140293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125070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161713</xdr:rowOff>
    </xdr:from>
    <xdr:to>
      <xdr:col>22</xdr:col>
      <xdr:colOff>165100</xdr:colOff>
      <xdr:row>37</xdr:row>
      <xdr:rowOff>91863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8779</xdr:rowOff>
    </xdr:from>
    <xdr:to>
      <xdr:col>19</xdr:col>
      <xdr:colOff>38100</xdr:colOff>
      <xdr:row>37</xdr:row>
      <xdr:rowOff>110379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95156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125578</xdr:rowOff>
    </xdr:from>
    <xdr:to>
      <xdr:col>15</xdr:col>
      <xdr:colOff>101600</xdr:colOff>
      <xdr:row>37</xdr:row>
      <xdr:rowOff>55728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7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40505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6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24045</xdr:rowOff>
    </xdr:from>
    <xdr:to>
      <xdr:col>24</xdr:col>
      <xdr:colOff>63500</xdr:colOff>
      <xdr:row>37</xdr:row>
      <xdr:rowOff>62628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67695"/>
          <a:ext cx="8382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62628</xdr:rowOff>
    </xdr:from>
    <xdr:to>
      <xdr:col>19</xdr:col>
      <xdr:colOff>177800</xdr:colOff>
      <xdr:row>38</xdr:row>
      <xdr:rowOff>54558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6278"/>
          <a:ext cx="889000" cy="1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42339</xdr:rowOff>
    </xdr:from>
    <xdr:to>
      <xdr:col>15</xdr:col>
      <xdr:colOff>50800</xdr:colOff>
      <xdr:row>38</xdr:row>
      <xdr:rowOff>54558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57439"/>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20034</xdr:rowOff>
    </xdr:from>
    <xdr:to>
      <xdr:col>10</xdr:col>
      <xdr:colOff>114300</xdr:colOff>
      <xdr:row>38</xdr:row>
      <xdr:rowOff>42339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35134"/>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144695</xdr:rowOff>
    </xdr:from>
    <xdr:to>
      <xdr:col>24</xdr:col>
      <xdr:colOff>114300</xdr:colOff>
      <xdr:row>37</xdr:row>
      <xdr:rowOff>74845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123122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11828</xdr:rowOff>
    </xdr:from>
    <xdr:to>
      <xdr:col>20</xdr:col>
      <xdr:colOff>38100</xdr:colOff>
      <xdr:row>37</xdr:row>
      <xdr:rowOff>113428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104555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3758</xdr:rowOff>
    </xdr:from>
    <xdr:to>
      <xdr:col>15</xdr:col>
      <xdr:colOff>101600</xdr:colOff>
      <xdr:row>38</xdr:row>
      <xdr:rowOff>105358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96485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162989</xdr:rowOff>
    </xdr:from>
    <xdr:to>
      <xdr:col>10</xdr:col>
      <xdr:colOff>165100</xdr:colOff>
      <xdr:row>38</xdr:row>
      <xdr:rowOff>93139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84266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140684</xdr:rowOff>
    </xdr:from>
    <xdr:to>
      <xdr:col>6</xdr:col>
      <xdr:colOff>38100</xdr:colOff>
      <xdr:row>38</xdr:row>
      <xdr:rowOff>70834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61961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122282</xdr:rowOff>
    </xdr:from>
    <xdr:to>
      <xdr:col>24</xdr:col>
      <xdr:colOff>63500</xdr:colOff>
      <xdr:row>57</xdr:row>
      <xdr:rowOff>126091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94932"/>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102719</xdr:rowOff>
    </xdr:from>
    <xdr:to>
      <xdr:col>19</xdr:col>
      <xdr:colOff>177800</xdr:colOff>
      <xdr:row>57</xdr:row>
      <xdr:rowOff>126091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75369"/>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102719</xdr:rowOff>
    </xdr:from>
    <xdr:to>
      <xdr:col>15</xdr:col>
      <xdr:colOff>50800</xdr:colOff>
      <xdr:row>57</xdr:row>
      <xdr:rowOff>117345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75369"/>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117345</xdr:rowOff>
    </xdr:from>
    <xdr:to>
      <xdr:col>10</xdr:col>
      <xdr:colOff>114300</xdr:colOff>
      <xdr:row>57</xdr:row>
      <xdr:rowOff>162680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89995"/>
          <a:ext cx="8890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71482</xdr:rowOff>
    </xdr:from>
    <xdr:to>
      <xdr:col>24</xdr:col>
      <xdr:colOff>114300</xdr:colOff>
      <xdr:row>58</xdr:row>
      <xdr:rowOff>1632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75291</xdr:rowOff>
    </xdr:from>
    <xdr:to>
      <xdr:col>20</xdr:col>
      <xdr:colOff>38100</xdr:colOff>
      <xdr:row>58</xdr:row>
      <xdr:rowOff>5441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168018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51919</xdr:rowOff>
    </xdr:from>
    <xdr:to>
      <xdr:col>15</xdr:col>
      <xdr:colOff>101600</xdr:colOff>
      <xdr:row>57</xdr:row>
      <xdr:rowOff>153519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144646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1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66545</xdr:rowOff>
    </xdr:from>
    <xdr:to>
      <xdr:col>10</xdr:col>
      <xdr:colOff>165100</xdr:colOff>
      <xdr:row>57</xdr:row>
      <xdr:rowOff>168145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159272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3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111880</xdr:rowOff>
    </xdr:from>
    <xdr:to>
      <xdr:col>6</xdr:col>
      <xdr:colOff>38100</xdr:colOff>
      <xdr:row>58</xdr:row>
      <xdr:rowOff>42030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33157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7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80080</xdr:rowOff>
    </xdr:from>
    <xdr:to>
      <xdr:col>24</xdr:col>
      <xdr:colOff>63500</xdr:colOff>
      <xdr:row>78</xdr:row>
      <xdr:rowOff>137392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53180"/>
          <a:ext cx="8382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80080</xdr:rowOff>
    </xdr:from>
    <xdr:to>
      <xdr:col>19</xdr:col>
      <xdr:colOff>177800</xdr:colOff>
      <xdr:row>78</xdr:row>
      <xdr:rowOff>138968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53180"/>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78823</xdr:rowOff>
    </xdr:from>
    <xdr:to>
      <xdr:col>15</xdr:col>
      <xdr:colOff>50800</xdr:colOff>
      <xdr:row>78</xdr:row>
      <xdr:rowOff>138968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51923"/>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78823</xdr:rowOff>
    </xdr:from>
    <xdr:to>
      <xdr:col>10</xdr:col>
      <xdr:colOff>114300</xdr:colOff>
      <xdr:row>78</xdr:row>
      <xdr:rowOff>114578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51923"/>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86592</xdr:rowOff>
    </xdr:from>
    <xdr:to>
      <xdr:col>24</xdr:col>
      <xdr:colOff>114300</xdr:colOff>
      <xdr:row>79</xdr:row>
      <xdr:rowOff>16742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1519</xdr:rowOff>
    </xdr:from>
    <xdr:ext cx="378565"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7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29280</xdr:rowOff>
    </xdr:from>
    <xdr:to>
      <xdr:col>20</xdr:col>
      <xdr:colOff>38100</xdr:colOff>
      <xdr:row>78</xdr:row>
      <xdr:rowOff>130880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122007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88168</xdr:rowOff>
    </xdr:from>
    <xdr:to>
      <xdr:col>15</xdr:col>
      <xdr:colOff>101600</xdr:colOff>
      <xdr:row>79</xdr:row>
      <xdr:rowOff>18318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9445</xdr:rowOff>
    </xdr:from>
    <xdr:ext cx="313932"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51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28023</xdr:rowOff>
    </xdr:from>
    <xdr:to>
      <xdr:col>10</xdr:col>
      <xdr:colOff>165100</xdr:colOff>
      <xdr:row>78</xdr:row>
      <xdr:rowOff>129623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120750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63778</xdr:rowOff>
    </xdr:from>
    <xdr:to>
      <xdr:col>6</xdr:col>
      <xdr:colOff>38100</xdr:colOff>
      <xdr:row>78</xdr:row>
      <xdr:rowOff>165378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156505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51733</xdr:rowOff>
    </xdr:from>
    <xdr:to>
      <xdr:col>24</xdr:col>
      <xdr:colOff>63500</xdr:colOff>
      <xdr:row>98</xdr:row>
      <xdr:rowOff>78249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0933"/>
          <a:ext cx="838200" cy="3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78249</xdr:rowOff>
    </xdr:from>
    <xdr:to>
      <xdr:col>19</xdr:col>
      <xdr:colOff>177800</xdr:colOff>
      <xdr:row>98</xdr:row>
      <xdr:rowOff>87395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8034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87395</xdr:rowOff>
    </xdr:from>
    <xdr:to>
      <xdr:col>15</xdr:col>
      <xdr:colOff>50800</xdr:colOff>
      <xdr:row>98</xdr:row>
      <xdr:rowOff>104277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89495"/>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104277</xdr:rowOff>
    </xdr:from>
    <xdr:to>
      <xdr:col>10</xdr:col>
      <xdr:colOff>114300</xdr:colOff>
      <xdr:row>98</xdr:row>
      <xdr:rowOff>106412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0637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xdr:rowOff>
    </xdr:from>
    <xdr:to>
      <xdr:col>24</xdr:col>
      <xdr:colOff>114300</xdr:colOff>
      <xdr:row>96</xdr:row>
      <xdr:rowOff>102533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23810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27449</xdr:rowOff>
    </xdr:from>
    <xdr:to>
      <xdr:col>20</xdr:col>
      <xdr:colOff>38100</xdr:colOff>
      <xdr:row>98</xdr:row>
      <xdr:rowOff>129049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36595</xdr:rowOff>
    </xdr:from>
    <xdr:to>
      <xdr:col>15</xdr:col>
      <xdr:colOff>101600</xdr:colOff>
      <xdr:row>98</xdr:row>
      <xdr:rowOff>138195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53477</xdr:rowOff>
    </xdr:from>
    <xdr:to>
      <xdr:col>10</xdr:col>
      <xdr:colOff>165100</xdr:colOff>
      <xdr:row>98</xdr:row>
      <xdr:rowOff>155077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55612</xdr:rowOff>
    </xdr:from>
    <xdr:to>
      <xdr:col>6</xdr:col>
      <xdr:colOff>38100</xdr:colOff>
      <xdr:row>98</xdr:row>
      <xdr:rowOff>157212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161703</xdr:rowOff>
    </xdr:from>
    <xdr:to>
      <xdr:col>55</xdr:col>
      <xdr:colOff>0</xdr:colOff>
      <xdr:row>38</xdr:row>
      <xdr:rowOff>167231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3903"/>
          <a:ext cx="838200" cy="3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161703</xdr:rowOff>
    </xdr:from>
    <xdr:to>
      <xdr:col>50</xdr:col>
      <xdr:colOff>114300</xdr:colOff>
      <xdr:row>39</xdr:row>
      <xdr:rowOff>68959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3903"/>
          <a:ext cx="889000" cy="4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68959</xdr:rowOff>
    </xdr:from>
    <xdr:to>
      <xdr:col>45</xdr:col>
      <xdr:colOff>177800</xdr:colOff>
      <xdr:row>39</xdr:row>
      <xdr:rowOff>139109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55509"/>
          <a:ext cx="889000" cy="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135604</xdr:rowOff>
    </xdr:from>
    <xdr:to>
      <xdr:col>41</xdr:col>
      <xdr:colOff>50800</xdr:colOff>
      <xdr:row>39</xdr:row>
      <xdr:rowOff>139109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82215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116431</xdr:rowOff>
    </xdr:from>
    <xdr:to>
      <xdr:col>55</xdr:col>
      <xdr:colOff>50800</xdr:colOff>
      <xdr:row>39</xdr:row>
      <xdr:rowOff>46581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6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94858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110903</xdr:rowOff>
    </xdr:from>
    <xdr:to>
      <xdr:col>50</xdr:col>
      <xdr:colOff>165100</xdr:colOff>
      <xdr:row>37</xdr:row>
      <xdr:rowOff>41053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32180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18159</xdr:rowOff>
    </xdr:from>
    <xdr:to>
      <xdr:col>46</xdr:col>
      <xdr:colOff>38100</xdr:colOff>
      <xdr:row>39</xdr:row>
      <xdr:rowOff>119759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110886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7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88309</xdr:rowOff>
    </xdr:from>
    <xdr:to>
      <xdr:col>41</xdr:col>
      <xdr:colOff>101600</xdr:colOff>
      <xdr:row>40</xdr:row>
      <xdr:rowOff>18459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9586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84804</xdr:rowOff>
    </xdr:from>
    <xdr:to>
      <xdr:col>36</xdr:col>
      <xdr:colOff>165100</xdr:colOff>
      <xdr:row>40</xdr:row>
      <xdr:rowOff>14954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6081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69841</xdr:rowOff>
    </xdr:from>
    <xdr:to>
      <xdr:col>55</xdr:col>
      <xdr:colOff>0</xdr:colOff>
      <xdr:row>57</xdr:row>
      <xdr:rowOff>154408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42491"/>
          <a:ext cx="838200" cy="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147251</xdr:rowOff>
    </xdr:from>
    <xdr:to>
      <xdr:col>50</xdr:col>
      <xdr:colOff>114300</xdr:colOff>
      <xdr:row>57</xdr:row>
      <xdr:rowOff>154408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19901"/>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85851</xdr:rowOff>
    </xdr:from>
    <xdr:to>
      <xdr:col>45</xdr:col>
      <xdr:colOff>177800</xdr:colOff>
      <xdr:row>57</xdr:row>
      <xdr:rowOff>147251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58501"/>
          <a:ext cx="889000" cy="6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52563</xdr:rowOff>
    </xdr:from>
    <xdr:to>
      <xdr:col>41</xdr:col>
      <xdr:colOff>50800</xdr:colOff>
      <xdr:row>57</xdr:row>
      <xdr:rowOff>85851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53763"/>
          <a:ext cx="88900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19041</xdr:rowOff>
    </xdr:from>
    <xdr:to>
      <xdr:col>55</xdr:col>
      <xdr:colOff>50800</xdr:colOff>
      <xdr:row>57</xdr:row>
      <xdr:rowOff>120641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168918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7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103608</xdr:rowOff>
    </xdr:from>
    <xdr:to>
      <xdr:col>50</xdr:col>
      <xdr:colOff>165100</xdr:colOff>
      <xdr:row>58</xdr:row>
      <xdr:rowOff>33758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24885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96451</xdr:rowOff>
    </xdr:from>
    <xdr:to>
      <xdr:col>46</xdr:col>
      <xdr:colOff>38100</xdr:colOff>
      <xdr:row>58</xdr:row>
      <xdr:rowOff>26601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17728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6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35051</xdr:rowOff>
    </xdr:from>
    <xdr:to>
      <xdr:col>41</xdr:col>
      <xdr:colOff>101600</xdr:colOff>
      <xdr:row>57</xdr:row>
      <xdr:rowOff>136651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127778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1763</xdr:rowOff>
    </xdr:from>
    <xdr:to>
      <xdr:col>36</xdr:col>
      <xdr:colOff>165100</xdr:colOff>
      <xdr:row>56</xdr:row>
      <xdr:rowOff>103363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119890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125481</xdr:rowOff>
    </xdr:from>
    <xdr:to>
      <xdr:col>55</xdr:col>
      <xdr:colOff>0</xdr:colOff>
      <xdr:row>76</xdr:row>
      <xdr:rowOff>139357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12781"/>
          <a:ext cx="838200" cy="35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139357</xdr:rowOff>
    </xdr:from>
    <xdr:to>
      <xdr:col>50</xdr:col>
      <xdr:colOff>114300</xdr:colOff>
      <xdr:row>77</xdr:row>
      <xdr:rowOff>100261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69557"/>
          <a:ext cx="889000" cy="1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100261</xdr:rowOff>
    </xdr:from>
    <xdr:to>
      <xdr:col>45</xdr:col>
      <xdr:colOff>177800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01911"/>
          <a:ext cx="889000" cy="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118326</xdr:rowOff>
    </xdr:from>
    <xdr:to>
      <xdr:col>41</xdr:col>
      <xdr:colOff>50800</xdr:colOff>
      <xdr:row>78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19976"/>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74681</xdr:rowOff>
    </xdr:from>
    <xdr:to>
      <xdr:col>55</xdr:col>
      <xdr:colOff>50800</xdr:colOff>
      <xdr:row>75</xdr:row>
      <xdr:rowOff>4831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7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97558</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61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88557</xdr:rowOff>
    </xdr:from>
    <xdr:to>
      <xdr:col>50</xdr:col>
      <xdr:colOff>165100</xdr:colOff>
      <xdr:row>77</xdr:row>
      <xdr:rowOff>18707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49461</xdr:rowOff>
    </xdr:from>
    <xdr:to>
      <xdr:col>46</xdr:col>
      <xdr:colOff>38100</xdr:colOff>
      <xdr:row>77</xdr:row>
      <xdr:rowOff>151061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142188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67526</xdr:rowOff>
    </xdr:from>
    <xdr:to>
      <xdr:col>36</xdr:col>
      <xdr:colOff>165100</xdr:colOff>
      <xdr:row>77</xdr:row>
      <xdr:rowOff>169126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160253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147847</xdr:rowOff>
    </xdr:from>
    <xdr:to>
      <xdr:col>55</xdr:col>
      <xdr:colOff>0</xdr:colOff>
      <xdr:row>98</xdr:row>
      <xdr:rowOff>8824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78497"/>
          <a:ext cx="8382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92416</xdr:rowOff>
    </xdr:from>
    <xdr:to>
      <xdr:col>50</xdr:col>
      <xdr:colOff>114300</xdr:colOff>
      <xdr:row>97</xdr:row>
      <xdr:rowOff>147847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23066"/>
          <a:ext cx="889000" cy="5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139829</xdr:rowOff>
    </xdr:from>
    <xdr:to>
      <xdr:col>45</xdr:col>
      <xdr:colOff>177800</xdr:colOff>
      <xdr:row>97</xdr:row>
      <xdr:rowOff>92416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99029"/>
          <a:ext cx="889000" cy="1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105006</xdr:rowOff>
    </xdr:from>
    <xdr:to>
      <xdr:col>41</xdr:col>
      <xdr:colOff>50800</xdr:colOff>
      <xdr:row>96</xdr:row>
      <xdr:rowOff>139829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564206"/>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129474</xdr:rowOff>
    </xdr:from>
    <xdr:to>
      <xdr:col>55</xdr:col>
      <xdr:colOff>50800</xdr:colOff>
      <xdr:row>98</xdr:row>
      <xdr:rowOff>59624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44401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97047</xdr:rowOff>
    </xdr:from>
    <xdr:to>
      <xdr:col>50</xdr:col>
      <xdr:colOff>165100</xdr:colOff>
      <xdr:row>98</xdr:row>
      <xdr:rowOff>27197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18324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41616</xdr:rowOff>
    </xdr:from>
    <xdr:to>
      <xdr:col>46</xdr:col>
      <xdr:colOff>38100</xdr:colOff>
      <xdr:row>97</xdr:row>
      <xdr:rowOff>143216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134343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89029</xdr:rowOff>
    </xdr:from>
    <xdr:to>
      <xdr:col>41</xdr:col>
      <xdr:colOff>101600</xdr:colOff>
      <xdr:row>97</xdr:row>
      <xdr:rowOff>19179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35706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54206</xdr:rowOff>
    </xdr:from>
    <xdr:to>
      <xdr:col>36</xdr:col>
      <xdr:colOff>165100</xdr:colOff>
      <xdr:row>96</xdr:row>
      <xdr:rowOff>155806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883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2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129084</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44184"/>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124630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39730"/>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124630</xdr:rowOff>
    </xdr:from>
    <xdr:to>
      <xdr:col>76</xdr:col>
      <xdr:colOff>114300</xdr:colOff>
      <xdr:row>38</xdr:row>
      <xdr:rowOff>137295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39730"/>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137295</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52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78284</xdr:rowOff>
    </xdr:from>
    <xdr:to>
      <xdr:col>85</xdr:col>
      <xdr:colOff>177800</xdr:colOff>
      <xdr:row>39</xdr:row>
      <xdr:rowOff>8434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164661</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73830</xdr:rowOff>
    </xdr:from>
    <xdr:to>
      <xdr:col>76</xdr:col>
      <xdr:colOff>165100</xdr:colOff>
      <xdr:row>39</xdr:row>
      <xdr:rowOff>3980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166557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86495</xdr:rowOff>
    </xdr:from>
    <xdr:to>
      <xdr:col>72</xdr:col>
      <xdr:colOff>38100</xdr:colOff>
      <xdr:row>39</xdr:row>
      <xdr:rowOff>16645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7772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132846</xdr:rowOff>
    </xdr:from>
    <xdr:to>
      <xdr:col>85</xdr:col>
      <xdr:colOff>127000</xdr:colOff>
      <xdr:row>77</xdr:row>
      <xdr:rowOff>139083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33449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123785</xdr:rowOff>
    </xdr:from>
    <xdr:to>
      <xdr:col>81</xdr:col>
      <xdr:colOff>50800</xdr:colOff>
      <xdr:row>77</xdr:row>
      <xdr:rowOff>132846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32543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105350</xdr:rowOff>
    </xdr:from>
    <xdr:to>
      <xdr:col>76</xdr:col>
      <xdr:colOff>114300</xdr:colOff>
      <xdr:row>77</xdr:row>
      <xdr:rowOff>123785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07000"/>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93638</xdr:rowOff>
    </xdr:from>
    <xdr:to>
      <xdr:col>71</xdr:col>
      <xdr:colOff>177800</xdr:colOff>
      <xdr:row>77</xdr:row>
      <xdr:rowOff>105350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95288"/>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88283</xdr:rowOff>
    </xdr:from>
    <xdr:to>
      <xdr:col>85</xdr:col>
      <xdr:colOff>177800</xdr:colOff>
      <xdr:row>78</xdr:row>
      <xdr:rowOff>18433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66710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82046</xdr:rowOff>
    </xdr:from>
    <xdr:to>
      <xdr:col>81</xdr:col>
      <xdr:colOff>101600</xdr:colOff>
      <xdr:row>78</xdr:row>
      <xdr:rowOff>12196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3323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72985</xdr:rowOff>
    </xdr:from>
    <xdr:to>
      <xdr:col>76</xdr:col>
      <xdr:colOff>165100</xdr:colOff>
      <xdr:row>78</xdr:row>
      <xdr:rowOff>3135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54550</xdr:rowOff>
    </xdr:from>
    <xdr:to>
      <xdr:col>72</xdr:col>
      <xdr:colOff>38100</xdr:colOff>
      <xdr:row>77</xdr:row>
      <xdr:rowOff>156150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147277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42838</xdr:rowOff>
    </xdr:from>
    <xdr:to>
      <xdr:col>67</xdr:col>
      <xdr:colOff>101600</xdr:colOff>
      <xdr:row>77</xdr:row>
      <xdr:rowOff>144438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135565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14418</xdr:rowOff>
    </xdr:from>
    <xdr:to>
      <xdr:col>85</xdr:col>
      <xdr:colOff>127000</xdr:colOff>
      <xdr:row>99</xdr:row>
      <xdr:rowOff>19287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87968"/>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19287</xdr:rowOff>
    </xdr:from>
    <xdr:to>
      <xdr:col>81</xdr:col>
      <xdr:colOff>50800</xdr:colOff>
      <xdr:row>99</xdr:row>
      <xdr:rowOff>35016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92837"/>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18455</xdr:rowOff>
    </xdr:from>
    <xdr:to>
      <xdr:col>76</xdr:col>
      <xdr:colOff>114300</xdr:colOff>
      <xdr:row>99</xdr:row>
      <xdr:rowOff>35016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92005"/>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18455</xdr:rowOff>
    </xdr:from>
    <xdr:to>
      <xdr:col>71</xdr:col>
      <xdr:colOff>177800</xdr:colOff>
      <xdr:row>99</xdr:row>
      <xdr:rowOff>39244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9200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135068</xdr:rowOff>
    </xdr:from>
    <xdr:to>
      <xdr:col>85</xdr:col>
      <xdr:colOff>177800</xdr:colOff>
      <xdr:row>99</xdr:row>
      <xdr:rowOff>65218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139937</xdr:rowOff>
    </xdr:from>
    <xdr:to>
      <xdr:col>81</xdr:col>
      <xdr:colOff>101600</xdr:colOff>
      <xdr:row>99</xdr:row>
      <xdr:rowOff>70087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61214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155666</xdr:rowOff>
    </xdr:from>
    <xdr:to>
      <xdr:col>76</xdr:col>
      <xdr:colOff>165100</xdr:colOff>
      <xdr:row>99</xdr:row>
      <xdr:rowOff>85816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102343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139105</xdr:rowOff>
    </xdr:from>
    <xdr:to>
      <xdr:col>72</xdr:col>
      <xdr:colOff>38100</xdr:colOff>
      <xdr:row>99</xdr:row>
      <xdr:rowOff>69255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159894</xdr:rowOff>
    </xdr:from>
    <xdr:to>
      <xdr:col>67</xdr:col>
      <xdr:colOff>101600</xdr:colOff>
      <xdr:row>99</xdr:row>
      <xdr:rowOff>90044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106571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83905</xdr:rowOff>
    </xdr:from>
    <xdr:to>
      <xdr:col>116</xdr:col>
      <xdr:colOff>63500</xdr:colOff>
      <xdr:row>59</xdr:row>
      <xdr:rowOff>93066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99455"/>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83905</xdr:rowOff>
    </xdr:from>
    <xdr:to>
      <xdr:col>111</xdr:col>
      <xdr:colOff>177800</xdr:colOff>
      <xdr:row>59</xdr:row>
      <xdr:rowOff>96789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99455"/>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96282</xdr:rowOff>
    </xdr:from>
    <xdr:to>
      <xdr:col>107</xdr:col>
      <xdr:colOff>50800</xdr:colOff>
      <xdr:row>59</xdr:row>
      <xdr:rowOff>96789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183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96282</xdr:rowOff>
    </xdr:from>
    <xdr:to>
      <xdr:col>102</xdr:col>
      <xdr:colOff>114300</xdr:colOff>
      <xdr:row>59</xdr:row>
      <xdr:rowOff>96299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1183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42266</xdr:rowOff>
    </xdr:from>
    <xdr:to>
      <xdr:col>116</xdr:col>
      <xdr:colOff>114300</xdr:colOff>
      <xdr:row>59</xdr:row>
      <xdr:rowOff>143866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128643</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33105</xdr:rowOff>
    </xdr:from>
    <xdr:to>
      <xdr:col>112</xdr:col>
      <xdr:colOff>38100</xdr:colOff>
      <xdr:row>59</xdr:row>
      <xdr:rowOff>134705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125832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24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45989</xdr:rowOff>
    </xdr:from>
    <xdr:to>
      <xdr:col>107</xdr:col>
      <xdr:colOff>101600</xdr:colOff>
      <xdr:row>59</xdr:row>
      <xdr:rowOff>147589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138716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25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45482</xdr:rowOff>
    </xdr:from>
    <xdr:to>
      <xdr:col>102</xdr:col>
      <xdr:colOff>165100</xdr:colOff>
      <xdr:row>59</xdr:row>
      <xdr:rowOff>147082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138209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253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45499</xdr:rowOff>
    </xdr:from>
    <xdr:to>
      <xdr:col>98</xdr:col>
      <xdr:colOff>38100</xdr:colOff>
      <xdr:row>59</xdr:row>
      <xdr:rowOff>147099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138226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25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xdr:rowOff>
    </xdr:from>
    <xdr:to>
      <xdr:col>116</xdr:col>
      <xdr:colOff>63500</xdr:colOff>
      <xdr:row>77</xdr:row>
      <xdr:rowOff>29832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05561"/>
          <a:ext cx="8382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158559</xdr:rowOff>
    </xdr:from>
    <xdr:to>
      <xdr:col>111</xdr:col>
      <xdr:colOff>177800</xdr:colOff>
      <xdr:row>77</xdr:row>
      <xdr:rowOff>3911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8875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90055</xdr:rowOff>
    </xdr:from>
    <xdr:to>
      <xdr:col>107</xdr:col>
      <xdr:colOff>50800</xdr:colOff>
      <xdr:row>76</xdr:row>
      <xdr:rowOff>158559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202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67551</xdr:rowOff>
    </xdr:from>
    <xdr:to>
      <xdr:col>102</xdr:col>
      <xdr:colOff>114300</xdr:colOff>
      <xdr:row>76</xdr:row>
      <xdr:rowOff>90055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7751"/>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150482</xdr:rowOff>
    </xdr:from>
    <xdr:to>
      <xdr:col>116</xdr:col>
      <xdr:colOff>114300</xdr:colOff>
      <xdr:row>77</xdr:row>
      <xdr:rowOff>80632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128909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124561</xdr:rowOff>
    </xdr:from>
    <xdr:to>
      <xdr:col>112</xdr:col>
      <xdr:colOff>38100</xdr:colOff>
      <xdr:row>77</xdr:row>
      <xdr:rowOff>54711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45838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107759</xdr:rowOff>
    </xdr:from>
    <xdr:to>
      <xdr:col>107</xdr:col>
      <xdr:colOff>101600</xdr:colOff>
      <xdr:row>77</xdr:row>
      <xdr:rowOff>37909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29036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39255</xdr:rowOff>
    </xdr:from>
    <xdr:to>
      <xdr:col>102</xdr:col>
      <xdr:colOff>165100</xdr:colOff>
      <xdr:row>76</xdr:row>
      <xdr:rowOff>140855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131982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16751</xdr:rowOff>
    </xdr:from>
    <xdr:to>
      <xdr:col>98</xdr:col>
      <xdr:colOff>38100</xdr:colOff>
      <xdr:row>76</xdr:row>
      <xdr:rowOff>118351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109478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度決算は、類似団体平均値と比較して扶助費及び普通建設事業費（うち新規整備）以外の項目で下回る状況にある。扶助費に関しては昨年度と同様な内容となっているが、年々増加している傾向にあり、平成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年度を境に類似団体を上回る数値を示している。近年の動向から今後も右肩上がりで扶助費にかかる費用は増加するものと見込まれる。普通建設事業費については、令和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年度において新型コロナウイルス感染症等の影響により工事の進捗に遅れが生じ令和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年度に繰越となった新庁舎及び湧川第２団地の建設によるものである。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対前年比で特に増加している項目は、人件費</a:t>
          </a:r>
          <a:r>
            <a:rPr kumimoji="1" lang="en-US" altLang="ja-JP" sz="1300">
              <a:latin typeface="ＭＳ Ｐゴシック" panose="020B0600070205080204" pitchFamily="50" charset="-128"/>
              <a:ea typeface="ＭＳ Ｐゴシック" panose="020B0600070205080204" pitchFamily="50" charset="-128"/>
            </a:rPr>
            <a:t>6,751</a:t>
          </a:r>
          <a:r>
            <a:rPr kumimoji="1" lang="ja-JP" altLang="en-US" sz="1300">
              <a:latin typeface="ＭＳ Ｐゴシック" panose="020B0600070205080204" pitchFamily="50" charset="-128"/>
              <a:ea typeface="ＭＳ Ｐゴシック" panose="020B0600070205080204" pitchFamily="50" charset="-128"/>
            </a:rPr>
            <a:t>千円、扶助費</a:t>
          </a:r>
          <a:r>
            <a:rPr kumimoji="1" lang="en-US" altLang="ja-JP" sz="1300">
              <a:latin typeface="ＭＳ Ｐゴシック" panose="020B0600070205080204" pitchFamily="50" charset="-128"/>
              <a:ea typeface="ＭＳ Ｐゴシック" panose="020B0600070205080204" pitchFamily="50" charset="-128"/>
            </a:rPr>
            <a:t>33,936</a:t>
          </a:r>
          <a:r>
            <a:rPr kumimoji="1" lang="ja-JP" altLang="en-US" sz="1300">
              <a:latin typeface="ＭＳ Ｐゴシック" panose="020B0600070205080204" pitchFamily="50" charset="-128"/>
              <a:ea typeface="ＭＳ Ｐゴシック" panose="020B0600070205080204" pitchFamily="50" charset="-128"/>
            </a:rPr>
            <a:t>千円、普通建設事業費</a:t>
          </a:r>
          <a:r>
            <a:rPr kumimoji="1" lang="en-US" altLang="ja-JP" sz="1300">
              <a:latin typeface="ＭＳ Ｐゴシック" panose="020B0600070205080204" pitchFamily="50" charset="-128"/>
              <a:ea typeface="ＭＳ Ｐゴシック" panose="020B0600070205080204" pitchFamily="50" charset="-128"/>
            </a:rPr>
            <a:t>44,392</a:t>
          </a:r>
          <a:r>
            <a:rPr kumimoji="1" lang="ja-JP" altLang="en-US" sz="1300">
              <a:latin typeface="ＭＳ Ｐゴシック" panose="020B0600070205080204" pitchFamily="50" charset="-128"/>
              <a:ea typeface="ＭＳ Ｐゴシック" panose="020B0600070205080204" pitchFamily="50" charset="-128"/>
            </a:rPr>
            <a:t>千円で、これは前述したとおり人件費も含め新型コロナウイルス感染症等の影響によるものである。減少している項目は、補助費等</a:t>
          </a:r>
          <a:r>
            <a:rPr kumimoji="1" lang="en-US" altLang="ja-JP" sz="1300">
              <a:latin typeface="ＭＳ Ｐゴシック" panose="020B0600070205080204" pitchFamily="50" charset="-128"/>
              <a:ea typeface="ＭＳ Ｐゴシック" panose="020B0600070205080204" pitchFamily="50" charset="-128"/>
            </a:rPr>
            <a:t>91,451</a:t>
          </a:r>
          <a:r>
            <a:rPr kumimoji="1" lang="ja-JP" altLang="en-US" sz="1300">
              <a:latin typeface="ＭＳ Ｐゴシック" panose="020B0600070205080204" pitchFamily="50" charset="-128"/>
              <a:ea typeface="ＭＳ Ｐゴシック" panose="020B0600070205080204" pitchFamily="50" charset="-128"/>
            </a:rPr>
            <a:t>千円で、特別定額給付金事業等の完了による。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52505</xdr:rowOff>
    </xdr:from>
    <xdr:to>
      <xdr:col>24</xdr:col>
      <xdr:colOff>63500</xdr:colOff>
      <xdr:row>38</xdr:row>
      <xdr:rowOff>68181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67605"/>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162397</xdr:rowOff>
    </xdr:from>
    <xdr:to>
      <xdr:col>19</xdr:col>
      <xdr:colOff>177800</xdr:colOff>
      <xdr:row>38</xdr:row>
      <xdr:rowOff>52505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6047"/>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162397</xdr:rowOff>
    </xdr:from>
    <xdr:to>
      <xdr:col>15</xdr:col>
      <xdr:colOff>50800</xdr:colOff>
      <xdr:row>38</xdr:row>
      <xdr:rowOff>14623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0604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14623</xdr:rowOff>
    </xdr:from>
    <xdr:to>
      <xdr:col>10</xdr:col>
      <xdr:colOff>114300</xdr:colOff>
      <xdr:row>38</xdr:row>
      <xdr:rowOff>44668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2972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17381</xdr:rowOff>
    </xdr:from>
    <xdr:to>
      <xdr:col>24</xdr:col>
      <xdr:colOff>114300</xdr:colOff>
      <xdr:row>38</xdr:row>
      <xdr:rowOff>118981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167258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1705</xdr:rowOff>
    </xdr:from>
    <xdr:to>
      <xdr:col>20</xdr:col>
      <xdr:colOff>38100</xdr:colOff>
      <xdr:row>38</xdr:row>
      <xdr:rowOff>103305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111597</xdr:rowOff>
    </xdr:from>
    <xdr:to>
      <xdr:col>15</xdr:col>
      <xdr:colOff>101600</xdr:colOff>
      <xdr:row>38</xdr:row>
      <xdr:rowOff>41746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5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135273</xdr:rowOff>
    </xdr:from>
    <xdr:to>
      <xdr:col>10</xdr:col>
      <xdr:colOff>165100</xdr:colOff>
      <xdr:row>38</xdr:row>
      <xdr:rowOff>65423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56550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165318</xdr:rowOff>
    </xdr:from>
    <xdr:to>
      <xdr:col>6</xdr:col>
      <xdr:colOff>38100</xdr:colOff>
      <xdr:row>38</xdr:row>
      <xdr:rowOff>95468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86595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17854</xdr:rowOff>
    </xdr:from>
    <xdr:to>
      <xdr:col>24</xdr:col>
      <xdr:colOff>63500</xdr:colOff>
      <xdr:row>58</xdr:row>
      <xdr:rowOff>87771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1954"/>
          <a:ext cx="838200" cy="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87771</xdr:rowOff>
    </xdr:from>
    <xdr:to>
      <xdr:col>19</xdr:col>
      <xdr:colOff>177800</xdr:colOff>
      <xdr:row>58</xdr:row>
      <xdr:rowOff>105716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187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99002</xdr:rowOff>
    </xdr:from>
    <xdr:to>
      <xdr:col>15</xdr:col>
      <xdr:colOff>50800</xdr:colOff>
      <xdr:row>58</xdr:row>
      <xdr:rowOff>105716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3102"/>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99002</xdr:rowOff>
    </xdr:from>
    <xdr:to>
      <xdr:col>10</xdr:col>
      <xdr:colOff>114300</xdr:colOff>
      <xdr:row>58</xdr:row>
      <xdr:rowOff>107224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3102"/>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138504</xdr:rowOff>
    </xdr:from>
    <xdr:to>
      <xdr:col>24</xdr:col>
      <xdr:colOff>114300</xdr:colOff>
      <xdr:row>58</xdr:row>
      <xdr:rowOff>68654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116931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36971</xdr:rowOff>
    </xdr:from>
    <xdr:to>
      <xdr:col>20</xdr:col>
      <xdr:colOff>38100</xdr:colOff>
      <xdr:row>58</xdr:row>
      <xdr:rowOff>138571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129698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54916</xdr:rowOff>
    </xdr:from>
    <xdr:to>
      <xdr:col>15</xdr:col>
      <xdr:colOff>101600</xdr:colOff>
      <xdr:row>58</xdr:row>
      <xdr:rowOff>156516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147643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48202</xdr:rowOff>
    </xdr:from>
    <xdr:to>
      <xdr:col>10</xdr:col>
      <xdr:colOff>165100</xdr:colOff>
      <xdr:row>58</xdr:row>
      <xdr:rowOff>149802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140929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56424</xdr:rowOff>
    </xdr:from>
    <xdr:to>
      <xdr:col>6</xdr:col>
      <xdr:colOff>38100</xdr:colOff>
      <xdr:row>58</xdr:row>
      <xdr:rowOff>158024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149151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29591</xdr:rowOff>
    </xdr:from>
    <xdr:to>
      <xdr:col>24</xdr:col>
      <xdr:colOff>63500</xdr:colOff>
      <xdr:row>75</xdr:row>
      <xdr:rowOff>143114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6891"/>
          <a:ext cx="838200" cy="2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29591</xdr:rowOff>
    </xdr:from>
    <xdr:to>
      <xdr:col>19</xdr:col>
      <xdr:colOff>177800</xdr:colOff>
      <xdr:row>76</xdr:row>
      <xdr:rowOff>22321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16891"/>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80462</xdr:rowOff>
    </xdr:from>
    <xdr:to>
      <xdr:col>15</xdr:col>
      <xdr:colOff>50800</xdr:colOff>
      <xdr:row>76</xdr:row>
      <xdr:rowOff>22321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39212"/>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80462</xdr:rowOff>
    </xdr:from>
    <xdr:to>
      <xdr:col>10</xdr:col>
      <xdr:colOff>114300</xdr:colOff>
      <xdr:row>75</xdr:row>
      <xdr:rowOff>125565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9212"/>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92314</xdr:rowOff>
    </xdr:from>
    <xdr:to>
      <xdr:col>24</xdr:col>
      <xdr:colOff>114300</xdr:colOff>
      <xdr:row>76</xdr:row>
      <xdr:rowOff>22464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115191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150241</xdr:rowOff>
    </xdr:from>
    <xdr:to>
      <xdr:col>20</xdr:col>
      <xdr:colOff>38100</xdr:colOff>
      <xdr:row>74</xdr:row>
      <xdr:rowOff>80391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96918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142972</xdr:rowOff>
    </xdr:from>
    <xdr:to>
      <xdr:col>15</xdr:col>
      <xdr:colOff>101600</xdr:colOff>
      <xdr:row>76</xdr:row>
      <xdr:rowOff>73121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1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29662</xdr:rowOff>
    </xdr:from>
    <xdr:to>
      <xdr:col>10</xdr:col>
      <xdr:colOff>165100</xdr:colOff>
      <xdr:row>75</xdr:row>
      <xdr:rowOff>131262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147789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74765</xdr:rowOff>
    </xdr:from>
    <xdr:to>
      <xdr:col>6</xdr:col>
      <xdr:colOff>38100</xdr:colOff>
      <xdr:row>76</xdr:row>
      <xdr:rowOff>4914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21442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44672</xdr:rowOff>
    </xdr:from>
    <xdr:to>
      <xdr:col>24</xdr:col>
      <xdr:colOff>63500</xdr:colOff>
      <xdr:row>97</xdr:row>
      <xdr:rowOff>81663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5322"/>
          <a:ext cx="838200" cy="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42148</xdr:rowOff>
    </xdr:from>
    <xdr:to>
      <xdr:col>19</xdr:col>
      <xdr:colOff>177800</xdr:colOff>
      <xdr:row>97</xdr:row>
      <xdr:rowOff>81663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7279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42148</xdr:rowOff>
    </xdr:from>
    <xdr:to>
      <xdr:col>15</xdr:col>
      <xdr:colOff>50800</xdr:colOff>
      <xdr:row>97</xdr:row>
      <xdr:rowOff>133953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72798"/>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133953</xdr:rowOff>
    </xdr:from>
    <xdr:to>
      <xdr:col>10</xdr:col>
      <xdr:colOff>114300</xdr:colOff>
      <xdr:row>97</xdr:row>
      <xdr:rowOff>148341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4603"/>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165322</xdr:rowOff>
    </xdr:from>
    <xdr:to>
      <xdr:col>24</xdr:col>
      <xdr:colOff>114300</xdr:colOff>
      <xdr:row>97</xdr:row>
      <xdr:rowOff>95472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80249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30863</xdr:rowOff>
    </xdr:from>
    <xdr:to>
      <xdr:col>20</xdr:col>
      <xdr:colOff>38100</xdr:colOff>
      <xdr:row>97</xdr:row>
      <xdr:rowOff>132463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162798</xdr:rowOff>
    </xdr:from>
    <xdr:to>
      <xdr:col>15</xdr:col>
      <xdr:colOff>101600</xdr:colOff>
      <xdr:row>97</xdr:row>
      <xdr:rowOff>92948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83153</xdr:rowOff>
    </xdr:from>
    <xdr:to>
      <xdr:col>10</xdr:col>
      <xdr:colOff>165100</xdr:colOff>
      <xdr:row>98</xdr:row>
      <xdr:rowOff>13303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97541</xdr:rowOff>
    </xdr:from>
    <xdr:to>
      <xdr:col>6</xdr:col>
      <xdr:colOff>38100</xdr:colOff>
      <xdr:row>98</xdr:row>
      <xdr:rowOff>27691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149587</xdr:rowOff>
    </xdr:from>
    <xdr:to>
      <xdr:col>55</xdr:col>
      <xdr:colOff>0</xdr:colOff>
      <xdr:row>58</xdr:row>
      <xdr:rowOff>23365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2237"/>
          <a:ext cx="838200" cy="4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149587</xdr:rowOff>
    </xdr:from>
    <xdr:to>
      <xdr:col>50</xdr:col>
      <xdr:colOff>114300</xdr:colOff>
      <xdr:row>57</xdr:row>
      <xdr:rowOff>163085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2237"/>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163085</xdr:rowOff>
    </xdr:from>
    <xdr:to>
      <xdr:col>45</xdr:col>
      <xdr:colOff>177800</xdr:colOff>
      <xdr:row>57</xdr:row>
      <xdr:rowOff>163600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573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88101</xdr:rowOff>
    </xdr:from>
    <xdr:to>
      <xdr:col>41</xdr:col>
      <xdr:colOff>50800</xdr:colOff>
      <xdr:row>57</xdr:row>
      <xdr:rowOff>163600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60751"/>
          <a:ext cx="889000" cy="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144015</xdr:rowOff>
    </xdr:from>
    <xdr:to>
      <xdr:col>55</xdr:col>
      <xdr:colOff>50800</xdr:colOff>
      <xdr:row>58</xdr:row>
      <xdr:rowOff>74165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122442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98787</xdr:rowOff>
    </xdr:from>
    <xdr:to>
      <xdr:col>50</xdr:col>
      <xdr:colOff>165100</xdr:colOff>
      <xdr:row>58</xdr:row>
      <xdr:rowOff>28937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20064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112285</xdr:rowOff>
    </xdr:from>
    <xdr:to>
      <xdr:col>46</xdr:col>
      <xdr:colOff>38100</xdr:colOff>
      <xdr:row>58</xdr:row>
      <xdr:rowOff>42435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112800</xdr:rowOff>
    </xdr:from>
    <xdr:to>
      <xdr:col>41</xdr:col>
      <xdr:colOff>101600</xdr:colOff>
      <xdr:row>58</xdr:row>
      <xdr:rowOff>42950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34077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37301</xdr:rowOff>
    </xdr:from>
    <xdr:to>
      <xdr:col>36</xdr:col>
      <xdr:colOff>165100</xdr:colOff>
      <xdr:row>57</xdr:row>
      <xdr:rowOff>138901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130028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108169</xdr:rowOff>
    </xdr:from>
    <xdr:to>
      <xdr:col>55</xdr:col>
      <xdr:colOff>0</xdr:colOff>
      <xdr:row>77</xdr:row>
      <xdr:rowOff>166644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38369"/>
          <a:ext cx="838200" cy="2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108169</xdr:rowOff>
    </xdr:from>
    <xdr:to>
      <xdr:col>50</xdr:col>
      <xdr:colOff>114300</xdr:colOff>
      <xdr:row>78</xdr:row>
      <xdr:rowOff>47864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38369"/>
          <a:ext cx="889000" cy="28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47864</xdr:rowOff>
    </xdr:from>
    <xdr:to>
      <xdr:col>45</xdr:col>
      <xdr:colOff>177800</xdr:colOff>
      <xdr:row>78</xdr:row>
      <xdr:rowOff>96380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0964"/>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29590</xdr:rowOff>
    </xdr:from>
    <xdr:to>
      <xdr:col>41</xdr:col>
      <xdr:colOff>50800</xdr:colOff>
      <xdr:row>78</xdr:row>
      <xdr:rowOff>96380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02690"/>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115844</xdr:rowOff>
    </xdr:from>
    <xdr:to>
      <xdr:col>55</xdr:col>
      <xdr:colOff>50800</xdr:colOff>
      <xdr:row>78</xdr:row>
      <xdr:rowOff>45994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94271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57369</xdr:rowOff>
    </xdr:from>
    <xdr:to>
      <xdr:col>50</xdr:col>
      <xdr:colOff>165100</xdr:colOff>
      <xdr:row>76</xdr:row>
      <xdr:rowOff>158969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168514</xdr:rowOff>
    </xdr:from>
    <xdr:to>
      <xdr:col>46</xdr:col>
      <xdr:colOff>38100</xdr:colOff>
      <xdr:row>78</xdr:row>
      <xdr:rowOff>98664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89791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45580</xdr:rowOff>
    </xdr:from>
    <xdr:to>
      <xdr:col>41</xdr:col>
      <xdr:colOff>101600</xdr:colOff>
      <xdr:row>78</xdr:row>
      <xdr:rowOff>147180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138307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150240</xdr:rowOff>
    </xdr:from>
    <xdr:to>
      <xdr:col>36</xdr:col>
      <xdr:colOff>165100</xdr:colOff>
      <xdr:row>78</xdr:row>
      <xdr:rowOff>80390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71517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4101</xdr:rowOff>
    </xdr:from>
    <xdr:to>
      <xdr:col>55</xdr:col>
      <xdr:colOff>0</xdr:colOff>
      <xdr:row>98</xdr:row>
      <xdr:rowOff>40435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6201"/>
          <a:ext cx="8382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40435</xdr:rowOff>
    </xdr:from>
    <xdr:to>
      <xdr:col>50</xdr:col>
      <xdr:colOff>114300</xdr:colOff>
      <xdr:row>98</xdr:row>
      <xdr:rowOff>51780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4253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89435</xdr:rowOff>
    </xdr:from>
    <xdr:to>
      <xdr:col>45</xdr:col>
      <xdr:colOff>177800</xdr:colOff>
      <xdr:row>98</xdr:row>
      <xdr:rowOff>51780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20085"/>
          <a:ext cx="889000" cy="1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52668</xdr:rowOff>
    </xdr:from>
    <xdr:to>
      <xdr:col>41</xdr:col>
      <xdr:colOff>50800</xdr:colOff>
      <xdr:row>97</xdr:row>
      <xdr:rowOff>89435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40418"/>
          <a:ext cx="889000" cy="3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124751</xdr:rowOff>
    </xdr:from>
    <xdr:to>
      <xdr:col>55</xdr:col>
      <xdr:colOff>50800</xdr:colOff>
      <xdr:row>98</xdr:row>
      <xdr:rowOff>54901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39678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161085</xdr:rowOff>
    </xdr:from>
    <xdr:to>
      <xdr:col>50</xdr:col>
      <xdr:colOff>165100</xdr:colOff>
      <xdr:row>98</xdr:row>
      <xdr:rowOff>91235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82362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980</xdr:rowOff>
    </xdr:from>
    <xdr:to>
      <xdr:col>46</xdr:col>
      <xdr:colOff>38100</xdr:colOff>
      <xdr:row>98</xdr:row>
      <xdr:rowOff>102580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38635</xdr:rowOff>
    </xdr:from>
    <xdr:to>
      <xdr:col>41</xdr:col>
      <xdr:colOff>101600</xdr:colOff>
      <xdr:row>97</xdr:row>
      <xdr:rowOff>140235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131362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1868</xdr:rowOff>
    </xdr:from>
    <xdr:to>
      <xdr:col>36</xdr:col>
      <xdr:colOff>165100</xdr:colOff>
      <xdr:row>95</xdr:row>
      <xdr:rowOff>103468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119995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06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33314</xdr:rowOff>
    </xdr:from>
    <xdr:to>
      <xdr:col>85</xdr:col>
      <xdr:colOff>127000</xdr:colOff>
      <xdr:row>38</xdr:row>
      <xdr:rowOff>44276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8414"/>
          <a:ext cx="8382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44276</xdr:rowOff>
    </xdr:from>
    <xdr:to>
      <xdr:col>81</xdr:col>
      <xdr:colOff>50800</xdr:colOff>
      <xdr:row>38</xdr:row>
      <xdr:rowOff>46867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937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46867</xdr:rowOff>
    </xdr:from>
    <xdr:to>
      <xdr:col>76</xdr:col>
      <xdr:colOff>114300</xdr:colOff>
      <xdr:row>38</xdr:row>
      <xdr:rowOff>55042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61967"/>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55042</xdr:rowOff>
    </xdr:from>
    <xdr:to>
      <xdr:col>71</xdr:col>
      <xdr:colOff>177800</xdr:colOff>
      <xdr:row>38</xdr:row>
      <xdr:rowOff>61606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7014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153964</xdr:rowOff>
    </xdr:from>
    <xdr:to>
      <xdr:col>85</xdr:col>
      <xdr:colOff>177800</xdr:colOff>
      <xdr:row>38</xdr:row>
      <xdr:rowOff>84114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68891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164926</xdr:rowOff>
    </xdr:from>
    <xdr:to>
      <xdr:col>81</xdr:col>
      <xdr:colOff>101600</xdr:colOff>
      <xdr:row>38</xdr:row>
      <xdr:rowOff>95076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86203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167517</xdr:rowOff>
    </xdr:from>
    <xdr:to>
      <xdr:col>76</xdr:col>
      <xdr:colOff>165100</xdr:colOff>
      <xdr:row>38</xdr:row>
      <xdr:rowOff>97667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88794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4242</xdr:rowOff>
    </xdr:from>
    <xdr:to>
      <xdr:col>72</xdr:col>
      <xdr:colOff>38100</xdr:colOff>
      <xdr:row>38</xdr:row>
      <xdr:rowOff>105842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96969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10806</xdr:rowOff>
    </xdr:from>
    <xdr:to>
      <xdr:col>67</xdr:col>
      <xdr:colOff>101600</xdr:colOff>
      <xdr:row>38</xdr:row>
      <xdr:rowOff>112406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103533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139508</xdr:rowOff>
    </xdr:from>
    <xdr:to>
      <xdr:col>85</xdr:col>
      <xdr:colOff>127000</xdr:colOff>
      <xdr:row>56</xdr:row>
      <xdr:rowOff>164723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40708"/>
          <a:ext cx="8382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143339</xdr:rowOff>
    </xdr:from>
    <xdr:to>
      <xdr:col>81</xdr:col>
      <xdr:colOff>50800</xdr:colOff>
      <xdr:row>56</xdr:row>
      <xdr:rowOff>164723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44539"/>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143339</xdr:rowOff>
    </xdr:from>
    <xdr:to>
      <xdr:col>76</xdr:col>
      <xdr:colOff>114300</xdr:colOff>
      <xdr:row>56</xdr:row>
      <xdr:rowOff>150467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4453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108121</xdr:rowOff>
    </xdr:from>
    <xdr:to>
      <xdr:col>71</xdr:col>
      <xdr:colOff>177800</xdr:colOff>
      <xdr:row>56</xdr:row>
      <xdr:rowOff>150467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09321"/>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88708</xdr:rowOff>
    </xdr:from>
    <xdr:to>
      <xdr:col>85</xdr:col>
      <xdr:colOff>177800</xdr:colOff>
      <xdr:row>57</xdr:row>
      <xdr:rowOff>18858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67135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113923</xdr:rowOff>
    </xdr:from>
    <xdr:to>
      <xdr:col>81</xdr:col>
      <xdr:colOff>101600</xdr:colOff>
      <xdr:row>57</xdr:row>
      <xdr:rowOff>44073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35200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92539</xdr:rowOff>
    </xdr:from>
    <xdr:to>
      <xdr:col>76</xdr:col>
      <xdr:colOff>165100</xdr:colOff>
      <xdr:row>57</xdr:row>
      <xdr:rowOff>22689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99667</xdr:rowOff>
    </xdr:from>
    <xdr:to>
      <xdr:col>72</xdr:col>
      <xdr:colOff>38100</xdr:colOff>
      <xdr:row>57</xdr:row>
      <xdr:rowOff>29817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20944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57321</xdr:rowOff>
    </xdr:from>
    <xdr:to>
      <xdr:col>67</xdr:col>
      <xdr:colOff>101600</xdr:colOff>
      <xdr:row>56</xdr:row>
      <xdr:rowOff>158921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150048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129084</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02184"/>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124631</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7731"/>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124631</xdr:rowOff>
    </xdr:from>
    <xdr:to>
      <xdr:col>76</xdr:col>
      <xdr:colOff>114300</xdr:colOff>
      <xdr:row>78</xdr:row>
      <xdr:rowOff>137295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7731"/>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137295</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0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78284</xdr:rowOff>
    </xdr:from>
    <xdr:to>
      <xdr:col>85</xdr:col>
      <xdr:colOff>177800</xdr:colOff>
      <xdr:row>79</xdr:row>
      <xdr:rowOff>8434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164661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73831</xdr:rowOff>
    </xdr:from>
    <xdr:to>
      <xdr:col>76</xdr:col>
      <xdr:colOff>165100</xdr:colOff>
      <xdr:row>79</xdr:row>
      <xdr:rowOff>3981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166558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86495</xdr:rowOff>
    </xdr:from>
    <xdr:to>
      <xdr:col>72</xdr:col>
      <xdr:colOff>38100</xdr:colOff>
      <xdr:row>79</xdr:row>
      <xdr:rowOff>16645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7772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132846</xdr:rowOff>
    </xdr:from>
    <xdr:to>
      <xdr:col>85</xdr:col>
      <xdr:colOff>127000</xdr:colOff>
      <xdr:row>97</xdr:row>
      <xdr:rowOff>139083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6349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123785</xdr:rowOff>
    </xdr:from>
    <xdr:to>
      <xdr:col>81</xdr:col>
      <xdr:colOff>50800</xdr:colOff>
      <xdr:row>97</xdr:row>
      <xdr:rowOff>132846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5443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105350</xdr:rowOff>
    </xdr:from>
    <xdr:to>
      <xdr:col>76</xdr:col>
      <xdr:colOff>114300</xdr:colOff>
      <xdr:row>97</xdr:row>
      <xdr:rowOff>123785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36000"/>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93638</xdr:rowOff>
    </xdr:from>
    <xdr:to>
      <xdr:col>71</xdr:col>
      <xdr:colOff>177800</xdr:colOff>
      <xdr:row>97</xdr:row>
      <xdr:rowOff>105350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24288"/>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88283</xdr:rowOff>
    </xdr:from>
    <xdr:to>
      <xdr:col>85</xdr:col>
      <xdr:colOff>177800</xdr:colOff>
      <xdr:row>98</xdr:row>
      <xdr:rowOff>18433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66710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82046</xdr:rowOff>
    </xdr:from>
    <xdr:to>
      <xdr:col>81</xdr:col>
      <xdr:colOff>101600</xdr:colOff>
      <xdr:row>98</xdr:row>
      <xdr:rowOff>12196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72985</xdr:rowOff>
    </xdr:from>
    <xdr:to>
      <xdr:col>76</xdr:col>
      <xdr:colOff>165100</xdr:colOff>
      <xdr:row>98</xdr:row>
      <xdr:rowOff>3135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54550</xdr:rowOff>
    </xdr:from>
    <xdr:to>
      <xdr:col>72</xdr:col>
      <xdr:colOff>38100</xdr:colOff>
      <xdr:row>97</xdr:row>
      <xdr:rowOff>156150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147277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42838</xdr:rowOff>
    </xdr:from>
    <xdr:to>
      <xdr:col>67</xdr:col>
      <xdr:colOff>101600</xdr:colOff>
      <xdr:row>97</xdr:row>
      <xdr:rowOff>144438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135565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年度決算は、類似団体平均値と比較して民生費を除き、すべての項目で下回る状況にある。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対前年比で、総務費</a:t>
          </a:r>
          <a:r>
            <a:rPr kumimoji="1" lang="en-US" altLang="ja-JP" sz="1300">
              <a:latin typeface="ＭＳ Ｐゴシック" panose="020B0600070205080204" pitchFamily="50" charset="-128"/>
              <a:ea typeface="ＭＳ Ｐゴシック" panose="020B0600070205080204" pitchFamily="50" charset="-128"/>
            </a:rPr>
            <a:t>91,754</a:t>
          </a:r>
          <a:r>
            <a:rPr kumimoji="1" lang="ja-JP" altLang="en-US" sz="1300">
              <a:latin typeface="ＭＳ Ｐゴシック" panose="020B0600070205080204" pitchFamily="50" charset="-128"/>
              <a:ea typeface="ＭＳ Ｐゴシック" panose="020B0600070205080204" pitchFamily="50" charset="-128"/>
            </a:rPr>
            <a:t>千円、衛生費</a:t>
          </a:r>
          <a:r>
            <a:rPr kumimoji="1" lang="en-US" altLang="ja-JP" sz="1300">
              <a:latin typeface="ＭＳ Ｐゴシック" panose="020B0600070205080204" pitchFamily="50" charset="-128"/>
              <a:ea typeface="ＭＳ Ｐゴシック" panose="020B0600070205080204" pitchFamily="50" charset="-128"/>
            </a:rPr>
            <a:t>8,091</a:t>
          </a:r>
          <a:r>
            <a:rPr kumimoji="1" lang="ja-JP" altLang="en-US" sz="1300">
              <a:latin typeface="ＭＳ Ｐゴシック" panose="020B0600070205080204" pitchFamily="50" charset="-128"/>
              <a:ea typeface="ＭＳ Ｐゴシック" panose="020B0600070205080204" pitchFamily="50" charset="-128"/>
            </a:rPr>
            <a:t>千円、土木費</a:t>
          </a:r>
          <a:r>
            <a:rPr kumimoji="1" lang="en-US" altLang="ja-JP" sz="1300">
              <a:latin typeface="ＭＳ Ｐゴシック" panose="020B0600070205080204" pitchFamily="50" charset="-128"/>
              <a:ea typeface="ＭＳ Ｐゴシック" panose="020B0600070205080204" pitchFamily="50" charset="-128"/>
            </a:rPr>
            <a:t>5,563</a:t>
          </a:r>
          <a:r>
            <a:rPr kumimoji="1" lang="ja-JP" altLang="en-US" sz="1300">
              <a:latin typeface="ＭＳ Ｐゴシック" panose="020B0600070205080204" pitchFamily="50" charset="-128"/>
              <a:ea typeface="ＭＳ Ｐゴシック" panose="020B0600070205080204" pitchFamily="50" charset="-128"/>
            </a:rPr>
            <a:t>千円、消防費で</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千円、災害復旧費</a:t>
          </a:r>
          <a:r>
            <a:rPr kumimoji="1" lang="en-US" altLang="ja-JP" sz="1300">
              <a:latin typeface="ＭＳ Ｐゴシック" panose="020B0600070205080204" pitchFamily="50" charset="-128"/>
              <a:ea typeface="ＭＳ Ｐゴシック" panose="020B0600070205080204" pitchFamily="50" charset="-128"/>
            </a:rPr>
            <a:t>1,161</a:t>
          </a:r>
          <a:r>
            <a:rPr kumimoji="1" lang="ja-JP" altLang="en-US" sz="1300">
              <a:latin typeface="ＭＳ Ｐゴシック" panose="020B0600070205080204" pitchFamily="50" charset="-128"/>
              <a:ea typeface="ＭＳ Ｐゴシック" panose="020B0600070205080204" pitchFamily="50" charset="-128"/>
            </a:rPr>
            <a:t>千円の増となっている。その要因は、新庁舎及び湧川第２団地建設事業、新型コロナウイルス感染症対策事業等による。減少した項目は、農林水産業費</a:t>
          </a:r>
          <a:r>
            <a:rPr kumimoji="1" lang="en-US" altLang="ja-JP" sz="1300">
              <a:latin typeface="ＭＳ Ｐゴシック" panose="020B0600070205080204" pitchFamily="50" charset="-128"/>
              <a:ea typeface="ＭＳ Ｐゴシック" panose="020B0600070205080204" pitchFamily="50" charset="-128"/>
            </a:rPr>
            <a:t>11,871</a:t>
          </a:r>
          <a:r>
            <a:rPr kumimoji="1" lang="ja-JP" altLang="en-US" sz="1300">
              <a:latin typeface="ＭＳ Ｐゴシック" panose="020B0600070205080204" pitchFamily="50" charset="-128"/>
              <a:ea typeface="ＭＳ Ｐゴシック" panose="020B0600070205080204" pitchFamily="50" charset="-128"/>
            </a:rPr>
            <a:t>千円、民生費</a:t>
          </a:r>
          <a:r>
            <a:rPr kumimoji="1" lang="en-US" altLang="ja-JP" sz="1300">
              <a:latin typeface="ＭＳ Ｐゴシック" panose="020B0600070205080204" pitchFamily="50" charset="-128"/>
              <a:ea typeface="ＭＳ Ｐゴシック" panose="020B0600070205080204" pitchFamily="50" charset="-128"/>
            </a:rPr>
            <a:t>74,796</a:t>
          </a:r>
          <a:r>
            <a:rPr kumimoji="1" lang="ja-JP" altLang="en-US" sz="1300">
              <a:latin typeface="ＭＳ Ｐゴシック" panose="020B0600070205080204" pitchFamily="50" charset="-128"/>
              <a:ea typeface="ＭＳ Ｐゴシック" panose="020B0600070205080204" pitchFamily="50" charset="-128"/>
            </a:rPr>
            <a:t>千円、商工費が</a:t>
          </a:r>
          <a:r>
            <a:rPr kumimoji="1" lang="en-US" altLang="ja-JP" sz="1300">
              <a:latin typeface="ＭＳ Ｐゴシック" panose="020B0600070205080204" pitchFamily="50" charset="-128"/>
              <a:ea typeface="ＭＳ Ｐゴシック" panose="020B0600070205080204" pitchFamily="50" charset="-128"/>
            </a:rPr>
            <a:t>30,174</a:t>
          </a:r>
          <a:r>
            <a:rPr kumimoji="1" lang="ja-JP" altLang="en-US" sz="1300">
              <a:latin typeface="ＭＳ Ｐゴシック" panose="020B0600070205080204" pitchFamily="50" charset="-128"/>
              <a:ea typeface="ＭＳ Ｐゴシック" panose="020B0600070205080204" pitchFamily="50" charset="-128"/>
            </a:rPr>
            <a:t>千円減となっている。これは農林水産業費で特定地域経営支援対策事業等（</a:t>
          </a:r>
          <a:r>
            <a:rPr kumimoji="1" lang="en-US" altLang="ja-JP" sz="1300">
              <a:latin typeface="ＭＳ Ｐゴシック" panose="020B0600070205080204" pitchFamily="50" charset="-128"/>
              <a:ea typeface="ＭＳ Ｐゴシック" panose="020B0600070205080204" pitchFamily="50" charset="-128"/>
            </a:rPr>
            <a:t>179,078</a:t>
          </a:r>
          <a:r>
            <a:rPr kumimoji="1" lang="ja-JP" altLang="en-US" sz="1300">
              <a:latin typeface="ＭＳ Ｐゴシック" panose="020B0600070205080204" pitchFamily="50" charset="-128"/>
              <a:ea typeface="ＭＳ Ｐゴシック" panose="020B0600070205080204" pitchFamily="50" charset="-128"/>
            </a:rPr>
            <a:t>千円）が次年度へ繰越したため、令和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年度にて民生費は特別定額給付金事業（</a:t>
          </a:r>
          <a:r>
            <a:rPr kumimoji="1" lang="en-US" altLang="ja-JP" sz="1300">
              <a:latin typeface="ＭＳ Ｐゴシック" panose="020B0600070205080204" pitchFamily="50" charset="-128"/>
              <a:ea typeface="ＭＳ Ｐゴシック" panose="020B0600070205080204" pitchFamily="50" charset="-128"/>
            </a:rPr>
            <a:t>932,200</a:t>
          </a:r>
          <a:r>
            <a:rPr kumimoji="1" lang="ja-JP" altLang="en-US" sz="1300">
              <a:latin typeface="ＭＳ Ｐゴシック" panose="020B0600070205080204" pitchFamily="50" charset="-128"/>
              <a:ea typeface="ＭＳ Ｐゴシック" panose="020B0600070205080204" pitchFamily="50" charset="-128"/>
            </a:rPr>
            <a:t>千円）、商工費は本部半島・伊江島エリア観光促進事業（</a:t>
          </a:r>
          <a:r>
            <a:rPr kumimoji="1" lang="en-US" altLang="ja-JP" sz="1300">
              <a:latin typeface="ＭＳ Ｐゴシック" panose="020B0600070205080204" pitchFamily="50" charset="-128"/>
              <a:ea typeface="ＭＳ Ｐゴシック" panose="020B0600070205080204" pitchFamily="50" charset="-128"/>
            </a:rPr>
            <a:t>304,126</a:t>
          </a:r>
          <a:r>
            <a:rPr kumimoji="1" lang="ja-JP" altLang="en-US" sz="1300">
              <a:latin typeface="ＭＳ Ｐゴシック" panose="020B0600070205080204" pitchFamily="50" charset="-128"/>
              <a:ea typeface="ＭＳ Ｐゴシック" panose="020B0600070205080204" pitchFamily="50" charset="-128"/>
            </a:rPr>
            <a:t>千円）の事業終了によるものである。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今後新庁舎建設等大型事業が予定されており予算計上されている項目の数値や公債費の数値が大きく増加することが見込まれる。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主な要因として、新型コロナウイルス感染症により、予定されていた事業が規模縮小や中止となり、支出額が減少し財政調整基金への再積立が可能となり基金残高が増となった。</a:t>
          </a:r>
        </a:p>
        <a:p>
          <a:r>
            <a:rPr kumimoji="1" lang="ja-JP" altLang="en-US" sz="1400">
              <a:latin typeface="ＭＳ ゴシック" pitchFamily="49" charset="-128"/>
              <a:ea typeface="ＭＳ ゴシック" pitchFamily="49" charset="-128"/>
            </a:rPr>
            <a:t> 同じく支出額が減少したことにより実質収支額も増えた。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令和元年度より水道事業特別会計及び国民健康保険特別会計において財務状況の改善があり赤字が解消された。令和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年度以降全会計において黒字に転じている。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年度に水道料金改定を実施しており、今後は法定内繰出しとなる見通しである。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実質公債比率の算定に用いられる分子構造において、組合等が起こした地方債の元利償還金に対する負担金等を除き減少傾向が認められる。</a:t>
          </a:r>
        </a:p>
        <a:p>
          <a:r>
            <a:rPr kumimoji="1" lang="ja-JP" altLang="en-US" sz="1400">
              <a:latin typeface="ＭＳ ゴシック" pitchFamily="49" charset="-128"/>
              <a:ea typeface="ＭＳ ゴシック" pitchFamily="49" charset="-128"/>
            </a:rPr>
            <a:t>組合等が起こした地方債の元利償還金に対する負担金等は対前年比で３百万円の増となっている。これは据置期間が終了したことによる元金の増等が要因である。</a:t>
          </a:r>
        </a:p>
        <a:p>
          <a:r>
            <a:rPr kumimoji="1" lang="ja-JP" altLang="en-US" sz="1400">
              <a:latin typeface="ＭＳ ゴシック" pitchFamily="49" charset="-128"/>
              <a:ea typeface="ＭＳ ゴシック" pitchFamily="49" charset="-128"/>
            </a:rPr>
            <a:t>　算入公債費の減少額に対し元利償還金から一時借入金の利子までの減少額が大きいため、実質公債費比率の分子の減少となっている。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将来負担額を構成する一般会計等に係る地方債の現在高、公営企業債等繰入見込額において増加は認められるもののその他項目は減少にある。　地方債現在高は、新庁舎及び湧川第２団地建設工事に係る起債額の増加によるものである。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充当可能財源は、充当可能基金を除き増加傾向にある。　充当可能基金は、昨年同様新型コロナウイルス感染症により予定されていた事業が規模縮小や中止となり、支出額が減少し各種基金への再積立が可能となったが、大規模建設工事の財源補填のための基金の取崩しが再積立を上回り、結果減少となった。</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これにより将来負担比率分子が増加した。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新庁舎建設工事に伴い、単費分の財源補填として「公共施設等総合管理基金」の取崩しがあったため、令和３年度末の残高は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や小学校校舎の建設工事、その他大型事業が想定されるため各種基金への積み増しが必要となる。限られた歳入から基金への積立を行うため、今まで以上に事業の精査を行い、真に必要な事業の実施につなげ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今帰仁村公共施設等総合管理基金　公共用又は公用に供する施設の新設、長寿命化、更新整備、統合等を行う事業いに使用する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今帰仁村営火葬場の維持管理及び建設に関する基金、今帰仁村村有財産購入基金、今帰仁城跡環境整備事業基金を廃止し今帰仁村公共施設等総合管理基金を設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今帰仁村職員退職手当基金　今帰仁村職員の退職手当の支給に要する経費に不測が生じた際の財源に充てられる。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「公共施設等総合管理基金」が、新庁舎及び小学校建設工事に伴い前年度末より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庁舎建設事業をはじめ大型事業が予定されており、今帰仁村公共施設等総合管理基金の減少が懸念される。使用目的なのない普通財産等を売却し今帰仁村公共施設等総合管理基金への積み増しが必要で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令和３年度末の残高は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新型コロナウイルス感染症により予定されていた事業が中止となり、財源充当されていた部分が再度基金への積立となった事が大きな要因である。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行政サービスの充実や拡充にむけ基金の積立原資の確保に努める。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昨年同様、減債基金への積立は行っていない為、基金の残額へ変更はない。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積立額の増額を検討する。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CA9EEE-5BA2-4E3E-B515-0439F0586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F01919-AD11-4497-90A5-48B7D6E1F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A61412A-FE78-4193-B714-331BF23B96E2}"/>
            </a:ext>
          </a:extLst>
        </xdr:cNvPr>
        <xdr:cNvSpPr/>
      </xdr:nvSpPr>
      <xdr:spPr>
        <a:xfrm>
          <a:off x="134969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03B7107-8F5C-45EC-9569-7D56B2CCCC1D}"/>
            </a:ext>
          </a:extLst>
        </xdr:cNvPr>
        <xdr:cNvSpPr/>
      </xdr:nvSpPr>
      <xdr:spPr>
        <a:xfrm>
          <a:off x="149066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85055AC-A125-4A79-8B00-268F99D1AC67}"/>
            </a:ext>
          </a:extLst>
        </xdr:cNvPr>
        <xdr:cNvSpPr/>
      </xdr:nvSpPr>
      <xdr:spPr>
        <a:xfrm>
          <a:off x="163163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68AFAD5-A0AD-45DE-B78E-FFFEF77A2DC2}"/>
            </a:ext>
          </a:extLst>
        </xdr:cNvPr>
        <xdr:cNvSpPr/>
      </xdr:nvSpPr>
      <xdr:spPr>
        <a:xfrm>
          <a:off x="134969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2082BBC3-20D5-4F1B-B31A-BD5A1793D516}"/>
            </a:ext>
          </a:extLst>
        </xdr:cNvPr>
        <xdr:cNvSpPr/>
      </xdr:nvSpPr>
      <xdr:spPr>
        <a:xfrm>
          <a:off x="149066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BC863D44-208A-4279-8FAA-5086AAC16562}"/>
            </a:ext>
          </a:extLst>
        </xdr:cNvPr>
        <xdr:cNvSpPr/>
      </xdr:nvSpPr>
      <xdr:spPr>
        <a:xfrm>
          <a:off x="163163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AD634EB-7599-49F1-8D5D-5B77F097D72A}"/>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3EF0FF4-F3D8-4C3D-B247-C753C05BCE4B}"/>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E159287-7ECF-46DE-8F4E-57692EB3AC48}"/>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0C6A2EF-C646-4E7C-9A2A-D16A08FE21CD}"/>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8891C82-30D7-4815-89F0-6099C200553D}"/>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3BA70A8-CD74-48D5-B86F-511150A53DCB}"/>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FF6C10C-1359-40FE-80AE-54E87905FE39}"/>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31396673-01EC-4565-8766-79F2BDD273D2}"/>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98541BE-0010-473D-A143-1E16FE478634}"/>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D0C6A8D-8A8B-49AE-983C-62167093B0D8}"/>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3D44E4A-0766-4314-B0BC-927D5945CCB9}"/>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DC9D00D-0B15-43C2-8DFF-EB8387E4C7DE}"/>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278B215-629D-4BF0-9919-88FE2D45032C}"/>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C0F1794-CA76-41F6-A822-147EF596044A}"/>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167C874-9CAC-429F-9C34-1A2CE1CBC812}"/>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06996E1-900D-4541-B72A-CC2A7FB16E8D}"/>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128BD701-B05B-4C9E-876A-310A8A747D48}"/>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462D95A-763E-47D8-9305-F5A9710D550B}"/>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73479FC-1554-43FB-9535-E15F7812D232}"/>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7798F32D-725C-4F52-A8C5-A065F44D1C57}"/>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CECF591A-17BA-4493-B437-72AD4DE6AB48}"/>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EE1746B-0081-453A-A96C-8A5AC05E6935}"/>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DE6CA69-FF43-4D15-814D-E5A7E60D839A}"/>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1B3A09BA-314A-4E6F-8765-D86DCBB20567}"/>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40600FF-1D63-47F0-BCF3-F5174D72D8B1}"/>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EABEE69-8644-4DB4-AF6D-034E3DD5A0C5}"/>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12A6535-953C-466B-880E-35CE97D1E1A5}"/>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2E7044BC-A440-4658-AF57-088648750645}"/>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13C24ED-8B8B-42D7-9C67-802FC470D319}"/>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B81E8EE-71CD-4157-838E-4299C66E6733}"/>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31B08532-44E8-4985-A747-297CCA69C891}"/>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071DAAF-38AB-4883-9B20-17C42D5447FE}"/>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5155C15-F710-42E6-9136-17AD04BFD93F}"/>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0F96928-10F7-470F-8AA5-BF64BBA31376}"/>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864B3A7-5B97-47B4-8342-58137E3DD941}"/>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4B5F38B-7D3C-4A90-A683-E24891365769}"/>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88D3CD2-96B3-477B-8C92-4C02BBEE0681}"/>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741EF1C-CF65-4F91-A125-9C0EF2C3BC2C}"/>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F2E7FFE-0B44-4CA3-9BF0-E502993A82A4}"/>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937FABD4-FD14-409F-88C6-81772AD3596C}"/>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28CC1EC-B631-4A4F-879F-1E1A4FAC1168}"/>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C1F3DF3-A992-4A1A-881A-0808D31DC8FA}"/>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EB18C7B-E8AC-42C0-80C5-4565DBE37F89}"/>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A8CEAD8-EB69-4FAB-9B04-9A90DEF061D6}"/>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9C6885E-47B8-4F8D-A17D-04CC0035557F}"/>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５７．０％と、全国平均を下回っているものの沖縄県平均を上回っている。役場庁舎、市民会館、図書館の等有形固定資産減価償却率が７０％を超過している施設が複数存在することが主な要因であると考えられる。役場庁舎については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年度に新庁舎が完成しており、図書館については、今後別の施設へ機能を移し、現在ある施設を解体予定である。今後は有形固定資産減価償却率の改善が予想される。</a:t>
          </a:r>
        </a:p>
        <a:p>
          <a:r>
            <a:rPr kumimoji="1" lang="ja-JP" altLang="en-US" sz="1000">
              <a:latin typeface="ＭＳ Ｐゴシック" panose="020B0600070205080204" pitchFamily="50" charset="-128"/>
              <a:ea typeface="ＭＳ Ｐゴシック" panose="020B0600070205080204" pitchFamily="50" charset="-128"/>
            </a:rPr>
            <a:t>　利用者に安心・安全に公共施設等を利用いただけるよう、公共施設等総合管理計画や公共施設個別計画等の各種計画に沿った公共施設の更新、維持管理を推進していく。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C9BF73E-75BC-4BA2-B0C8-4F4E75C65FCE}"/>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2E96805-2A82-43B9-BE8A-9780377148FB}"/>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68FCDC45-4291-4A40-8C77-5B1F22B9E917}"/>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40E2F220-7F2E-4B3A-9D15-F828C869AF44}"/>
            </a:ext>
          </a:extLst>
        </xdr:cNvPr>
        <xdr:cNvCxnSpPr/>
      </xdr:nvCxnSpPr>
      <xdr:spPr>
        <a:xfrm>
          <a:off x="1184275" y="64039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661A16F9-C7A7-40DD-AECE-FEAC92268B88}"/>
            </a:ext>
          </a:extLst>
        </xdr:cNvPr>
        <xdr:cNvSpPr txBox="1"/>
      </xdr:nvSpPr>
      <xdr:spPr>
        <a:xfrm>
          <a:off x="804244" y="6319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A589E193-0022-4192-AC13-A21122F9F126}"/>
            </a:ext>
          </a:extLst>
        </xdr:cNvPr>
        <xdr:cNvCxnSpPr/>
      </xdr:nvCxnSpPr>
      <xdr:spPr>
        <a:xfrm>
          <a:off x="1184275" y="60007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EDAB26A8-D90D-4268-9906-439EBB493533}"/>
            </a:ext>
          </a:extLst>
        </xdr:cNvPr>
        <xdr:cNvSpPr txBox="1"/>
      </xdr:nvSpPr>
      <xdr:spPr>
        <a:xfrm>
          <a:off x="804244" y="5906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E1A51AF8-6DA8-4455-9745-F3332C171E17}"/>
            </a:ext>
          </a:extLst>
        </xdr:cNvPr>
        <xdr:cNvCxnSpPr/>
      </xdr:nvCxnSpPr>
      <xdr:spPr>
        <a:xfrm>
          <a:off x="1184275" y="55880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488DBCAA-403B-40A9-BACF-E6DD917CB30C}"/>
            </a:ext>
          </a:extLst>
        </xdr:cNvPr>
        <xdr:cNvSpPr txBox="1"/>
      </xdr:nvSpPr>
      <xdr:spPr>
        <a:xfrm>
          <a:off x="804244"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78A5BD97-9377-492C-9AB4-FBBA4253C80E}"/>
            </a:ext>
          </a:extLst>
        </xdr:cNvPr>
        <xdr:cNvCxnSpPr/>
      </xdr:nvCxnSpPr>
      <xdr:spPr>
        <a:xfrm>
          <a:off x="1184275" y="51847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51E7CDA-0FC7-40F0-8F24-E1A1C74748C3}"/>
            </a:ext>
          </a:extLst>
        </xdr:cNvPr>
        <xdr:cNvSpPr txBox="1"/>
      </xdr:nvSpPr>
      <xdr:spPr>
        <a:xfrm>
          <a:off x="804244" y="5090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014938D-D88B-475F-A473-833B94589D0B}"/>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4D08B857-7741-4E28-9954-9E3C3CE2BB98}"/>
            </a:ext>
          </a:extLst>
        </xdr:cNvPr>
        <xdr:cNvSpPr txBox="1"/>
      </xdr:nvSpPr>
      <xdr:spPr>
        <a:xfrm>
          <a:off x="841253" y="46877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C34117E-25BB-4590-9047-073C0F701AED}"/>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9" name="直線コネクタ 68">
          <a:extLst>
            <a:ext uri="{FF2B5EF4-FFF2-40B4-BE49-F238E27FC236}">
              <a16:creationId xmlns:a16="http://schemas.microsoft.com/office/drawing/2014/main" id="{94788271-D9E4-45CA-980B-6B6EC978016F}"/>
            </a:ext>
          </a:extLst>
        </xdr:cNvPr>
        <xdr:cNvCxnSpPr/>
      </xdr:nvCxnSpPr>
      <xdr:spPr>
        <a:xfrm flipV="1">
          <a:off x="4417695" y="5309108"/>
          <a:ext cx="127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0" name="有形固定資産減価償却率最小値テキスト">
          <a:extLst>
            <a:ext uri="{FF2B5EF4-FFF2-40B4-BE49-F238E27FC236}">
              <a16:creationId xmlns:a16="http://schemas.microsoft.com/office/drawing/2014/main" id="{05D8A4B7-A7EA-4772-ABCA-0F1346494FEF}"/>
            </a:ext>
          </a:extLst>
        </xdr:cNvPr>
        <xdr:cNvSpPr txBox="1"/>
      </xdr:nvSpPr>
      <xdr:spPr>
        <a:xfrm>
          <a:off x="4470400"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1" name="直線コネクタ 70">
          <a:extLst>
            <a:ext uri="{FF2B5EF4-FFF2-40B4-BE49-F238E27FC236}">
              <a16:creationId xmlns:a16="http://schemas.microsoft.com/office/drawing/2014/main" id="{B6F292B5-0D49-4986-824B-CB8B8B3ECE78}"/>
            </a:ext>
          </a:extLst>
        </xdr:cNvPr>
        <xdr:cNvCxnSpPr/>
      </xdr:nvCxnSpPr>
      <xdr:spPr>
        <a:xfrm>
          <a:off x="4335463" y="648512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2" name="有形固定資産減価償却率最大値テキスト">
          <a:extLst>
            <a:ext uri="{FF2B5EF4-FFF2-40B4-BE49-F238E27FC236}">
              <a16:creationId xmlns:a16="http://schemas.microsoft.com/office/drawing/2014/main" id="{9041FBD2-8201-418A-A9A6-1348B517F754}"/>
            </a:ext>
          </a:extLst>
        </xdr:cNvPr>
        <xdr:cNvSpPr txBox="1"/>
      </xdr:nvSpPr>
      <xdr:spPr>
        <a:xfrm>
          <a:off x="4470400" y="509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3" name="直線コネクタ 72">
          <a:extLst>
            <a:ext uri="{FF2B5EF4-FFF2-40B4-BE49-F238E27FC236}">
              <a16:creationId xmlns:a16="http://schemas.microsoft.com/office/drawing/2014/main" id="{09343D60-84F6-4A65-8765-78EEB62BED95}"/>
            </a:ext>
          </a:extLst>
        </xdr:cNvPr>
        <xdr:cNvCxnSpPr/>
      </xdr:nvCxnSpPr>
      <xdr:spPr>
        <a:xfrm>
          <a:off x="4335463" y="530910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4" name="有形固定資産減価償却率平均値テキスト">
          <a:extLst>
            <a:ext uri="{FF2B5EF4-FFF2-40B4-BE49-F238E27FC236}">
              <a16:creationId xmlns:a16="http://schemas.microsoft.com/office/drawing/2014/main" id="{32D7905A-DFDA-43C4-A655-054522B9493F}"/>
            </a:ext>
          </a:extLst>
        </xdr:cNvPr>
        <xdr:cNvSpPr txBox="1"/>
      </xdr:nvSpPr>
      <xdr:spPr>
        <a:xfrm>
          <a:off x="4470400" y="602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5" name="フローチャート: 判断 74">
          <a:extLst>
            <a:ext uri="{FF2B5EF4-FFF2-40B4-BE49-F238E27FC236}">
              <a16:creationId xmlns:a16="http://schemas.microsoft.com/office/drawing/2014/main" id="{AE74B94E-F398-4761-B1B0-A55FAED92FC0}"/>
            </a:ext>
          </a:extLst>
        </xdr:cNvPr>
        <xdr:cNvSpPr/>
      </xdr:nvSpPr>
      <xdr:spPr>
        <a:xfrm>
          <a:off x="43688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6" name="フローチャート: 判断 75">
          <a:extLst>
            <a:ext uri="{FF2B5EF4-FFF2-40B4-BE49-F238E27FC236}">
              <a16:creationId xmlns:a16="http://schemas.microsoft.com/office/drawing/2014/main" id="{A8FF84FC-AF07-4DBA-A358-B5BA73717C75}"/>
            </a:ext>
          </a:extLst>
        </xdr:cNvPr>
        <xdr:cNvSpPr/>
      </xdr:nvSpPr>
      <xdr:spPr>
        <a:xfrm>
          <a:off x="3714750" y="60267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7" name="フローチャート: 判断 76">
          <a:extLst>
            <a:ext uri="{FF2B5EF4-FFF2-40B4-BE49-F238E27FC236}">
              <a16:creationId xmlns:a16="http://schemas.microsoft.com/office/drawing/2014/main" id="{51105E0E-FEAA-4737-A4A1-6AE161F92C97}"/>
            </a:ext>
          </a:extLst>
        </xdr:cNvPr>
        <xdr:cNvSpPr/>
      </xdr:nvSpPr>
      <xdr:spPr>
        <a:xfrm>
          <a:off x="3009900" y="598449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8" name="フローチャート: 判断 77">
          <a:extLst>
            <a:ext uri="{FF2B5EF4-FFF2-40B4-BE49-F238E27FC236}">
              <a16:creationId xmlns:a16="http://schemas.microsoft.com/office/drawing/2014/main" id="{138AB966-38E3-4DCD-923D-CCE8AD7E281C}"/>
            </a:ext>
          </a:extLst>
        </xdr:cNvPr>
        <xdr:cNvSpPr/>
      </xdr:nvSpPr>
      <xdr:spPr>
        <a:xfrm>
          <a:off x="2305050" y="595210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9" name="フローチャート: 判断 78">
          <a:extLst>
            <a:ext uri="{FF2B5EF4-FFF2-40B4-BE49-F238E27FC236}">
              <a16:creationId xmlns:a16="http://schemas.microsoft.com/office/drawing/2014/main" id="{3E4A06D8-2892-4125-8D16-70B81D0EEDBC}"/>
            </a:ext>
          </a:extLst>
        </xdr:cNvPr>
        <xdr:cNvSpPr/>
      </xdr:nvSpPr>
      <xdr:spPr>
        <a:xfrm>
          <a:off x="1600200" y="591108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089642F-84B7-49E2-A89F-44E9B67E5AD4}"/>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DD44768-A07C-4FA7-B7E3-0098577095BB}"/>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4B577A4-1457-45CB-AE7F-F31E4938BF96}"/>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DBF599A-D305-45C5-8DD8-01CBFDFA39AB}"/>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8E70E95-5CAA-4C20-818A-D2C76C5F263D}"/>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5" name="楕円 84">
          <a:extLst>
            <a:ext uri="{FF2B5EF4-FFF2-40B4-BE49-F238E27FC236}">
              <a16:creationId xmlns:a16="http://schemas.microsoft.com/office/drawing/2014/main" id="{0DEC2D0E-7EF9-4BA0-B5D0-41AB3CD1C133}"/>
            </a:ext>
          </a:extLst>
        </xdr:cNvPr>
        <xdr:cNvSpPr/>
      </xdr:nvSpPr>
      <xdr:spPr>
        <a:xfrm>
          <a:off x="43688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86" name="有形固定資産減価償却率該当値テキスト">
          <a:extLst>
            <a:ext uri="{FF2B5EF4-FFF2-40B4-BE49-F238E27FC236}">
              <a16:creationId xmlns:a16="http://schemas.microsoft.com/office/drawing/2014/main" id="{6105B1F9-228F-45DE-BD4D-F8B42C0092C3}"/>
            </a:ext>
          </a:extLst>
        </xdr:cNvPr>
        <xdr:cNvSpPr txBox="1"/>
      </xdr:nvSpPr>
      <xdr:spPr>
        <a:xfrm>
          <a:off x="44704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7493</xdr:rowOff>
    </xdr:from>
    <xdr:to>
      <xdr:col>19</xdr:col>
      <xdr:colOff>187325</xdr:colOff>
      <xdr:row>31</xdr:row>
      <xdr:rowOff>109093</xdr:rowOff>
    </xdr:to>
    <xdr:sp macro="" textlink="">
      <xdr:nvSpPr>
        <xdr:cNvPr id="87" name="楕円 86">
          <a:extLst>
            <a:ext uri="{FF2B5EF4-FFF2-40B4-BE49-F238E27FC236}">
              <a16:creationId xmlns:a16="http://schemas.microsoft.com/office/drawing/2014/main" id="{6258DF4C-11A4-47E9-9330-E1B1799D7061}"/>
            </a:ext>
          </a:extLst>
        </xdr:cNvPr>
        <xdr:cNvSpPr/>
      </xdr:nvSpPr>
      <xdr:spPr>
        <a:xfrm>
          <a:off x="3714750" y="58463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58293</xdr:rowOff>
    </xdr:from>
    <xdr:to>
      <xdr:col>23</xdr:col>
      <xdr:colOff>85725</xdr:colOff>
      <xdr:row>31</xdr:row>
      <xdr:rowOff>97155</xdr:rowOff>
    </xdr:to>
    <xdr:cxnSp macro="">
      <xdr:nvCxnSpPr>
        <xdr:cNvPr id="88" name="直線コネクタ 87">
          <a:extLst>
            <a:ext uri="{FF2B5EF4-FFF2-40B4-BE49-F238E27FC236}">
              <a16:creationId xmlns:a16="http://schemas.microsoft.com/office/drawing/2014/main" id="{C92927AA-3F81-411C-A7F9-871BF91CD92B}"/>
            </a:ext>
          </a:extLst>
        </xdr:cNvPr>
        <xdr:cNvCxnSpPr/>
      </xdr:nvCxnSpPr>
      <xdr:spPr>
        <a:xfrm>
          <a:off x="3765550" y="5897118"/>
          <a:ext cx="6540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146558</xdr:rowOff>
    </xdr:from>
    <xdr:to>
      <xdr:col>15</xdr:col>
      <xdr:colOff>187325</xdr:colOff>
      <xdr:row>31</xdr:row>
      <xdr:rowOff>76708</xdr:rowOff>
    </xdr:to>
    <xdr:sp macro="" textlink="">
      <xdr:nvSpPr>
        <xdr:cNvPr id="89" name="楕円 88">
          <a:extLst>
            <a:ext uri="{FF2B5EF4-FFF2-40B4-BE49-F238E27FC236}">
              <a16:creationId xmlns:a16="http://schemas.microsoft.com/office/drawing/2014/main" id="{0170C741-C470-4780-9776-8C52713A3FA9}"/>
            </a:ext>
          </a:extLst>
        </xdr:cNvPr>
        <xdr:cNvSpPr/>
      </xdr:nvSpPr>
      <xdr:spPr>
        <a:xfrm>
          <a:off x="3009900" y="582345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25908</xdr:rowOff>
    </xdr:from>
    <xdr:to>
      <xdr:col>19</xdr:col>
      <xdr:colOff>136525</xdr:colOff>
      <xdr:row>31</xdr:row>
      <xdr:rowOff>58293</xdr:rowOff>
    </xdr:to>
    <xdr:cxnSp macro="">
      <xdr:nvCxnSpPr>
        <xdr:cNvPr id="90" name="直線コネクタ 89">
          <a:extLst>
            <a:ext uri="{FF2B5EF4-FFF2-40B4-BE49-F238E27FC236}">
              <a16:creationId xmlns:a16="http://schemas.microsoft.com/office/drawing/2014/main" id="{620F40AE-FA95-47AD-9DD6-5403DC8CFC40}"/>
            </a:ext>
          </a:extLst>
        </xdr:cNvPr>
        <xdr:cNvCxnSpPr/>
      </xdr:nvCxnSpPr>
      <xdr:spPr>
        <a:xfrm>
          <a:off x="3060700" y="5864733"/>
          <a:ext cx="7048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127127</xdr:rowOff>
    </xdr:from>
    <xdr:to>
      <xdr:col>11</xdr:col>
      <xdr:colOff>187325</xdr:colOff>
      <xdr:row>31</xdr:row>
      <xdr:rowOff>57277</xdr:rowOff>
    </xdr:to>
    <xdr:sp macro="" textlink="">
      <xdr:nvSpPr>
        <xdr:cNvPr id="91" name="楕円 90">
          <a:extLst>
            <a:ext uri="{FF2B5EF4-FFF2-40B4-BE49-F238E27FC236}">
              <a16:creationId xmlns:a16="http://schemas.microsoft.com/office/drawing/2014/main" id="{9571E417-8E19-4C21-8015-F5B9BB9F1D59}"/>
            </a:ext>
          </a:extLst>
        </xdr:cNvPr>
        <xdr:cNvSpPr/>
      </xdr:nvSpPr>
      <xdr:spPr>
        <a:xfrm>
          <a:off x="2305050" y="580402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31</xdr:row>
      <xdr:rowOff>25908</xdr:rowOff>
    </xdr:to>
    <xdr:cxnSp macro="">
      <xdr:nvCxnSpPr>
        <xdr:cNvPr id="92" name="直線コネクタ 91">
          <a:extLst>
            <a:ext uri="{FF2B5EF4-FFF2-40B4-BE49-F238E27FC236}">
              <a16:creationId xmlns:a16="http://schemas.microsoft.com/office/drawing/2014/main" id="{66588C18-1164-4C4B-B913-8B8C45A64553}"/>
            </a:ext>
          </a:extLst>
        </xdr:cNvPr>
        <xdr:cNvCxnSpPr/>
      </xdr:nvCxnSpPr>
      <xdr:spPr>
        <a:xfrm>
          <a:off x="2355850" y="5845302"/>
          <a:ext cx="70485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122809</xdr:rowOff>
    </xdr:from>
    <xdr:to>
      <xdr:col>7</xdr:col>
      <xdr:colOff>187325</xdr:colOff>
      <xdr:row>31</xdr:row>
      <xdr:rowOff>52959</xdr:rowOff>
    </xdr:to>
    <xdr:sp macro="" textlink="">
      <xdr:nvSpPr>
        <xdr:cNvPr id="93" name="楕円 92">
          <a:extLst>
            <a:ext uri="{FF2B5EF4-FFF2-40B4-BE49-F238E27FC236}">
              <a16:creationId xmlns:a16="http://schemas.microsoft.com/office/drawing/2014/main" id="{3BAAD44D-F28E-428D-989D-FEC0B0FD7F06}"/>
            </a:ext>
          </a:extLst>
        </xdr:cNvPr>
        <xdr:cNvSpPr/>
      </xdr:nvSpPr>
      <xdr:spPr>
        <a:xfrm>
          <a:off x="1600200" y="5799709"/>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xdr:rowOff>
    </xdr:from>
    <xdr:to>
      <xdr:col>11</xdr:col>
      <xdr:colOff>136525</xdr:colOff>
      <xdr:row>31</xdr:row>
      <xdr:rowOff>6477</xdr:rowOff>
    </xdr:to>
    <xdr:cxnSp macro="">
      <xdr:nvCxnSpPr>
        <xdr:cNvPr id="94" name="直線コネクタ 93">
          <a:extLst>
            <a:ext uri="{FF2B5EF4-FFF2-40B4-BE49-F238E27FC236}">
              <a16:creationId xmlns:a16="http://schemas.microsoft.com/office/drawing/2014/main" id="{2FE44BB3-C73C-4062-B8CF-8A323F0001E8}"/>
            </a:ext>
          </a:extLst>
        </xdr:cNvPr>
        <xdr:cNvCxnSpPr/>
      </xdr:nvCxnSpPr>
      <xdr:spPr>
        <a:xfrm>
          <a:off x="1651000" y="5840984"/>
          <a:ext cx="70485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5" name="n_1aveValue有形固定資産減価償却率">
          <a:extLst>
            <a:ext uri="{FF2B5EF4-FFF2-40B4-BE49-F238E27FC236}">
              <a16:creationId xmlns:a16="http://schemas.microsoft.com/office/drawing/2014/main" id="{D3C947D2-B445-4061-A1AC-58AB17272598}"/>
            </a:ext>
          </a:extLst>
        </xdr:cNvPr>
        <xdr:cNvSpPr txBox="1"/>
      </xdr:nvSpPr>
      <xdr:spPr>
        <a:xfrm>
          <a:off x="3564582"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6" name="n_2aveValue有形固定資産減価償却率">
          <a:extLst>
            <a:ext uri="{FF2B5EF4-FFF2-40B4-BE49-F238E27FC236}">
              <a16:creationId xmlns:a16="http://schemas.microsoft.com/office/drawing/2014/main" id="{C101CCC1-EE21-44B4-B655-9AAF387248FC}"/>
            </a:ext>
          </a:extLst>
        </xdr:cNvPr>
        <xdr:cNvSpPr txBox="1"/>
      </xdr:nvSpPr>
      <xdr:spPr>
        <a:xfrm>
          <a:off x="2872432" y="60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7" name="n_3aveValue有形固定資産減価償却率">
          <a:extLst>
            <a:ext uri="{FF2B5EF4-FFF2-40B4-BE49-F238E27FC236}">
              <a16:creationId xmlns:a16="http://schemas.microsoft.com/office/drawing/2014/main" id="{9910451D-7FD7-4AB9-84F9-7D287B408735}"/>
            </a:ext>
          </a:extLst>
        </xdr:cNvPr>
        <xdr:cNvSpPr txBox="1"/>
      </xdr:nvSpPr>
      <xdr:spPr>
        <a:xfrm>
          <a:off x="2167582"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8" name="n_4aveValue有形固定資産減価償却率">
          <a:extLst>
            <a:ext uri="{FF2B5EF4-FFF2-40B4-BE49-F238E27FC236}">
              <a16:creationId xmlns:a16="http://schemas.microsoft.com/office/drawing/2014/main" id="{A94D7AC3-8ACA-45C5-8FDC-0DFAE9040A3B}"/>
            </a:ext>
          </a:extLst>
        </xdr:cNvPr>
        <xdr:cNvSpPr txBox="1"/>
      </xdr:nvSpPr>
      <xdr:spPr>
        <a:xfrm>
          <a:off x="1462732" y="599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125620</xdr:rowOff>
    </xdr:from>
    <xdr:ext cx="405111" cy="259045"/>
    <xdr:sp macro="" textlink="">
      <xdr:nvSpPr>
        <xdr:cNvPr id="99" name="n_1mainValue有形固定資産減価償却率">
          <a:extLst>
            <a:ext uri="{FF2B5EF4-FFF2-40B4-BE49-F238E27FC236}">
              <a16:creationId xmlns:a16="http://schemas.microsoft.com/office/drawing/2014/main" id="{5E225E7B-13A7-42FB-80A8-6094B4E97144}"/>
            </a:ext>
          </a:extLst>
        </xdr:cNvPr>
        <xdr:cNvSpPr txBox="1"/>
      </xdr:nvSpPr>
      <xdr:spPr>
        <a:xfrm>
          <a:off x="3564582" y="564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93235</xdr:rowOff>
    </xdr:from>
    <xdr:ext cx="405111" cy="259045"/>
    <xdr:sp macro="" textlink="">
      <xdr:nvSpPr>
        <xdr:cNvPr id="100" name="n_2mainValue有形固定資産減価償却率">
          <a:extLst>
            <a:ext uri="{FF2B5EF4-FFF2-40B4-BE49-F238E27FC236}">
              <a16:creationId xmlns:a16="http://schemas.microsoft.com/office/drawing/2014/main" id="{329ED8BD-F08A-471C-92E3-4F63603AFB6F}"/>
            </a:ext>
          </a:extLst>
        </xdr:cNvPr>
        <xdr:cNvSpPr txBox="1"/>
      </xdr:nvSpPr>
      <xdr:spPr>
        <a:xfrm>
          <a:off x="2872432" y="560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73804</xdr:rowOff>
    </xdr:from>
    <xdr:ext cx="405111" cy="259045"/>
    <xdr:sp macro="" textlink="">
      <xdr:nvSpPr>
        <xdr:cNvPr id="101" name="n_3mainValue有形固定資産減価償却率">
          <a:extLst>
            <a:ext uri="{FF2B5EF4-FFF2-40B4-BE49-F238E27FC236}">
              <a16:creationId xmlns:a16="http://schemas.microsoft.com/office/drawing/2014/main" id="{CADFA02B-1E8C-4397-9389-DFD996C6677C}"/>
            </a:ext>
          </a:extLst>
        </xdr:cNvPr>
        <xdr:cNvSpPr txBox="1"/>
      </xdr:nvSpPr>
      <xdr:spPr>
        <a:xfrm>
          <a:off x="2167582" y="558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69486</xdr:rowOff>
    </xdr:from>
    <xdr:ext cx="405111" cy="259045"/>
    <xdr:sp macro="" textlink="">
      <xdr:nvSpPr>
        <xdr:cNvPr id="102" name="n_4mainValue有形固定資産減価償却率">
          <a:extLst>
            <a:ext uri="{FF2B5EF4-FFF2-40B4-BE49-F238E27FC236}">
              <a16:creationId xmlns:a16="http://schemas.microsoft.com/office/drawing/2014/main" id="{4E7D5AA9-B8C0-42A5-90A5-47697851520F}"/>
            </a:ext>
          </a:extLst>
        </xdr:cNvPr>
        <xdr:cNvSpPr txBox="1"/>
      </xdr:nvSpPr>
      <xdr:spPr>
        <a:xfrm>
          <a:off x="1462732" y="558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AC26E06-BD35-4F2C-A167-9B030DBB5B0F}"/>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915F05F-6EE0-4409-BF97-3BC5534EAB7F}"/>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74D9D02-450A-467D-9B2A-315500667FCB}"/>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3B5C059-BDDE-4E12-86E6-C3F1F1896B27}"/>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C65625B-944C-4A47-A810-73D3458FE54F}"/>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5328D10-743B-4566-894B-BABA9FF3A083}"/>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D6FBE73-A0ED-4576-BB70-DEDB26619F27}"/>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2C505EE-6208-41DE-8656-81BF2D2E0784}"/>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125F5CD-B4EF-459B-A73D-D87394DFB808}"/>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904DCC9-B74A-457A-AA9E-5AEFDF1876D5}"/>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4F22465-6A1F-42F0-A1B4-AD262B6576F8}"/>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4A08CE8-67ED-4DEA-9BAE-974A156B4978}"/>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7A710DE-F1CB-4FA2-9CB4-BB9F2C50F546}"/>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100">
              <a:latin typeface="ＭＳ Ｐゴシック" panose="020B0600070205080204" pitchFamily="50" charset="-128"/>
              <a:ea typeface="ＭＳ Ｐゴシック" panose="020B0600070205080204" pitchFamily="50" charset="-128"/>
            </a:rPr>
            <a:t>　債務償還比率は２２６．７％と、全国、沖縄平均を下回っているが、今後、新庁舎建設事業にかかる地方債償還が始まるため、債務償還比率が上昇していくことが考えられる。定期的に事業の見直し等を行い、村債発行額の抑制、基金の積み立て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9A3F4DD-1322-4223-B377-3A5B0BF0AE6B}"/>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723A05E-8835-47CB-8CF7-D40527C5F131}"/>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5CFEE36-E1E1-4733-B6D1-1A75D8FA139A}"/>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C29EE17C-ED95-407C-8A2F-876A408498E8}"/>
            </a:ext>
          </a:extLst>
        </xdr:cNvPr>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8BCD658-C18D-448B-BF13-0F7CD16273AD}"/>
            </a:ext>
          </a:extLst>
        </xdr:cNvPr>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570FD98-C372-497B-95AC-4F99C191FDF2}"/>
            </a:ext>
          </a:extLst>
        </xdr:cNvPr>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9C3BBB82-B584-448F-AE17-5F0DA42D4E79}"/>
            </a:ext>
          </a:extLst>
        </xdr:cNvPr>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64F633E-6416-4152-8319-0C540AA3375B}"/>
            </a:ext>
          </a:extLst>
        </xdr:cNvPr>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A3DC8C7-D7A8-4372-BFF8-D30CC5A32DD7}"/>
            </a:ext>
          </a:extLst>
        </xdr:cNvPr>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A87A998-92D1-4163-9C0F-73B53687AFBC}"/>
            </a:ext>
          </a:extLst>
        </xdr:cNvPr>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17C4174-20EC-4B84-9C82-F2A91FE5CFB8}"/>
            </a:ext>
          </a:extLst>
        </xdr:cNvPr>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D843F574-11D2-44A9-BF50-FD4CFA20341F}"/>
            </a:ext>
          </a:extLst>
        </xdr:cNvPr>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8310630C-0DAE-4A4B-B12B-F2016D44F7F4}"/>
            </a:ext>
          </a:extLst>
        </xdr:cNvPr>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98D1F9F2-87C7-48C3-924F-0F2DFE85BE7F}"/>
            </a:ext>
          </a:extLst>
        </xdr:cNvPr>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367A87A-C927-4432-AA82-1CC58C1CD649}"/>
            </a:ext>
          </a:extLst>
        </xdr:cNvPr>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1B28294-2323-4F16-9F02-BF2159BB8D9E}"/>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3D5378B-91D2-4EFA-9AE7-7AD0799F24A1}"/>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3" name="直線コネクタ 132">
          <a:extLst>
            <a:ext uri="{FF2B5EF4-FFF2-40B4-BE49-F238E27FC236}">
              <a16:creationId xmlns:a16="http://schemas.microsoft.com/office/drawing/2014/main" id="{46AF2A35-6EC6-4F63-9951-F46392C7A335}"/>
            </a:ext>
          </a:extLst>
        </xdr:cNvPr>
        <xdr:cNvCxnSpPr/>
      </xdr:nvCxnSpPr>
      <xdr:spPr>
        <a:xfrm flipV="1">
          <a:off x="13693458" y="5061403"/>
          <a:ext cx="1269" cy="131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4" name="債務償還比率最小値テキスト">
          <a:extLst>
            <a:ext uri="{FF2B5EF4-FFF2-40B4-BE49-F238E27FC236}">
              <a16:creationId xmlns:a16="http://schemas.microsoft.com/office/drawing/2014/main" id="{B4FEE7A5-FB1E-4E6D-A4E0-707BABC39570}"/>
            </a:ext>
          </a:extLst>
        </xdr:cNvPr>
        <xdr:cNvSpPr txBox="1"/>
      </xdr:nvSpPr>
      <xdr:spPr>
        <a:xfrm>
          <a:off x="13746163" y="63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5" name="直線コネクタ 134">
          <a:extLst>
            <a:ext uri="{FF2B5EF4-FFF2-40B4-BE49-F238E27FC236}">
              <a16:creationId xmlns:a16="http://schemas.microsoft.com/office/drawing/2014/main" id="{33F4D2D6-F8A9-449A-B1AB-CF1A3584F643}"/>
            </a:ext>
          </a:extLst>
        </xdr:cNvPr>
        <xdr:cNvCxnSpPr/>
      </xdr:nvCxnSpPr>
      <xdr:spPr>
        <a:xfrm>
          <a:off x="13620750" y="637621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5E47BDB-F596-41EB-A832-5E3CD4A16393}"/>
            </a:ext>
          </a:extLst>
        </xdr:cNvPr>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FEB4208A-026F-4661-AEAE-D31D9C6CCAA5}"/>
            </a:ext>
          </a:extLst>
        </xdr:cNvPr>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38" name="債務償還比率平均値テキスト">
          <a:extLst>
            <a:ext uri="{FF2B5EF4-FFF2-40B4-BE49-F238E27FC236}">
              <a16:creationId xmlns:a16="http://schemas.microsoft.com/office/drawing/2014/main" id="{054DDC31-0CA4-4FDB-A140-25BAE59C70B0}"/>
            </a:ext>
          </a:extLst>
        </xdr:cNvPr>
        <xdr:cNvSpPr txBox="1"/>
      </xdr:nvSpPr>
      <xdr:spPr>
        <a:xfrm>
          <a:off x="13746163" y="5468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9" name="フローチャート: 判断 138">
          <a:extLst>
            <a:ext uri="{FF2B5EF4-FFF2-40B4-BE49-F238E27FC236}">
              <a16:creationId xmlns:a16="http://schemas.microsoft.com/office/drawing/2014/main" id="{35D23275-3D5D-4E98-ABB7-5C66BFC3F7AA}"/>
            </a:ext>
          </a:extLst>
        </xdr:cNvPr>
        <xdr:cNvSpPr/>
      </xdr:nvSpPr>
      <xdr:spPr>
        <a:xfrm>
          <a:off x="13658850" y="549028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0" name="フローチャート: 判断 139">
          <a:extLst>
            <a:ext uri="{FF2B5EF4-FFF2-40B4-BE49-F238E27FC236}">
              <a16:creationId xmlns:a16="http://schemas.microsoft.com/office/drawing/2014/main" id="{D725A02B-EDCE-46C0-9759-2CE51E3EE679}"/>
            </a:ext>
          </a:extLst>
        </xdr:cNvPr>
        <xdr:cNvSpPr/>
      </xdr:nvSpPr>
      <xdr:spPr>
        <a:xfrm>
          <a:off x="12990513" y="56022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1" name="フローチャート: 判断 140">
          <a:extLst>
            <a:ext uri="{FF2B5EF4-FFF2-40B4-BE49-F238E27FC236}">
              <a16:creationId xmlns:a16="http://schemas.microsoft.com/office/drawing/2014/main" id="{2E48C0AA-932A-431A-829E-F57CE5F7A8F6}"/>
            </a:ext>
          </a:extLst>
        </xdr:cNvPr>
        <xdr:cNvSpPr/>
      </xdr:nvSpPr>
      <xdr:spPr>
        <a:xfrm>
          <a:off x="12285663" y="56081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2" name="フローチャート: 判断 141">
          <a:extLst>
            <a:ext uri="{FF2B5EF4-FFF2-40B4-BE49-F238E27FC236}">
              <a16:creationId xmlns:a16="http://schemas.microsoft.com/office/drawing/2014/main" id="{A4D4633C-B0EE-4AFC-BE9A-F31EC2AA1A16}"/>
            </a:ext>
          </a:extLst>
        </xdr:cNvPr>
        <xdr:cNvSpPr/>
      </xdr:nvSpPr>
      <xdr:spPr>
        <a:xfrm>
          <a:off x="11580813" y="56252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3" name="フローチャート: 判断 142">
          <a:extLst>
            <a:ext uri="{FF2B5EF4-FFF2-40B4-BE49-F238E27FC236}">
              <a16:creationId xmlns:a16="http://schemas.microsoft.com/office/drawing/2014/main" id="{3C181FC9-E1A7-4720-8CB3-4CA64FB2776B}"/>
            </a:ext>
          </a:extLst>
        </xdr:cNvPr>
        <xdr:cNvSpPr/>
      </xdr:nvSpPr>
      <xdr:spPr>
        <a:xfrm>
          <a:off x="10875963" y="56133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1689756-1F7A-49D2-9DB1-2CD51B9CEB25}"/>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8420BA5-0D25-4B92-8832-DAC401BA3150}"/>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288097A-2CF0-414B-81A1-82C1FE33A829}"/>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DB45680-B1E5-4A91-BECE-F367418C7C56}"/>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E3DF041-BC82-4E22-B275-E2D2FB1DF82C}"/>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159557</xdr:rowOff>
    </xdr:from>
    <xdr:to>
      <xdr:col>76</xdr:col>
      <xdr:colOff>73025</xdr:colOff>
      <xdr:row>28</xdr:row>
      <xdr:rowOff>89707</xdr:rowOff>
    </xdr:to>
    <xdr:sp macro="" textlink="">
      <xdr:nvSpPr>
        <xdr:cNvPr id="149" name="楕円 148">
          <a:extLst>
            <a:ext uri="{FF2B5EF4-FFF2-40B4-BE49-F238E27FC236}">
              <a16:creationId xmlns:a16="http://schemas.microsoft.com/office/drawing/2014/main" id="{E146E5FD-C5C9-473A-AFEC-1E6F7AA7CBE5}"/>
            </a:ext>
          </a:extLst>
        </xdr:cNvPr>
        <xdr:cNvSpPr/>
      </xdr:nvSpPr>
      <xdr:spPr>
        <a:xfrm>
          <a:off x="13658850" y="535068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10984</xdr:rowOff>
    </xdr:from>
    <xdr:ext cx="469744" cy="259045"/>
    <xdr:sp macro="" textlink="">
      <xdr:nvSpPr>
        <xdr:cNvPr id="150" name="債務償還比率該当値テキスト">
          <a:extLst>
            <a:ext uri="{FF2B5EF4-FFF2-40B4-BE49-F238E27FC236}">
              <a16:creationId xmlns:a16="http://schemas.microsoft.com/office/drawing/2014/main" id="{5CDF1E51-3860-4223-AB5C-ED5594F7AE1B}"/>
            </a:ext>
          </a:extLst>
        </xdr:cNvPr>
        <xdr:cNvSpPr txBox="1"/>
      </xdr:nvSpPr>
      <xdr:spPr>
        <a:xfrm>
          <a:off x="13746163" y="520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6922</xdr:rowOff>
    </xdr:from>
    <xdr:to>
      <xdr:col>72</xdr:col>
      <xdr:colOff>123825</xdr:colOff>
      <xdr:row>28</xdr:row>
      <xdr:rowOff>108522</xdr:rowOff>
    </xdr:to>
    <xdr:sp macro="" textlink="">
      <xdr:nvSpPr>
        <xdr:cNvPr id="151" name="楕円 150">
          <a:extLst>
            <a:ext uri="{FF2B5EF4-FFF2-40B4-BE49-F238E27FC236}">
              <a16:creationId xmlns:a16="http://schemas.microsoft.com/office/drawing/2014/main" id="{37E245B1-9C87-4E53-B25C-D860AA92E713}"/>
            </a:ext>
          </a:extLst>
        </xdr:cNvPr>
        <xdr:cNvSpPr/>
      </xdr:nvSpPr>
      <xdr:spPr>
        <a:xfrm>
          <a:off x="12990513" y="53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38907</xdr:rowOff>
    </xdr:from>
    <xdr:to>
      <xdr:col>76</xdr:col>
      <xdr:colOff>22225</xdr:colOff>
      <xdr:row>28</xdr:row>
      <xdr:rowOff>57722</xdr:rowOff>
    </xdr:to>
    <xdr:cxnSp macro="">
      <xdr:nvCxnSpPr>
        <xdr:cNvPr id="152" name="直線コネクタ 151">
          <a:extLst>
            <a:ext uri="{FF2B5EF4-FFF2-40B4-BE49-F238E27FC236}">
              <a16:creationId xmlns:a16="http://schemas.microsoft.com/office/drawing/2014/main" id="{A46B8B3E-D378-46B1-B5C2-001FAB23D828}"/>
            </a:ext>
          </a:extLst>
        </xdr:cNvPr>
        <xdr:cNvCxnSpPr/>
      </xdr:nvCxnSpPr>
      <xdr:spPr>
        <a:xfrm flipV="1">
          <a:off x="13041313" y="5391957"/>
          <a:ext cx="65405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44123</xdr:rowOff>
    </xdr:from>
    <xdr:to>
      <xdr:col>68</xdr:col>
      <xdr:colOff>123825</xdr:colOff>
      <xdr:row>29</xdr:row>
      <xdr:rowOff>145723</xdr:rowOff>
    </xdr:to>
    <xdr:sp macro="" textlink="">
      <xdr:nvSpPr>
        <xdr:cNvPr id="153" name="楕円 152">
          <a:extLst>
            <a:ext uri="{FF2B5EF4-FFF2-40B4-BE49-F238E27FC236}">
              <a16:creationId xmlns:a16="http://schemas.microsoft.com/office/drawing/2014/main" id="{9738B32F-0F68-4354-A7D1-5D47D433210A}"/>
            </a:ext>
          </a:extLst>
        </xdr:cNvPr>
        <xdr:cNvSpPr/>
      </xdr:nvSpPr>
      <xdr:spPr>
        <a:xfrm>
          <a:off x="12285663" y="55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57722</xdr:rowOff>
    </xdr:from>
    <xdr:to>
      <xdr:col>72</xdr:col>
      <xdr:colOff>73025</xdr:colOff>
      <xdr:row>29</xdr:row>
      <xdr:rowOff>94923</xdr:rowOff>
    </xdr:to>
    <xdr:cxnSp macro="">
      <xdr:nvCxnSpPr>
        <xdr:cNvPr id="154" name="直線コネクタ 153">
          <a:extLst>
            <a:ext uri="{FF2B5EF4-FFF2-40B4-BE49-F238E27FC236}">
              <a16:creationId xmlns:a16="http://schemas.microsoft.com/office/drawing/2014/main" id="{57587DAA-D2E2-4D30-8944-3159F1996528}"/>
            </a:ext>
          </a:extLst>
        </xdr:cNvPr>
        <xdr:cNvCxnSpPr/>
      </xdr:nvCxnSpPr>
      <xdr:spPr>
        <a:xfrm flipV="1">
          <a:off x="12336463" y="5410772"/>
          <a:ext cx="704850" cy="1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26080</xdr:rowOff>
    </xdr:from>
    <xdr:to>
      <xdr:col>64</xdr:col>
      <xdr:colOff>123825</xdr:colOff>
      <xdr:row>29</xdr:row>
      <xdr:rowOff>127680</xdr:rowOff>
    </xdr:to>
    <xdr:sp macro="" textlink="">
      <xdr:nvSpPr>
        <xdr:cNvPr id="155" name="楕円 154">
          <a:extLst>
            <a:ext uri="{FF2B5EF4-FFF2-40B4-BE49-F238E27FC236}">
              <a16:creationId xmlns:a16="http://schemas.microsoft.com/office/drawing/2014/main" id="{EE121422-45F8-4111-81B6-BED4E2578A8E}"/>
            </a:ext>
          </a:extLst>
        </xdr:cNvPr>
        <xdr:cNvSpPr/>
      </xdr:nvSpPr>
      <xdr:spPr>
        <a:xfrm>
          <a:off x="11580813" y="55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76880</xdr:rowOff>
    </xdr:from>
    <xdr:to>
      <xdr:col>68</xdr:col>
      <xdr:colOff>73025</xdr:colOff>
      <xdr:row>29</xdr:row>
      <xdr:rowOff>94923</xdr:rowOff>
    </xdr:to>
    <xdr:cxnSp macro="">
      <xdr:nvCxnSpPr>
        <xdr:cNvPr id="156" name="直線コネクタ 155">
          <a:extLst>
            <a:ext uri="{FF2B5EF4-FFF2-40B4-BE49-F238E27FC236}">
              <a16:creationId xmlns:a16="http://schemas.microsoft.com/office/drawing/2014/main" id="{3D08CF00-2999-407E-92CE-E8BED350E406}"/>
            </a:ext>
          </a:extLst>
        </xdr:cNvPr>
        <xdr:cNvCxnSpPr/>
      </xdr:nvCxnSpPr>
      <xdr:spPr>
        <a:xfrm>
          <a:off x="11631613" y="5591855"/>
          <a:ext cx="70485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87576</xdr:rowOff>
    </xdr:from>
    <xdr:to>
      <xdr:col>60</xdr:col>
      <xdr:colOff>123825</xdr:colOff>
      <xdr:row>29</xdr:row>
      <xdr:rowOff>17726</xdr:rowOff>
    </xdr:to>
    <xdr:sp macro="" textlink="">
      <xdr:nvSpPr>
        <xdr:cNvPr id="157" name="楕円 156">
          <a:extLst>
            <a:ext uri="{FF2B5EF4-FFF2-40B4-BE49-F238E27FC236}">
              <a16:creationId xmlns:a16="http://schemas.microsoft.com/office/drawing/2014/main" id="{52E340A4-CF9D-450C-9CBA-8D5499BC93DF}"/>
            </a:ext>
          </a:extLst>
        </xdr:cNvPr>
        <xdr:cNvSpPr/>
      </xdr:nvSpPr>
      <xdr:spPr>
        <a:xfrm>
          <a:off x="10875963" y="54406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138376</xdr:rowOff>
    </xdr:from>
    <xdr:to>
      <xdr:col>64</xdr:col>
      <xdr:colOff>73025</xdr:colOff>
      <xdr:row>29</xdr:row>
      <xdr:rowOff>76880</xdr:rowOff>
    </xdr:to>
    <xdr:cxnSp macro="">
      <xdr:nvCxnSpPr>
        <xdr:cNvPr id="158" name="直線コネクタ 157">
          <a:extLst>
            <a:ext uri="{FF2B5EF4-FFF2-40B4-BE49-F238E27FC236}">
              <a16:creationId xmlns:a16="http://schemas.microsoft.com/office/drawing/2014/main" id="{C3B55C78-B306-4712-B14F-E937150B9BE3}"/>
            </a:ext>
          </a:extLst>
        </xdr:cNvPr>
        <xdr:cNvCxnSpPr/>
      </xdr:nvCxnSpPr>
      <xdr:spPr>
        <a:xfrm>
          <a:off x="10926763" y="5491426"/>
          <a:ext cx="704850" cy="10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59" name="n_1aveValue債務償還比率">
          <a:extLst>
            <a:ext uri="{FF2B5EF4-FFF2-40B4-BE49-F238E27FC236}">
              <a16:creationId xmlns:a16="http://schemas.microsoft.com/office/drawing/2014/main" id="{19DB6E94-D11D-4E2B-A333-81B2BE7ABC1B}"/>
            </a:ext>
          </a:extLst>
        </xdr:cNvPr>
        <xdr:cNvSpPr txBox="1"/>
      </xdr:nvSpPr>
      <xdr:spPr>
        <a:xfrm>
          <a:off x="12808027" y="56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0" name="n_2aveValue債務償還比率">
          <a:extLst>
            <a:ext uri="{FF2B5EF4-FFF2-40B4-BE49-F238E27FC236}">
              <a16:creationId xmlns:a16="http://schemas.microsoft.com/office/drawing/2014/main" id="{23D97AA6-D5A4-4457-AF89-A07BDC9FE6D4}"/>
            </a:ext>
          </a:extLst>
        </xdr:cNvPr>
        <xdr:cNvSpPr txBox="1"/>
      </xdr:nvSpPr>
      <xdr:spPr>
        <a:xfrm>
          <a:off x="12115877" y="569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1" name="n_3aveValue債務償還比率">
          <a:extLst>
            <a:ext uri="{FF2B5EF4-FFF2-40B4-BE49-F238E27FC236}">
              <a16:creationId xmlns:a16="http://schemas.microsoft.com/office/drawing/2014/main" id="{24EFD695-76B2-42B1-964E-6F5D4BC258FD}"/>
            </a:ext>
          </a:extLst>
        </xdr:cNvPr>
        <xdr:cNvSpPr txBox="1"/>
      </xdr:nvSpPr>
      <xdr:spPr>
        <a:xfrm>
          <a:off x="11411027" y="570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2" name="n_4aveValue債務償還比率">
          <a:extLst>
            <a:ext uri="{FF2B5EF4-FFF2-40B4-BE49-F238E27FC236}">
              <a16:creationId xmlns:a16="http://schemas.microsoft.com/office/drawing/2014/main" id="{DB3DA7C0-F472-4E43-8EB9-11AABA5E5E30}"/>
            </a:ext>
          </a:extLst>
        </xdr:cNvPr>
        <xdr:cNvSpPr txBox="1"/>
      </xdr:nvSpPr>
      <xdr:spPr>
        <a:xfrm>
          <a:off x="10706177" y="56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125049</xdr:rowOff>
    </xdr:from>
    <xdr:ext cx="469744" cy="259045"/>
    <xdr:sp macro="" textlink="">
      <xdr:nvSpPr>
        <xdr:cNvPr id="163" name="n_1mainValue債務償還比率">
          <a:extLst>
            <a:ext uri="{FF2B5EF4-FFF2-40B4-BE49-F238E27FC236}">
              <a16:creationId xmlns:a16="http://schemas.microsoft.com/office/drawing/2014/main" id="{BFD800EB-73F9-4177-B177-AFCE848C14BB}"/>
            </a:ext>
          </a:extLst>
        </xdr:cNvPr>
        <xdr:cNvSpPr txBox="1"/>
      </xdr:nvSpPr>
      <xdr:spPr>
        <a:xfrm>
          <a:off x="12808027" y="515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162250</xdr:rowOff>
    </xdr:from>
    <xdr:ext cx="469744" cy="259045"/>
    <xdr:sp macro="" textlink="">
      <xdr:nvSpPr>
        <xdr:cNvPr id="164" name="n_2mainValue債務償還比率">
          <a:extLst>
            <a:ext uri="{FF2B5EF4-FFF2-40B4-BE49-F238E27FC236}">
              <a16:creationId xmlns:a16="http://schemas.microsoft.com/office/drawing/2014/main" id="{EDCC22D7-C39E-4358-AC95-F74E9BC090FB}"/>
            </a:ext>
          </a:extLst>
        </xdr:cNvPr>
        <xdr:cNvSpPr txBox="1"/>
      </xdr:nvSpPr>
      <xdr:spPr>
        <a:xfrm>
          <a:off x="12115877" y="535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144207</xdr:rowOff>
    </xdr:from>
    <xdr:ext cx="469744" cy="259045"/>
    <xdr:sp macro="" textlink="">
      <xdr:nvSpPr>
        <xdr:cNvPr id="165" name="n_3mainValue債務償還比率">
          <a:extLst>
            <a:ext uri="{FF2B5EF4-FFF2-40B4-BE49-F238E27FC236}">
              <a16:creationId xmlns:a16="http://schemas.microsoft.com/office/drawing/2014/main" id="{6D2C3536-04CA-4C49-A1F4-03DBDCC249DD}"/>
            </a:ext>
          </a:extLst>
        </xdr:cNvPr>
        <xdr:cNvSpPr txBox="1"/>
      </xdr:nvSpPr>
      <xdr:spPr>
        <a:xfrm>
          <a:off x="11411027" y="533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34253</xdr:rowOff>
    </xdr:from>
    <xdr:ext cx="469744" cy="259045"/>
    <xdr:sp macro="" textlink="">
      <xdr:nvSpPr>
        <xdr:cNvPr id="166" name="n_4mainValue債務償還比率">
          <a:extLst>
            <a:ext uri="{FF2B5EF4-FFF2-40B4-BE49-F238E27FC236}">
              <a16:creationId xmlns:a16="http://schemas.microsoft.com/office/drawing/2014/main" id="{4F02C5A1-09C4-48B2-BACD-C7F234DEF314}"/>
            </a:ext>
          </a:extLst>
        </xdr:cNvPr>
        <xdr:cNvSpPr txBox="1"/>
      </xdr:nvSpPr>
      <xdr:spPr>
        <a:xfrm>
          <a:off x="10706177" y="522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32F9327-C31F-48E7-A1B6-A4115ADB3ED2}"/>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F506DEF-3A49-4343-8F23-9CA6DDA68B3A}"/>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E570CD9-D33B-4460-944C-018F2A6B27D1}"/>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AC417D1-1967-408D-8159-E5B59983BC52}"/>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5A534132-EFD8-4498-A697-9FB080C12A77}"/>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44C24E-9D1D-4B40-9F19-0EC5F7765E1B}"/>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CEB546-D9BF-46FD-9B94-BD5882CCA8F1}"/>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C4A840-2039-45AE-81C0-050ADC5FBCA0}"/>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2B49BE-06CC-4C90-8471-98E153FEDBAE}"/>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A99E8E-CA2A-4893-ACE4-2527B7E8933D}"/>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47CC0F-0025-4A4B-BBE1-0DA5BE16C45D}"/>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E5FBEE-D7DC-4AFF-B049-EAD3EFC6389A}"/>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270269-608A-4D91-92A9-05F5FD8F2924}"/>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A87524-16A5-4235-B57B-1D5AD3E04CA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36A272-14FB-4510-8B24-B0AC5FA39BEB}"/>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CE5D02-0D00-4B92-8152-DE58149E4CD3}"/>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C808B9-4C40-4BD6-AB47-FE724E6FDCBC}"/>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62C358-7C72-4B73-BEE8-D29CCDCAE27A}"/>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2AF9AF-A303-48E0-A752-031A3E252EFE}"/>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DDB3E8-A37F-4C62-82B9-DEF6F9AAA54A}"/>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B05C86-F467-4CDF-8F9D-C9408D825279}"/>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9A5DC3-E366-4F24-9694-C01F81890CA7}"/>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E5EC4F-0E99-4686-8F80-48717BC1D90A}"/>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3BB397-E53D-467A-8B53-1A2F079D1817}"/>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94E5E2-860D-4DD6-8844-FF6973326164}"/>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B5B87C-81C7-4FD5-BB67-04786501BD05}"/>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928DCF-8F75-4B24-B37C-A644C59507BC}"/>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FDC2CC-69CF-4E3A-83CF-2595ED88D560}"/>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D15760-F260-4138-9738-E7689A0CFBF6}"/>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0C40B3-86AE-4C30-B71C-45F25243624B}"/>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B548E7-2045-4DC0-95D6-D9AB25ED65E2}"/>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106BE9-4F8B-4E21-8CBD-06784AF81B90}"/>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20625D-ABEC-4A17-BDDB-DD1E9E05C3D7}"/>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AA3E02-A24D-4687-B12E-0AC42793C166}"/>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7A8973-0D2F-4447-8E64-EC721B99AB72}"/>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E46A12-AF4C-44CC-93D6-3B4C97D21DEC}"/>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0464A1-A2AE-4EB7-8516-1F9DE223D02B}"/>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F36B18-BAE7-4251-BA3C-2940E0F8A6EB}"/>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10F32F-1C50-4237-B4BC-63D5A1BFFAF6}"/>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092E50-C3C7-4B78-A88D-75E4BF633B92}"/>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AC45FD-2D28-45FC-847B-646E07F355BA}"/>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9BED43-484D-409B-A658-31DE54DF44C9}"/>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F92651-2C2D-4BD5-8E13-E76D45E8CC15}"/>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6A7C70-8EF2-4FDB-BD47-7B6AB190EEC2}"/>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C0A489-AD04-4967-8C1F-E5E2635EE61C}"/>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951FE6-FE50-4708-9964-E81F8A9A6872}"/>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3753F3-CF67-4C4D-A0E6-32C5EC7F1634}"/>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BCACA2-1C3B-4863-928E-1773874B6ED4}"/>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385334-1BF9-4570-94CD-CB4344F1B4FF}"/>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CA9D064-486C-464B-B232-3B4894D4E665}"/>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67A33F-E63A-4F22-B1B0-2BE7BFC2AA34}"/>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EAE54E-791D-487A-BCA1-5FE7ED065F0F}"/>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EB933F-B131-4808-8BF6-D7CC34D60E1C}"/>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A388FF-2CA8-4CEC-9277-99232FC1C9FA}"/>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D2222D-DA26-4012-8F7B-40574F826734}"/>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494F9D-BABB-4639-81C7-711D90FAE654}"/>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6958833-DFEE-4F96-AE9B-77A5B7179065}"/>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32AD32-7262-449A-AFB7-7844CBEEDD5E}"/>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B2088E-D832-498D-AC6B-3BA3271B38CA}"/>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B685772-0C24-4523-B9E7-CC3D3EC932E5}"/>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F67B5D-6868-4D23-ABAF-6063597858EA}"/>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A7F7BAD-D410-42CF-87CF-73E94BA24423}"/>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6440ADA6-54F8-4D3E-8669-A9C7116C5A37}"/>
            </a:ext>
          </a:extLst>
        </xdr:cNvPr>
        <xdr:cNvCxnSpPr/>
      </xdr:nvCxnSpPr>
      <xdr:spPr>
        <a:xfrm flipV="1">
          <a:off x="4291965" y="5452110"/>
          <a:ext cx="0" cy="135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6976DD42-D2F6-475C-87E9-18CBA437B24C}"/>
            </a:ext>
          </a:extLst>
        </xdr:cNvPr>
        <xdr:cNvSpPr txBox="1"/>
      </xdr:nvSpPr>
      <xdr:spPr>
        <a:xfrm>
          <a:off x="4330700" y="681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CF52D26F-C870-4D93-BE62-7B2D9202BEAE}"/>
            </a:ext>
          </a:extLst>
        </xdr:cNvPr>
        <xdr:cNvCxnSpPr/>
      </xdr:nvCxnSpPr>
      <xdr:spPr>
        <a:xfrm>
          <a:off x="4217988" y="68081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D3DD4E88-7270-41CD-89F2-7FEDD260AA33}"/>
            </a:ext>
          </a:extLst>
        </xdr:cNvPr>
        <xdr:cNvSpPr txBox="1"/>
      </xdr:nvSpPr>
      <xdr:spPr>
        <a:xfrm>
          <a:off x="4330700" y="5236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B089F2A0-2B75-4EA2-8779-527E9CCDF2A5}"/>
            </a:ext>
          </a:extLst>
        </xdr:cNvPr>
        <xdr:cNvCxnSpPr/>
      </xdr:nvCxnSpPr>
      <xdr:spPr>
        <a:xfrm>
          <a:off x="4217988" y="54521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350A9DB6-CA43-4813-A626-340FFE032758}"/>
            </a:ext>
          </a:extLst>
        </xdr:cNvPr>
        <xdr:cNvSpPr txBox="1"/>
      </xdr:nvSpPr>
      <xdr:spPr>
        <a:xfrm>
          <a:off x="4330700" y="634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82A5E87-63A4-4FB0-8A8E-FC58929A33E5}"/>
            </a:ext>
          </a:extLst>
        </xdr:cNvPr>
        <xdr:cNvSpPr/>
      </xdr:nvSpPr>
      <xdr:spPr>
        <a:xfrm>
          <a:off x="4241800" y="63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95FE272D-E6F4-4199-B813-5FF193F1BA72}"/>
            </a:ext>
          </a:extLst>
        </xdr:cNvPr>
        <xdr:cNvSpPr/>
      </xdr:nvSpPr>
      <xdr:spPr>
        <a:xfrm>
          <a:off x="3475038" y="633693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BA3E8F9F-932D-4CA2-8F38-B8ED9C3C2049}"/>
            </a:ext>
          </a:extLst>
        </xdr:cNvPr>
        <xdr:cNvSpPr/>
      </xdr:nvSpPr>
      <xdr:spPr>
        <a:xfrm>
          <a:off x="2643188" y="62876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6E7443F7-13B7-4D0C-8369-B87128371080}"/>
            </a:ext>
          </a:extLst>
        </xdr:cNvPr>
        <xdr:cNvSpPr/>
      </xdr:nvSpPr>
      <xdr:spPr>
        <a:xfrm>
          <a:off x="1825625" y="6264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9BF58C4-0B6C-48E1-AE11-8E339B57F119}"/>
            </a:ext>
          </a:extLst>
        </xdr:cNvPr>
        <xdr:cNvSpPr/>
      </xdr:nvSpPr>
      <xdr:spPr>
        <a:xfrm>
          <a:off x="1008063" y="62109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7AB9EF-B11B-4E38-89BE-28BD0E486EBD}"/>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F04149-2D87-46E3-A025-14A55C154C92}"/>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0DB7C5-D387-40E7-AE6B-E0CDD3BECCA6}"/>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7D46A5-C315-4DA5-9FF7-1A1FCA27C127}"/>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07C780-33CA-44E0-85E0-1FA3AB0C1FC4}"/>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D58F7D12-EA5B-4003-844A-19AA5B66B832}"/>
            </a:ext>
          </a:extLst>
        </xdr:cNvPr>
        <xdr:cNvSpPr/>
      </xdr:nvSpPr>
      <xdr:spPr>
        <a:xfrm>
          <a:off x="42418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53176</xdr:rowOff>
    </xdr:from>
    <xdr:ext cx="405111" cy="259045"/>
    <xdr:sp macro="" textlink="">
      <xdr:nvSpPr>
        <xdr:cNvPr id="75" name="【道路】&#10;有形固定資産減価償却率該当値テキスト">
          <a:extLst>
            <a:ext uri="{FF2B5EF4-FFF2-40B4-BE49-F238E27FC236}">
              <a16:creationId xmlns:a16="http://schemas.microsoft.com/office/drawing/2014/main" id="{85B6DD89-5033-4594-B117-58C760C1F835}"/>
            </a:ext>
          </a:extLst>
        </xdr:cNvPr>
        <xdr:cNvSpPr txBox="1"/>
      </xdr:nvSpPr>
      <xdr:spPr>
        <a:xfrm>
          <a:off x="4330700" y="621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a:extLst>
            <a:ext uri="{FF2B5EF4-FFF2-40B4-BE49-F238E27FC236}">
              <a16:creationId xmlns:a16="http://schemas.microsoft.com/office/drawing/2014/main" id="{13B03298-BE06-4C33-9162-0587246644B0}"/>
            </a:ext>
          </a:extLst>
        </xdr:cNvPr>
        <xdr:cNvSpPr/>
      </xdr:nvSpPr>
      <xdr:spPr>
        <a:xfrm>
          <a:off x="3475038" y="632224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076D2674-A639-434A-B95C-E7847CC75944}"/>
            </a:ext>
          </a:extLst>
        </xdr:cNvPr>
        <xdr:cNvCxnSpPr/>
      </xdr:nvCxnSpPr>
      <xdr:spPr>
        <a:xfrm>
          <a:off x="3525838" y="6373041"/>
          <a:ext cx="766762"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F9E8F41E-57B6-4DED-927E-1583B5674A83}"/>
            </a:ext>
          </a:extLst>
        </xdr:cNvPr>
        <xdr:cNvSpPr/>
      </xdr:nvSpPr>
      <xdr:spPr>
        <a:xfrm>
          <a:off x="2643188" y="629910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48441</xdr:rowOff>
    </xdr:to>
    <xdr:cxnSp macro="">
      <xdr:nvCxnSpPr>
        <xdr:cNvPr id="79" name="直線コネクタ 78">
          <a:extLst>
            <a:ext uri="{FF2B5EF4-FFF2-40B4-BE49-F238E27FC236}">
              <a16:creationId xmlns:a16="http://schemas.microsoft.com/office/drawing/2014/main" id="{304FF5D0-9834-4B60-B615-78EC24781D3A}"/>
            </a:ext>
          </a:extLst>
        </xdr:cNvPr>
        <xdr:cNvCxnSpPr/>
      </xdr:nvCxnSpPr>
      <xdr:spPr>
        <a:xfrm>
          <a:off x="2693988" y="6340384"/>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a:extLst>
            <a:ext uri="{FF2B5EF4-FFF2-40B4-BE49-F238E27FC236}">
              <a16:creationId xmlns:a16="http://schemas.microsoft.com/office/drawing/2014/main" id="{2AAA380B-D63F-424C-AE93-2A1ADDC5CB40}"/>
            </a:ext>
          </a:extLst>
        </xdr:cNvPr>
        <xdr:cNvSpPr/>
      </xdr:nvSpPr>
      <xdr:spPr>
        <a:xfrm>
          <a:off x="1825625" y="62680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54DDAE72-C0B3-4C88-843E-B87D59148DE0}"/>
            </a:ext>
          </a:extLst>
        </xdr:cNvPr>
        <xdr:cNvCxnSpPr/>
      </xdr:nvCxnSpPr>
      <xdr:spPr>
        <a:xfrm>
          <a:off x="1876425" y="6318885"/>
          <a:ext cx="817563"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D397B214-50B9-4A11-82DC-A7F255ED203C}"/>
            </a:ext>
          </a:extLst>
        </xdr:cNvPr>
        <xdr:cNvSpPr/>
      </xdr:nvSpPr>
      <xdr:spPr>
        <a:xfrm>
          <a:off x="1008063" y="623542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156210</xdr:rowOff>
    </xdr:to>
    <xdr:cxnSp macro="">
      <xdr:nvCxnSpPr>
        <xdr:cNvPr id="83" name="直線コネクタ 82">
          <a:extLst>
            <a:ext uri="{FF2B5EF4-FFF2-40B4-BE49-F238E27FC236}">
              <a16:creationId xmlns:a16="http://schemas.microsoft.com/office/drawing/2014/main" id="{046E007D-9380-4FAE-B5D5-07910FE36BE0}"/>
            </a:ext>
          </a:extLst>
        </xdr:cNvPr>
        <xdr:cNvCxnSpPr/>
      </xdr:nvCxnSpPr>
      <xdr:spPr>
        <a:xfrm>
          <a:off x="1058863" y="6286228"/>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725CB47-7ABE-4A04-B2DE-CEB7D1CC9A52}"/>
            </a:ext>
          </a:extLst>
        </xdr:cNvPr>
        <xdr:cNvSpPr txBox="1"/>
      </xdr:nvSpPr>
      <xdr:spPr>
        <a:xfrm>
          <a:off x="3324869"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AA14E05F-7316-437C-B1F6-D46C59BE721C}"/>
            </a:ext>
          </a:extLst>
        </xdr:cNvPr>
        <xdr:cNvSpPr txBox="1"/>
      </xdr:nvSpPr>
      <xdr:spPr>
        <a:xfrm>
          <a:off x="2505719"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711AFA44-4EED-4A24-834F-EA2F8EF3D221}"/>
            </a:ext>
          </a:extLst>
        </xdr:cNvPr>
        <xdr:cNvSpPr txBox="1"/>
      </xdr:nvSpPr>
      <xdr:spPr>
        <a:xfrm>
          <a:off x="1688157"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775C5A22-389B-409C-B0F8-26F19BD39773}"/>
            </a:ext>
          </a:extLst>
        </xdr:cNvPr>
        <xdr:cNvSpPr txBox="1"/>
      </xdr:nvSpPr>
      <xdr:spPr>
        <a:xfrm>
          <a:off x="870594" y="600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115769</xdr:rowOff>
    </xdr:from>
    <xdr:ext cx="405111" cy="259045"/>
    <xdr:sp macro="" textlink="">
      <xdr:nvSpPr>
        <xdr:cNvPr id="88" name="n_1mainValue【道路】&#10;有形固定資産減価償却率">
          <a:extLst>
            <a:ext uri="{FF2B5EF4-FFF2-40B4-BE49-F238E27FC236}">
              <a16:creationId xmlns:a16="http://schemas.microsoft.com/office/drawing/2014/main" id="{B2AED963-7D41-41E3-B4F7-E05A7C168767}"/>
            </a:ext>
          </a:extLst>
        </xdr:cNvPr>
        <xdr:cNvSpPr txBox="1"/>
      </xdr:nvSpPr>
      <xdr:spPr>
        <a:xfrm>
          <a:off x="3324869"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道路】&#10;有形固定資産減価償却率">
          <a:extLst>
            <a:ext uri="{FF2B5EF4-FFF2-40B4-BE49-F238E27FC236}">
              <a16:creationId xmlns:a16="http://schemas.microsoft.com/office/drawing/2014/main" id="{8E768BEA-EC71-4AB3-A19F-53E74C7A5D02}"/>
            </a:ext>
          </a:extLst>
        </xdr:cNvPr>
        <xdr:cNvSpPr txBox="1"/>
      </xdr:nvSpPr>
      <xdr:spPr>
        <a:xfrm>
          <a:off x="2505719" y="638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道路】&#10;有形固定資産減価償却率">
          <a:extLst>
            <a:ext uri="{FF2B5EF4-FFF2-40B4-BE49-F238E27FC236}">
              <a16:creationId xmlns:a16="http://schemas.microsoft.com/office/drawing/2014/main" id="{A7A142E6-B5B4-468A-853A-2461978A1343}"/>
            </a:ext>
          </a:extLst>
        </xdr:cNvPr>
        <xdr:cNvSpPr txBox="1"/>
      </xdr:nvSpPr>
      <xdr:spPr>
        <a:xfrm>
          <a:off x="1688157"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道路】&#10;有形固定資産減価償却率">
          <a:extLst>
            <a:ext uri="{FF2B5EF4-FFF2-40B4-BE49-F238E27FC236}">
              <a16:creationId xmlns:a16="http://schemas.microsoft.com/office/drawing/2014/main" id="{7BCB8F77-A10E-4A46-8958-8FD0D5BDBC1D}"/>
            </a:ext>
          </a:extLst>
        </xdr:cNvPr>
        <xdr:cNvSpPr txBox="1"/>
      </xdr:nvSpPr>
      <xdr:spPr>
        <a:xfrm>
          <a:off x="870594" y="632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0EC6173-0A27-49E1-B0CF-446621717D1E}"/>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AC5B07-C44B-46D0-9FCB-A0E7F8A5931E}"/>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AB0B31B-4744-4416-9D29-EF78F5F2ECB8}"/>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87BD49-12F1-4A7F-8987-60A539AB99A8}"/>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7CFC16A-1696-4BDA-9BCF-4F8C03380FB6}"/>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D088D2-BA7D-4367-9F64-D7760BB6D747}"/>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D15B46F-3A3F-4FE5-A243-E241CA288A3B}"/>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56AC18C-6AEF-4611-991E-E860DB921A6B}"/>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3D17EA4-3E1D-4B4C-9013-DAABA51BAD60}"/>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C24840-4724-4529-9EDA-91E01DD82F3D}"/>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72B353-775E-43FC-A275-0D5B55B3F6BA}"/>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74F3283-0ED3-409E-BBB7-5C6EF0FC0C39}"/>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BAB0504-15B0-413A-AE0D-E342D3278311}"/>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C5CC252-942E-4DD9-B567-8B4307B14714}"/>
            </a:ext>
          </a:extLst>
        </xdr:cNvPr>
        <xdr:cNvSpPr txBox="1"/>
      </xdr:nvSpPr>
      <xdr:spPr>
        <a:xfrm>
          <a:off x="5565669"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C3AD505-0E41-47DD-A121-00D98E92D412}"/>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20B5A15-5A0F-41D3-B56B-01C174DE2322}"/>
            </a:ext>
          </a:extLst>
        </xdr:cNvPr>
        <xdr:cNvSpPr txBox="1"/>
      </xdr:nvSpPr>
      <xdr:spPr>
        <a:xfrm>
          <a:off x="5565669"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9E7EF60-8179-4D68-AF36-64640D1CAFE4}"/>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573E719-1EE0-48C3-9026-3E071C6FF97E}"/>
            </a:ext>
          </a:extLst>
        </xdr:cNvPr>
        <xdr:cNvSpPr txBox="1"/>
      </xdr:nvSpPr>
      <xdr:spPr>
        <a:xfrm>
          <a:off x="5565669"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DEF65DF-E0A2-42B3-B85F-C2EBD046BD45}"/>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ADE5A72C-1CB4-4090-9FDD-3E8056CF3A19}"/>
            </a:ext>
          </a:extLst>
        </xdr:cNvPr>
        <xdr:cNvSpPr txBox="1"/>
      </xdr:nvSpPr>
      <xdr:spPr>
        <a:xfrm>
          <a:off x="5475516"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0AE4E40-D4CD-44E8-9680-B4F1A0C79A8D}"/>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F2A2807-6A1D-4918-A384-A8087FAC05C7}"/>
            </a:ext>
          </a:extLst>
        </xdr:cNvPr>
        <xdr:cNvSpPr txBox="1"/>
      </xdr:nvSpPr>
      <xdr:spPr>
        <a:xfrm>
          <a:off x="5475516"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15DDA43-ACFB-4C83-A9E7-4CBDA68FC035}"/>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B6A114F9-F29F-44BA-A797-33E74278783D}"/>
            </a:ext>
          </a:extLst>
        </xdr:cNvPr>
        <xdr:cNvCxnSpPr/>
      </xdr:nvCxnSpPr>
      <xdr:spPr>
        <a:xfrm flipV="1">
          <a:off x="9691053" y="5582045"/>
          <a:ext cx="0" cy="126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8317C02B-7D4F-4DB3-9057-2ABEBEC46D73}"/>
            </a:ext>
          </a:extLst>
        </xdr:cNvPr>
        <xdr:cNvSpPr txBox="1"/>
      </xdr:nvSpPr>
      <xdr:spPr>
        <a:xfrm>
          <a:off x="9729788" y="68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A660A2C4-3DDC-49C3-8783-354EB0083970}"/>
            </a:ext>
          </a:extLst>
        </xdr:cNvPr>
        <xdr:cNvCxnSpPr/>
      </xdr:nvCxnSpPr>
      <xdr:spPr>
        <a:xfrm>
          <a:off x="9617075" y="68446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B5867030-9D85-48A0-822E-F871C9A70153}"/>
            </a:ext>
          </a:extLst>
        </xdr:cNvPr>
        <xdr:cNvSpPr txBox="1"/>
      </xdr:nvSpPr>
      <xdr:spPr>
        <a:xfrm>
          <a:off x="9729788" y="5366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9F9F07C-8C23-4AF8-BDF4-1076608B93C7}"/>
            </a:ext>
          </a:extLst>
        </xdr:cNvPr>
        <xdr:cNvCxnSpPr/>
      </xdr:nvCxnSpPr>
      <xdr:spPr>
        <a:xfrm>
          <a:off x="9617075" y="55820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87589009-5524-4381-BCC0-85044244C19D}"/>
            </a:ext>
          </a:extLst>
        </xdr:cNvPr>
        <xdr:cNvSpPr txBox="1"/>
      </xdr:nvSpPr>
      <xdr:spPr>
        <a:xfrm>
          <a:off x="9729788" y="6566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C61F371F-A99E-45F7-9520-E92DB3634A8F}"/>
            </a:ext>
          </a:extLst>
        </xdr:cNvPr>
        <xdr:cNvSpPr/>
      </xdr:nvSpPr>
      <xdr:spPr>
        <a:xfrm>
          <a:off x="9655175" y="670528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6A8E8CE-DC39-470B-97AE-4A734B578736}"/>
            </a:ext>
          </a:extLst>
        </xdr:cNvPr>
        <xdr:cNvSpPr/>
      </xdr:nvSpPr>
      <xdr:spPr>
        <a:xfrm>
          <a:off x="8874125" y="67359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B4824F2B-D30B-42A3-8FF5-F95A63AF6117}"/>
            </a:ext>
          </a:extLst>
        </xdr:cNvPr>
        <xdr:cNvSpPr/>
      </xdr:nvSpPr>
      <xdr:spPr>
        <a:xfrm>
          <a:off x="8056563" y="673023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EF19C51C-86FC-47E9-83E6-FE9F38B6779D}"/>
            </a:ext>
          </a:extLst>
        </xdr:cNvPr>
        <xdr:cNvSpPr/>
      </xdr:nvSpPr>
      <xdr:spPr>
        <a:xfrm>
          <a:off x="7224713" y="6716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BC76BA74-09A3-4E8A-A9E3-D8314EE636CB}"/>
            </a:ext>
          </a:extLst>
        </xdr:cNvPr>
        <xdr:cNvSpPr/>
      </xdr:nvSpPr>
      <xdr:spPr>
        <a:xfrm>
          <a:off x="6407150" y="67342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5B889C1-AC0A-46FA-A653-2F428A0D863F}"/>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8B2198-8FEC-4B54-93B5-6693C2036980}"/>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137920-C439-4145-92F6-751CECA250DC}"/>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197865-D0F9-4FE9-9C04-A69E1FD3009A}"/>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668393-170E-42D6-B400-016369E0EC1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121694</xdr:rowOff>
    </xdr:from>
    <xdr:to>
      <xdr:col>55</xdr:col>
      <xdr:colOff>50800</xdr:colOff>
      <xdr:row>42</xdr:row>
      <xdr:rowOff>51844</xdr:rowOff>
    </xdr:to>
    <xdr:sp macro="" textlink="">
      <xdr:nvSpPr>
        <xdr:cNvPr id="131" name="楕円 130">
          <a:extLst>
            <a:ext uri="{FF2B5EF4-FFF2-40B4-BE49-F238E27FC236}">
              <a16:creationId xmlns:a16="http://schemas.microsoft.com/office/drawing/2014/main" id="{D20DE2F8-6536-4FEE-AB14-9F571F4FCA94}"/>
            </a:ext>
          </a:extLst>
        </xdr:cNvPr>
        <xdr:cNvSpPr/>
      </xdr:nvSpPr>
      <xdr:spPr>
        <a:xfrm>
          <a:off x="9655175" y="677014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36621</xdr:rowOff>
    </xdr:from>
    <xdr:ext cx="534377" cy="259045"/>
    <xdr:sp macro="" textlink="">
      <xdr:nvSpPr>
        <xdr:cNvPr id="132" name="【道路】&#10;一人当たり延長該当値テキスト">
          <a:extLst>
            <a:ext uri="{FF2B5EF4-FFF2-40B4-BE49-F238E27FC236}">
              <a16:creationId xmlns:a16="http://schemas.microsoft.com/office/drawing/2014/main" id="{433EE609-018E-4BBD-82DB-9EB2F7463734}"/>
            </a:ext>
          </a:extLst>
        </xdr:cNvPr>
        <xdr:cNvSpPr txBox="1"/>
      </xdr:nvSpPr>
      <xdr:spPr>
        <a:xfrm>
          <a:off x="9729788" y="66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123134</xdr:rowOff>
    </xdr:from>
    <xdr:to>
      <xdr:col>50</xdr:col>
      <xdr:colOff>165100</xdr:colOff>
      <xdr:row>42</xdr:row>
      <xdr:rowOff>53284</xdr:rowOff>
    </xdr:to>
    <xdr:sp macro="" textlink="">
      <xdr:nvSpPr>
        <xdr:cNvPr id="133" name="楕円 132">
          <a:extLst>
            <a:ext uri="{FF2B5EF4-FFF2-40B4-BE49-F238E27FC236}">
              <a16:creationId xmlns:a16="http://schemas.microsoft.com/office/drawing/2014/main" id="{20BCA635-636E-4A9B-9501-90824A08B1D9}"/>
            </a:ext>
          </a:extLst>
        </xdr:cNvPr>
        <xdr:cNvSpPr/>
      </xdr:nvSpPr>
      <xdr:spPr>
        <a:xfrm>
          <a:off x="8874125" y="67715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1044</xdr:rowOff>
    </xdr:from>
    <xdr:to>
      <xdr:col>55</xdr:col>
      <xdr:colOff>0</xdr:colOff>
      <xdr:row>42</xdr:row>
      <xdr:rowOff>2484</xdr:rowOff>
    </xdr:to>
    <xdr:cxnSp macro="">
      <xdr:nvCxnSpPr>
        <xdr:cNvPr id="134" name="直線コネクタ 133">
          <a:extLst>
            <a:ext uri="{FF2B5EF4-FFF2-40B4-BE49-F238E27FC236}">
              <a16:creationId xmlns:a16="http://schemas.microsoft.com/office/drawing/2014/main" id="{32CEC030-664D-42DD-A3B5-EF1A32F6AD51}"/>
            </a:ext>
          </a:extLst>
        </xdr:cNvPr>
        <xdr:cNvCxnSpPr/>
      </xdr:nvCxnSpPr>
      <xdr:spPr>
        <a:xfrm flipV="1">
          <a:off x="8924925" y="6811419"/>
          <a:ext cx="766763"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140953</xdr:rowOff>
    </xdr:from>
    <xdr:to>
      <xdr:col>46</xdr:col>
      <xdr:colOff>38100</xdr:colOff>
      <xdr:row>42</xdr:row>
      <xdr:rowOff>71103</xdr:rowOff>
    </xdr:to>
    <xdr:sp macro="" textlink="">
      <xdr:nvSpPr>
        <xdr:cNvPr id="135" name="楕円 134">
          <a:extLst>
            <a:ext uri="{FF2B5EF4-FFF2-40B4-BE49-F238E27FC236}">
              <a16:creationId xmlns:a16="http://schemas.microsoft.com/office/drawing/2014/main" id="{626F90E3-28B3-4ED7-BED9-583B7314EB6B}"/>
            </a:ext>
          </a:extLst>
        </xdr:cNvPr>
        <xdr:cNvSpPr/>
      </xdr:nvSpPr>
      <xdr:spPr>
        <a:xfrm>
          <a:off x="8056563" y="678940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2484</xdr:rowOff>
    </xdr:from>
    <xdr:to>
      <xdr:col>50</xdr:col>
      <xdr:colOff>114300</xdr:colOff>
      <xdr:row>42</xdr:row>
      <xdr:rowOff>20303</xdr:rowOff>
    </xdr:to>
    <xdr:cxnSp macro="">
      <xdr:nvCxnSpPr>
        <xdr:cNvPr id="136" name="直線コネクタ 135">
          <a:extLst>
            <a:ext uri="{FF2B5EF4-FFF2-40B4-BE49-F238E27FC236}">
              <a16:creationId xmlns:a16="http://schemas.microsoft.com/office/drawing/2014/main" id="{965C38B1-81CC-46A4-9229-93E52AE222B9}"/>
            </a:ext>
          </a:extLst>
        </xdr:cNvPr>
        <xdr:cNvCxnSpPr/>
      </xdr:nvCxnSpPr>
      <xdr:spPr>
        <a:xfrm flipV="1">
          <a:off x="8107363" y="6812859"/>
          <a:ext cx="817562"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121751</xdr:rowOff>
    </xdr:from>
    <xdr:to>
      <xdr:col>41</xdr:col>
      <xdr:colOff>101600</xdr:colOff>
      <xdr:row>42</xdr:row>
      <xdr:rowOff>51901</xdr:rowOff>
    </xdr:to>
    <xdr:sp macro="" textlink="">
      <xdr:nvSpPr>
        <xdr:cNvPr id="137" name="楕円 136">
          <a:extLst>
            <a:ext uri="{FF2B5EF4-FFF2-40B4-BE49-F238E27FC236}">
              <a16:creationId xmlns:a16="http://schemas.microsoft.com/office/drawing/2014/main" id="{7AF7450E-15F9-47EB-B070-54837ABE24B3}"/>
            </a:ext>
          </a:extLst>
        </xdr:cNvPr>
        <xdr:cNvSpPr/>
      </xdr:nvSpPr>
      <xdr:spPr>
        <a:xfrm>
          <a:off x="7224713" y="67702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1101</xdr:rowOff>
    </xdr:from>
    <xdr:to>
      <xdr:col>45</xdr:col>
      <xdr:colOff>177800</xdr:colOff>
      <xdr:row>42</xdr:row>
      <xdr:rowOff>20303</xdr:rowOff>
    </xdr:to>
    <xdr:cxnSp macro="">
      <xdr:nvCxnSpPr>
        <xdr:cNvPr id="138" name="直線コネクタ 137">
          <a:extLst>
            <a:ext uri="{FF2B5EF4-FFF2-40B4-BE49-F238E27FC236}">
              <a16:creationId xmlns:a16="http://schemas.microsoft.com/office/drawing/2014/main" id="{D099751B-0080-47FA-9614-F67AFF6258BA}"/>
            </a:ext>
          </a:extLst>
        </xdr:cNvPr>
        <xdr:cNvCxnSpPr/>
      </xdr:nvCxnSpPr>
      <xdr:spPr>
        <a:xfrm>
          <a:off x="7275513" y="6811476"/>
          <a:ext cx="83185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122035</xdr:rowOff>
    </xdr:from>
    <xdr:to>
      <xdr:col>36</xdr:col>
      <xdr:colOff>165100</xdr:colOff>
      <xdr:row>42</xdr:row>
      <xdr:rowOff>52185</xdr:rowOff>
    </xdr:to>
    <xdr:sp macro="" textlink="">
      <xdr:nvSpPr>
        <xdr:cNvPr id="139" name="楕円 138">
          <a:extLst>
            <a:ext uri="{FF2B5EF4-FFF2-40B4-BE49-F238E27FC236}">
              <a16:creationId xmlns:a16="http://schemas.microsoft.com/office/drawing/2014/main" id="{E6CCC0E9-F94E-46F1-8A7A-1D2077A5CB4A}"/>
            </a:ext>
          </a:extLst>
        </xdr:cNvPr>
        <xdr:cNvSpPr/>
      </xdr:nvSpPr>
      <xdr:spPr>
        <a:xfrm>
          <a:off x="6407150" y="67704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1101</xdr:rowOff>
    </xdr:from>
    <xdr:to>
      <xdr:col>41</xdr:col>
      <xdr:colOff>50800</xdr:colOff>
      <xdr:row>42</xdr:row>
      <xdr:rowOff>1385</xdr:rowOff>
    </xdr:to>
    <xdr:cxnSp macro="">
      <xdr:nvCxnSpPr>
        <xdr:cNvPr id="140" name="直線コネクタ 139">
          <a:extLst>
            <a:ext uri="{FF2B5EF4-FFF2-40B4-BE49-F238E27FC236}">
              <a16:creationId xmlns:a16="http://schemas.microsoft.com/office/drawing/2014/main" id="{A3AB30C6-2310-4708-92B9-AD586498A3BE}"/>
            </a:ext>
          </a:extLst>
        </xdr:cNvPr>
        <xdr:cNvCxnSpPr/>
      </xdr:nvCxnSpPr>
      <xdr:spPr>
        <a:xfrm flipV="1">
          <a:off x="6457950" y="6811476"/>
          <a:ext cx="817563"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58DBDB30-8FF2-4BDE-97B5-DF7431E9EED1}"/>
            </a:ext>
          </a:extLst>
        </xdr:cNvPr>
        <xdr:cNvSpPr txBox="1"/>
      </xdr:nvSpPr>
      <xdr:spPr>
        <a:xfrm>
          <a:off x="8659324" y="65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8D595F9D-A5AB-4D38-BC54-694A47D4CA3A}"/>
            </a:ext>
          </a:extLst>
        </xdr:cNvPr>
        <xdr:cNvSpPr txBox="1"/>
      </xdr:nvSpPr>
      <xdr:spPr>
        <a:xfrm>
          <a:off x="7854461" y="65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AAC95704-4203-4B91-8BBD-F3DD64AEA4D8}"/>
            </a:ext>
          </a:extLst>
        </xdr:cNvPr>
        <xdr:cNvSpPr txBox="1"/>
      </xdr:nvSpPr>
      <xdr:spPr>
        <a:xfrm>
          <a:off x="7036899" y="65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10D3F8C3-8260-4F01-90E6-EE4EC7D5EC67}"/>
            </a:ext>
          </a:extLst>
        </xdr:cNvPr>
        <xdr:cNvSpPr txBox="1"/>
      </xdr:nvSpPr>
      <xdr:spPr>
        <a:xfrm>
          <a:off x="6205049" y="65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44411</xdr:rowOff>
    </xdr:from>
    <xdr:ext cx="534377" cy="259045"/>
    <xdr:sp macro="" textlink="">
      <xdr:nvSpPr>
        <xdr:cNvPr id="145" name="n_1mainValue【道路】&#10;一人当たり延長">
          <a:extLst>
            <a:ext uri="{FF2B5EF4-FFF2-40B4-BE49-F238E27FC236}">
              <a16:creationId xmlns:a16="http://schemas.microsoft.com/office/drawing/2014/main" id="{636362A1-FA35-4D26-8E3B-FBC81FEC1C1D}"/>
            </a:ext>
          </a:extLst>
        </xdr:cNvPr>
        <xdr:cNvSpPr txBox="1"/>
      </xdr:nvSpPr>
      <xdr:spPr>
        <a:xfrm>
          <a:off x="8659324" y="68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62230</xdr:rowOff>
    </xdr:from>
    <xdr:ext cx="534377" cy="259045"/>
    <xdr:sp macro="" textlink="">
      <xdr:nvSpPr>
        <xdr:cNvPr id="146" name="n_2mainValue【道路】&#10;一人当たり延長">
          <a:extLst>
            <a:ext uri="{FF2B5EF4-FFF2-40B4-BE49-F238E27FC236}">
              <a16:creationId xmlns:a16="http://schemas.microsoft.com/office/drawing/2014/main" id="{D22076BA-0293-48C1-B707-81BC96280B6D}"/>
            </a:ext>
          </a:extLst>
        </xdr:cNvPr>
        <xdr:cNvSpPr txBox="1"/>
      </xdr:nvSpPr>
      <xdr:spPr>
        <a:xfrm>
          <a:off x="7854461" y="68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43028</xdr:rowOff>
    </xdr:from>
    <xdr:ext cx="534377" cy="259045"/>
    <xdr:sp macro="" textlink="">
      <xdr:nvSpPr>
        <xdr:cNvPr id="147" name="n_3mainValue【道路】&#10;一人当たり延長">
          <a:extLst>
            <a:ext uri="{FF2B5EF4-FFF2-40B4-BE49-F238E27FC236}">
              <a16:creationId xmlns:a16="http://schemas.microsoft.com/office/drawing/2014/main" id="{3D375DCF-68CE-4D85-A961-556DFA828343}"/>
            </a:ext>
          </a:extLst>
        </xdr:cNvPr>
        <xdr:cNvSpPr txBox="1"/>
      </xdr:nvSpPr>
      <xdr:spPr>
        <a:xfrm>
          <a:off x="7036899" y="68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43312</xdr:rowOff>
    </xdr:from>
    <xdr:ext cx="534377" cy="259045"/>
    <xdr:sp macro="" textlink="">
      <xdr:nvSpPr>
        <xdr:cNvPr id="148" name="n_4mainValue【道路】&#10;一人当たり延長">
          <a:extLst>
            <a:ext uri="{FF2B5EF4-FFF2-40B4-BE49-F238E27FC236}">
              <a16:creationId xmlns:a16="http://schemas.microsoft.com/office/drawing/2014/main" id="{114CD677-C0CE-487D-A173-C7EBF4D5A7E7}"/>
            </a:ext>
          </a:extLst>
        </xdr:cNvPr>
        <xdr:cNvSpPr txBox="1"/>
      </xdr:nvSpPr>
      <xdr:spPr>
        <a:xfrm>
          <a:off x="6205049" y="68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B36B88B-0428-4C32-9B6B-3FEB8945548E}"/>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577E02D-815F-46E0-A84A-52C7EA77D6DB}"/>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C84415A-AA04-4844-98B5-87D651C9E318}"/>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E90809C-8F91-4324-B70C-E870451D44B1}"/>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2E9FA24-BE12-421F-A821-E1BD7F0F6191}"/>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2CE6143-412D-4020-93E2-830B1C0EA5F8}"/>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1A25D57-3FCC-421E-B30C-A1DFF88A7FFA}"/>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3067702-B71D-4CC0-B4DA-7FE858CD0731}"/>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7A94C9B-DD51-4B81-BC59-E82871ECD70F}"/>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351736C-F4A7-4A37-AE19-4E671208128A}"/>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8D6074B-7C23-42E4-8F53-C8F6E74BBE04}"/>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2CB2B01-1CF5-4EF5-ACB3-8A7A095FF239}"/>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BB66EA5-13BE-49F0-BE39-F827A1D2675F}"/>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3ABFBA6-057F-410B-A994-3BD2C2028BDA}"/>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6977170-4642-4FF4-A1E7-68FBE6571720}"/>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5A3CB81-9B8F-4F74-BF18-42D513D6C3C1}"/>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159ACC8-FB47-4B28-A7A7-9E28FD6F447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188BFC2-3F0A-42D2-B1E7-2B7B1653ED06}"/>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04338FC-B827-40BB-BBD4-A35F948B84DB}"/>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FD61060-3403-4C47-8F85-7B03488564B0}"/>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AB56FBD-8CB5-425C-86EE-AC77AF871F12}"/>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0C019AA-9E2E-464C-B6F2-0F3E8B0466DE}"/>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1111AC4-97BF-4E43-AE4B-E43366984247}"/>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A8458B7-19D2-41F0-82F4-1A0746D59A8E}"/>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FD58F54-39E5-4076-A97E-A6ADD68DC979}"/>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BC473077-1816-4C27-9F26-EDAFB3E872C6}"/>
            </a:ext>
          </a:extLst>
        </xdr:cNvPr>
        <xdr:cNvCxnSpPr/>
      </xdr:nvCxnSpPr>
      <xdr:spPr>
        <a:xfrm flipV="1">
          <a:off x="4291965" y="9016637"/>
          <a:ext cx="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9A92654-FB4D-42F5-99EC-EDB6D69F12C5}"/>
            </a:ext>
          </a:extLst>
        </xdr:cNvPr>
        <xdr:cNvSpPr txBox="1"/>
      </xdr:nvSpPr>
      <xdr:spPr>
        <a:xfrm>
          <a:off x="4330700" y="104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ADC6CED-771C-4ECF-A878-B956B33468DB}"/>
            </a:ext>
          </a:extLst>
        </xdr:cNvPr>
        <xdr:cNvCxnSpPr/>
      </xdr:nvCxnSpPr>
      <xdr:spPr>
        <a:xfrm>
          <a:off x="4217988" y="104315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B4E29D1-4867-4C62-9EB9-CCCB75439171}"/>
            </a:ext>
          </a:extLst>
        </xdr:cNvPr>
        <xdr:cNvSpPr txBox="1"/>
      </xdr:nvSpPr>
      <xdr:spPr>
        <a:xfrm>
          <a:off x="4330700" y="8801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283832A3-2A4B-4087-9036-355F735BB509}"/>
            </a:ext>
          </a:extLst>
        </xdr:cNvPr>
        <xdr:cNvCxnSpPr/>
      </xdr:nvCxnSpPr>
      <xdr:spPr>
        <a:xfrm>
          <a:off x="4217988" y="90166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34E408A-BD13-4D2F-8F94-EBED39F18A4E}"/>
            </a:ext>
          </a:extLst>
        </xdr:cNvPr>
        <xdr:cNvSpPr txBox="1"/>
      </xdr:nvSpPr>
      <xdr:spPr>
        <a:xfrm>
          <a:off x="4330700" y="9802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DBD6E91D-997F-48FA-A869-E518E6625417}"/>
            </a:ext>
          </a:extLst>
        </xdr:cNvPr>
        <xdr:cNvSpPr/>
      </xdr:nvSpPr>
      <xdr:spPr>
        <a:xfrm>
          <a:off x="4241800" y="98244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B937AEF1-B5A8-4069-A4EB-365DF35C5B20}"/>
            </a:ext>
          </a:extLst>
        </xdr:cNvPr>
        <xdr:cNvSpPr/>
      </xdr:nvSpPr>
      <xdr:spPr>
        <a:xfrm>
          <a:off x="3475038" y="983587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902A551E-7967-4D55-B55D-7DB3F5ABB5C8}"/>
            </a:ext>
          </a:extLst>
        </xdr:cNvPr>
        <xdr:cNvSpPr/>
      </xdr:nvSpPr>
      <xdr:spPr>
        <a:xfrm>
          <a:off x="2643188" y="97966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F4F8CF2B-A340-4F7E-A46B-7E44A7A481A0}"/>
            </a:ext>
          </a:extLst>
        </xdr:cNvPr>
        <xdr:cNvSpPr/>
      </xdr:nvSpPr>
      <xdr:spPr>
        <a:xfrm>
          <a:off x="1825625"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F31B7A36-A397-4315-9ABF-17619FE5EEBC}"/>
            </a:ext>
          </a:extLst>
        </xdr:cNvPr>
        <xdr:cNvSpPr/>
      </xdr:nvSpPr>
      <xdr:spPr>
        <a:xfrm>
          <a:off x="1008063" y="97477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6AE13F-6C70-4B91-ACBD-C1A4BD20FF8F}"/>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651CB8-AE47-49C7-83EC-51A0E5B15503}"/>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8C4159-03E8-409E-A0E6-FD961163A699}"/>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87C1CA4-E211-48C1-919D-A23E47FD913C}"/>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184CD6-78E6-4541-9536-E21983CA3F6B}"/>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90" name="楕円 189">
          <a:extLst>
            <a:ext uri="{FF2B5EF4-FFF2-40B4-BE49-F238E27FC236}">
              <a16:creationId xmlns:a16="http://schemas.microsoft.com/office/drawing/2014/main" id="{D96720B6-DFB7-48D6-9410-C8DDB4322A30}"/>
            </a:ext>
          </a:extLst>
        </xdr:cNvPr>
        <xdr:cNvSpPr/>
      </xdr:nvSpPr>
      <xdr:spPr>
        <a:xfrm>
          <a:off x="4241800" y="97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4B6EF9F-1DBE-45D7-9E1F-5FC94F47CB64}"/>
            </a:ext>
          </a:extLst>
        </xdr:cNvPr>
        <xdr:cNvSpPr txBox="1"/>
      </xdr:nvSpPr>
      <xdr:spPr>
        <a:xfrm>
          <a:off x="4330700" y="958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2" name="楕円 191">
          <a:extLst>
            <a:ext uri="{FF2B5EF4-FFF2-40B4-BE49-F238E27FC236}">
              <a16:creationId xmlns:a16="http://schemas.microsoft.com/office/drawing/2014/main" id="{CF248819-67EC-4E25-ACBA-DA6553577BED}"/>
            </a:ext>
          </a:extLst>
        </xdr:cNvPr>
        <xdr:cNvSpPr/>
      </xdr:nvSpPr>
      <xdr:spPr>
        <a:xfrm>
          <a:off x="3475038" y="970497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52251</xdr:rowOff>
    </xdr:to>
    <xdr:cxnSp macro="">
      <xdr:nvCxnSpPr>
        <xdr:cNvPr id="193" name="直線コネクタ 192">
          <a:extLst>
            <a:ext uri="{FF2B5EF4-FFF2-40B4-BE49-F238E27FC236}">
              <a16:creationId xmlns:a16="http://schemas.microsoft.com/office/drawing/2014/main" id="{703925F2-EEAA-4F91-A33B-7B741C7BE350}"/>
            </a:ext>
          </a:extLst>
        </xdr:cNvPr>
        <xdr:cNvCxnSpPr/>
      </xdr:nvCxnSpPr>
      <xdr:spPr>
        <a:xfrm>
          <a:off x="3525838" y="9746252"/>
          <a:ext cx="766762"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a:extLst>
            <a:ext uri="{FF2B5EF4-FFF2-40B4-BE49-F238E27FC236}">
              <a16:creationId xmlns:a16="http://schemas.microsoft.com/office/drawing/2014/main" id="{59677B0A-C447-4F2B-A82C-6BE0E0735E9D}"/>
            </a:ext>
          </a:extLst>
        </xdr:cNvPr>
        <xdr:cNvSpPr/>
      </xdr:nvSpPr>
      <xdr:spPr>
        <a:xfrm>
          <a:off x="2643188" y="96723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21227</xdr:rowOff>
    </xdr:to>
    <xdr:cxnSp macro="">
      <xdr:nvCxnSpPr>
        <xdr:cNvPr id="195" name="直線コネクタ 194">
          <a:extLst>
            <a:ext uri="{FF2B5EF4-FFF2-40B4-BE49-F238E27FC236}">
              <a16:creationId xmlns:a16="http://schemas.microsoft.com/office/drawing/2014/main" id="{66470EE9-62A4-4D3D-B85D-7D5897DA8160}"/>
            </a:ext>
          </a:extLst>
        </xdr:cNvPr>
        <xdr:cNvCxnSpPr/>
      </xdr:nvCxnSpPr>
      <xdr:spPr>
        <a:xfrm>
          <a:off x="2693988" y="9723120"/>
          <a:ext cx="83185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6" name="楕円 195">
          <a:extLst>
            <a:ext uri="{FF2B5EF4-FFF2-40B4-BE49-F238E27FC236}">
              <a16:creationId xmlns:a16="http://schemas.microsoft.com/office/drawing/2014/main" id="{77C5CD43-088F-4057-8C6D-B10385DC103C}"/>
            </a:ext>
          </a:extLst>
        </xdr:cNvPr>
        <xdr:cNvSpPr/>
      </xdr:nvSpPr>
      <xdr:spPr>
        <a:xfrm>
          <a:off x="1825625" y="96445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160020</xdr:rowOff>
    </xdr:to>
    <xdr:cxnSp macro="">
      <xdr:nvCxnSpPr>
        <xdr:cNvPr id="197" name="直線コネクタ 196">
          <a:extLst>
            <a:ext uri="{FF2B5EF4-FFF2-40B4-BE49-F238E27FC236}">
              <a16:creationId xmlns:a16="http://schemas.microsoft.com/office/drawing/2014/main" id="{D753CE54-F0A6-4CA3-B326-30B3AFB33AF7}"/>
            </a:ext>
          </a:extLst>
        </xdr:cNvPr>
        <xdr:cNvCxnSpPr/>
      </xdr:nvCxnSpPr>
      <xdr:spPr>
        <a:xfrm>
          <a:off x="1876425" y="9695362"/>
          <a:ext cx="817563"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8" name="楕円 197">
          <a:extLst>
            <a:ext uri="{FF2B5EF4-FFF2-40B4-BE49-F238E27FC236}">
              <a16:creationId xmlns:a16="http://schemas.microsoft.com/office/drawing/2014/main" id="{6D4826B1-08D1-40FE-BEDC-7A1EE165B6FE}"/>
            </a:ext>
          </a:extLst>
        </xdr:cNvPr>
        <xdr:cNvSpPr/>
      </xdr:nvSpPr>
      <xdr:spPr>
        <a:xfrm>
          <a:off x="1008063" y="961190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132262</xdr:rowOff>
    </xdr:to>
    <xdr:cxnSp macro="">
      <xdr:nvCxnSpPr>
        <xdr:cNvPr id="199" name="直線コネクタ 198">
          <a:extLst>
            <a:ext uri="{FF2B5EF4-FFF2-40B4-BE49-F238E27FC236}">
              <a16:creationId xmlns:a16="http://schemas.microsoft.com/office/drawing/2014/main" id="{755FB0A4-6790-4764-833E-EE9CF1CA8604}"/>
            </a:ext>
          </a:extLst>
        </xdr:cNvPr>
        <xdr:cNvCxnSpPr/>
      </xdr:nvCxnSpPr>
      <xdr:spPr>
        <a:xfrm>
          <a:off x="1058863" y="9662704"/>
          <a:ext cx="817562"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35C3983-697A-438B-8607-2A417444AD4D}"/>
            </a:ext>
          </a:extLst>
        </xdr:cNvPr>
        <xdr:cNvSpPr txBox="1"/>
      </xdr:nvSpPr>
      <xdr:spPr>
        <a:xfrm>
          <a:off x="3324869" y="991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96B67C4-A065-43D9-889C-8DB2A410CCE9}"/>
            </a:ext>
          </a:extLst>
        </xdr:cNvPr>
        <xdr:cNvSpPr txBox="1"/>
      </xdr:nvSpPr>
      <xdr:spPr>
        <a:xfrm>
          <a:off x="2505719" y="988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4BF19D2-D30B-4665-B91B-B181628B2292}"/>
            </a:ext>
          </a:extLst>
        </xdr:cNvPr>
        <xdr:cNvSpPr txBox="1"/>
      </xdr:nvSpPr>
      <xdr:spPr>
        <a:xfrm>
          <a:off x="1688157" y="985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DBCD456-234F-4492-9AB6-EC63180D4286}"/>
            </a:ext>
          </a:extLst>
        </xdr:cNvPr>
        <xdr:cNvSpPr txBox="1"/>
      </xdr:nvSpPr>
      <xdr:spPr>
        <a:xfrm>
          <a:off x="870594" y="984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6BE7C2D-1FC2-45CC-8A46-EFA87FCEBD5C}"/>
            </a:ext>
          </a:extLst>
        </xdr:cNvPr>
        <xdr:cNvSpPr txBox="1"/>
      </xdr:nvSpPr>
      <xdr:spPr>
        <a:xfrm>
          <a:off x="3324869" y="948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D92941E-0B3D-41A5-8E29-D70E47247D59}"/>
            </a:ext>
          </a:extLst>
        </xdr:cNvPr>
        <xdr:cNvSpPr txBox="1"/>
      </xdr:nvSpPr>
      <xdr:spPr>
        <a:xfrm>
          <a:off x="250571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9D08746-EC15-461A-B79C-79D4C47DBC77}"/>
            </a:ext>
          </a:extLst>
        </xdr:cNvPr>
        <xdr:cNvSpPr txBox="1"/>
      </xdr:nvSpPr>
      <xdr:spPr>
        <a:xfrm>
          <a:off x="1688157" y="942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49A4265-1037-49BC-A884-D7C305A09DC8}"/>
            </a:ext>
          </a:extLst>
        </xdr:cNvPr>
        <xdr:cNvSpPr txBox="1"/>
      </xdr:nvSpPr>
      <xdr:spPr>
        <a:xfrm>
          <a:off x="870594" y="9401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2862955-8EEA-4C6A-B8E7-27C8892C7DEC}"/>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F3E39A8-C64F-45DB-BDC3-7B5A143588C7}"/>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E61478E-9FD8-48AD-8253-FAB8995AB80B}"/>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7F3DD88-AC23-4ED0-B755-42837F81A044}"/>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3B609D0-EE11-4D0E-8699-8011BC95B573}"/>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48132CB-129C-42B2-BBCE-29B97CA83C86}"/>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2956C88-A41B-40BE-BE25-197A2E3076B9}"/>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B4E7A99-99F3-432F-B2C6-B1E178709F2E}"/>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2C495C6-27D8-4C75-8D84-692712F06A59}"/>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69CFBFB-C1AF-4702-8FF1-6A311E8F4208}"/>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6319A9E-46C5-4BF9-A2D9-2CF1DA67004E}"/>
            </a:ext>
          </a:extLst>
        </xdr:cNvPr>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8DC143A4-E803-4531-825F-A29FB084EAF3}"/>
            </a:ext>
          </a:extLst>
        </xdr:cNvPr>
        <xdr:cNvSpPr txBox="1"/>
      </xdr:nvSpPr>
      <xdr:spPr>
        <a:xfrm>
          <a:off x="5883727"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4829996-2A48-4769-830C-1854A5315476}"/>
            </a:ext>
          </a:extLst>
        </xdr:cNvPr>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5547E68-A9AC-4F59-8D14-77B8F31623DC}"/>
            </a:ext>
          </a:extLst>
        </xdr:cNvPr>
        <xdr:cNvSpPr txBox="1"/>
      </xdr:nvSpPr>
      <xdr:spPr>
        <a:xfrm>
          <a:off x="5475516" y="98114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F522121A-13AA-43E2-A82D-341392197E81}"/>
            </a:ext>
          </a:extLst>
        </xdr:cNvPr>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D754C929-DC5F-4A21-BBF0-EA8C41010482}"/>
            </a:ext>
          </a:extLst>
        </xdr:cNvPr>
        <xdr:cNvSpPr txBox="1"/>
      </xdr:nvSpPr>
      <xdr:spPr>
        <a:xfrm>
          <a:off x="5475516"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0DDB0BC-A028-446D-A2B2-8CCA543DBA7D}"/>
            </a:ext>
          </a:extLst>
        </xdr:cNvPr>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F6D6154-9F73-4700-99A0-C051AB98ECC4}"/>
            </a:ext>
          </a:extLst>
        </xdr:cNvPr>
        <xdr:cNvSpPr txBox="1"/>
      </xdr:nvSpPr>
      <xdr:spPr>
        <a:xfrm>
          <a:off x="5475516" y="8944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B2BB5A8-052D-481F-B5D8-896BE1E85E3A}"/>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370D6AF-C573-47B6-A59A-0ADE8E970178}"/>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BE939FA-BC4A-4E52-A343-FD124E2B4508}"/>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8E9BC0E-A439-4614-9C7F-A0E4933A17AF}"/>
            </a:ext>
          </a:extLst>
        </xdr:cNvPr>
        <xdr:cNvCxnSpPr/>
      </xdr:nvCxnSpPr>
      <xdr:spPr>
        <a:xfrm flipV="1">
          <a:off x="9691053" y="8952151"/>
          <a:ext cx="0" cy="141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FFE6C4D-6C2F-4222-8F15-D9D53DCE6B55}"/>
            </a:ext>
          </a:extLst>
        </xdr:cNvPr>
        <xdr:cNvSpPr txBox="1"/>
      </xdr:nvSpPr>
      <xdr:spPr>
        <a:xfrm>
          <a:off x="9729788" y="103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E87B8E19-43A9-42E9-AC7A-D6725F87FA6C}"/>
            </a:ext>
          </a:extLst>
        </xdr:cNvPr>
        <xdr:cNvCxnSpPr/>
      </xdr:nvCxnSpPr>
      <xdr:spPr>
        <a:xfrm>
          <a:off x="9617075" y="1037151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8F4BCC7-DD23-4860-9B3C-EFE83DA84E36}"/>
            </a:ext>
          </a:extLst>
        </xdr:cNvPr>
        <xdr:cNvSpPr txBox="1"/>
      </xdr:nvSpPr>
      <xdr:spPr>
        <a:xfrm>
          <a:off x="9729788" y="874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F45C742A-6491-428C-861B-AF6A1F9145D6}"/>
            </a:ext>
          </a:extLst>
        </xdr:cNvPr>
        <xdr:cNvCxnSpPr/>
      </xdr:nvCxnSpPr>
      <xdr:spPr>
        <a:xfrm>
          <a:off x="9617075" y="89521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A3B75AC7-932A-4980-906B-756F6E4BCB22}"/>
            </a:ext>
          </a:extLst>
        </xdr:cNvPr>
        <xdr:cNvSpPr txBox="1"/>
      </xdr:nvSpPr>
      <xdr:spPr>
        <a:xfrm>
          <a:off x="9729788" y="995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33988CB9-F8D3-4FCC-96EA-33E252512B09}"/>
            </a:ext>
          </a:extLst>
        </xdr:cNvPr>
        <xdr:cNvSpPr/>
      </xdr:nvSpPr>
      <xdr:spPr>
        <a:xfrm>
          <a:off x="9655175" y="998100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BA40014-08FB-45CD-8C29-EACFF4530140}"/>
            </a:ext>
          </a:extLst>
        </xdr:cNvPr>
        <xdr:cNvSpPr/>
      </xdr:nvSpPr>
      <xdr:spPr>
        <a:xfrm>
          <a:off x="8874125" y="99675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F930DB85-26A7-49EF-8F59-0C58A6151F94}"/>
            </a:ext>
          </a:extLst>
        </xdr:cNvPr>
        <xdr:cNvSpPr/>
      </xdr:nvSpPr>
      <xdr:spPr>
        <a:xfrm>
          <a:off x="8056563" y="991877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23E946A6-98BB-4810-A609-4B88242120D6}"/>
            </a:ext>
          </a:extLst>
        </xdr:cNvPr>
        <xdr:cNvSpPr/>
      </xdr:nvSpPr>
      <xdr:spPr>
        <a:xfrm>
          <a:off x="7224713" y="99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6F02ACB0-AD11-4732-9A12-E959EEA9DA48}"/>
            </a:ext>
          </a:extLst>
        </xdr:cNvPr>
        <xdr:cNvSpPr/>
      </xdr:nvSpPr>
      <xdr:spPr>
        <a:xfrm>
          <a:off x="6407150" y="100103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00BB2A-B78A-4BF8-AB66-F7EA2BB3A24C}"/>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F8CC714-51A0-456C-BA01-611ED4D6E7F9}"/>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13A2070-BD39-43DF-81D5-EE8227D442E3}"/>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4B6405-B5D9-4541-8ECF-F125B9BF757C}"/>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A3BA3A-6072-4BA8-8F59-323C69C069F0}"/>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9739</xdr:rowOff>
    </xdr:from>
    <xdr:to>
      <xdr:col>55</xdr:col>
      <xdr:colOff>50800</xdr:colOff>
      <xdr:row>61</xdr:row>
      <xdr:rowOff>111339</xdr:rowOff>
    </xdr:to>
    <xdr:sp macro="" textlink="">
      <xdr:nvSpPr>
        <xdr:cNvPr id="245" name="楕円 244">
          <a:extLst>
            <a:ext uri="{FF2B5EF4-FFF2-40B4-BE49-F238E27FC236}">
              <a16:creationId xmlns:a16="http://schemas.microsoft.com/office/drawing/2014/main" id="{582DF3BC-6687-4C20-82F2-BF50C6239098}"/>
            </a:ext>
          </a:extLst>
        </xdr:cNvPr>
        <xdr:cNvSpPr/>
      </xdr:nvSpPr>
      <xdr:spPr>
        <a:xfrm>
          <a:off x="9655175" y="989668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32616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21E4E50-5669-4B52-A68E-033D19EEF52B}"/>
            </a:ext>
          </a:extLst>
        </xdr:cNvPr>
        <xdr:cNvSpPr txBox="1"/>
      </xdr:nvSpPr>
      <xdr:spPr>
        <a:xfrm>
          <a:off x="9729788" y="975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7403</xdr:rowOff>
    </xdr:from>
    <xdr:to>
      <xdr:col>50</xdr:col>
      <xdr:colOff>165100</xdr:colOff>
      <xdr:row>61</xdr:row>
      <xdr:rowOff>109003</xdr:rowOff>
    </xdr:to>
    <xdr:sp macro="" textlink="">
      <xdr:nvSpPr>
        <xdr:cNvPr id="247" name="楕円 246">
          <a:extLst>
            <a:ext uri="{FF2B5EF4-FFF2-40B4-BE49-F238E27FC236}">
              <a16:creationId xmlns:a16="http://schemas.microsoft.com/office/drawing/2014/main" id="{A4FDFB4D-DECD-4450-81EA-5D3A15557BFC}"/>
            </a:ext>
          </a:extLst>
        </xdr:cNvPr>
        <xdr:cNvSpPr/>
      </xdr:nvSpPr>
      <xdr:spPr>
        <a:xfrm>
          <a:off x="8874125" y="9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58203</xdr:rowOff>
    </xdr:from>
    <xdr:to>
      <xdr:col>55</xdr:col>
      <xdr:colOff>0</xdr:colOff>
      <xdr:row>61</xdr:row>
      <xdr:rowOff>60539</xdr:rowOff>
    </xdr:to>
    <xdr:cxnSp macro="">
      <xdr:nvCxnSpPr>
        <xdr:cNvPr id="248" name="直線コネクタ 247">
          <a:extLst>
            <a:ext uri="{FF2B5EF4-FFF2-40B4-BE49-F238E27FC236}">
              <a16:creationId xmlns:a16="http://schemas.microsoft.com/office/drawing/2014/main" id="{68993D20-3571-4138-99E2-0D32B140ABDA}"/>
            </a:ext>
          </a:extLst>
        </xdr:cNvPr>
        <xdr:cNvCxnSpPr/>
      </xdr:nvCxnSpPr>
      <xdr:spPr>
        <a:xfrm>
          <a:off x="8924925" y="9945153"/>
          <a:ext cx="766763"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9254</xdr:rowOff>
    </xdr:from>
    <xdr:to>
      <xdr:col>46</xdr:col>
      <xdr:colOff>38100</xdr:colOff>
      <xdr:row>61</xdr:row>
      <xdr:rowOff>110854</xdr:rowOff>
    </xdr:to>
    <xdr:sp macro="" textlink="">
      <xdr:nvSpPr>
        <xdr:cNvPr id="249" name="楕円 248">
          <a:extLst>
            <a:ext uri="{FF2B5EF4-FFF2-40B4-BE49-F238E27FC236}">
              <a16:creationId xmlns:a16="http://schemas.microsoft.com/office/drawing/2014/main" id="{F27D9FD1-AEB2-4C5E-8AED-E8927BB5BBE9}"/>
            </a:ext>
          </a:extLst>
        </xdr:cNvPr>
        <xdr:cNvSpPr/>
      </xdr:nvSpPr>
      <xdr:spPr>
        <a:xfrm>
          <a:off x="8056563" y="989620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58203</xdr:rowOff>
    </xdr:from>
    <xdr:to>
      <xdr:col>50</xdr:col>
      <xdr:colOff>114300</xdr:colOff>
      <xdr:row>61</xdr:row>
      <xdr:rowOff>60054</xdr:rowOff>
    </xdr:to>
    <xdr:cxnSp macro="">
      <xdr:nvCxnSpPr>
        <xdr:cNvPr id="250" name="直線コネクタ 249">
          <a:extLst>
            <a:ext uri="{FF2B5EF4-FFF2-40B4-BE49-F238E27FC236}">
              <a16:creationId xmlns:a16="http://schemas.microsoft.com/office/drawing/2014/main" id="{42ACA1D3-7D07-4AA5-A086-DC5D62504112}"/>
            </a:ext>
          </a:extLst>
        </xdr:cNvPr>
        <xdr:cNvCxnSpPr/>
      </xdr:nvCxnSpPr>
      <xdr:spPr>
        <a:xfrm flipV="1">
          <a:off x="8107363" y="9945153"/>
          <a:ext cx="817562"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8939</xdr:rowOff>
    </xdr:from>
    <xdr:to>
      <xdr:col>41</xdr:col>
      <xdr:colOff>101600</xdr:colOff>
      <xdr:row>61</xdr:row>
      <xdr:rowOff>110539</xdr:rowOff>
    </xdr:to>
    <xdr:sp macro="" textlink="">
      <xdr:nvSpPr>
        <xdr:cNvPr id="251" name="楕円 250">
          <a:extLst>
            <a:ext uri="{FF2B5EF4-FFF2-40B4-BE49-F238E27FC236}">
              <a16:creationId xmlns:a16="http://schemas.microsoft.com/office/drawing/2014/main" id="{1C1FE7DE-03C9-4CD8-8AF3-140499386DE7}"/>
            </a:ext>
          </a:extLst>
        </xdr:cNvPr>
        <xdr:cNvSpPr/>
      </xdr:nvSpPr>
      <xdr:spPr>
        <a:xfrm>
          <a:off x="7224713" y="98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59739</xdr:rowOff>
    </xdr:from>
    <xdr:to>
      <xdr:col>45</xdr:col>
      <xdr:colOff>177800</xdr:colOff>
      <xdr:row>61</xdr:row>
      <xdr:rowOff>60054</xdr:rowOff>
    </xdr:to>
    <xdr:cxnSp macro="">
      <xdr:nvCxnSpPr>
        <xdr:cNvPr id="252" name="直線コネクタ 251">
          <a:extLst>
            <a:ext uri="{FF2B5EF4-FFF2-40B4-BE49-F238E27FC236}">
              <a16:creationId xmlns:a16="http://schemas.microsoft.com/office/drawing/2014/main" id="{54C54DFC-00E6-4BD8-829C-EC4A160090C6}"/>
            </a:ext>
          </a:extLst>
        </xdr:cNvPr>
        <xdr:cNvCxnSpPr/>
      </xdr:nvCxnSpPr>
      <xdr:spPr>
        <a:xfrm>
          <a:off x="7275513" y="9946689"/>
          <a:ext cx="83185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12913</xdr:rowOff>
    </xdr:from>
    <xdr:to>
      <xdr:col>36</xdr:col>
      <xdr:colOff>165100</xdr:colOff>
      <xdr:row>61</xdr:row>
      <xdr:rowOff>114513</xdr:rowOff>
    </xdr:to>
    <xdr:sp macro="" textlink="">
      <xdr:nvSpPr>
        <xdr:cNvPr id="253" name="楕円 252">
          <a:extLst>
            <a:ext uri="{FF2B5EF4-FFF2-40B4-BE49-F238E27FC236}">
              <a16:creationId xmlns:a16="http://schemas.microsoft.com/office/drawing/2014/main" id="{60426D5D-067A-469A-91F9-95BF332526E1}"/>
            </a:ext>
          </a:extLst>
        </xdr:cNvPr>
        <xdr:cNvSpPr/>
      </xdr:nvSpPr>
      <xdr:spPr>
        <a:xfrm>
          <a:off x="6407150" y="9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59739</xdr:rowOff>
    </xdr:from>
    <xdr:to>
      <xdr:col>41</xdr:col>
      <xdr:colOff>50800</xdr:colOff>
      <xdr:row>61</xdr:row>
      <xdr:rowOff>63713</xdr:rowOff>
    </xdr:to>
    <xdr:cxnSp macro="">
      <xdr:nvCxnSpPr>
        <xdr:cNvPr id="254" name="直線コネクタ 253">
          <a:extLst>
            <a:ext uri="{FF2B5EF4-FFF2-40B4-BE49-F238E27FC236}">
              <a16:creationId xmlns:a16="http://schemas.microsoft.com/office/drawing/2014/main" id="{79C6B493-C627-4240-AB2C-7F16820A61CA}"/>
            </a:ext>
          </a:extLst>
        </xdr:cNvPr>
        <xdr:cNvCxnSpPr/>
      </xdr:nvCxnSpPr>
      <xdr:spPr>
        <a:xfrm flipV="1">
          <a:off x="6457950" y="9946689"/>
          <a:ext cx="817563"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8CCFB6D-5A7B-4E67-A9F8-D593C422FC7A}"/>
            </a:ext>
          </a:extLst>
        </xdr:cNvPr>
        <xdr:cNvSpPr txBox="1"/>
      </xdr:nvSpPr>
      <xdr:spPr>
        <a:xfrm>
          <a:off x="8636533" y="100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EB6D727-0FED-4A4F-9428-9F44836FCA7B}"/>
            </a:ext>
          </a:extLst>
        </xdr:cNvPr>
        <xdr:cNvSpPr txBox="1"/>
      </xdr:nvSpPr>
      <xdr:spPr>
        <a:xfrm>
          <a:off x="7822145" y="100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1D1F24C-4FC9-4F1B-ACE5-52CB6F354739}"/>
            </a:ext>
          </a:extLst>
        </xdr:cNvPr>
        <xdr:cNvSpPr txBox="1"/>
      </xdr:nvSpPr>
      <xdr:spPr>
        <a:xfrm>
          <a:off x="7004583" y="100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853BD83-44A4-4F75-BF6E-8F4F32CFBBB4}"/>
            </a:ext>
          </a:extLst>
        </xdr:cNvPr>
        <xdr:cNvSpPr txBox="1"/>
      </xdr:nvSpPr>
      <xdr:spPr>
        <a:xfrm>
          <a:off x="6172733" y="1009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125530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0ED1295-540A-453D-ADF5-93E7E20AACA1}"/>
            </a:ext>
          </a:extLst>
        </xdr:cNvPr>
        <xdr:cNvSpPr txBox="1"/>
      </xdr:nvSpPr>
      <xdr:spPr>
        <a:xfrm>
          <a:off x="8636533" y="968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127381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028A4C2-A1A8-4CE4-97C6-C4E0785664D6}"/>
            </a:ext>
          </a:extLst>
        </xdr:cNvPr>
        <xdr:cNvSpPr txBox="1"/>
      </xdr:nvSpPr>
      <xdr:spPr>
        <a:xfrm>
          <a:off x="7822145" y="969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127066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E6FDFA2-3A84-411F-BDAA-782BD645D082}"/>
            </a:ext>
          </a:extLst>
        </xdr:cNvPr>
        <xdr:cNvSpPr txBox="1"/>
      </xdr:nvSpPr>
      <xdr:spPr>
        <a:xfrm>
          <a:off x="7004583" y="96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131040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2D88E7B-B703-4F87-BA02-BA8A0BFE1E2E}"/>
            </a:ext>
          </a:extLst>
        </xdr:cNvPr>
        <xdr:cNvSpPr txBox="1"/>
      </xdr:nvSpPr>
      <xdr:spPr>
        <a:xfrm>
          <a:off x="6172733" y="969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7C82232-9E52-4764-8088-C30B22036DCE}"/>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58A42E6-122B-4304-99AA-BA2224D0497D}"/>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D51C094-1893-4A3B-ACC6-6286C595BDB6}"/>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04975C0-2714-49E2-8030-FF430E03A085}"/>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49C48E5-22E5-4967-9DF3-0E445EA5032C}"/>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E6F85B0-3776-459C-8CF3-4F7075359543}"/>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C81B243-2861-4A2B-BDF0-80E2FB7C5038}"/>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96FF37-BC4D-450D-9A9E-8C2E72D69CEA}"/>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4E78301-D1CB-4DC5-A3C4-01DE55038DE6}"/>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68058B6-ADAA-4787-AC09-2AEE9AA7CBFE}"/>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C6E91AD-3BDC-458F-A73F-5412D59123D4}"/>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7247CE7-DB4C-4C04-8607-48E594BE808F}"/>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E6F6917-DA86-4458-AFEF-1F60F82B990A}"/>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7BDB73B-0983-4A07-A523-A0988C075A21}"/>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24D3CAC-437F-433C-AC37-42CA86DE5A06}"/>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ED66CDA-7F4C-47A8-820A-6E837E951BE6}"/>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4D2938B-9FC3-4307-A4E5-BC07AA15ECC6}"/>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E7FA1982-6B6E-4E38-9103-5573337FFAE6}"/>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EB97B8E-5FA8-4F5C-AECC-B9925E5AE3E8}"/>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AF77630-5812-47AF-8CD6-3921BE8BC950}"/>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8AFB33A-0872-4CA5-81C9-F6718AABA046}"/>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40F722E-1418-454F-AB08-6236B5C03DDC}"/>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83F1FDDF-D898-4150-852B-11FE223A73B8}"/>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A991077-E32C-4E23-A8BB-023B8CDDDE4B}"/>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2D9B1FA4-1AAC-4259-A24D-DABD1C6694D2}"/>
            </a:ext>
          </a:extLst>
        </xdr:cNvPr>
        <xdr:cNvCxnSpPr/>
      </xdr:nvCxnSpPr>
      <xdr:spPr>
        <a:xfrm flipV="1">
          <a:off x="4291965" y="12510136"/>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FD8EAF7E-8EFE-453E-80F0-DBEF813583CF}"/>
            </a:ext>
          </a:extLst>
        </xdr:cNvPr>
        <xdr:cNvSpPr txBox="1"/>
      </xdr:nvSpPr>
      <xdr:spPr>
        <a:xfrm>
          <a:off x="43307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662EB6EF-18D3-42A6-8D33-982D39518DAF}"/>
            </a:ext>
          </a:extLst>
        </xdr:cNvPr>
        <xdr:cNvCxnSpPr/>
      </xdr:nvCxnSpPr>
      <xdr:spPr>
        <a:xfrm>
          <a:off x="4217988" y="139998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90B302E-E656-4AC9-A95E-F904A97B0024}"/>
            </a:ext>
          </a:extLst>
        </xdr:cNvPr>
        <xdr:cNvSpPr txBox="1"/>
      </xdr:nvSpPr>
      <xdr:spPr>
        <a:xfrm>
          <a:off x="4330700" y="1230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49552330-5CE4-489F-8B30-F3BB066C283E}"/>
            </a:ext>
          </a:extLst>
        </xdr:cNvPr>
        <xdr:cNvCxnSpPr/>
      </xdr:nvCxnSpPr>
      <xdr:spPr>
        <a:xfrm>
          <a:off x="4217988" y="125101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4EF14D7-8B7E-4539-8722-0AA5404C8012}"/>
            </a:ext>
          </a:extLst>
        </xdr:cNvPr>
        <xdr:cNvSpPr txBox="1"/>
      </xdr:nvSpPr>
      <xdr:spPr>
        <a:xfrm>
          <a:off x="4330700" y="1337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39C1939E-A6E5-48B7-BC60-D783159F3B0E}"/>
            </a:ext>
          </a:extLst>
        </xdr:cNvPr>
        <xdr:cNvSpPr/>
      </xdr:nvSpPr>
      <xdr:spPr>
        <a:xfrm>
          <a:off x="4241800" y="133946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DDF139B8-3A23-4832-91FD-17F962F4DED8}"/>
            </a:ext>
          </a:extLst>
        </xdr:cNvPr>
        <xdr:cNvSpPr/>
      </xdr:nvSpPr>
      <xdr:spPr>
        <a:xfrm>
          <a:off x="3475038" y="133642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CF4C549F-F652-4E28-A6FF-CBA253CCBD4E}"/>
            </a:ext>
          </a:extLst>
        </xdr:cNvPr>
        <xdr:cNvSpPr/>
      </xdr:nvSpPr>
      <xdr:spPr>
        <a:xfrm>
          <a:off x="2643188" y="133604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C928ADC2-FF0A-46EA-B251-849865AB78B8}"/>
            </a:ext>
          </a:extLst>
        </xdr:cNvPr>
        <xdr:cNvSpPr/>
      </xdr:nvSpPr>
      <xdr:spPr>
        <a:xfrm>
          <a:off x="1825625"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6C3306B4-97F1-4E31-A7DF-3858121437B8}"/>
            </a:ext>
          </a:extLst>
        </xdr:cNvPr>
        <xdr:cNvSpPr/>
      </xdr:nvSpPr>
      <xdr:spPr>
        <a:xfrm>
          <a:off x="1008063" y="133337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B5DF985-D68E-4FAF-9D0E-C3287A091956}"/>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29F3BE-E677-4E25-94C0-014E82C82602}"/>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10BADF2-8BB2-4533-BB17-E85AEDA9C25B}"/>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66CBE47-9A4C-4ADB-A1C7-6CDDB02D431C}"/>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059825-1935-4291-8389-5822F9180C1A}"/>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303" name="楕円 302">
          <a:extLst>
            <a:ext uri="{FF2B5EF4-FFF2-40B4-BE49-F238E27FC236}">
              <a16:creationId xmlns:a16="http://schemas.microsoft.com/office/drawing/2014/main" id="{8B2D84D3-DE5D-4657-992F-21839A4368A1}"/>
            </a:ext>
          </a:extLst>
        </xdr:cNvPr>
        <xdr:cNvSpPr/>
      </xdr:nvSpPr>
      <xdr:spPr>
        <a:xfrm>
          <a:off x="42418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5305E1F-A515-4DF2-87E6-6AEFA32E20D5}"/>
            </a:ext>
          </a:extLst>
        </xdr:cNvPr>
        <xdr:cNvSpPr txBox="1"/>
      </xdr:nvSpPr>
      <xdr:spPr>
        <a:xfrm>
          <a:off x="4330700"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305" name="楕円 304">
          <a:extLst>
            <a:ext uri="{FF2B5EF4-FFF2-40B4-BE49-F238E27FC236}">
              <a16:creationId xmlns:a16="http://schemas.microsoft.com/office/drawing/2014/main" id="{00921786-C3C3-4619-9014-D82E387FB470}"/>
            </a:ext>
          </a:extLst>
        </xdr:cNvPr>
        <xdr:cNvSpPr/>
      </xdr:nvSpPr>
      <xdr:spPr>
        <a:xfrm>
          <a:off x="3475038" y="131032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66675</xdr:rowOff>
    </xdr:to>
    <xdr:cxnSp macro="">
      <xdr:nvCxnSpPr>
        <xdr:cNvPr id="306" name="直線コネクタ 305">
          <a:extLst>
            <a:ext uri="{FF2B5EF4-FFF2-40B4-BE49-F238E27FC236}">
              <a16:creationId xmlns:a16="http://schemas.microsoft.com/office/drawing/2014/main" id="{928EE3F8-5537-4C62-B9D4-29F4AC9AA86D}"/>
            </a:ext>
          </a:extLst>
        </xdr:cNvPr>
        <xdr:cNvCxnSpPr/>
      </xdr:nvCxnSpPr>
      <xdr:spPr>
        <a:xfrm>
          <a:off x="3525838" y="13144500"/>
          <a:ext cx="766762"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307" name="楕円 306">
          <a:extLst>
            <a:ext uri="{FF2B5EF4-FFF2-40B4-BE49-F238E27FC236}">
              <a16:creationId xmlns:a16="http://schemas.microsoft.com/office/drawing/2014/main" id="{C30DA0AA-D780-4A12-960C-6F4A26B94220}"/>
            </a:ext>
          </a:extLst>
        </xdr:cNvPr>
        <xdr:cNvSpPr/>
      </xdr:nvSpPr>
      <xdr:spPr>
        <a:xfrm>
          <a:off x="2643188" y="130575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19050</xdr:rowOff>
    </xdr:to>
    <xdr:cxnSp macro="">
      <xdr:nvCxnSpPr>
        <xdr:cNvPr id="308" name="直線コネクタ 307">
          <a:extLst>
            <a:ext uri="{FF2B5EF4-FFF2-40B4-BE49-F238E27FC236}">
              <a16:creationId xmlns:a16="http://schemas.microsoft.com/office/drawing/2014/main" id="{58668B49-214B-4527-9149-9A1ED78279D3}"/>
            </a:ext>
          </a:extLst>
        </xdr:cNvPr>
        <xdr:cNvCxnSpPr/>
      </xdr:nvCxnSpPr>
      <xdr:spPr>
        <a:xfrm>
          <a:off x="2693988" y="13108305"/>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09" name="楕円 308">
          <a:extLst>
            <a:ext uri="{FF2B5EF4-FFF2-40B4-BE49-F238E27FC236}">
              <a16:creationId xmlns:a16="http://schemas.microsoft.com/office/drawing/2014/main" id="{2954E3B7-8B96-429F-BBC0-820DFA932026}"/>
            </a:ext>
          </a:extLst>
        </xdr:cNvPr>
        <xdr:cNvSpPr/>
      </xdr:nvSpPr>
      <xdr:spPr>
        <a:xfrm>
          <a:off x="1825625" y="13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144780</xdr:rowOff>
    </xdr:to>
    <xdr:cxnSp macro="">
      <xdr:nvCxnSpPr>
        <xdr:cNvPr id="310" name="直線コネクタ 309">
          <a:extLst>
            <a:ext uri="{FF2B5EF4-FFF2-40B4-BE49-F238E27FC236}">
              <a16:creationId xmlns:a16="http://schemas.microsoft.com/office/drawing/2014/main" id="{2A21830B-ABED-4E5D-9874-E4FD9B527B4A}"/>
            </a:ext>
          </a:extLst>
        </xdr:cNvPr>
        <xdr:cNvCxnSpPr/>
      </xdr:nvCxnSpPr>
      <xdr:spPr>
        <a:xfrm>
          <a:off x="1876425" y="13062586"/>
          <a:ext cx="817563"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636</xdr:rowOff>
    </xdr:from>
    <xdr:to>
      <xdr:col>6</xdr:col>
      <xdr:colOff>38100</xdr:colOff>
      <xdr:row>80</xdr:row>
      <xdr:rowOff>102236</xdr:rowOff>
    </xdr:to>
    <xdr:sp macro="" textlink="">
      <xdr:nvSpPr>
        <xdr:cNvPr id="311" name="楕円 310">
          <a:extLst>
            <a:ext uri="{FF2B5EF4-FFF2-40B4-BE49-F238E27FC236}">
              <a16:creationId xmlns:a16="http://schemas.microsoft.com/office/drawing/2014/main" id="{F4ADAECC-7DD6-48D6-8E8E-AF7C34B3A023}"/>
            </a:ext>
          </a:extLst>
        </xdr:cNvPr>
        <xdr:cNvSpPr/>
      </xdr:nvSpPr>
      <xdr:spPr>
        <a:xfrm>
          <a:off x="1008063" y="129641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51436</xdr:rowOff>
    </xdr:from>
    <xdr:to>
      <xdr:col>10</xdr:col>
      <xdr:colOff>114300</xdr:colOff>
      <xdr:row>80</xdr:row>
      <xdr:rowOff>99061</xdr:rowOff>
    </xdr:to>
    <xdr:cxnSp macro="">
      <xdr:nvCxnSpPr>
        <xdr:cNvPr id="312" name="直線コネクタ 311">
          <a:extLst>
            <a:ext uri="{FF2B5EF4-FFF2-40B4-BE49-F238E27FC236}">
              <a16:creationId xmlns:a16="http://schemas.microsoft.com/office/drawing/2014/main" id="{61C53762-DB8C-40AA-83A0-0058803407FF}"/>
            </a:ext>
          </a:extLst>
        </xdr:cNvPr>
        <xdr:cNvCxnSpPr/>
      </xdr:nvCxnSpPr>
      <xdr:spPr>
        <a:xfrm>
          <a:off x="1058863" y="13014961"/>
          <a:ext cx="817562"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6306F363-D41F-467F-AF90-82B287722BE6}"/>
            </a:ext>
          </a:extLst>
        </xdr:cNvPr>
        <xdr:cNvSpPr txBox="1"/>
      </xdr:nvSpPr>
      <xdr:spPr>
        <a:xfrm>
          <a:off x="3324869" y="1344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F655E664-17CD-4CFF-91AE-8F478BD78B9F}"/>
            </a:ext>
          </a:extLst>
        </xdr:cNvPr>
        <xdr:cNvSpPr txBox="1"/>
      </xdr:nvSpPr>
      <xdr:spPr>
        <a:xfrm>
          <a:off x="2505719" y="1344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18D42969-1E62-482E-8488-933DA106051E}"/>
            </a:ext>
          </a:extLst>
        </xdr:cNvPr>
        <xdr:cNvSpPr txBox="1"/>
      </xdr:nvSpPr>
      <xdr:spPr>
        <a:xfrm>
          <a:off x="1688157" y="1343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935B347E-02F8-4A3C-B516-0AF2E86C4C8E}"/>
            </a:ext>
          </a:extLst>
        </xdr:cNvPr>
        <xdr:cNvSpPr txBox="1"/>
      </xdr:nvSpPr>
      <xdr:spPr>
        <a:xfrm>
          <a:off x="870594"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317" name="n_1mainValue【公営住宅】&#10;有形固定資産減価償却率">
          <a:extLst>
            <a:ext uri="{FF2B5EF4-FFF2-40B4-BE49-F238E27FC236}">
              <a16:creationId xmlns:a16="http://schemas.microsoft.com/office/drawing/2014/main" id="{02F58253-7BD2-4F0C-9A78-731C9A099247}"/>
            </a:ext>
          </a:extLst>
        </xdr:cNvPr>
        <xdr:cNvSpPr txBox="1"/>
      </xdr:nvSpPr>
      <xdr:spPr>
        <a:xfrm>
          <a:off x="3324869" y="1288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318" name="n_2mainValue【公営住宅】&#10;有形固定資産減価償却率">
          <a:extLst>
            <a:ext uri="{FF2B5EF4-FFF2-40B4-BE49-F238E27FC236}">
              <a16:creationId xmlns:a16="http://schemas.microsoft.com/office/drawing/2014/main" id="{C5D9FFEB-A76C-4DE8-B33B-F4857E99F76F}"/>
            </a:ext>
          </a:extLst>
        </xdr:cNvPr>
        <xdr:cNvSpPr txBox="1"/>
      </xdr:nvSpPr>
      <xdr:spPr>
        <a:xfrm>
          <a:off x="2505719" y="1284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19" name="n_3mainValue【公営住宅】&#10;有形固定資産減価償却率">
          <a:extLst>
            <a:ext uri="{FF2B5EF4-FFF2-40B4-BE49-F238E27FC236}">
              <a16:creationId xmlns:a16="http://schemas.microsoft.com/office/drawing/2014/main" id="{B4E07923-6073-4691-A446-70DD6DECFDE1}"/>
            </a:ext>
          </a:extLst>
        </xdr:cNvPr>
        <xdr:cNvSpPr txBox="1"/>
      </xdr:nvSpPr>
      <xdr:spPr>
        <a:xfrm>
          <a:off x="1688157" y="12801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118763</xdr:rowOff>
    </xdr:from>
    <xdr:ext cx="405111" cy="259045"/>
    <xdr:sp macro="" textlink="">
      <xdr:nvSpPr>
        <xdr:cNvPr id="320" name="n_4mainValue【公営住宅】&#10;有形固定資産減価償却率">
          <a:extLst>
            <a:ext uri="{FF2B5EF4-FFF2-40B4-BE49-F238E27FC236}">
              <a16:creationId xmlns:a16="http://schemas.microsoft.com/office/drawing/2014/main" id="{0320585B-7095-4C6D-AC40-4380D3C3408D}"/>
            </a:ext>
          </a:extLst>
        </xdr:cNvPr>
        <xdr:cNvSpPr txBox="1"/>
      </xdr:nvSpPr>
      <xdr:spPr>
        <a:xfrm>
          <a:off x="870594" y="127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5E247B2-0B27-4E7E-97B1-6952686B0E43}"/>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F286FC8-2F89-4726-BC9A-C285E43C180D}"/>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ABA37B1-09C2-433C-A4BE-C304F0599789}"/>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4249FCA-ACDB-406E-A572-F6A690EBB662}"/>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3E1FABE-2C3C-4E48-AB31-95A0016263FE}"/>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BC9A633-F000-4686-B554-0F7058D62746}"/>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7A49B78-8CAF-4016-932E-77FDE64D40C1}"/>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CFF2982-3D72-482E-A0B3-D8C4E236F06E}"/>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B173387-0603-43EB-A6D1-C6EF7ECE5DE7}"/>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4C60095-756E-4365-ADA9-9A96316EB00B}"/>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2F10B08-929E-451E-B7A6-046D3BEF60BC}"/>
            </a:ext>
          </a:extLst>
        </xdr:cNvPr>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BC3C0720-E69D-422A-810E-30356BB0B0DD}"/>
            </a:ext>
          </a:extLst>
        </xdr:cNvPr>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26C571BC-0FA5-4B42-906D-19036DCEC584}"/>
            </a:ext>
          </a:extLst>
        </xdr:cNvPr>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787B2CF-E503-4B78-BF68-5DADEFF583D1}"/>
            </a:ext>
          </a:extLst>
        </xdr:cNvPr>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E0F5BAA-BCD0-4C0A-9115-66163985C401}"/>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BC6738F6-132D-4F33-9ECB-D87E3BB6FB71}"/>
            </a:ext>
          </a:extLst>
        </xdr:cNvPr>
        <xdr:cNvSpPr txBox="1"/>
      </xdr:nvSpPr>
      <xdr:spPr>
        <a:xfrm>
          <a:off x="5629789"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711C049-A853-47FA-8CEB-AE9680F8D5EA}"/>
            </a:ext>
          </a:extLst>
        </xdr:cNvPr>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6FDAA7E2-F85B-47FC-AC85-2E0ED8A6FC90}"/>
            </a:ext>
          </a:extLst>
        </xdr:cNvPr>
        <xdr:cNvSpPr txBox="1"/>
      </xdr:nvSpPr>
      <xdr:spPr>
        <a:xfrm>
          <a:off x="5629789"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9A7007EA-ADAE-46A9-933A-82237EA18738}"/>
            </a:ext>
          </a:extLst>
        </xdr:cNvPr>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9E780008-3237-4D56-99B1-0CB42F37F7E5}"/>
            </a:ext>
          </a:extLst>
        </xdr:cNvPr>
        <xdr:cNvSpPr txBox="1"/>
      </xdr:nvSpPr>
      <xdr:spPr>
        <a:xfrm>
          <a:off x="5629789"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4CA58D2-2380-4EA6-B600-B1F124723AC9}"/>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9DB7D888-7401-46C8-B166-4E50C3E71365}"/>
            </a:ext>
          </a:extLst>
        </xdr:cNvPr>
        <xdr:cNvSpPr txBox="1"/>
      </xdr:nvSpPr>
      <xdr:spPr>
        <a:xfrm>
          <a:off x="5629789"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CA56210-1D03-4396-94B8-0E0609052B97}"/>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4F86088E-77C2-4236-A433-CE643C7A7D2C}"/>
            </a:ext>
          </a:extLst>
        </xdr:cNvPr>
        <xdr:cNvCxnSpPr/>
      </xdr:nvCxnSpPr>
      <xdr:spPr>
        <a:xfrm flipV="1">
          <a:off x="9691053" y="12731801"/>
          <a:ext cx="0"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59B9E62-3F37-443A-877F-9B806ED4A0E4}"/>
            </a:ext>
          </a:extLst>
        </xdr:cNvPr>
        <xdr:cNvSpPr txBox="1"/>
      </xdr:nvSpPr>
      <xdr:spPr>
        <a:xfrm>
          <a:off x="9729788" y="140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366AE6AA-921C-4548-9F7C-EB964A65ADBD}"/>
            </a:ext>
          </a:extLst>
        </xdr:cNvPr>
        <xdr:cNvCxnSpPr/>
      </xdr:nvCxnSpPr>
      <xdr:spPr>
        <a:xfrm>
          <a:off x="9617075" y="1403817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D0B81A5D-D6CC-4F16-BC5D-3F13D383CB47}"/>
            </a:ext>
          </a:extLst>
        </xdr:cNvPr>
        <xdr:cNvSpPr txBox="1"/>
      </xdr:nvSpPr>
      <xdr:spPr>
        <a:xfrm>
          <a:off x="9729788"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51F2FF2A-BA89-445E-BDEC-7053ABA30346}"/>
            </a:ext>
          </a:extLst>
        </xdr:cNvPr>
        <xdr:cNvCxnSpPr/>
      </xdr:nvCxnSpPr>
      <xdr:spPr>
        <a:xfrm>
          <a:off x="9617075" y="1273180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4B534E2B-B0B2-421B-9F1C-05006C5F6AC2}"/>
            </a:ext>
          </a:extLst>
        </xdr:cNvPr>
        <xdr:cNvSpPr txBox="1"/>
      </xdr:nvSpPr>
      <xdr:spPr>
        <a:xfrm>
          <a:off x="9729788" y="1364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934B072-CA09-4EE8-92E1-FF8D892FD2E4}"/>
            </a:ext>
          </a:extLst>
        </xdr:cNvPr>
        <xdr:cNvSpPr/>
      </xdr:nvSpPr>
      <xdr:spPr>
        <a:xfrm>
          <a:off x="9655175" y="1378102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D4735C8-CE65-4AD1-B551-063078763618}"/>
            </a:ext>
          </a:extLst>
        </xdr:cNvPr>
        <xdr:cNvSpPr/>
      </xdr:nvSpPr>
      <xdr:spPr>
        <a:xfrm>
          <a:off x="8874125" y="137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A92EC54A-19B0-47B9-8620-F20CC124EEB7}"/>
            </a:ext>
          </a:extLst>
        </xdr:cNvPr>
        <xdr:cNvSpPr/>
      </xdr:nvSpPr>
      <xdr:spPr>
        <a:xfrm>
          <a:off x="8056563" y="1378757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EA5E066-3111-4554-9AEE-BA8FA2E08811}"/>
            </a:ext>
          </a:extLst>
        </xdr:cNvPr>
        <xdr:cNvSpPr/>
      </xdr:nvSpPr>
      <xdr:spPr>
        <a:xfrm>
          <a:off x="7224713" y="137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2E2796D1-9C9A-486B-A3FC-117F59FF58BC}"/>
            </a:ext>
          </a:extLst>
        </xdr:cNvPr>
        <xdr:cNvSpPr/>
      </xdr:nvSpPr>
      <xdr:spPr>
        <a:xfrm>
          <a:off x="6407150" y="1379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1428CEF-0149-4F39-AA2D-9F56133199B5}"/>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7CB6C69-14E5-41FA-855F-05B3D36E5828}"/>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9A7222-ACBF-40F1-A1B5-F1449C28A289}"/>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E15DC4-F684-4DC0-A28C-76C76D19856A}"/>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6114048-4794-4F9A-AE09-D7D998963E80}"/>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xdr:rowOff>
    </xdr:from>
    <xdr:to>
      <xdr:col>55</xdr:col>
      <xdr:colOff>50800</xdr:colOff>
      <xdr:row>86</xdr:row>
      <xdr:rowOff>102539</xdr:rowOff>
    </xdr:to>
    <xdr:sp macro="" textlink="">
      <xdr:nvSpPr>
        <xdr:cNvPr id="360" name="楕円 359">
          <a:extLst>
            <a:ext uri="{FF2B5EF4-FFF2-40B4-BE49-F238E27FC236}">
              <a16:creationId xmlns:a16="http://schemas.microsoft.com/office/drawing/2014/main" id="{871963CA-41E5-48A5-8B00-EF0605DACFF1}"/>
            </a:ext>
          </a:extLst>
        </xdr:cNvPr>
        <xdr:cNvSpPr/>
      </xdr:nvSpPr>
      <xdr:spPr>
        <a:xfrm>
          <a:off x="9655175" y="1393601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87316</xdr:rowOff>
    </xdr:from>
    <xdr:ext cx="469744" cy="259045"/>
    <xdr:sp macro="" textlink="">
      <xdr:nvSpPr>
        <xdr:cNvPr id="361" name="【公営住宅】&#10;一人当たり面積該当値テキスト">
          <a:extLst>
            <a:ext uri="{FF2B5EF4-FFF2-40B4-BE49-F238E27FC236}">
              <a16:creationId xmlns:a16="http://schemas.microsoft.com/office/drawing/2014/main" id="{6D058E07-A1A6-42A3-93C0-36848BB74F74}"/>
            </a:ext>
          </a:extLst>
        </xdr:cNvPr>
        <xdr:cNvSpPr txBox="1"/>
      </xdr:nvSpPr>
      <xdr:spPr>
        <a:xfrm>
          <a:off x="9729788" y="138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362" name="楕円 361">
          <a:extLst>
            <a:ext uri="{FF2B5EF4-FFF2-40B4-BE49-F238E27FC236}">
              <a16:creationId xmlns:a16="http://schemas.microsoft.com/office/drawing/2014/main" id="{206A0CB8-699E-4217-B85E-A7255FA86070}"/>
            </a:ext>
          </a:extLst>
        </xdr:cNvPr>
        <xdr:cNvSpPr/>
      </xdr:nvSpPr>
      <xdr:spPr>
        <a:xfrm>
          <a:off x="8874125"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51739</xdr:rowOff>
    </xdr:to>
    <xdr:cxnSp macro="">
      <xdr:nvCxnSpPr>
        <xdr:cNvPr id="363" name="直線コネクタ 362">
          <a:extLst>
            <a:ext uri="{FF2B5EF4-FFF2-40B4-BE49-F238E27FC236}">
              <a16:creationId xmlns:a16="http://schemas.microsoft.com/office/drawing/2014/main" id="{FD3A01A6-67FD-4721-94DA-6830F8B3A11A}"/>
            </a:ext>
          </a:extLst>
        </xdr:cNvPr>
        <xdr:cNvCxnSpPr/>
      </xdr:nvCxnSpPr>
      <xdr:spPr>
        <a:xfrm>
          <a:off x="8924925" y="13986511"/>
          <a:ext cx="766763"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864</xdr:rowOff>
    </xdr:from>
    <xdr:to>
      <xdr:col>46</xdr:col>
      <xdr:colOff>38100</xdr:colOff>
      <xdr:row>86</xdr:row>
      <xdr:rowOff>102464</xdr:rowOff>
    </xdr:to>
    <xdr:sp macro="" textlink="">
      <xdr:nvSpPr>
        <xdr:cNvPr id="364" name="楕円 363">
          <a:extLst>
            <a:ext uri="{FF2B5EF4-FFF2-40B4-BE49-F238E27FC236}">
              <a16:creationId xmlns:a16="http://schemas.microsoft.com/office/drawing/2014/main" id="{524078A0-B110-4C86-A5F3-04487C765A73}"/>
            </a:ext>
          </a:extLst>
        </xdr:cNvPr>
        <xdr:cNvSpPr/>
      </xdr:nvSpPr>
      <xdr:spPr>
        <a:xfrm>
          <a:off x="8056563" y="139359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51664</xdr:rowOff>
    </xdr:to>
    <xdr:cxnSp macro="">
      <xdr:nvCxnSpPr>
        <xdr:cNvPr id="365" name="直線コネクタ 364">
          <a:extLst>
            <a:ext uri="{FF2B5EF4-FFF2-40B4-BE49-F238E27FC236}">
              <a16:creationId xmlns:a16="http://schemas.microsoft.com/office/drawing/2014/main" id="{3F789F62-47E2-4A28-9245-B8472B073733}"/>
            </a:ext>
          </a:extLst>
        </xdr:cNvPr>
        <xdr:cNvCxnSpPr/>
      </xdr:nvCxnSpPr>
      <xdr:spPr>
        <a:xfrm flipV="1">
          <a:off x="8107363" y="13986511"/>
          <a:ext cx="817562"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1245</xdr:rowOff>
    </xdr:from>
    <xdr:to>
      <xdr:col>41</xdr:col>
      <xdr:colOff>101600</xdr:colOff>
      <xdr:row>86</xdr:row>
      <xdr:rowOff>102845</xdr:rowOff>
    </xdr:to>
    <xdr:sp macro="" textlink="">
      <xdr:nvSpPr>
        <xdr:cNvPr id="366" name="楕円 365">
          <a:extLst>
            <a:ext uri="{FF2B5EF4-FFF2-40B4-BE49-F238E27FC236}">
              <a16:creationId xmlns:a16="http://schemas.microsoft.com/office/drawing/2014/main" id="{29057D3E-1790-4FAA-BEA7-80CCF6F9259D}"/>
            </a:ext>
          </a:extLst>
        </xdr:cNvPr>
        <xdr:cNvSpPr/>
      </xdr:nvSpPr>
      <xdr:spPr>
        <a:xfrm>
          <a:off x="7224713" y="139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51664</xdr:rowOff>
    </xdr:from>
    <xdr:to>
      <xdr:col>45</xdr:col>
      <xdr:colOff>177800</xdr:colOff>
      <xdr:row>86</xdr:row>
      <xdr:rowOff>52045</xdr:rowOff>
    </xdr:to>
    <xdr:cxnSp macro="">
      <xdr:nvCxnSpPr>
        <xdr:cNvPr id="367" name="直線コネクタ 366">
          <a:extLst>
            <a:ext uri="{FF2B5EF4-FFF2-40B4-BE49-F238E27FC236}">
              <a16:creationId xmlns:a16="http://schemas.microsoft.com/office/drawing/2014/main" id="{11A3B576-AEC8-4378-B7DC-877F061985E8}"/>
            </a:ext>
          </a:extLst>
        </xdr:cNvPr>
        <xdr:cNvCxnSpPr/>
      </xdr:nvCxnSpPr>
      <xdr:spPr>
        <a:xfrm flipV="1">
          <a:off x="7275513" y="13986739"/>
          <a:ext cx="8318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xdr:rowOff>
    </xdr:from>
    <xdr:to>
      <xdr:col>36</xdr:col>
      <xdr:colOff>165100</xdr:colOff>
      <xdr:row>86</xdr:row>
      <xdr:rowOff>103378</xdr:rowOff>
    </xdr:to>
    <xdr:sp macro="" textlink="">
      <xdr:nvSpPr>
        <xdr:cNvPr id="368" name="楕円 367">
          <a:extLst>
            <a:ext uri="{FF2B5EF4-FFF2-40B4-BE49-F238E27FC236}">
              <a16:creationId xmlns:a16="http://schemas.microsoft.com/office/drawing/2014/main" id="{950410D8-5489-412C-8AE3-63AA5D47B70B}"/>
            </a:ext>
          </a:extLst>
        </xdr:cNvPr>
        <xdr:cNvSpPr/>
      </xdr:nvSpPr>
      <xdr:spPr>
        <a:xfrm>
          <a:off x="6407150" y="139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52045</xdr:rowOff>
    </xdr:from>
    <xdr:to>
      <xdr:col>41</xdr:col>
      <xdr:colOff>50800</xdr:colOff>
      <xdr:row>86</xdr:row>
      <xdr:rowOff>52578</xdr:rowOff>
    </xdr:to>
    <xdr:cxnSp macro="">
      <xdr:nvCxnSpPr>
        <xdr:cNvPr id="369" name="直線コネクタ 368">
          <a:extLst>
            <a:ext uri="{FF2B5EF4-FFF2-40B4-BE49-F238E27FC236}">
              <a16:creationId xmlns:a16="http://schemas.microsoft.com/office/drawing/2014/main" id="{0F570F0D-49D9-4BF5-8E66-BDEB9D1DB477}"/>
            </a:ext>
          </a:extLst>
        </xdr:cNvPr>
        <xdr:cNvCxnSpPr/>
      </xdr:nvCxnSpPr>
      <xdr:spPr>
        <a:xfrm flipV="1">
          <a:off x="6457950" y="13987120"/>
          <a:ext cx="817563"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2F50AF43-5E1E-4F56-B43A-34F5B3A6E5A5}"/>
            </a:ext>
          </a:extLst>
        </xdr:cNvPr>
        <xdr:cNvSpPr txBox="1"/>
      </xdr:nvSpPr>
      <xdr:spPr>
        <a:xfrm>
          <a:off x="8691640" y="135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5872D38D-65F7-4019-A6DF-6AB1F56A122E}"/>
            </a:ext>
          </a:extLst>
        </xdr:cNvPr>
        <xdr:cNvSpPr txBox="1"/>
      </xdr:nvSpPr>
      <xdr:spPr>
        <a:xfrm>
          <a:off x="7886777"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147BAAF-7300-4656-8B13-0893C1035BCA}"/>
            </a:ext>
          </a:extLst>
        </xdr:cNvPr>
        <xdr:cNvSpPr txBox="1"/>
      </xdr:nvSpPr>
      <xdr:spPr>
        <a:xfrm>
          <a:off x="70549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F86A6F6D-52D9-488B-9564-D6AA349C733A}"/>
            </a:ext>
          </a:extLst>
        </xdr:cNvPr>
        <xdr:cNvSpPr txBox="1"/>
      </xdr:nvSpPr>
      <xdr:spPr>
        <a:xfrm>
          <a:off x="6237365"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374" name="n_1mainValue【公営住宅】&#10;一人当たり面積">
          <a:extLst>
            <a:ext uri="{FF2B5EF4-FFF2-40B4-BE49-F238E27FC236}">
              <a16:creationId xmlns:a16="http://schemas.microsoft.com/office/drawing/2014/main" id="{F2ABD440-E166-4B93-9382-67EB367F4045}"/>
            </a:ext>
          </a:extLst>
        </xdr:cNvPr>
        <xdr:cNvSpPr txBox="1"/>
      </xdr:nvSpPr>
      <xdr:spPr>
        <a:xfrm>
          <a:off x="8691640"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93591</xdr:rowOff>
    </xdr:from>
    <xdr:ext cx="469744" cy="259045"/>
    <xdr:sp macro="" textlink="">
      <xdr:nvSpPr>
        <xdr:cNvPr id="375" name="n_2mainValue【公営住宅】&#10;一人当たり面積">
          <a:extLst>
            <a:ext uri="{FF2B5EF4-FFF2-40B4-BE49-F238E27FC236}">
              <a16:creationId xmlns:a16="http://schemas.microsoft.com/office/drawing/2014/main" id="{9CB48C6D-47F1-4154-B178-40DC7146E446}"/>
            </a:ext>
          </a:extLst>
        </xdr:cNvPr>
        <xdr:cNvSpPr txBox="1"/>
      </xdr:nvSpPr>
      <xdr:spPr>
        <a:xfrm>
          <a:off x="7886777" y="140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93972</xdr:rowOff>
    </xdr:from>
    <xdr:ext cx="469744" cy="259045"/>
    <xdr:sp macro="" textlink="">
      <xdr:nvSpPr>
        <xdr:cNvPr id="376" name="n_3mainValue【公営住宅】&#10;一人当たり面積">
          <a:extLst>
            <a:ext uri="{FF2B5EF4-FFF2-40B4-BE49-F238E27FC236}">
              <a16:creationId xmlns:a16="http://schemas.microsoft.com/office/drawing/2014/main" id="{F60F2F9C-409E-457D-AF8B-AEC8EA1067FE}"/>
            </a:ext>
          </a:extLst>
        </xdr:cNvPr>
        <xdr:cNvSpPr txBox="1"/>
      </xdr:nvSpPr>
      <xdr:spPr>
        <a:xfrm>
          <a:off x="7054927" y="140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94505</xdr:rowOff>
    </xdr:from>
    <xdr:ext cx="469744" cy="259045"/>
    <xdr:sp macro="" textlink="">
      <xdr:nvSpPr>
        <xdr:cNvPr id="377" name="n_4mainValue【公営住宅】&#10;一人当たり面積">
          <a:extLst>
            <a:ext uri="{FF2B5EF4-FFF2-40B4-BE49-F238E27FC236}">
              <a16:creationId xmlns:a16="http://schemas.microsoft.com/office/drawing/2014/main" id="{1A853D34-7831-4DC5-AD19-EFBAA992653A}"/>
            </a:ext>
          </a:extLst>
        </xdr:cNvPr>
        <xdr:cNvSpPr txBox="1"/>
      </xdr:nvSpPr>
      <xdr:spPr>
        <a:xfrm>
          <a:off x="6237365" y="1402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3F46155-4C63-4B3E-B196-1791051063FE}"/>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494EE8B-0DA3-4ABC-A19B-C17B35C9471E}"/>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5A59228-3368-4AC1-A024-E9F210F2F981}"/>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7B2A1BD-5852-4477-A957-A6D3B760E2BB}"/>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0547AF5-07FA-4209-B565-A9196D7C4A86}"/>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BEB0AE5-73C0-4A4A-BB52-42A429D8A52C}"/>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1650C89-64FC-4CBB-A103-9897B6B036E5}"/>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4ED57EE-9502-47DB-9E58-C79C216B8629}"/>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DCF4904-83BF-4EDC-B79A-7D532DC6DF2B}"/>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D10C937-8C6C-4CFF-938E-A78686088BD7}"/>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09D0E20-2597-4DDD-851D-BA74560CF303}"/>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E000507-A184-4F61-886D-8515BF040429}"/>
            </a:ext>
          </a:extLst>
        </xdr:cNvPr>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3FCF38F-0A3F-4C87-8D5E-4CE1D5B8CDCF}"/>
            </a:ext>
          </a:extLst>
        </xdr:cNvPr>
        <xdr:cNvSpPr txBox="1"/>
      </xdr:nvSpPr>
      <xdr:spPr>
        <a:xfrm>
          <a:off x="28053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6E7916F-9250-4446-A578-E775C535421A}"/>
            </a:ext>
          </a:extLst>
        </xdr:cNvPr>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F66F2A2-1F27-4B0C-9C9C-F8E79542E0CD}"/>
            </a:ext>
          </a:extLst>
        </xdr:cNvPr>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5D17FBFE-E660-401E-A631-6352B4D06E2E}"/>
            </a:ext>
          </a:extLst>
        </xdr:cNvPr>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429FC3D-FD16-4A26-B782-B986E80C0952}"/>
            </a:ext>
          </a:extLst>
        </xdr:cNvPr>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E44272E0-574C-43B4-8669-BEADB6D51467}"/>
            </a:ext>
          </a:extLst>
        </xdr:cNvPr>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395D5B16-F63B-41DB-A6CD-7757CF0B4595}"/>
            </a:ext>
          </a:extLst>
        </xdr:cNvPr>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FFB9EC7-D487-4515-B690-51EA4CE132C5}"/>
            </a:ext>
          </a:extLst>
        </xdr:cNvPr>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75BD22D-EC29-4D67-8104-3A0DDAF5D356}"/>
            </a:ext>
          </a:extLst>
        </xdr:cNvPr>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625B4E7-8F27-467D-AC47-874A31A8948D}"/>
            </a:ext>
          </a:extLst>
        </xdr:cNvPr>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3D4FC794-9EA9-4BC5-B3CE-25C3B6FB4F86}"/>
            </a:ext>
          </a:extLst>
        </xdr:cNvPr>
        <xdr:cNvSpPr txBox="1"/>
      </xdr:nvSpPr>
      <xdr:spPr>
        <a:xfrm>
          <a:off x="394486"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4B6972E-F9B5-4A6C-8F38-76A8F81F1AB3}"/>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48ADFBF3-17FA-497A-A678-34A95EAB9D09}"/>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44D7FBE4-9F1D-49F4-BDDB-B7F5A17B812C}"/>
            </a:ext>
          </a:extLst>
        </xdr:cNvPr>
        <xdr:cNvCxnSpPr/>
      </xdr:nvCxnSpPr>
      <xdr:spPr>
        <a:xfrm flipV="1">
          <a:off x="4291965" y="1631496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81972711-17E4-4F4C-ABE8-05C6D627DDE7}"/>
            </a:ext>
          </a:extLst>
        </xdr:cNvPr>
        <xdr:cNvSpPr txBox="1"/>
      </xdr:nvSpPr>
      <xdr:spPr>
        <a:xfrm>
          <a:off x="4330700"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498162C0-2D7F-4BB5-94ED-F50B04B87314}"/>
            </a:ext>
          </a:extLst>
        </xdr:cNvPr>
        <xdr:cNvCxnSpPr/>
      </xdr:nvCxnSpPr>
      <xdr:spPr>
        <a:xfrm>
          <a:off x="4217988" y="178580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602FDA1D-57F6-46BC-AA42-70DDA7960FE8}"/>
            </a:ext>
          </a:extLst>
        </xdr:cNvPr>
        <xdr:cNvSpPr txBox="1"/>
      </xdr:nvSpPr>
      <xdr:spPr>
        <a:xfrm>
          <a:off x="4330700" y="16090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C38FD2EC-1656-4156-986E-A911407EAB51}"/>
            </a:ext>
          </a:extLst>
        </xdr:cNvPr>
        <xdr:cNvCxnSpPr/>
      </xdr:nvCxnSpPr>
      <xdr:spPr>
        <a:xfrm>
          <a:off x="4217988" y="163149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A1F0B23-4344-4AB3-8B72-D44A4112C498}"/>
            </a:ext>
          </a:extLst>
        </xdr:cNvPr>
        <xdr:cNvSpPr txBox="1"/>
      </xdr:nvSpPr>
      <xdr:spPr>
        <a:xfrm>
          <a:off x="4330700" y="1709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20B7FC39-4109-4277-A9A6-3037068F4FC9}"/>
            </a:ext>
          </a:extLst>
        </xdr:cNvPr>
        <xdr:cNvSpPr/>
      </xdr:nvSpPr>
      <xdr:spPr>
        <a:xfrm>
          <a:off x="4241800" y="171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5F2CA406-A2B3-4538-BCD8-877E36DDD71F}"/>
            </a:ext>
          </a:extLst>
        </xdr:cNvPr>
        <xdr:cNvSpPr/>
      </xdr:nvSpPr>
      <xdr:spPr>
        <a:xfrm>
          <a:off x="3475038" y="1726837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D18891B6-9F46-408C-A954-EB5D153FF15A}"/>
            </a:ext>
          </a:extLst>
        </xdr:cNvPr>
        <xdr:cNvSpPr/>
      </xdr:nvSpPr>
      <xdr:spPr>
        <a:xfrm>
          <a:off x="2643188" y="172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C19EEE0E-00D2-430F-A99F-D67E31BCD336}"/>
            </a:ext>
          </a:extLst>
        </xdr:cNvPr>
        <xdr:cNvSpPr/>
      </xdr:nvSpPr>
      <xdr:spPr>
        <a:xfrm>
          <a:off x="1825625"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10CF8EA4-5A84-4E65-8D91-AD6E6593A1CA}"/>
            </a:ext>
          </a:extLst>
        </xdr:cNvPr>
        <xdr:cNvSpPr/>
      </xdr:nvSpPr>
      <xdr:spPr>
        <a:xfrm>
          <a:off x="1008063" y="172275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E441B85-B9A0-4DDD-82D8-DDDDE8FC4FCB}"/>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7155ACA-A1CD-477B-88FE-2FEB43F59942}"/>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0BAF367-7F89-4936-AD5A-5B3EAD92F1DB}"/>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F6280D1-CC36-4A0C-A698-5A7F95CBF85E}"/>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5A49466-8750-4CAB-85A5-390091A883A4}"/>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53158</xdr:rowOff>
    </xdr:from>
    <xdr:to>
      <xdr:col>24</xdr:col>
      <xdr:colOff>114300</xdr:colOff>
      <xdr:row>103</xdr:row>
      <xdr:rowOff>154758</xdr:rowOff>
    </xdr:to>
    <xdr:sp macro="" textlink="">
      <xdr:nvSpPr>
        <xdr:cNvPr id="419" name="楕円 418">
          <a:extLst>
            <a:ext uri="{FF2B5EF4-FFF2-40B4-BE49-F238E27FC236}">
              <a16:creationId xmlns:a16="http://schemas.microsoft.com/office/drawing/2014/main" id="{56818B19-88C5-4212-B98A-DEE2B87DDD4B}"/>
            </a:ext>
          </a:extLst>
        </xdr:cNvPr>
        <xdr:cNvSpPr/>
      </xdr:nvSpPr>
      <xdr:spPr>
        <a:xfrm>
          <a:off x="4241800" y="168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76035</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D24F9253-21BB-43E1-8E7C-E26AB3CEE29C}"/>
            </a:ext>
          </a:extLst>
        </xdr:cNvPr>
        <xdr:cNvSpPr txBox="1"/>
      </xdr:nvSpPr>
      <xdr:spPr>
        <a:xfrm>
          <a:off x="4330700" y="1670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421" name="楕円 420">
          <a:extLst>
            <a:ext uri="{FF2B5EF4-FFF2-40B4-BE49-F238E27FC236}">
              <a16:creationId xmlns:a16="http://schemas.microsoft.com/office/drawing/2014/main" id="{75130B0E-9F2B-4B8D-A6C1-8248469CC7BE}"/>
            </a:ext>
          </a:extLst>
        </xdr:cNvPr>
        <xdr:cNvSpPr/>
      </xdr:nvSpPr>
      <xdr:spPr>
        <a:xfrm>
          <a:off x="3475038" y="1681443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103958</xdr:rowOff>
    </xdr:to>
    <xdr:cxnSp macro="">
      <xdr:nvCxnSpPr>
        <xdr:cNvPr id="422" name="直線コネクタ 421">
          <a:extLst>
            <a:ext uri="{FF2B5EF4-FFF2-40B4-BE49-F238E27FC236}">
              <a16:creationId xmlns:a16="http://schemas.microsoft.com/office/drawing/2014/main" id="{F1AC7743-0E1F-45DD-A5E0-0C0909253640}"/>
            </a:ext>
          </a:extLst>
        </xdr:cNvPr>
        <xdr:cNvCxnSpPr/>
      </xdr:nvCxnSpPr>
      <xdr:spPr>
        <a:xfrm>
          <a:off x="3525838" y="16865237"/>
          <a:ext cx="766762"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170724</xdr:rowOff>
    </xdr:from>
    <xdr:to>
      <xdr:col>15</xdr:col>
      <xdr:colOff>101600</xdr:colOff>
      <xdr:row>103</xdr:row>
      <xdr:rowOff>100874</xdr:rowOff>
    </xdr:to>
    <xdr:sp macro="" textlink="">
      <xdr:nvSpPr>
        <xdr:cNvPr id="423" name="楕円 422">
          <a:extLst>
            <a:ext uri="{FF2B5EF4-FFF2-40B4-BE49-F238E27FC236}">
              <a16:creationId xmlns:a16="http://schemas.microsoft.com/office/drawing/2014/main" id="{1A5DE7AD-3D11-4781-A238-C062ACE02570}"/>
            </a:ext>
          </a:extLst>
        </xdr:cNvPr>
        <xdr:cNvSpPr/>
      </xdr:nvSpPr>
      <xdr:spPr>
        <a:xfrm>
          <a:off x="2643188" y="168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50074</xdr:rowOff>
    </xdr:from>
    <xdr:to>
      <xdr:col>19</xdr:col>
      <xdr:colOff>177800</xdr:colOff>
      <xdr:row>103</xdr:row>
      <xdr:rowOff>63137</xdr:rowOff>
    </xdr:to>
    <xdr:cxnSp macro="">
      <xdr:nvCxnSpPr>
        <xdr:cNvPr id="424" name="直線コネクタ 423">
          <a:extLst>
            <a:ext uri="{FF2B5EF4-FFF2-40B4-BE49-F238E27FC236}">
              <a16:creationId xmlns:a16="http://schemas.microsoft.com/office/drawing/2014/main" id="{48AE915E-8B37-4037-9A75-723D38EAF981}"/>
            </a:ext>
          </a:extLst>
        </xdr:cNvPr>
        <xdr:cNvCxnSpPr/>
      </xdr:nvCxnSpPr>
      <xdr:spPr>
        <a:xfrm>
          <a:off x="2693988" y="16852174"/>
          <a:ext cx="8318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425" name="楕円 424">
          <a:extLst>
            <a:ext uri="{FF2B5EF4-FFF2-40B4-BE49-F238E27FC236}">
              <a16:creationId xmlns:a16="http://schemas.microsoft.com/office/drawing/2014/main" id="{BFD74499-C26A-4656-882E-821519DE214F}"/>
            </a:ext>
          </a:extLst>
        </xdr:cNvPr>
        <xdr:cNvSpPr/>
      </xdr:nvSpPr>
      <xdr:spPr>
        <a:xfrm>
          <a:off x="1825625"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50074</xdr:rowOff>
    </xdr:to>
    <xdr:cxnSp macro="">
      <xdr:nvCxnSpPr>
        <xdr:cNvPr id="426" name="直線コネクタ 425">
          <a:extLst>
            <a:ext uri="{FF2B5EF4-FFF2-40B4-BE49-F238E27FC236}">
              <a16:creationId xmlns:a16="http://schemas.microsoft.com/office/drawing/2014/main" id="{5B2ABEAE-6B38-4C8C-B1DD-065355E0EC18}"/>
            </a:ext>
          </a:extLst>
        </xdr:cNvPr>
        <xdr:cNvCxnSpPr/>
      </xdr:nvCxnSpPr>
      <xdr:spPr>
        <a:xfrm>
          <a:off x="1876425" y="16809720"/>
          <a:ext cx="817563"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27" name="楕円 426">
          <a:extLst>
            <a:ext uri="{FF2B5EF4-FFF2-40B4-BE49-F238E27FC236}">
              <a16:creationId xmlns:a16="http://schemas.microsoft.com/office/drawing/2014/main" id="{D87A9253-BB03-49CB-A4BE-D925614A4D49}"/>
            </a:ext>
          </a:extLst>
        </xdr:cNvPr>
        <xdr:cNvSpPr/>
      </xdr:nvSpPr>
      <xdr:spPr>
        <a:xfrm>
          <a:off x="1008063" y="1692057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169273</xdr:rowOff>
    </xdr:to>
    <xdr:cxnSp macro="">
      <xdr:nvCxnSpPr>
        <xdr:cNvPr id="428" name="直線コネクタ 427">
          <a:extLst>
            <a:ext uri="{FF2B5EF4-FFF2-40B4-BE49-F238E27FC236}">
              <a16:creationId xmlns:a16="http://schemas.microsoft.com/office/drawing/2014/main" id="{2FCAE63F-77C5-4AB1-9DE4-198FB2C04BF2}"/>
            </a:ext>
          </a:extLst>
        </xdr:cNvPr>
        <xdr:cNvCxnSpPr/>
      </xdr:nvCxnSpPr>
      <xdr:spPr>
        <a:xfrm flipV="1">
          <a:off x="1058863" y="16809720"/>
          <a:ext cx="817562"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1FAF9893-574D-4EA6-8E11-4EF2ED6D45C5}"/>
            </a:ext>
          </a:extLst>
        </xdr:cNvPr>
        <xdr:cNvSpPr txBox="1"/>
      </xdr:nvSpPr>
      <xdr:spPr>
        <a:xfrm>
          <a:off x="3324869" y="1736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1FF47103-9490-4DE6-A53E-7320E1083005}"/>
            </a:ext>
          </a:extLst>
        </xdr:cNvPr>
        <xdr:cNvSpPr txBox="1"/>
      </xdr:nvSpPr>
      <xdr:spPr>
        <a:xfrm>
          <a:off x="2505719"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D7048EBB-23B2-4162-A40E-AA1AD9D0BABC}"/>
            </a:ext>
          </a:extLst>
        </xdr:cNvPr>
        <xdr:cNvSpPr txBox="1"/>
      </xdr:nvSpPr>
      <xdr:spPr>
        <a:xfrm>
          <a:off x="1688157"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E9968748-65EC-4DD6-982B-645793DF2EFB}"/>
            </a:ext>
          </a:extLst>
        </xdr:cNvPr>
        <xdr:cNvSpPr txBox="1"/>
      </xdr:nvSpPr>
      <xdr:spPr>
        <a:xfrm>
          <a:off x="87059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433" name="n_1mainValue【港湾・漁港】&#10;有形固定資産減価償却率">
          <a:extLst>
            <a:ext uri="{FF2B5EF4-FFF2-40B4-BE49-F238E27FC236}">
              <a16:creationId xmlns:a16="http://schemas.microsoft.com/office/drawing/2014/main" id="{E0903FFA-1C48-42C2-BA9F-65DBE536541A}"/>
            </a:ext>
          </a:extLst>
        </xdr:cNvPr>
        <xdr:cNvSpPr txBox="1"/>
      </xdr:nvSpPr>
      <xdr:spPr>
        <a:xfrm>
          <a:off x="3324869" y="1658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117401</xdr:rowOff>
    </xdr:from>
    <xdr:ext cx="405111" cy="259045"/>
    <xdr:sp macro="" textlink="">
      <xdr:nvSpPr>
        <xdr:cNvPr id="434" name="n_2mainValue【港湾・漁港】&#10;有形固定資産減価償却率">
          <a:extLst>
            <a:ext uri="{FF2B5EF4-FFF2-40B4-BE49-F238E27FC236}">
              <a16:creationId xmlns:a16="http://schemas.microsoft.com/office/drawing/2014/main" id="{0C361997-0CD4-4994-B855-6863AB631711}"/>
            </a:ext>
          </a:extLst>
        </xdr:cNvPr>
        <xdr:cNvSpPr txBox="1"/>
      </xdr:nvSpPr>
      <xdr:spPr>
        <a:xfrm>
          <a:off x="2505719" y="1657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35" name="n_3mainValue【港湾・漁港】&#10;有形固定資産減価償却率">
          <a:extLst>
            <a:ext uri="{FF2B5EF4-FFF2-40B4-BE49-F238E27FC236}">
              <a16:creationId xmlns:a16="http://schemas.microsoft.com/office/drawing/2014/main" id="{2FD3B285-A3B2-4E12-93C6-F800FAD34E58}"/>
            </a:ext>
          </a:extLst>
        </xdr:cNvPr>
        <xdr:cNvSpPr txBox="1"/>
      </xdr:nvSpPr>
      <xdr:spPr>
        <a:xfrm>
          <a:off x="1688157"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36" name="n_4mainValue【港湾・漁港】&#10;有形固定資産減価償却率">
          <a:extLst>
            <a:ext uri="{FF2B5EF4-FFF2-40B4-BE49-F238E27FC236}">
              <a16:creationId xmlns:a16="http://schemas.microsoft.com/office/drawing/2014/main" id="{D2C37AA0-5B6F-4E2D-8E69-2A2559C96471}"/>
            </a:ext>
          </a:extLst>
        </xdr:cNvPr>
        <xdr:cNvSpPr txBox="1"/>
      </xdr:nvSpPr>
      <xdr:spPr>
        <a:xfrm>
          <a:off x="870594" y="1669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DC45C23-E7F5-433A-A4F3-BE356B013C2A}"/>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EEDB8BC-49A7-4192-B86B-3B1D056399BC}"/>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82AEF57-8F5A-43B9-8447-BC85763615D6}"/>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DB1BE8D9-35B3-4A02-9AF4-BF832E980691}"/>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E0220AB-A281-4C62-856A-403FD27EFB0B}"/>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08371D8-458E-4980-ADF7-59B266E8ADFF}"/>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B87F8CC6-5860-44FB-8CD1-7059D92B057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E9ED9338-276B-4ACC-9FF7-498DAD1F9235}"/>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01175D5-716B-4BFB-95FB-56F28EE68182}"/>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C3631E7-32A6-4FF9-861D-91A3BAE37FE9}"/>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46804DCB-8C37-43A4-97EE-9EDCCD16ED22}"/>
            </a:ext>
          </a:extLst>
        </xdr:cNvPr>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E866CA94-6189-48D8-AE94-CB62A82BB9EC}"/>
            </a:ext>
          </a:extLst>
        </xdr:cNvPr>
        <xdr:cNvSpPr txBox="1"/>
      </xdr:nvSpPr>
      <xdr:spPr>
        <a:xfrm>
          <a:off x="5883727" y="1766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BFB753BF-54B7-45C5-B00E-C5EAC721724B}"/>
            </a:ext>
          </a:extLst>
        </xdr:cNvPr>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37DABF68-9CF6-49B9-BD16-6508D350A1A0}"/>
            </a:ext>
          </a:extLst>
        </xdr:cNvPr>
        <xdr:cNvSpPr txBox="1"/>
      </xdr:nvSpPr>
      <xdr:spPr>
        <a:xfrm>
          <a:off x="5475516" y="1728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CE1109E0-3E1B-4D29-B7B5-4A2AD22B3040}"/>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85A45812-741E-4015-BA88-B7D885F99DB2}"/>
            </a:ext>
          </a:extLst>
        </xdr:cNvPr>
        <xdr:cNvSpPr txBox="1"/>
      </xdr:nvSpPr>
      <xdr:spPr>
        <a:xfrm>
          <a:off x="5475516"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3EBC1DAB-8285-4DDD-9C06-33634D09766F}"/>
            </a:ext>
          </a:extLst>
        </xdr:cNvPr>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076E57A3-C42F-4BFE-8DF4-E7A0AC99BBA4}"/>
            </a:ext>
          </a:extLst>
        </xdr:cNvPr>
        <xdr:cNvSpPr txBox="1"/>
      </xdr:nvSpPr>
      <xdr:spPr>
        <a:xfrm>
          <a:off x="5475516" y="16526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6B86F1E3-1B59-4849-A3B9-88F7A20A55F5}"/>
            </a:ext>
          </a:extLst>
        </xdr:cNvPr>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D6957E49-BF51-49BD-8671-31C630A32EEB}"/>
            </a:ext>
          </a:extLst>
        </xdr:cNvPr>
        <xdr:cNvSpPr txBox="1"/>
      </xdr:nvSpPr>
      <xdr:spPr>
        <a:xfrm>
          <a:off x="5475516" y="16145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F17EC8CC-B441-43D9-83B9-B7FB540B9ADF}"/>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ADC32C3D-B777-495F-A21A-35FF4AAD13F3}"/>
            </a:ext>
          </a:extLst>
        </xdr:cNvPr>
        <xdr:cNvSpPr txBox="1"/>
      </xdr:nvSpPr>
      <xdr:spPr>
        <a:xfrm>
          <a:off x="5475516" y="1576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3BA175F2-4C4B-4E33-A634-C78E866A0CE0}"/>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C64EED8A-8127-4EC7-B198-6C0C9609C02C}"/>
            </a:ext>
          </a:extLst>
        </xdr:cNvPr>
        <xdr:cNvCxnSpPr/>
      </xdr:nvCxnSpPr>
      <xdr:spPr>
        <a:xfrm flipV="1">
          <a:off x="9691053" y="1647482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36E2CF6A-9CB1-4B61-82F5-C51ADCEEC5B4}"/>
            </a:ext>
          </a:extLst>
        </xdr:cNvPr>
        <xdr:cNvSpPr txBox="1"/>
      </xdr:nvSpPr>
      <xdr:spPr>
        <a:xfrm>
          <a:off x="9729788" y="178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C8B0C599-BAC8-42D8-94EE-377A0D29B98B}"/>
            </a:ext>
          </a:extLst>
        </xdr:cNvPr>
        <xdr:cNvCxnSpPr/>
      </xdr:nvCxnSpPr>
      <xdr:spPr>
        <a:xfrm>
          <a:off x="9617075" y="1781034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2D3EB623-AD03-426D-ACA6-D98926F388FA}"/>
            </a:ext>
          </a:extLst>
        </xdr:cNvPr>
        <xdr:cNvSpPr txBox="1"/>
      </xdr:nvSpPr>
      <xdr:spPr>
        <a:xfrm>
          <a:off x="9729788" y="16250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D86F4A23-857C-48A7-B848-EC194374782D}"/>
            </a:ext>
          </a:extLst>
        </xdr:cNvPr>
        <xdr:cNvCxnSpPr/>
      </xdr:nvCxnSpPr>
      <xdr:spPr>
        <a:xfrm>
          <a:off x="9617075" y="1647482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EBD2B084-24F1-4E29-9530-98E9177E0A9C}"/>
            </a:ext>
          </a:extLst>
        </xdr:cNvPr>
        <xdr:cNvSpPr txBox="1"/>
      </xdr:nvSpPr>
      <xdr:spPr>
        <a:xfrm>
          <a:off x="9729788" y="17346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F9980181-560B-4036-8342-65D2997ECB24}"/>
            </a:ext>
          </a:extLst>
        </xdr:cNvPr>
        <xdr:cNvSpPr/>
      </xdr:nvSpPr>
      <xdr:spPr>
        <a:xfrm>
          <a:off x="9655175" y="1749506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0F0C318E-BE71-4801-A60E-65F89C1EB90D}"/>
            </a:ext>
          </a:extLst>
        </xdr:cNvPr>
        <xdr:cNvSpPr/>
      </xdr:nvSpPr>
      <xdr:spPr>
        <a:xfrm>
          <a:off x="8874125" y="173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5470729D-E658-4DEF-AC50-EDE7DB4487CE}"/>
            </a:ext>
          </a:extLst>
        </xdr:cNvPr>
        <xdr:cNvSpPr/>
      </xdr:nvSpPr>
      <xdr:spPr>
        <a:xfrm>
          <a:off x="8056563" y="174015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2E53BAF0-92FB-4523-9CA1-A37152D5885B}"/>
            </a:ext>
          </a:extLst>
        </xdr:cNvPr>
        <xdr:cNvSpPr/>
      </xdr:nvSpPr>
      <xdr:spPr>
        <a:xfrm>
          <a:off x="7224713" y="1743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C5B3D231-B3C5-4B2C-9090-4E2CBE4CB194}"/>
            </a:ext>
          </a:extLst>
        </xdr:cNvPr>
        <xdr:cNvSpPr/>
      </xdr:nvSpPr>
      <xdr:spPr>
        <a:xfrm>
          <a:off x="6407150" y="1742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C689099-2C1F-4A33-BC33-535C46B185C6}"/>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DD2C500-8921-4413-A819-7451D6C9398B}"/>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548A5DB-2D52-4BC8-B851-CF050188065E}"/>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E76665E-01E1-4C51-9C19-B48DB873A6A0}"/>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9B9F7A9-5D79-48D3-BE05-93EEF8B2A5AE}"/>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140356</xdr:rowOff>
    </xdr:from>
    <xdr:to>
      <xdr:col>55</xdr:col>
      <xdr:colOff>50800</xdr:colOff>
      <xdr:row>108</xdr:row>
      <xdr:rowOff>70506</xdr:rowOff>
    </xdr:to>
    <xdr:sp macro="" textlink="">
      <xdr:nvSpPr>
        <xdr:cNvPr id="476" name="楕円 475">
          <a:extLst>
            <a:ext uri="{FF2B5EF4-FFF2-40B4-BE49-F238E27FC236}">
              <a16:creationId xmlns:a16="http://schemas.microsoft.com/office/drawing/2014/main" id="{5272E05C-911E-4D24-AD65-3DA0E24014EB}"/>
            </a:ext>
          </a:extLst>
        </xdr:cNvPr>
        <xdr:cNvSpPr/>
      </xdr:nvSpPr>
      <xdr:spPr>
        <a:xfrm>
          <a:off x="9655175" y="1762825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118783</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831C3B7D-FD7C-4238-8E6F-830668B1D58A}"/>
            </a:ext>
          </a:extLst>
        </xdr:cNvPr>
        <xdr:cNvSpPr txBox="1"/>
      </xdr:nvSpPr>
      <xdr:spPr>
        <a:xfrm>
          <a:off x="9729788" y="1760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139674</xdr:rowOff>
    </xdr:from>
    <xdr:to>
      <xdr:col>50</xdr:col>
      <xdr:colOff>165100</xdr:colOff>
      <xdr:row>108</xdr:row>
      <xdr:rowOff>69824</xdr:rowOff>
    </xdr:to>
    <xdr:sp macro="" textlink="">
      <xdr:nvSpPr>
        <xdr:cNvPr id="478" name="楕円 477">
          <a:extLst>
            <a:ext uri="{FF2B5EF4-FFF2-40B4-BE49-F238E27FC236}">
              <a16:creationId xmlns:a16="http://schemas.microsoft.com/office/drawing/2014/main" id="{E4E493CD-BE5D-4BE0-9AEC-72D1D9A75834}"/>
            </a:ext>
          </a:extLst>
        </xdr:cNvPr>
        <xdr:cNvSpPr/>
      </xdr:nvSpPr>
      <xdr:spPr>
        <a:xfrm>
          <a:off x="8874125" y="176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19024</xdr:rowOff>
    </xdr:from>
    <xdr:to>
      <xdr:col>55</xdr:col>
      <xdr:colOff>0</xdr:colOff>
      <xdr:row>108</xdr:row>
      <xdr:rowOff>19706</xdr:rowOff>
    </xdr:to>
    <xdr:cxnSp macro="">
      <xdr:nvCxnSpPr>
        <xdr:cNvPr id="479" name="直線コネクタ 478">
          <a:extLst>
            <a:ext uri="{FF2B5EF4-FFF2-40B4-BE49-F238E27FC236}">
              <a16:creationId xmlns:a16="http://schemas.microsoft.com/office/drawing/2014/main" id="{CF2557B6-6B55-41B1-8CAE-DB97CFC8D740}"/>
            </a:ext>
          </a:extLst>
        </xdr:cNvPr>
        <xdr:cNvCxnSpPr/>
      </xdr:nvCxnSpPr>
      <xdr:spPr>
        <a:xfrm>
          <a:off x="8924925" y="17678374"/>
          <a:ext cx="766763"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146129</xdr:rowOff>
    </xdr:from>
    <xdr:to>
      <xdr:col>46</xdr:col>
      <xdr:colOff>38100</xdr:colOff>
      <xdr:row>108</xdr:row>
      <xdr:rowOff>76279</xdr:rowOff>
    </xdr:to>
    <xdr:sp macro="" textlink="">
      <xdr:nvSpPr>
        <xdr:cNvPr id="480" name="楕円 479">
          <a:extLst>
            <a:ext uri="{FF2B5EF4-FFF2-40B4-BE49-F238E27FC236}">
              <a16:creationId xmlns:a16="http://schemas.microsoft.com/office/drawing/2014/main" id="{F9CC3304-61CA-4D1A-AF00-AB60A808CDEE}"/>
            </a:ext>
          </a:extLst>
        </xdr:cNvPr>
        <xdr:cNvSpPr/>
      </xdr:nvSpPr>
      <xdr:spPr>
        <a:xfrm>
          <a:off x="8056563" y="1763402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19024</xdr:rowOff>
    </xdr:from>
    <xdr:to>
      <xdr:col>50</xdr:col>
      <xdr:colOff>114300</xdr:colOff>
      <xdr:row>108</xdr:row>
      <xdr:rowOff>25479</xdr:rowOff>
    </xdr:to>
    <xdr:cxnSp macro="">
      <xdr:nvCxnSpPr>
        <xdr:cNvPr id="481" name="直線コネクタ 480">
          <a:extLst>
            <a:ext uri="{FF2B5EF4-FFF2-40B4-BE49-F238E27FC236}">
              <a16:creationId xmlns:a16="http://schemas.microsoft.com/office/drawing/2014/main" id="{106C4E49-11F8-4A58-8A72-AAAFA5680600}"/>
            </a:ext>
          </a:extLst>
        </xdr:cNvPr>
        <xdr:cNvCxnSpPr/>
      </xdr:nvCxnSpPr>
      <xdr:spPr>
        <a:xfrm flipV="1">
          <a:off x="8107363" y="17678374"/>
          <a:ext cx="817562"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146817</xdr:rowOff>
    </xdr:from>
    <xdr:to>
      <xdr:col>41</xdr:col>
      <xdr:colOff>101600</xdr:colOff>
      <xdr:row>108</xdr:row>
      <xdr:rowOff>76967</xdr:rowOff>
    </xdr:to>
    <xdr:sp macro="" textlink="">
      <xdr:nvSpPr>
        <xdr:cNvPr id="482" name="楕円 481">
          <a:extLst>
            <a:ext uri="{FF2B5EF4-FFF2-40B4-BE49-F238E27FC236}">
              <a16:creationId xmlns:a16="http://schemas.microsoft.com/office/drawing/2014/main" id="{411467A0-C2C9-452C-B29A-57F81FD84CF6}"/>
            </a:ext>
          </a:extLst>
        </xdr:cNvPr>
        <xdr:cNvSpPr/>
      </xdr:nvSpPr>
      <xdr:spPr>
        <a:xfrm>
          <a:off x="7224713" y="176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25479</xdr:rowOff>
    </xdr:from>
    <xdr:to>
      <xdr:col>45</xdr:col>
      <xdr:colOff>177800</xdr:colOff>
      <xdr:row>108</xdr:row>
      <xdr:rowOff>26167</xdr:rowOff>
    </xdr:to>
    <xdr:cxnSp macro="">
      <xdr:nvCxnSpPr>
        <xdr:cNvPr id="483" name="直線コネクタ 482">
          <a:extLst>
            <a:ext uri="{FF2B5EF4-FFF2-40B4-BE49-F238E27FC236}">
              <a16:creationId xmlns:a16="http://schemas.microsoft.com/office/drawing/2014/main" id="{48DEFC2D-CAB7-4BF2-9084-AF1731B7AAE5}"/>
            </a:ext>
          </a:extLst>
        </xdr:cNvPr>
        <xdr:cNvCxnSpPr/>
      </xdr:nvCxnSpPr>
      <xdr:spPr>
        <a:xfrm flipV="1">
          <a:off x="7275513" y="17684829"/>
          <a:ext cx="83185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1310</xdr:rowOff>
    </xdr:from>
    <xdr:to>
      <xdr:col>36</xdr:col>
      <xdr:colOff>165100</xdr:colOff>
      <xdr:row>108</xdr:row>
      <xdr:rowOff>102910</xdr:rowOff>
    </xdr:to>
    <xdr:sp macro="" textlink="">
      <xdr:nvSpPr>
        <xdr:cNvPr id="484" name="楕円 483">
          <a:extLst>
            <a:ext uri="{FF2B5EF4-FFF2-40B4-BE49-F238E27FC236}">
              <a16:creationId xmlns:a16="http://schemas.microsoft.com/office/drawing/2014/main" id="{D530695B-1888-412A-ABC5-672B9B688141}"/>
            </a:ext>
          </a:extLst>
        </xdr:cNvPr>
        <xdr:cNvSpPr/>
      </xdr:nvSpPr>
      <xdr:spPr>
        <a:xfrm>
          <a:off x="6407150" y="17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26167</xdr:rowOff>
    </xdr:from>
    <xdr:to>
      <xdr:col>41</xdr:col>
      <xdr:colOff>50800</xdr:colOff>
      <xdr:row>108</xdr:row>
      <xdr:rowOff>52110</xdr:rowOff>
    </xdr:to>
    <xdr:cxnSp macro="">
      <xdr:nvCxnSpPr>
        <xdr:cNvPr id="485" name="直線コネクタ 484">
          <a:extLst>
            <a:ext uri="{FF2B5EF4-FFF2-40B4-BE49-F238E27FC236}">
              <a16:creationId xmlns:a16="http://schemas.microsoft.com/office/drawing/2014/main" id="{75B7E8CF-7E2F-4FD9-84A3-308237997288}"/>
            </a:ext>
          </a:extLst>
        </xdr:cNvPr>
        <xdr:cNvCxnSpPr/>
      </xdr:nvCxnSpPr>
      <xdr:spPr>
        <a:xfrm flipV="1">
          <a:off x="6457950" y="17685517"/>
          <a:ext cx="817563"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10962F8D-3816-4071-98FE-0FC26D324F36}"/>
            </a:ext>
          </a:extLst>
        </xdr:cNvPr>
        <xdr:cNvSpPr txBox="1"/>
      </xdr:nvSpPr>
      <xdr:spPr>
        <a:xfrm>
          <a:off x="8595705" y="17147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CDE33881-546F-402C-B542-AD269917E0A3}"/>
            </a:ext>
          </a:extLst>
        </xdr:cNvPr>
        <xdr:cNvSpPr txBox="1"/>
      </xdr:nvSpPr>
      <xdr:spPr>
        <a:xfrm>
          <a:off x="7822145" y="1717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8B7083FE-3D16-4C0A-9F0E-2CEC7604BB4B}"/>
            </a:ext>
          </a:extLst>
        </xdr:cNvPr>
        <xdr:cNvSpPr txBox="1"/>
      </xdr:nvSpPr>
      <xdr:spPr>
        <a:xfrm>
          <a:off x="7004583" y="1720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95743DBA-4BB5-4ACE-AD44-EF7A44F73A74}"/>
            </a:ext>
          </a:extLst>
        </xdr:cNvPr>
        <xdr:cNvSpPr txBox="1"/>
      </xdr:nvSpPr>
      <xdr:spPr>
        <a:xfrm>
          <a:off x="6172733" y="171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60951</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08052FD8-9BCF-4B5D-985B-67DEB06458AB}"/>
            </a:ext>
          </a:extLst>
        </xdr:cNvPr>
        <xdr:cNvSpPr txBox="1"/>
      </xdr:nvSpPr>
      <xdr:spPr>
        <a:xfrm>
          <a:off x="8636533" y="177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67406</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71CD942B-0863-4D49-B404-2DFC2616F9F0}"/>
            </a:ext>
          </a:extLst>
        </xdr:cNvPr>
        <xdr:cNvSpPr txBox="1"/>
      </xdr:nvSpPr>
      <xdr:spPr>
        <a:xfrm>
          <a:off x="7822145" y="177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68094</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3ED40082-7CF8-40FA-A043-56ED08FA93BC}"/>
            </a:ext>
          </a:extLst>
        </xdr:cNvPr>
        <xdr:cNvSpPr txBox="1"/>
      </xdr:nvSpPr>
      <xdr:spPr>
        <a:xfrm>
          <a:off x="7004583" y="1772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94037</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0B01C501-29D4-4BD5-894C-4B83D14AC3D0}"/>
            </a:ext>
          </a:extLst>
        </xdr:cNvPr>
        <xdr:cNvSpPr txBox="1"/>
      </xdr:nvSpPr>
      <xdr:spPr>
        <a:xfrm>
          <a:off x="6172733" y="177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278C116A-B920-45C5-92AF-1062F1E96863}"/>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2339ABA-21D0-4084-9110-E41C42C33ADC}"/>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60055F92-0FD7-4DCD-956F-64DA26D0B476}"/>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2FAB0898-BB68-494E-8831-183344C775E1}"/>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3AC4734-2A82-435A-A540-B50DDCE0B96B}"/>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23FCB32-A793-4CD8-8CEB-6E44957A30DC}"/>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1547FA9-6CE1-4B2A-9090-48D097C4DF99}"/>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83F2EE9-B5BE-4018-96DA-ADDC4A7F57E5}"/>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6397E5B1-40CA-4D73-B3C8-54D7E9C0DC6E}"/>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BF8C8C9-020D-4F23-891A-7F57CAC632D5}"/>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414B90CA-7BFB-4417-9C5B-E7C17C49C040}"/>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DDC0CD5-6475-4F42-A4CD-4AA805C331C2}"/>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B2E17643-D918-4927-B87C-F674C8CCD37C}"/>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72FB560C-F8B1-4A19-BC94-1F9A6A3FFF81}"/>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DD205A6-840A-489B-907C-02067EE58F15}"/>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74C66DE-7633-4CCB-AAB6-80517F3FDDD8}"/>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184FCBA7-7439-468C-8F4F-2820A2492F2D}"/>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188D9BD-73B0-4F6F-8CC2-809239EDB89D}"/>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2C33F3DD-33FE-41CE-850C-BDBCDD284F8A}"/>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6A689ED-C9EE-48F4-AB5F-83704186D686}"/>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2CF4A1BA-415A-4E82-B5A7-BDBDFCC89C55}"/>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EBD9FCCA-B1D9-42E7-8A46-8849A003F944}"/>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EAA59ED3-EA8B-4A61-9DDA-D0EB8FB938C2}"/>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F855350-8494-427F-9188-E8D3BA6E2AFF}"/>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1CC14001-F12B-4D48-A2A2-1AE99FF4F08A}"/>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41B7CD60-A028-4AE2-9E66-C996AD114094}"/>
            </a:ext>
          </a:extLst>
        </xdr:cNvPr>
        <xdr:cNvCxnSpPr/>
      </xdr:nvCxnSpPr>
      <xdr:spPr>
        <a:xfrm flipV="1">
          <a:off x="15104427" y="5514158"/>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1831873E-3192-40D5-BC7B-D95C2CC38450}"/>
            </a:ext>
          </a:extLst>
        </xdr:cNvPr>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93CA8052-F3BD-4664-A553-2B570A1CE89F}"/>
            </a:ext>
          </a:extLst>
        </xdr:cNvPr>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976FBAE2-C279-4B57-97BF-C8778E305FE2}"/>
            </a:ext>
          </a:extLst>
        </xdr:cNvPr>
        <xdr:cNvSpPr txBox="1"/>
      </xdr:nvSpPr>
      <xdr:spPr>
        <a:xfrm>
          <a:off x="15143163" y="5298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56DCC186-0A4E-4A38-8D27-39A5BF5D42F7}"/>
            </a:ext>
          </a:extLst>
        </xdr:cNvPr>
        <xdr:cNvCxnSpPr/>
      </xdr:nvCxnSpPr>
      <xdr:spPr>
        <a:xfrm>
          <a:off x="15016163" y="55141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949B2483-8696-49D4-918E-E729AAD6405B}"/>
            </a:ext>
          </a:extLst>
        </xdr:cNvPr>
        <xdr:cNvSpPr txBox="1"/>
      </xdr:nvSpPr>
      <xdr:spPr>
        <a:xfrm>
          <a:off x="15143163" y="605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56A4F8CF-1E86-4416-8C56-D84FE64008D7}"/>
            </a:ext>
          </a:extLst>
        </xdr:cNvPr>
        <xdr:cNvSpPr/>
      </xdr:nvSpPr>
      <xdr:spPr>
        <a:xfrm>
          <a:off x="15054263" y="60718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7AAC355E-DFD2-4091-B66E-B3C9C0D3825D}"/>
            </a:ext>
          </a:extLst>
        </xdr:cNvPr>
        <xdr:cNvSpPr/>
      </xdr:nvSpPr>
      <xdr:spPr>
        <a:xfrm>
          <a:off x="14273213" y="60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BDDBB062-1056-4DF1-819F-F971AB2BB89B}"/>
            </a:ext>
          </a:extLst>
        </xdr:cNvPr>
        <xdr:cNvSpPr/>
      </xdr:nvSpPr>
      <xdr:spPr>
        <a:xfrm>
          <a:off x="13455650" y="603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898CFC6D-74C8-4A53-AC9E-807AE8F01849}"/>
            </a:ext>
          </a:extLst>
        </xdr:cNvPr>
        <xdr:cNvSpPr/>
      </xdr:nvSpPr>
      <xdr:spPr>
        <a:xfrm>
          <a:off x="12638088" y="60898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0428360E-B4E3-442C-9124-112562038EC1}"/>
            </a:ext>
          </a:extLst>
        </xdr:cNvPr>
        <xdr:cNvSpPr/>
      </xdr:nvSpPr>
      <xdr:spPr>
        <a:xfrm>
          <a:off x="11806238" y="6084933"/>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B984D2-196A-4980-BC3D-09143FE67A96}"/>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95FD251-AF6C-4B1E-BC64-039A487528F9}"/>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E332977-91F7-41B6-9E64-421F88AB610C}"/>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1A5FA42-AFF3-4370-8E1F-B403F2DCF560}"/>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17E3192-46F1-4FB4-90D9-891A59B57556}"/>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144599</xdr:rowOff>
    </xdr:from>
    <xdr:to>
      <xdr:col>85</xdr:col>
      <xdr:colOff>177800</xdr:colOff>
      <xdr:row>34</xdr:row>
      <xdr:rowOff>74749</xdr:rowOff>
    </xdr:to>
    <xdr:sp macro="" textlink="">
      <xdr:nvSpPr>
        <xdr:cNvPr id="535" name="楕円 534">
          <a:extLst>
            <a:ext uri="{FF2B5EF4-FFF2-40B4-BE49-F238E27FC236}">
              <a16:creationId xmlns:a16="http://schemas.microsoft.com/office/drawing/2014/main" id="{7B1C9F46-A6CC-425A-B0DF-14CE9948A177}"/>
            </a:ext>
          </a:extLst>
        </xdr:cNvPr>
        <xdr:cNvSpPr/>
      </xdr:nvSpPr>
      <xdr:spPr>
        <a:xfrm>
          <a:off x="15054263" y="54976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63336</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1939A52A-7B64-4206-8772-BA6F06089842}"/>
            </a:ext>
          </a:extLst>
        </xdr:cNvPr>
        <xdr:cNvSpPr txBox="1"/>
      </xdr:nvSpPr>
      <xdr:spPr>
        <a:xfrm>
          <a:off x="15143163" y="541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537" name="楕円 536">
          <a:extLst>
            <a:ext uri="{FF2B5EF4-FFF2-40B4-BE49-F238E27FC236}">
              <a16:creationId xmlns:a16="http://schemas.microsoft.com/office/drawing/2014/main" id="{AF267C58-F1B3-4E05-A008-8897172235BE}"/>
            </a:ext>
          </a:extLst>
        </xdr:cNvPr>
        <xdr:cNvSpPr/>
      </xdr:nvSpPr>
      <xdr:spPr>
        <a:xfrm>
          <a:off x="14273213" y="54356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34</xdr:row>
      <xdr:rowOff>23949</xdr:rowOff>
    </xdr:to>
    <xdr:cxnSp macro="">
      <xdr:nvCxnSpPr>
        <xdr:cNvPr id="538" name="直線コネクタ 537">
          <a:extLst>
            <a:ext uri="{FF2B5EF4-FFF2-40B4-BE49-F238E27FC236}">
              <a16:creationId xmlns:a16="http://schemas.microsoft.com/office/drawing/2014/main" id="{4FD19DD4-E05D-4D79-9CFA-1F6B1821BB6E}"/>
            </a:ext>
          </a:extLst>
        </xdr:cNvPr>
        <xdr:cNvCxnSpPr/>
      </xdr:nvCxnSpPr>
      <xdr:spPr>
        <a:xfrm>
          <a:off x="14324013" y="5486400"/>
          <a:ext cx="78105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20501</xdr:rowOff>
    </xdr:from>
    <xdr:to>
      <xdr:col>76</xdr:col>
      <xdr:colOff>165100</xdr:colOff>
      <xdr:row>33</xdr:row>
      <xdr:rowOff>122101</xdr:rowOff>
    </xdr:to>
    <xdr:sp macro="" textlink="">
      <xdr:nvSpPr>
        <xdr:cNvPr id="539" name="楕円 538">
          <a:extLst>
            <a:ext uri="{FF2B5EF4-FFF2-40B4-BE49-F238E27FC236}">
              <a16:creationId xmlns:a16="http://schemas.microsoft.com/office/drawing/2014/main" id="{37C107E1-A351-485B-A1F0-2019B02F9612}"/>
            </a:ext>
          </a:extLst>
        </xdr:cNvPr>
        <xdr:cNvSpPr/>
      </xdr:nvSpPr>
      <xdr:spPr>
        <a:xfrm>
          <a:off x="13455650" y="53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33</xdr:row>
      <xdr:rowOff>133350</xdr:rowOff>
    </xdr:to>
    <xdr:cxnSp macro="">
      <xdr:nvCxnSpPr>
        <xdr:cNvPr id="540" name="直線コネクタ 539">
          <a:extLst>
            <a:ext uri="{FF2B5EF4-FFF2-40B4-BE49-F238E27FC236}">
              <a16:creationId xmlns:a16="http://schemas.microsoft.com/office/drawing/2014/main" id="{D0C2C7CD-A4CF-4F19-8450-9FF680E36405}"/>
            </a:ext>
          </a:extLst>
        </xdr:cNvPr>
        <xdr:cNvCxnSpPr/>
      </xdr:nvCxnSpPr>
      <xdr:spPr>
        <a:xfrm>
          <a:off x="13506450" y="5424351"/>
          <a:ext cx="817563"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41" name="楕円 540">
          <a:extLst>
            <a:ext uri="{FF2B5EF4-FFF2-40B4-BE49-F238E27FC236}">
              <a16:creationId xmlns:a16="http://schemas.microsoft.com/office/drawing/2014/main" id="{5C03C062-82BB-4D99-B270-BE4D59DAA60C}"/>
            </a:ext>
          </a:extLst>
        </xdr:cNvPr>
        <xdr:cNvSpPr/>
      </xdr:nvSpPr>
      <xdr:spPr>
        <a:xfrm>
          <a:off x="12638088" y="57937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71301</xdr:rowOff>
    </xdr:from>
    <xdr:to>
      <xdr:col>76</xdr:col>
      <xdr:colOff>114300</xdr:colOff>
      <xdr:row>35</xdr:row>
      <xdr:rowOff>167640</xdr:rowOff>
    </xdr:to>
    <xdr:cxnSp macro="">
      <xdr:nvCxnSpPr>
        <xdr:cNvPr id="542" name="直線コネクタ 541">
          <a:extLst>
            <a:ext uri="{FF2B5EF4-FFF2-40B4-BE49-F238E27FC236}">
              <a16:creationId xmlns:a16="http://schemas.microsoft.com/office/drawing/2014/main" id="{3E4BD125-BCA6-4092-80B0-2ADF7942F4CC}"/>
            </a:ext>
          </a:extLst>
        </xdr:cNvPr>
        <xdr:cNvCxnSpPr/>
      </xdr:nvCxnSpPr>
      <xdr:spPr>
        <a:xfrm flipV="1">
          <a:off x="12688888" y="5424351"/>
          <a:ext cx="817562" cy="4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170724</xdr:rowOff>
    </xdr:from>
    <xdr:to>
      <xdr:col>67</xdr:col>
      <xdr:colOff>101600</xdr:colOff>
      <xdr:row>38</xdr:row>
      <xdr:rowOff>100874</xdr:rowOff>
    </xdr:to>
    <xdr:sp macro="" textlink="">
      <xdr:nvSpPr>
        <xdr:cNvPr id="543" name="楕円 542">
          <a:extLst>
            <a:ext uri="{FF2B5EF4-FFF2-40B4-BE49-F238E27FC236}">
              <a16:creationId xmlns:a16="http://schemas.microsoft.com/office/drawing/2014/main" id="{6A1169ED-89CC-40E7-BC7F-6AD8A5CE23BF}"/>
            </a:ext>
          </a:extLst>
        </xdr:cNvPr>
        <xdr:cNvSpPr/>
      </xdr:nvSpPr>
      <xdr:spPr>
        <a:xfrm>
          <a:off x="11806238" y="61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38</xdr:row>
      <xdr:rowOff>50074</xdr:rowOff>
    </xdr:to>
    <xdr:cxnSp macro="">
      <xdr:nvCxnSpPr>
        <xdr:cNvPr id="544" name="直線コネクタ 543">
          <a:extLst>
            <a:ext uri="{FF2B5EF4-FFF2-40B4-BE49-F238E27FC236}">
              <a16:creationId xmlns:a16="http://schemas.microsoft.com/office/drawing/2014/main" id="{C4E2812A-A68F-40E7-B645-831CAE31B6A6}"/>
            </a:ext>
          </a:extLst>
        </xdr:cNvPr>
        <xdr:cNvCxnSpPr/>
      </xdr:nvCxnSpPr>
      <xdr:spPr>
        <a:xfrm flipV="1">
          <a:off x="11857038" y="5839777"/>
          <a:ext cx="831850" cy="37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7B14FC32-8DE5-46EB-A186-D88F47299D07}"/>
            </a:ext>
          </a:extLst>
        </xdr:cNvPr>
        <xdr:cNvSpPr txBox="1"/>
      </xdr:nvSpPr>
      <xdr:spPr>
        <a:xfrm>
          <a:off x="141230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42A59945-4E25-4195-8B84-AFE3A93A5A43}"/>
            </a:ext>
          </a:extLst>
        </xdr:cNvPr>
        <xdr:cNvSpPr txBox="1"/>
      </xdr:nvSpPr>
      <xdr:spPr>
        <a:xfrm>
          <a:off x="13318182" y="612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467FC05B-BD7B-4BBC-82DE-FB1DCB423574}"/>
            </a:ext>
          </a:extLst>
        </xdr:cNvPr>
        <xdr:cNvSpPr txBox="1"/>
      </xdr:nvSpPr>
      <xdr:spPr>
        <a:xfrm>
          <a:off x="12500619" y="617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8F76DF95-6052-4DF7-A0AD-240DD701A60F}"/>
            </a:ext>
          </a:extLst>
        </xdr:cNvPr>
        <xdr:cNvSpPr txBox="1"/>
      </xdr:nvSpPr>
      <xdr:spPr>
        <a:xfrm>
          <a:off x="11668769" y="586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29227</xdr:rowOff>
    </xdr:from>
    <xdr:ext cx="340478" cy="259045"/>
    <xdr:sp macro="" textlink="">
      <xdr:nvSpPr>
        <xdr:cNvPr id="549" name="n_1mainValue【認定こども園・幼稚園・保育所】&#10;有形固定資産減価償却率">
          <a:extLst>
            <a:ext uri="{FF2B5EF4-FFF2-40B4-BE49-F238E27FC236}">
              <a16:creationId xmlns:a16="http://schemas.microsoft.com/office/drawing/2014/main" id="{61D5B7C9-865C-4A78-B189-A20647E5E14C}"/>
            </a:ext>
          </a:extLst>
        </xdr:cNvPr>
        <xdr:cNvSpPr txBox="1"/>
      </xdr:nvSpPr>
      <xdr:spPr>
        <a:xfrm>
          <a:off x="14155361" y="5220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138628</xdr:rowOff>
    </xdr:from>
    <xdr:ext cx="340478" cy="259045"/>
    <xdr:sp macro="" textlink="">
      <xdr:nvSpPr>
        <xdr:cNvPr id="550" name="n_2mainValue【認定こども園・幼稚園・保育所】&#10;有形固定資産減価償却率">
          <a:extLst>
            <a:ext uri="{FF2B5EF4-FFF2-40B4-BE49-F238E27FC236}">
              <a16:creationId xmlns:a16="http://schemas.microsoft.com/office/drawing/2014/main" id="{47A3BC66-70E1-4DF9-A406-156E19B7EE3D}"/>
            </a:ext>
          </a:extLst>
        </xdr:cNvPr>
        <xdr:cNvSpPr txBox="1"/>
      </xdr:nvSpPr>
      <xdr:spPr>
        <a:xfrm>
          <a:off x="13350499" y="5167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145CF474-00B6-4D69-AF61-D0148CF13824}"/>
            </a:ext>
          </a:extLst>
        </xdr:cNvPr>
        <xdr:cNvSpPr txBox="1"/>
      </xdr:nvSpPr>
      <xdr:spPr>
        <a:xfrm>
          <a:off x="12500619"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92001</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CBD562E2-79B3-40D9-A586-85F81764D652}"/>
            </a:ext>
          </a:extLst>
        </xdr:cNvPr>
        <xdr:cNvSpPr txBox="1"/>
      </xdr:nvSpPr>
      <xdr:spPr>
        <a:xfrm>
          <a:off x="11668769" y="625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A1C2AD4-E367-4869-BB6B-7B2CC0A01C27}"/>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30EDA20-0A53-4A5D-A25F-CB6BECE95302}"/>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2295431-2F80-4E0C-87DF-889FEA97C503}"/>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D716D2F-956D-4E8B-856B-93899F13CC28}"/>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DACC786-C252-4B10-AB85-8E79A18F4F86}"/>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51362F8-10FB-468B-ACC4-94D92A3EB7C2}"/>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0BFB339-BB16-4633-B1B9-5648BAE1384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4955241-DE75-4D0B-B198-616862194974}"/>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CBEAC18-F18C-4B2A-A1C3-D3A9C523BA73}"/>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61A2934-1823-4D51-80A8-33821F279980}"/>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2ED85BE-0A50-467D-AC27-65868C56601E}"/>
            </a:ext>
          </a:extLst>
        </xdr:cNvPr>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8261C472-5735-4A41-8442-40259BE7B504}"/>
            </a:ext>
          </a:extLst>
        </xdr:cNvPr>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415C359B-E9B9-44F7-BE0F-4394EA3FD7CA}"/>
            </a:ext>
          </a:extLst>
        </xdr:cNvPr>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155A6BCB-89BA-4C3C-B0AB-92DB6E7472BE}"/>
            </a:ext>
          </a:extLst>
        </xdr:cNvPr>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AC442515-C37F-441C-9569-F0AD408D176C}"/>
            </a:ext>
          </a:extLst>
        </xdr:cNvPr>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97C409B1-FA46-4AB9-92A0-118CFA9F6D93}"/>
            </a:ext>
          </a:extLst>
        </xdr:cNvPr>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98F1CB55-A392-4024-A444-0162F902CCDB}"/>
            </a:ext>
          </a:extLst>
        </xdr:cNvPr>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86949A5A-FEFA-420C-824A-59B30A042ADE}"/>
            </a:ext>
          </a:extLst>
        </xdr:cNvPr>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F7EAFB0-BD69-4844-86B4-3E1FB8554C97}"/>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E682BDAB-D729-4715-A82A-8DDC1EC4F88B}"/>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D4871809-EEE1-42A1-8164-39A6F749B322}"/>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01738003-33E1-458B-B4BA-AC8DC4743AA1}"/>
            </a:ext>
          </a:extLst>
        </xdr:cNvPr>
        <xdr:cNvCxnSpPr/>
      </xdr:nvCxnSpPr>
      <xdr:spPr>
        <a:xfrm flipV="1">
          <a:off x="20503514" y="5378501"/>
          <a:ext cx="0" cy="138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A8B83746-D17F-45B2-88DA-000A9947FF16}"/>
            </a:ext>
          </a:extLst>
        </xdr:cNvPr>
        <xdr:cNvSpPr txBox="1"/>
      </xdr:nvSpPr>
      <xdr:spPr>
        <a:xfrm>
          <a:off x="20542250" y="67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BA70FA52-8959-467A-8026-5E70CE1EA2B4}"/>
            </a:ext>
          </a:extLst>
        </xdr:cNvPr>
        <xdr:cNvCxnSpPr/>
      </xdr:nvCxnSpPr>
      <xdr:spPr>
        <a:xfrm>
          <a:off x="20429538" y="675985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C9B943BD-E757-4D47-B49D-4DAE0E5A6DAC}"/>
            </a:ext>
          </a:extLst>
        </xdr:cNvPr>
        <xdr:cNvSpPr txBox="1"/>
      </xdr:nvSpPr>
      <xdr:spPr>
        <a:xfrm>
          <a:off x="20542250" y="51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F2C2FFA4-8B3F-499C-9191-89C1C43EC967}"/>
            </a:ext>
          </a:extLst>
        </xdr:cNvPr>
        <xdr:cNvCxnSpPr/>
      </xdr:nvCxnSpPr>
      <xdr:spPr>
        <a:xfrm>
          <a:off x="20429538" y="53785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5B249CBF-A499-4C00-9CA1-473F9B556575}"/>
            </a:ext>
          </a:extLst>
        </xdr:cNvPr>
        <xdr:cNvSpPr txBox="1"/>
      </xdr:nvSpPr>
      <xdr:spPr>
        <a:xfrm>
          <a:off x="20542250" y="6406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D5BEC92A-7F3D-48D5-AEF6-B9075F07AADD}"/>
            </a:ext>
          </a:extLst>
        </xdr:cNvPr>
        <xdr:cNvSpPr/>
      </xdr:nvSpPr>
      <xdr:spPr>
        <a:xfrm>
          <a:off x="20453350" y="64281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E477F873-3F4B-4AA0-814A-A275DBFF9520}"/>
            </a:ext>
          </a:extLst>
        </xdr:cNvPr>
        <xdr:cNvSpPr/>
      </xdr:nvSpPr>
      <xdr:spPr>
        <a:xfrm>
          <a:off x="19686588" y="644372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BED4586D-1795-4890-9A69-ED29A7B9E107}"/>
            </a:ext>
          </a:extLst>
        </xdr:cNvPr>
        <xdr:cNvSpPr/>
      </xdr:nvSpPr>
      <xdr:spPr>
        <a:xfrm>
          <a:off x="18854738" y="64400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267C2B9C-FB0E-4BFA-ACF4-6895B3F5536D}"/>
            </a:ext>
          </a:extLst>
        </xdr:cNvPr>
        <xdr:cNvSpPr/>
      </xdr:nvSpPr>
      <xdr:spPr>
        <a:xfrm>
          <a:off x="18037175" y="583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A576C812-83A8-46C4-A296-E695BA225CDE}"/>
            </a:ext>
          </a:extLst>
        </xdr:cNvPr>
        <xdr:cNvSpPr/>
      </xdr:nvSpPr>
      <xdr:spPr>
        <a:xfrm>
          <a:off x="17219613" y="647390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F4AC128-3ACC-41B6-9027-BACB0332D1E5}"/>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5657CB1-63CE-4F98-BE67-C105DB55EFA7}"/>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D93996E-51F6-4EB1-AADD-75A84510B235}"/>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A780293-AC6D-48C1-B5E3-EB6EFF8AED15}"/>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80DD70D-5787-4CE1-A0FF-B7A0241BD922}"/>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90" name="楕円 589">
          <a:extLst>
            <a:ext uri="{FF2B5EF4-FFF2-40B4-BE49-F238E27FC236}">
              <a16:creationId xmlns:a16="http://schemas.microsoft.com/office/drawing/2014/main" id="{A1CFFDE9-EFDA-4C82-BE3F-D6D1BFA6CC91}"/>
            </a:ext>
          </a:extLst>
        </xdr:cNvPr>
        <xdr:cNvSpPr/>
      </xdr:nvSpPr>
      <xdr:spPr>
        <a:xfrm>
          <a:off x="20453350" y="64162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E45EF920-7FD6-4A20-ADCB-92DCEF77D123}"/>
            </a:ext>
          </a:extLst>
        </xdr:cNvPr>
        <xdr:cNvSpPr txBox="1"/>
      </xdr:nvSpPr>
      <xdr:spPr>
        <a:xfrm>
          <a:off x="20542250"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89865</xdr:rowOff>
    </xdr:from>
    <xdr:to>
      <xdr:col>112</xdr:col>
      <xdr:colOff>38100</xdr:colOff>
      <xdr:row>40</xdr:row>
      <xdr:rowOff>20015</xdr:rowOff>
    </xdr:to>
    <xdr:sp macro="" textlink="">
      <xdr:nvSpPr>
        <xdr:cNvPr id="592" name="楕円 591">
          <a:extLst>
            <a:ext uri="{FF2B5EF4-FFF2-40B4-BE49-F238E27FC236}">
              <a16:creationId xmlns:a16="http://schemas.microsoft.com/office/drawing/2014/main" id="{53FE05DD-BF79-41A7-8531-D46C11173CBC}"/>
            </a:ext>
          </a:extLst>
        </xdr:cNvPr>
        <xdr:cNvSpPr/>
      </xdr:nvSpPr>
      <xdr:spPr>
        <a:xfrm>
          <a:off x="19686588" y="64144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140665</xdr:rowOff>
    </xdr:from>
    <xdr:to>
      <xdr:col>116</xdr:col>
      <xdr:colOff>63500</xdr:colOff>
      <xdr:row>39</xdr:row>
      <xdr:rowOff>142494</xdr:rowOff>
    </xdr:to>
    <xdr:cxnSp macro="">
      <xdr:nvCxnSpPr>
        <xdr:cNvPr id="593" name="直線コネクタ 592">
          <a:extLst>
            <a:ext uri="{FF2B5EF4-FFF2-40B4-BE49-F238E27FC236}">
              <a16:creationId xmlns:a16="http://schemas.microsoft.com/office/drawing/2014/main" id="{D73EFF83-1FBD-45D7-BB3D-CD71B1A52B83}"/>
            </a:ext>
          </a:extLst>
        </xdr:cNvPr>
        <xdr:cNvCxnSpPr/>
      </xdr:nvCxnSpPr>
      <xdr:spPr>
        <a:xfrm>
          <a:off x="19737388" y="6465265"/>
          <a:ext cx="766762"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594" name="楕円 593">
          <a:extLst>
            <a:ext uri="{FF2B5EF4-FFF2-40B4-BE49-F238E27FC236}">
              <a16:creationId xmlns:a16="http://schemas.microsoft.com/office/drawing/2014/main" id="{55BED38C-3034-4E5C-83CC-517A0715EE92}"/>
            </a:ext>
          </a:extLst>
        </xdr:cNvPr>
        <xdr:cNvSpPr/>
      </xdr:nvSpPr>
      <xdr:spPr>
        <a:xfrm>
          <a:off x="18854738" y="64162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140665</xdr:rowOff>
    </xdr:from>
    <xdr:to>
      <xdr:col>111</xdr:col>
      <xdr:colOff>177800</xdr:colOff>
      <xdr:row>39</xdr:row>
      <xdr:rowOff>142494</xdr:rowOff>
    </xdr:to>
    <xdr:cxnSp macro="">
      <xdr:nvCxnSpPr>
        <xdr:cNvPr id="595" name="直線コネクタ 594">
          <a:extLst>
            <a:ext uri="{FF2B5EF4-FFF2-40B4-BE49-F238E27FC236}">
              <a16:creationId xmlns:a16="http://schemas.microsoft.com/office/drawing/2014/main" id="{808BE99C-C759-4D07-A654-55A9590E5F81}"/>
            </a:ext>
          </a:extLst>
        </xdr:cNvPr>
        <xdr:cNvCxnSpPr/>
      </xdr:nvCxnSpPr>
      <xdr:spPr>
        <a:xfrm flipV="1">
          <a:off x="18905538" y="6465265"/>
          <a:ext cx="8318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596" name="楕円 595">
          <a:extLst>
            <a:ext uri="{FF2B5EF4-FFF2-40B4-BE49-F238E27FC236}">
              <a16:creationId xmlns:a16="http://schemas.microsoft.com/office/drawing/2014/main" id="{688446D9-2506-4E9E-A71A-3DD41E89CBBE}"/>
            </a:ext>
          </a:extLst>
        </xdr:cNvPr>
        <xdr:cNvSpPr/>
      </xdr:nvSpPr>
      <xdr:spPr>
        <a:xfrm>
          <a:off x="18037175" y="66307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41</xdr:row>
      <xdr:rowOff>23622</xdr:rowOff>
    </xdr:to>
    <xdr:cxnSp macro="">
      <xdr:nvCxnSpPr>
        <xdr:cNvPr id="597" name="直線コネクタ 596">
          <a:extLst>
            <a:ext uri="{FF2B5EF4-FFF2-40B4-BE49-F238E27FC236}">
              <a16:creationId xmlns:a16="http://schemas.microsoft.com/office/drawing/2014/main" id="{E6BA1D90-B428-4BC7-82B9-295649895F42}"/>
            </a:ext>
          </a:extLst>
        </xdr:cNvPr>
        <xdr:cNvCxnSpPr/>
      </xdr:nvCxnSpPr>
      <xdr:spPr>
        <a:xfrm flipV="1">
          <a:off x="18087975" y="6467094"/>
          <a:ext cx="817563"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153874</xdr:rowOff>
    </xdr:from>
    <xdr:to>
      <xdr:col>98</xdr:col>
      <xdr:colOff>38100</xdr:colOff>
      <xdr:row>40</xdr:row>
      <xdr:rowOff>84024</xdr:rowOff>
    </xdr:to>
    <xdr:sp macro="" textlink="">
      <xdr:nvSpPr>
        <xdr:cNvPr id="598" name="楕円 597">
          <a:extLst>
            <a:ext uri="{FF2B5EF4-FFF2-40B4-BE49-F238E27FC236}">
              <a16:creationId xmlns:a16="http://schemas.microsoft.com/office/drawing/2014/main" id="{DEF7A00D-16DB-485A-AF36-999A9D10E7C8}"/>
            </a:ext>
          </a:extLst>
        </xdr:cNvPr>
        <xdr:cNvSpPr/>
      </xdr:nvSpPr>
      <xdr:spPr>
        <a:xfrm>
          <a:off x="17219613" y="647847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33224</xdr:rowOff>
    </xdr:from>
    <xdr:to>
      <xdr:col>102</xdr:col>
      <xdr:colOff>114300</xdr:colOff>
      <xdr:row>41</xdr:row>
      <xdr:rowOff>23622</xdr:rowOff>
    </xdr:to>
    <xdr:cxnSp macro="">
      <xdr:nvCxnSpPr>
        <xdr:cNvPr id="599" name="直線コネクタ 598">
          <a:extLst>
            <a:ext uri="{FF2B5EF4-FFF2-40B4-BE49-F238E27FC236}">
              <a16:creationId xmlns:a16="http://schemas.microsoft.com/office/drawing/2014/main" id="{7FC77131-7A5C-43D4-9AF6-A44D4CA7F305}"/>
            </a:ext>
          </a:extLst>
        </xdr:cNvPr>
        <xdr:cNvCxnSpPr/>
      </xdr:nvCxnSpPr>
      <xdr:spPr>
        <a:xfrm>
          <a:off x="17270413" y="6519749"/>
          <a:ext cx="817562" cy="1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4495197D-CF7A-461D-BF1F-7057FC8ECE32}"/>
            </a:ext>
          </a:extLst>
        </xdr:cNvPr>
        <xdr:cNvSpPr txBox="1"/>
      </xdr:nvSpPr>
      <xdr:spPr>
        <a:xfrm>
          <a:off x="19504102" y="65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E307B9C1-D0D8-4D2E-AF2F-A3BE80146EC7}"/>
            </a:ext>
          </a:extLst>
        </xdr:cNvPr>
        <xdr:cNvSpPr txBox="1"/>
      </xdr:nvSpPr>
      <xdr:spPr>
        <a:xfrm>
          <a:off x="18684952" y="65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7E0BBC8-223A-4D1D-8EEA-C4B4FA988DC2}"/>
            </a:ext>
          </a:extLst>
        </xdr:cNvPr>
        <xdr:cNvSpPr txBox="1"/>
      </xdr:nvSpPr>
      <xdr:spPr>
        <a:xfrm>
          <a:off x="17867390" y="563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83E534C4-40F4-441A-9DC6-1EDC4648163E}"/>
            </a:ext>
          </a:extLst>
        </xdr:cNvPr>
        <xdr:cNvSpPr txBox="1"/>
      </xdr:nvSpPr>
      <xdr:spPr>
        <a:xfrm>
          <a:off x="17049827" y="62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36542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4CA8D3BF-1ECF-444B-BE42-2446A63DE74B}"/>
            </a:ext>
          </a:extLst>
        </xdr:cNvPr>
        <xdr:cNvSpPr txBox="1"/>
      </xdr:nvSpPr>
      <xdr:spPr>
        <a:xfrm>
          <a:off x="19504102" y="61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1AEABE71-5208-4DD5-B10C-461217F1C3A9}"/>
            </a:ext>
          </a:extLst>
        </xdr:cNvPr>
        <xdr:cNvSpPr txBox="1"/>
      </xdr:nvSpPr>
      <xdr:spPr>
        <a:xfrm>
          <a:off x="18684952"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88FE7642-6946-4B5C-8E88-09C96BE12EC5}"/>
            </a:ext>
          </a:extLst>
        </xdr:cNvPr>
        <xdr:cNvSpPr txBox="1"/>
      </xdr:nvSpPr>
      <xdr:spPr>
        <a:xfrm>
          <a:off x="17867390"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75151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E7ACA4AE-2CB9-40EC-9269-07F1983E12AB}"/>
            </a:ext>
          </a:extLst>
        </xdr:cNvPr>
        <xdr:cNvSpPr txBox="1"/>
      </xdr:nvSpPr>
      <xdr:spPr>
        <a:xfrm>
          <a:off x="17049827" y="65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16A288D-A7A9-454F-B539-3C3950789BB9}"/>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0CF0168-B995-4BE9-963D-FA748090465E}"/>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F611F12-CA54-46C0-9279-1E9762C4751D}"/>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B55B79EB-948C-4C7F-9D3D-C8768D089691}"/>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CFB8EF8-8766-49C5-8466-55F47B4B7C2A}"/>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8CFEEB35-F33A-4E4F-8D18-0C3A483D3226}"/>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A5510E61-42A9-46D4-AC5C-BB5C8C347954}"/>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6C98477-E411-4F9B-AA4A-C67559B16C40}"/>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C7DE241-4393-4C69-B9CC-48768BBD207D}"/>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269791C-8414-4318-A4F6-177254230347}"/>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FC492CF7-7761-48D3-9F88-23D2219BCD43}"/>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DB37D6D4-FF95-4042-9E85-3D5659C346DB}"/>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C3B38BB9-A19F-4BA3-90E9-2B855CA3A3B2}"/>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4895ADA4-0AA8-4098-87D3-CB121EDA0B58}"/>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77F1A9A-AF74-43E0-8B0D-893F10DD0C66}"/>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CB4A722-F24D-4B83-852B-48EF9BF772AA}"/>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9698D4A1-B50B-4E0E-8DD8-07E6A80E691C}"/>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52BA0F98-C888-455F-898C-558B936DF6E5}"/>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BDA7ECED-04DB-4CD3-893C-1EF3B9B0A49F}"/>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38D06ACD-99CD-4B6C-9FED-A0FC39D28FD5}"/>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46F0C848-D2A5-4E4E-9A07-80DBBA3D4C8C}"/>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C3A238DC-6482-490B-BDE6-6BB13FCEBDBA}"/>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2F2E6CE3-FDDE-4852-ABA6-87CD7B887201}"/>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5BA3FD6B-36A3-45A7-9193-5E94CDBC935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783964CB-9735-4156-ADCB-FFDB539274C8}"/>
            </a:ext>
          </a:extLst>
        </xdr:cNvPr>
        <xdr:cNvCxnSpPr/>
      </xdr:nvCxnSpPr>
      <xdr:spPr>
        <a:xfrm flipV="1">
          <a:off x="15104427" y="90277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2097FC24-A664-456A-ADDF-77C916531EB9}"/>
            </a:ext>
          </a:extLst>
        </xdr:cNvPr>
        <xdr:cNvSpPr txBox="1"/>
      </xdr:nvSpPr>
      <xdr:spPr>
        <a:xfrm>
          <a:off x="15143163"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553FA046-627B-40BC-AD6F-17060D1214F7}"/>
            </a:ext>
          </a:extLst>
        </xdr:cNvPr>
        <xdr:cNvCxnSpPr/>
      </xdr:nvCxnSpPr>
      <xdr:spPr>
        <a:xfrm>
          <a:off x="15016163" y="102717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E02E37E4-7EF7-4963-A10F-44934EC9F85E}"/>
            </a:ext>
          </a:extLst>
        </xdr:cNvPr>
        <xdr:cNvSpPr txBox="1"/>
      </xdr:nvSpPr>
      <xdr:spPr>
        <a:xfrm>
          <a:off x="15143163" y="881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8673A847-6A4C-4A6B-8DA6-799B4C9FC895}"/>
            </a:ext>
          </a:extLst>
        </xdr:cNvPr>
        <xdr:cNvCxnSpPr/>
      </xdr:nvCxnSpPr>
      <xdr:spPr>
        <a:xfrm>
          <a:off x="15016163" y="90277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6EFF550E-241E-47FF-A448-3B49A377EEE7}"/>
            </a:ext>
          </a:extLst>
        </xdr:cNvPr>
        <xdr:cNvSpPr txBox="1"/>
      </xdr:nvSpPr>
      <xdr:spPr>
        <a:xfrm>
          <a:off x="15143163" y="971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ED6F142E-D247-458A-8F8F-4DF0F4C062BD}"/>
            </a:ext>
          </a:extLst>
        </xdr:cNvPr>
        <xdr:cNvSpPr/>
      </xdr:nvSpPr>
      <xdr:spPr>
        <a:xfrm>
          <a:off x="15054263"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8A68DDDA-4B5E-4075-A749-5DC7BF4B0700}"/>
            </a:ext>
          </a:extLst>
        </xdr:cNvPr>
        <xdr:cNvSpPr/>
      </xdr:nvSpPr>
      <xdr:spPr>
        <a:xfrm>
          <a:off x="14273213"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563D8323-078E-47E9-8CE0-8C186943203C}"/>
            </a:ext>
          </a:extLst>
        </xdr:cNvPr>
        <xdr:cNvSpPr/>
      </xdr:nvSpPr>
      <xdr:spPr>
        <a:xfrm>
          <a:off x="13455650" y="96818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1A77B5A0-BE93-41CC-9B8C-3CFD8185F89B}"/>
            </a:ext>
          </a:extLst>
        </xdr:cNvPr>
        <xdr:cNvSpPr/>
      </xdr:nvSpPr>
      <xdr:spPr>
        <a:xfrm>
          <a:off x="12638088" y="96647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CCA7CE31-BCD1-4724-BCBC-99119B6798AC}"/>
            </a:ext>
          </a:extLst>
        </xdr:cNvPr>
        <xdr:cNvSpPr/>
      </xdr:nvSpPr>
      <xdr:spPr>
        <a:xfrm>
          <a:off x="11806238" y="96399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8AA727C-1215-4690-BEB9-2D4B012AEE7A}"/>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C463EDC-CFE2-46D1-A0E4-D00C3CA14A0A}"/>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F26FEFE-0BDF-43B8-BF19-8F8C2DE31201}"/>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A24B02C-70B6-440A-88A1-B22CB2E71426}"/>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6C41CA3-D932-48D1-8FB5-A50796837D97}"/>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648" name="楕円 647">
          <a:extLst>
            <a:ext uri="{FF2B5EF4-FFF2-40B4-BE49-F238E27FC236}">
              <a16:creationId xmlns:a16="http://schemas.microsoft.com/office/drawing/2014/main" id="{DF37F861-1DEF-4109-9FC2-7D7EA929589A}"/>
            </a:ext>
          </a:extLst>
        </xdr:cNvPr>
        <xdr:cNvSpPr/>
      </xdr:nvSpPr>
      <xdr:spPr>
        <a:xfrm>
          <a:off x="15054263" y="95256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147337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1D68906A-C434-49EB-A71C-67FE3543FBE5}"/>
            </a:ext>
          </a:extLst>
        </xdr:cNvPr>
        <xdr:cNvSpPr txBox="1"/>
      </xdr:nvSpPr>
      <xdr:spPr>
        <a:xfrm>
          <a:off x="15143163"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650" name="楕円 649">
          <a:extLst>
            <a:ext uri="{FF2B5EF4-FFF2-40B4-BE49-F238E27FC236}">
              <a16:creationId xmlns:a16="http://schemas.microsoft.com/office/drawing/2014/main" id="{C62F2546-FE96-4CB0-AFE2-4AF7A3AB3D0E}"/>
            </a:ext>
          </a:extLst>
        </xdr:cNvPr>
        <xdr:cNvSpPr/>
      </xdr:nvSpPr>
      <xdr:spPr>
        <a:xfrm>
          <a:off x="14273213" y="94799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59</xdr:row>
      <xdr:rowOff>3810</xdr:rowOff>
    </xdr:to>
    <xdr:cxnSp macro="">
      <xdr:nvCxnSpPr>
        <xdr:cNvPr id="651" name="直線コネクタ 650">
          <a:extLst>
            <a:ext uri="{FF2B5EF4-FFF2-40B4-BE49-F238E27FC236}">
              <a16:creationId xmlns:a16="http://schemas.microsoft.com/office/drawing/2014/main" id="{DBDE7BFB-E760-4A85-A4BC-E0017F8A2474}"/>
            </a:ext>
          </a:extLst>
        </xdr:cNvPr>
        <xdr:cNvCxnSpPr/>
      </xdr:nvCxnSpPr>
      <xdr:spPr>
        <a:xfrm>
          <a:off x="14324013" y="9530715"/>
          <a:ext cx="7810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42545</xdr:rowOff>
    </xdr:from>
    <xdr:to>
      <xdr:col>76</xdr:col>
      <xdr:colOff>165100</xdr:colOff>
      <xdr:row>58</xdr:row>
      <xdr:rowOff>144145</xdr:rowOff>
    </xdr:to>
    <xdr:sp macro="" textlink="">
      <xdr:nvSpPr>
        <xdr:cNvPr id="652" name="楕円 651">
          <a:extLst>
            <a:ext uri="{FF2B5EF4-FFF2-40B4-BE49-F238E27FC236}">
              <a16:creationId xmlns:a16="http://schemas.microsoft.com/office/drawing/2014/main" id="{34525DF2-E415-484C-BBB0-5E71273C0F5D}"/>
            </a:ext>
          </a:extLst>
        </xdr:cNvPr>
        <xdr:cNvSpPr/>
      </xdr:nvSpPr>
      <xdr:spPr>
        <a:xfrm>
          <a:off x="1345565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58</xdr:row>
      <xdr:rowOff>129540</xdr:rowOff>
    </xdr:to>
    <xdr:cxnSp macro="">
      <xdr:nvCxnSpPr>
        <xdr:cNvPr id="653" name="直線コネクタ 652">
          <a:extLst>
            <a:ext uri="{FF2B5EF4-FFF2-40B4-BE49-F238E27FC236}">
              <a16:creationId xmlns:a16="http://schemas.microsoft.com/office/drawing/2014/main" id="{BA6D552D-F28A-401B-9749-1830FB6D8AEC}"/>
            </a:ext>
          </a:extLst>
        </xdr:cNvPr>
        <xdr:cNvCxnSpPr/>
      </xdr:nvCxnSpPr>
      <xdr:spPr>
        <a:xfrm>
          <a:off x="13506450" y="9494520"/>
          <a:ext cx="81756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xdr:rowOff>
    </xdr:from>
    <xdr:to>
      <xdr:col>72</xdr:col>
      <xdr:colOff>38100</xdr:colOff>
      <xdr:row>58</xdr:row>
      <xdr:rowOff>117475</xdr:rowOff>
    </xdr:to>
    <xdr:sp macro="" textlink="">
      <xdr:nvSpPr>
        <xdr:cNvPr id="654" name="楕円 653">
          <a:extLst>
            <a:ext uri="{FF2B5EF4-FFF2-40B4-BE49-F238E27FC236}">
              <a16:creationId xmlns:a16="http://schemas.microsoft.com/office/drawing/2014/main" id="{FAEDF1D6-38B4-4810-A335-1D2448FE4BBD}"/>
            </a:ext>
          </a:extLst>
        </xdr:cNvPr>
        <xdr:cNvSpPr/>
      </xdr:nvSpPr>
      <xdr:spPr>
        <a:xfrm>
          <a:off x="12638088" y="94170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66675</xdr:rowOff>
    </xdr:from>
    <xdr:to>
      <xdr:col>76</xdr:col>
      <xdr:colOff>114300</xdr:colOff>
      <xdr:row>58</xdr:row>
      <xdr:rowOff>93345</xdr:rowOff>
    </xdr:to>
    <xdr:cxnSp macro="">
      <xdr:nvCxnSpPr>
        <xdr:cNvPr id="655" name="直線コネクタ 654">
          <a:extLst>
            <a:ext uri="{FF2B5EF4-FFF2-40B4-BE49-F238E27FC236}">
              <a16:creationId xmlns:a16="http://schemas.microsoft.com/office/drawing/2014/main" id="{C547D91E-50F7-4986-BD42-6C2E2E0583A2}"/>
            </a:ext>
          </a:extLst>
        </xdr:cNvPr>
        <xdr:cNvCxnSpPr/>
      </xdr:nvCxnSpPr>
      <xdr:spPr>
        <a:xfrm>
          <a:off x="12688888" y="9467850"/>
          <a:ext cx="817562"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656" name="楕円 655">
          <a:extLst>
            <a:ext uri="{FF2B5EF4-FFF2-40B4-BE49-F238E27FC236}">
              <a16:creationId xmlns:a16="http://schemas.microsoft.com/office/drawing/2014/main" id="{FBAC8B27-734F-490A-BE25-71D02AD51844}"/>
            </a:ext>
          </a:extLst>
        </xdr:cNvPr>
        <xdr:cNvSpPr/>
      </xdr:nvSpPr>
      <xdr:spPr>
        <a:xfrm>
          <a:off x="11806238"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66675</xdr:rowOff>
    </xdr:from>
    <xdr:to>
      <xdr:col>71</xdr:col>
      <xdr:colOff>177800</xdr:colOff>
      <xdr:row>58</xdr:row>
      <xdr:rowOff>95250</xdr:rowOff>
    </xdr:to>
    <xdr:cxnSp macro="">
      <xdr:nvCxnSpPr>
        <xdr:cNvPr id="657" name="直線コネクタ 656">
          <a:extLst>
            <a:ext uri="{FF2B5EF4-FFF2-40B4-BE49-F238E27FC236}">
              <a16:creationId xmlns:a16="http://schemas.microsoft.com/office/drawing/2014/main" id="{54485F10-E999-4232-9073-376A7AF55520}"/>
            </a:ext>
          </a:extLst>
        </xdr:cNvPr>
        <xdr:cNvCxnSpPr/>
      </xdr:nvCxnSpPr>
      <xdr:spPr>
        <a:xfrm flipV="1">
          <a:off x="11857038" y="9467850"/>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8" name="n_1aveValue【学校施設】&#10;有形固定資産減価償却率">
          <a:extLst>
            <a:ext uri="{FF2B5EF4-FFF2-40B4-BE49-F238E27FC236}">
              <a16:creationId xmlns:a16="http://schemas.microsoft.com/office/drawing/2014/main" id="{97123DBF-45E4-436A-A9CC-F09668B57D12}"/>
            </a:ext>
          </a:extLst>
        </xdr:cNvPr>
        <xdr:cNvSpPr txBox="1"/>
      </xdr:nvSpPr>
      <xdr:spPr>
        <a:xfrm>
          <a:off x="14123044" y="977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9" name="n_2aveValue【学校施設】&#10;有形固定資産減価償却率">
          <a:extLst>
            <a:ext uri="{FF2B5EF4-FFF2-40B4-BE49-F238E27FC236}">
              <a16:creationId xmlns:a16="http://schemas.microsoft.com/office/drawing/2014/main" id="{FC4CFDC0-1780-498B-9B53-F47189D91311}"/>
            </a:ext>
          </a:extLst>
        </xdr:cNvPr>
        <xdr:cNvSpPr txBox="1"/>
      </xdr:nvSpPr>
      <xdr:spPr>
        <a:xfrm>
          <a:off x="13318182"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0" name="n_3aveValue【学校施設】&#10;有形固定資産減価償却率">
          <a:extLst>
            <a:ext uri="{FF2B5EF4-FFF2-40B4-BE49-F238E27FC236}">
              <a16:creationId xmlns:a16="http://schemas.microsoft.com/office/drawing/2014/main" id="{68341202-2EE9-40E4-B3E7-F0D525FC0DCD}"/>
            </a:ext>
          </a:extLst>
        </xdr:cNvPr>
        <xdr:cNvSpPr txBox="1"/>
      </xdr:nvSpPr>
      <xdr:spPr>
        <a:xfrm>
          <a:off x="12500619" y="974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61" name="n_4aveValue【学校施設】&#10;有形固定資産減価償却率">
          <a:extLst>
            <a:ext uri="{FF2B5EF4-FFF2-40B4-BE49-F238E27FC236}">
              <a16:creationId xmlns:a16="http://schemas.microsoft.com/office/drawing/2014/main" id="{F95EAACF-3E41-4C56-B863-73FC2B1C0F70}"/>
            </a:ext>
          </a:extLst>
        </xdr:cNvPr>
        <xdr:cNvSpPr txBox="1"/>
      </xdr:nvSpPr>
      <xdr:spPr>
        <a:xfrm>
          <a:off x="11668769"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662" name="n_1mainValue【学校施設】&#10;有形固定資産減価償却率">
          <a:extLst>
            <a:ext uri="{FF2B5EF4-FFF2-40B4-BE49-F238E27FC236}">
              <a16:creationId xmlns:a16="http://schemas.microsoft.com/office/drawing/2014/main" id="{95968B19-056A-41AD-9F1A-6EF32B92E01A}"/>
            </a:ext>
          </a:extLst>
        </xdr:cNvPr>
        <xdr:cNvSpPr txBox="1"/>
      </xdr:nvSpPr>
      <xdr:spPr>
        <a:xfrm>
          <a:off x="14123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663" name="n_2mainValue【学校施設】&#10;有形固定資産減価償却率">
          <a:extLst>
            <a:ext uri="{FF2B5EF4-FFF2-40B4-BE49-F238E27FC236}">
              <a16:creationId xmlns:a16="http://schemas.microsoft.com/office/drawing/2014/main" id="{BC3D20E0-D520-4C49-BDA5-76057F2D09BA}"/>
            </a:ext>
          </a:extLst>
        </xdr:cNvPr>
        <xdr:cNvSpPr txBox="1"/>
      </xdr:nvSpPr>
      <xdr:spPr>
        <a:xfrm>
          <a:off x="13318182"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134002</xdr:rowOff>
    </xdr:from>
    <xdr:ext cx="405111" cy="259045"/>
    <xdr:sp macro="" textlink="">
      <xdr:nvSpPr>
        <xdr:cNvPr id="664" name="n_3mainValue【学校施設】&#10;有形固定資産減価償却率">
          <a:extLst>
            <a:ext uri="{FF2B5EF4-FFF2-40B4-BE49-F238E27FC236}">
              <a16:creationId xmlns:a16="http://schemas.microsoft.com/office/drawing/2014/main" id="{11D9258F-E9DC-4FFD-BE44-195AFBAF235E}"/>
            </a:ext>
          </a:extLst>
        </xdr:cNvPr>
        <xdr:cNvSpPr txBox="1"/>
      </xdr:nvSpPr>
      <xdr:spPr>
        <a:xfrm>
          <a:off x="12500619"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65" name="n_4mainValue【学校施設】&#10;有形固定資産減価償却率">
          <a:extLst>
            <a:ext uri="{FF2B5EF4-FFF2-40B4-BE49-F238E27FC236}">
              <a16:creationId xmlns:a16="http://schemas.microsoft.com/office/drawing/2014/main" id="{99E25010-D7D5-4BA0-84BE-19BD14C3EFB8}"/>
            </a:ext>
          </a:extLst>
        </xdr:cNvPr>
        <xdr:cNvSpPr txBox="1"/>
      </xdr:nvSpPr>
      <xdr:spPr>
        <a:xfrm>
          <a:off x="11668769"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65C364A-8089-4075-8D52-CFB8FA6C3F84}"/>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4FB6EB3-E346-4D44-89AB-D8984992F165}"/>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2B48A66-9BD6-4AED-8F65-CD6A7A488D24}"/>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4754D34-EEBD-4899-B455-793EBD2C74A2}"/>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6982FD8-ED9F-4481-9B7D-0A8A170E5915}"/>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34AB6CB-B74D-4DB8-A041-F0A3933545A3}"/>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7445E00-BC02-4C11-99A6-AF4CFBACE714}"/>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6485C18-908F-46F5-AD16-A318F1003B02}"/>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353BBAD-B5D4-4F22-BA3B-ACCC07F29854}"/>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7223181-451D-45DF-90E1-E7C77AEBB66F}"/>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AC7CFBDA-7826-4034-881C-28D72F1459F7}"/>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8A809961-D423-4551-96AC-59A18996F7CF}"/>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65F44971-847E-4B5F-975E-7DFE47563FD0}"/>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1B881DF5-AE5E-4EB1-B491-F73707049AAE}"/>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2D241B25-E107-4B9B-B06E-6E8563491C13}"/>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DFA0CB7C-D196-4DBD-99D6-7A171083115C}"/>
            </a:ext>
          </a:extLst>
        </xdr:cNvPr>
        <xdr:cNvSpPr txBox="1"/>
      </xdr:nvSpPr>
      <xdr:spPr>
        <a:xfrm>
          <a:off x="16427964"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D9905562-E5BB-4FF9-9FD7-112FD380049F}"/>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EDC4DCB2-8F7E-4973-B810-334380BB9FAE}"/>
            </a:ext>
          </a:extLst>
        </xdr:cNvPr>
        <xdr:cNvSpPr txBox="1"/>
      </xdr:nvSpPr>
      <xdr:spPr>
        <a:xfrm>
          <a:off x="16427964"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2D7F7502-C27D-482B-BF90-0DB340922F61}"/>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85FE9BDF-0BD8-4D59-B8F8-EFB1A13FEEC8}"/>
            </a:ext>
          </a:extLst>
        </xdr:cNvPr>
        <xdr:cNvSpPr txBox="1"/>
      </xdr:nvSpPr>
      <xdr:spPr>
        <a:xfrm>
          <a:off x="16427964"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407B4970-47BA-4B6F-924D-6C1FF0EE1963}"/>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CB9BC180-A171-415F-88EF-BBD5C3B4382E}"/>
            </a:ext>
          </a:extLst>
        </xdr:cNvPr>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FC16CB5-6030-4D8D-A0BF-DAED1ADA878C}"/>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009796A8-3E1C-4929-8C36-DCA485E9CF43}"/>
            </a:ext>
          </a:extLst>
        </xdr:cNvPr>
        <xdr:cNvCxnSpPr/>
      </xdr:nvCxnSpPr>
      <xdr:spPr>
        <a:xfrm flipV="1">
          <a:off x="20503514" y="9135313"/>
          <a:ext cx="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02559BDE-3A40-4707-9359-935FF18B2833}"/>
            </a:ext>
          </a:extLst>
        </xdr:cNvPr>
        <xdr:cNvSpPr txBox="1"/>
      </xdr:nvSpPr>
      <xdr:spPr>
        <a:xfrm>
          <a:off x="20542250" y="103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05EFEDCE-CC30-408D-99E8-5EBE8C0C8BBD}"/>
            </a:ext>
          </a:extLst>
        </xdr:cNvPr>
        <xdr:cNvCxnSpPr/>
      </xdr:nvCxnSpPr>
      <xdr:spPr>
        <a:xfrm>
          <a:off x="20429538" y="103418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EC7F82C1-6120-4C9E-8489-5B573CF705C1}"/>
            </a:ext>
          </a:extLst>
        </xdr:cNvPr>
        <xdr:cNvSpPr txBox="1"/>
      </xdr:nvSpPr>
      <xdr:spPr>
        <a:xfrm>
          <a:off x="20542250" y="89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2849A252-421D-4A81-898F-1A00F28872DF}"/>
            </a:ext>
          </a:extLst>
        </xdr:cNvPr>
        <xdr:cNvCxnSpPr/>
      </xdr:nvCxnSpPr>
      <xdr:spPr>
        <a:xfrm>
          <a:off x="20429538" y="91353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94" name="【学校施設】&#10;一人当たり面積平均値テキスト">
          <a:extLst>
            <a:ext uri="{FF2B5EF4-FFF2-40B4-BE49-F238E27FC236}">
              <a16:creationId xmlns:a16="http://schemas.microsoft.com/office/drawing/2014/main" id="{71F7473C-EBC2-48CC-8A09-0539088354DD}"/>
            </a:ext>
          </a:extLst>
        </xdr:cNvPr>
        <xdr:cNvSpPr txBox="1"/>
      </xdr:nvSpPr>
      <xdr:spPr>
        <a:xfrm>
          <a:off x="20542250" y="10021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F63D2DF4-9BEC-4E5E-9C83-3DF0F9D9F8CD}"/>
            </a:ext>
          </a:extLst>
        </xdr:cNvPr>
        <xdr:cNvSpPr/>
      </xdr:nvSpPr>
      <xdr:spPr>
        <a:xfrm>
          <a:off x="20453350" y="101606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BFE66C49-93A4-4FBE-B1C0-07F6C76A3E11}"/>
            </a:ext>
          </a:extLst>
        </xdr:cNvPr>
        <xdr:cNvSpPr/>
      </xdr:nvSpPr>
      <xdr:spPr>
        <a:xfrm>
          <a:off x="19686588" y="101683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F1AF7332-EDA0-4844-868D-F4D8FB28FC0B}"/>
            </a:ext>
          </a:extLst>
        </xdr:cNvPr>
        <xdr:cNvSpPr/>
      </xdr:nvSpPr>
      <xdr:spPr>
        <a:xfrm>
          <a:off x="18854738" y="1015679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23ED7A4B-FE49-4C71-BEE4-B78250EE9386}"/>
            </a:ext>
          </a:extLst>
        </xdr:cNvPr>
        <xdr:cNvSpPr/>
      </xdr:nvSpPr>
      <xdr:spPr>
        <a:xfrm>
          <a:off x="18037175" y="101560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3B931176-D1D8-45B3-966F-F826FDEB3803}"/>
            </a:ext>
          </a:extLst>
        </xdr:cNvPr>
        <xdr:cNvSpPr/>
      </xdr:nvSpPr>
      <xdr:spPr>
        <a:xfrm>
          <a:off x="17219613" y="1016327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2D7BE5F-5E32-4735-BC53-613E9C32D194}"/>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0A525FB-2BD9-4293-A6D0-048A6B36D6E1}"/>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C28E58F-F1AF-4541-8333-6F0205A1368F}"/>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CE7F863-EFC7-44C5-BC58-442CD539D271}"/>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53316BF-AB9E-4C85-B87C-F33234CD227D}"/>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72110</xdr:rowOff>
    </xdr:from>
    <xdr:to>
      <xdr:col>116</xdr:col>
      <xdr:colOff>114300</xdr:colOff>
      <xdr:row>64</xdr:row>
      <xdr:rowOff>2260</xdr:rowOff>
    </xdr:to>
    <xdr:sp macro="" textlink="">
      <xdr:nvSpPr>
        <xdr:cNvPr id="705" name="楕円 704">
          <a:extLst>
            <a:ext uri="{FF2B5EF4-FFF2-40B4-BE49-F238E27FC236}">
              <a16:creationId xmlns:a16="http://schemas.microsoft.com/office/drawing/2014/main" id="{3CEEA47C-53DF-4CB1-AF08-ACAE5224B323}"/>
            </a:ext>
          </a:extLst>
        </xdr:cNvPr>
        <xdr:cNvSpPr/>
      </xdr:nvSpPr>
      <xdr:spPr>
        <a:xfrm>
          <a:off x="20453350" y="102829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158487</xdr:rowOff>
    </xdr:from>
    <xdr:ext cx="469744" cy="259045"/>
    <xdr:sp macro="" textlink="">
      <xdr:nvSpPr>
        <xdr:cNvPr id="706" name="【学校施設】&#10;一人当たり面積該当値テキスト">
          <a:extLst>
            <a:ext uri="{FF2B5EF4-FFF2-40B4-BE49-F238E27FC236}">
              <a16:creationId xmlns:a16="http://schemas.microsoft.com/office/drawing/2014/main" id="{18F59CCC-4EB4-4504-BF1B-DD3B732B67B5}"/>
            </a:ext>
          </a:extLst>
        </xdr:cNvPr>
        <xdr:cNvSpPr txBox="1"/>
      </xdr:nvSpPr>
      <xdr:spPr>
        <a:xfrm>
          <a:off x="20542250" y="102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71501</xdr:rowOff>
    </xdr:from>
    <xdr:to>
      <xdr:col>112</xdr:col>
      <xdr:colOff>38100</xdr:colOff>
      <xdr:row>64</xdr:row>
      <xdr:rowOff>1651</xdr:rowOff>
    </xdr:to>
    <xdr:sp macro="" textlink="">
      <xdr:nvSpPr>
        <xdr:cNvPr id="707" name="楕円 706">
          <a:extLst>
            <a:ext uri="{FF2B5EF4-FFF2-40B4-BE49-F238E27FC236}">
              <a16:creationId xmlns:a16="http://schemas.microsoft.com/office/drawing/2014/main" id="{DB5B2A01-C209-495D-9B47-3D0682E1EC51}"/>
            </a:ext>
          </a:extLst>
        </xdr:cNvPr>
        <xdr:cNvSpPr/>
      </xdr:nvSpPr>
      <xdr:spPr>
        <a:xfrm>
          <a:off x="19686588" y="1028230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122301</xdr:rowOff>
    </xdr:from>
    <xdr:to>
      <xdr:col>116</xdr:col>
      <xdr:colOff>63500</xdr:colOff>
      <xdr:row>63</xdr:row>
      <xdr:rowOff>122910</xdr:rowOff>
    </xdr:to>
    <xdr:cxnSp macro="">
      <xdr:nvCxnSpPr>
        <xdr:cNvPr id="708" name="直線コネクタ 707">
          <a:extLst>
            <a:ext uri="{FF2B5EF4-FFF2-40B4-BE49-F238E27FC236}">
              <a16:creationId xmlns:a16="http://schemas.microsoft.com/office/drawing/2014/main" id="{065C478C-3E99-4065-A4AF-D1B60D916781}"/>
            </a:ext>
          </a:extLst>
        </xdr:cNvPr>
        <xdr:cNvCxnSpPr/>
      </xdr:nvCxnSpPr>
      <xdr:spPr>
        <a:xfrm>
          <a:off x="19737388" y="10333101"/>
          <a:ext cx="766762"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71958</xdr:rowOff>
    </xdr:from>
    <xdr:to>
      <xdr:col>107</xdr:col>
      <xdr:colOff>101600</xdr:colOff>
      <xdr:row>64</xdr:row>
      <xdr:rowOff>2108</xdr:rowOff>
    </xdr:to>
    <xdr:sp macro="" textlink="">
      <xdr:nvSpPr>
        <xdr:cNvPr id="709" name="楕円 708">
          <a:extLst>
            <a:ext uri="{FF2B5EF4-FFF2-40B4-BE49-F238E27FC236}">
              <a16:creationId xmlns:a16="http://schemas.microsoft.com/office/drawing/2014/main" id="{B83697DF-1A1A-413B-9119-07B0BF35537F}"/>
            </a:ext>
          </a:extLst>
        </xdr:cNvPr>
        <xdr:cNvSpPr/>
      </xdr:nvSpPr>
      <xdr:spPr>
        <a:xfrm>
          <a:off x="18854738" y="102827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122301</xdr:rowOff>
    </xdr:from>
    <xdr:to>
      <xdr:col>111</xdr:col>
      <xdr:colOff>177800</xdr:colOff>
      <xdr:row>63</xdr:row>
      <xdr:rowOff>122758</xdr:rowOff>
    </xdr:to>
    <xdr:cxnSp macro="">
      <xdr:nvCxnSpPr>
        <xdr:cNvPr id="710" name="直線コネクタ 709">
          <a:extLst>
            <a:ext uri="{FF2B5EF4-FFF2-40B4-BE49-F238E27FC236}">
              <a16:creationId xmlns:a16="http://schemas.microsoft.com/office/drawing/2014/main" id="{5D78687E-FCD9-4D1F-9E86-BE1C93E58543}"/>
            </a:ext>
          </a:extLst>
        </xdr:cNvPr>
        <xdr:cNvCxnSpPr/>
      </xdr:nvCxnSpPr>
      <xdr:spPr>
        <a:xfrm flipV="1">
          <a:off x="18905538" y="10333101"/>
          <a:ext cx="8318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72644</xdr:rowOff>
    </xdr:from>
    <xdr:to>
      <xdr:col>102</xdr:col>
      <xdr:colOff>165100</xdr:colOff>
      <xdr:row>64</xdr:row>
      <xdr:rowOff>2794</xdr:rowOff>
    </xdr:to>
    <xdr:sp macro="" textlink="">
      <xdr:nvSpPr>
        <xdr:cNvPr id="711" name="楕円 710">
          <a:extLst>
            <a:ext uri="{FF2B5EF4-FFF2-40B4-BE49-F238E27FC236}">
              <a16:creationId xmlns:a16="http://schemas.microsoft.com/office/drawing/2014/main" id="{7B718ED8-200A-42B0-9F1C-A390B5074E56}"/>
            </a:ext>
          </a:extLst>
        </xdr:cNvPr>
        <xdr:cNvSpPr/>
      </xdr:nvSpPr>
      <xdr:spPr>
        <a:xfrm>
          <a:off x="18037175" y="102834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122758</xdr:rowOff>
    </xdr:from>
    <xdr:to>
      <xdr:col>107</xdr:col>
      <xdr:colOff>50800</xdr:colOff>
      <xdr:row>63</xdr:row>
      <xdr:rowOff>123444</xdr:rowOff>
    </xdr:to>
    <xdr:cxnSp macro="">
      <xdr:nvCxnSpPr>
        <xdr:cNvPr id="712" name="直線コネクタ 711">
          <a:extLst>
            <a:ext uri="{FF2B5EF4-FFF2-40B4-BE49-F238E27FC236}">
              <a16:creationId xmlns:a16="http://schemas.microsoft.com/office/drawing/2014/main" id="{F570843E-68FC-4ED4-A22D-7F644021CE4D}"/>
            </a:ext>
          </a:extLst>
        </xdr:cNvPr>
        <xdr:cNvCxnSpPr/>
      </xdr:nvCxnSpPr>
      <xdr:spPr>
        <a:xfrm flipV="1">
          <a:off x="18087975" y="10333558"/>
          <a:ext cx="817563"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55652</xdr:rowOff>
    </xdr:from>
    <xdr:to>
      <xdr:col>98</xdr:col>
      <xdr:colOff>38100</xdr:colOff>
      <xdr:row>63</xdr:row>
      <xdr:rowOff>157252</xdr:rowOff>
    </xdr:to>
    <xdr:sp macro="" textlink="">
      <xdr:nvSpPr>
        <xdr:cNvPr id="713" name="楕円 712">
          <a:extLst>
            <a:ext uri="{FF2B5EF4-FFF2-40B4-BE49-F238E27FC236}">
              <a16:creationId xmlns:a16="http://schemas.microsoft.com/office/drawing/2014/main" id="{E6B91C73-CFF8-43DD-ADF9-FD0227310070}"/>
            </a:ext>
          </a:extLst>
        </xdr:cNvPr>
        <xdr:cNvSpPr/>
      </xdr:nvSpPr>
      <xdr:spPr>
        <a:xfrm>
          <a:off x="17219613" y="1026645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106452</xdr:rowOff>
    </xdr:from>
    <xdr:to>
      <xdr:col>102</xdr:col>
      <xdr:colOff>114300</xdr:colOff>
      <xdr:row>63</xdr:row>
      <xdr:rowOff>123444</xdr:rowOff>
    </xdr:to>
    <xdr:cxnSp macro="">
      <xdr:nvCxnSpPr>
        <xdr:cNvPr id="714" name="直線コネクタ 713">
          <a:extLst>
            <a:ext uri="{FF2B5EF4-FFF2-40B4-BE49-F238E27FC236}">
              <a16:creationId xmlns:a16="http://schemas.microsoft.com/office/drawing/2014/main" id="{93F821A5-1692-4F99-9A3D-B9475155E4EA}"/>
            </a:ext>
          </a:extLst>
        </xdr:cNvPr>
        <xdr:cNvCxnSpPr/>
      </xdr:nvCxnSpPr>
      <xdr:spPr>
        <a:xfrm>
          <a:off x="17270413" y="10317252"/>
          <a:ext cx="817562"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715" name="n_1aveValue【学校施設】&#10;一人当たり面積">
          <a:extLst>
            <a:ext uri="{FF2B5EF4-FFF2-40B4-BE49-F238E27FC236}">
              <a16:creationId xmlns:a16="http://schemas.microsoft.com/office/drawing/2014/main" id="{83E054AD-1CB0-4E0F-BFD8-C1E01D511894}"/>
            </a:ext>
          </a:extLst>
        </xdr:cNvPr>
        <xdr:cNvSpPr txBox="1"/>
      </xdr:nvSpPr>
      <xdr:spPr>
        <a:xfrm>
          <a:off x="19504102" y="99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6" name="n_2aveValue【学校施設】&#10;一人当たり面積">
          <a:extLst>
            <a:ext uri="{FF2B5EF4-FFF2-40B4-BE49-F238E27FC236}">
              <a16:creationId xmlns:a16="http://schemas.microsoft.com/office/drawing/2014/main" id="{363FC71E-6B18-42C4-8C9F-031593AAA435}"/>
            </a:ext>
          </a:extLst>
        </xdr:cNvPr>
        <xdr:cNvSpPr txBox="1"/>
      </xdr:nvSpPr>
      <xdr:spPr>
        <a:xfrm>
          <a:off x="18684952" y="99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717" name="n_3aveValue【学校施設】&#10;一人当たり面積">
          <a:extLst>
            <a:ext uri="{FF2B5EF4-FFF2-40B4-BE49-F238E27FC236}">
              <a16:creationId xmlns:a16="http://schemas.microsoft.com/office/drawing/2014/main" id="{AC7CFA42-DFAA-445F-8480-A819E6F8BB5C}"/>
            </a:ext>
          </a:extLst>
        </xdr:cNvPr>
        <xdr:cNvSpPr txBox="1"/>
      </xdr:nvSpPr>
      <xdr:spPr>
        <a:xfrm>
          <a:off x="17867390" y="99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8" name="n_4aveValue【学校施設】&#10;一人当たり面積">
          <a:extLst>
            <a:ext uri="{FF2B5EF4-FFF2-40B4-BE49-F238E27FC236}">
              <a16:creationId xmlns:a16="http://schemas.microsoft.com/office/drawing/2014/main" id="{D5630EF7-AA73-4A2C-BBFD-720520FF822E}"/>
            </a:ext>
          </a:extLst>
        </xdr:cNvPr>
        <xdr:cNvSpPr txBox="1"/>
      </xdr:nvSpPr>
      <xdr:spPr>
        <a:xfrm>
          <a:off x="17049827" y="994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164228</xdr:rowOff>
    </xdr:from>
    <xdr:ext cx="469744" cy="259045"/>
    <xdr:sp macro="" textlink="">
      <xdr:nvSpPr>
        <xdr:cNvPr id="719" name="n_1mainValue【学校施設】&#10;一人当たり面積">
          <a:extLst>
            <a:ext uri="{FF2B5EF4-FFF2-40B4-BE49-F238E27FC236}">
              <a16:creationId xmlns:a16="http://schemas.microsoft.com/office/drawing/2014/main" id="{4EB1CBD5-A236-4DC8-9388-D1E4883B5C24}"/>
            </a:ext>
          </a:extLst>
        </xdr:cNvPr>
        <xdr:cNvSpPr txBox="1"/>
      </xdr:nvSpPr>
      <xdr:spPr>
        <a:xfrm>
          <a:off x="19504102" y="1037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164685</xdr:rowOff>
    </xdr:from>
    <xdr:ext cx="469744" cy="259045"/>
    <xdr:sp macro="" textlink="">
      <xdr:nvSpPr>
        <xdr:cNvPr id="720" name="n_2mainValue【学校施設】&#10;一人当たり面積">
          <a:extLst>
            <a:ext uri="{FF2B5EF4-FFF2-40B4-BE49-F238E27FC236}">
              <a16:creationId xmlns:a16="http://schemas.microsoft.com/office/drawing/2014/main" id="{63A0FA81-4C72-472A-B8EB-2D3FE102BB69}"/>
            </a:ext>
          </a:extLst>
        </xdr:cNvPr>
        <xdr:cNvSpPr txBox="1"/>
      </xdr:nvSpPr>
      <xdr:spPr>
        <a:xfrm>
          <a:off x="18684952" y="1037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165371</xdr:rowOff>
    </xdr:from>
    <xdr:ext cx="469744" cy="259045"/>
    <xdr:sp macro="" textlink="">
      <xdr:nvSpPr>
        <xdr:cNvPr id="721" name="n_3mainValue【学校施設】&#10;一人当たり面積">
          <a:extLst>
            <a:ext uri="{FF2B5EF4-FFF2-40B4-BE49-F238E27FC236}">
              <a16:creationId xmlns:a16="http://schemas.microsoft.com/office/drawing/2014/main" id="{44741538-C06D-48BA-93C6-57783241BB11}"/>
            </a:ext>
          </a:extLst>
        </xdr:cNvPr>
        <xdr:cNvSpPr txBox="1"/>
      </xdr:nvSpPr>
      <xdr:spPr>
        <a:xfrm>
          <a:off x="17867390" y="103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148379</xdr:rowOff>
    </xdr:from>
    <xdr:ext cx="469744" cy="259045"/>
    <xdr:sp macro="" textlink="">
      <xdr:nvSpPr>
        <xdr:cNvPr id="722" name="n_4mainValue【学校施設】&#10;一人当たり面積">
          <a:extLst>
            <a:ext uri="{FF2B5EF4-FFF2-40B4-BE49-F238E27FC236}">
              <a16:creationId xmlns:a16="http://schemas.microsoft.com/office/drawing/2014/main" id="{8D2DF556-F6C4-4F69-BC71-400566CC5F6A}"/>
            </a:ext>
          </a:extLst>
        </xdr:cNvPr>
        <xdr:cNvSpPr txBox="1"/>
      </xdr:nvSpPr>
      <xdr:spPr>
        <a:xfrm>
          <a:off x="17049827" y="103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289A7EF-5620-4214-9092-E697FED6A10E}"/>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1256CAA8-53B5-4D19-91FA-A6BD52A5DA25}"/>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3A24498-4884-4373-9EAB-FA6ACB571DB8}"/>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D195C97E-66FC-490C-9BA5-AA226991A605}"/>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E7E7FBA0-78C9-4CB8-BC01-14A92D1CE8A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4A8B74BD-9754-4257-A3C9-FFD5B28DEA39}"/>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0EF7004-DF22-47E3-9686-8849BFD253A3}"/>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4F31F2D9-B66F-4F24-B162-BE8207C1F835}"/>
            </a:ext>
          </a:extLst>
        </xdr:cNvPr>
        <xdr:cNvSpPr/>
      </xdr:nvSpPr>
      <xdr:spPr>
        <a:xfrm>
          <a:off x="11517313" y="122491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7FB8DAE0-B5DE-4834-A2EA-A2EA8792D97D}"/>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16C73E92-BD92-418E-8750-37DE2E89CBB6}"/>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AA03CDDB-D868-4098-9C86-B599D33C6FC9}"/>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849D2E0F-60A3-4F82-97AF-F6E2333EEC07}"/>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BC4A5E5E-4E42-42BB-9A55-07A0BCED22AD}"/>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B1E7BB8B-E8E4-47B6-9A8C-2B264EDFCE15}"/>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AAB0207B-3510-42A0-BCAE-04E13A7A388D}"/>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D4778B86-3261-405F-9BC8-E6EE5BFC3A36}"/>
            </a:ext>
          </a:extLst>
        </xdr:cNvPr>
        <xdr:cNvSpPr/>
      </xdr:nvSpPr>
      <xdr:spPr>
        <a:xfrm>
          <a:off x="1691640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AABAF2BE-CDDD-4615-9F8B-2B554086E49B}"/>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5BAFA02-6113-4A94-9594-69B19547F456}"/>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7373926-5D33-4740-8BB0-157CD5042338}"/>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44D807D9-8E0E-4E8B-95C2-45CCD1269845}"/>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4917CB45-99A4-4C7C-8CA9-815B2E021505}"/>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8F6BFEAA-F160-4448-A5E9-4E5CFD853E1F}"/>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EA577D4-9180-4493-9878-579DFFF7119A}"/>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7ED7141F-9110-4CB1-9B17-8B7369C643ED}"/>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9791B9DF-33E0-43D0-AEF5-08FE5E5BB9A6}"/>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9105E0E-C906-441F-9A0C-68552FB0E333}"/>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BA8623E-0CBB-4A5A-BBF9-BA53D9DE87A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6E51C3E1-4A3D-4B67-9B79-B9C24D850160}"/>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F27A1361-DA28-45CA-B985-E51EEFFCB046}"/>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7EE7BDDE-6A17-44FA-AB5A-55DC5171CF2B}"/>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B5610A5C-655A-4A07-A696-4CFB61725489}"/>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EBA46AB0-FBC4-4446-A116-94CDEF2FD39D}"/>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D7F20E7B-3DDA-491E-9DA1-606AAD21FFD8}"/>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DF34412E-F40E-4089-A41E-B31F06C34F3A}"/>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F916E1F9-4FE8-4E32-8EC5-6913BB72EF6A}"/>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BCED591-383A-4026-9BE2-A159DED1D88B}"/>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535B5751-E91A-4D44-9256-07386DD7A7AC}"/>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C857DA4-B56F-4235-A290-2B15701D23DE}"/>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E7728CE-6C4D-433C-A47B-95D2D6B4E367}"/>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B08D20B-2A91-4B4A-A74B-C4079E803A88}"/>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BAA663F-9B12-49A2-919F-DE6B45624D87}"/>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93735D54-49B1-49DB-9D2D-5FBF18D83F4F}"/>
            </a:ext>
          </a:extLst>
        </xdr:cNvPr>
        <xdr:cNvCxnSpPr/>
      </xdr:nvCxnSpPr>
      <xdr:spPr>
        <a:xfrm flipV="1">
          <a:off x="15104427" y="1629700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862B1AEE-D6CA-4147-A31B-85DD7D725F8C}"/>
            </a:ext>
          </a:extLst>
        </xdr:cNvPr>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D587D0B6-B65E-4EC2-8D6E-BDAF8C54D1A4}"/>
            </a:ext>
          </a:extLst>
        </xdr:cNvPr>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a:extLst>
            <a:ext uri="{FF2B5EF4-FFF2-40B4-BE49-F238E27FC236}">
              <a16:creationId xmlns:a16="http://schemas.microsoft.com/office/drawing/2014/main" id="{D0627EE7-A842-454E-8D12-2C45FF602788}"/>
            </a:ext>
          </a:extLst>
        </xdr:cNvPr>
        <xdr:cNvSpPr txBox="1"/>
      </xdr:nvSpPr>
      <xdr:spPr>
        <a:xfrm>
          <a:off x="15143163" y="16072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a:extLst>
            <a:ext uri="{FF2B5EF4-FFF2-40B4-BE49-F238E27FC236}">
              <a16:creationId xmlns:a16="http://schemas.microsoft.com/office/drawing/2014/main" id="{BE4E1E4C-1CFB-42B1-B843-16ACF339FD72}"/>
            </a:ext>
          </a:extLst>
        </xdr:cNvPr>
        <xdr:cNvCxnSpPr/>
      </xdr:nvCxnSpPr>
      <xdr:spPr>
        <a:xfrm>
          <a:off x="15016163" y="162970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a:extLst>
            <a:ext uri="{FF2B5EF4-FFF2-40B4-BE49-F238E27FC236}">
              <a16:creationId xmlns:a16="http://schemas.microsoft.com/office/drawing/2014/main" id="{42CCDEF1-6202-422B-9711-C1AF28B5E30D}"/>
            </a:ext>
          </a:extLst>
        </xdr:cNvPr>
        <xdr:cNvSpPr txBox="1"/>
      </xdr:nvSpPr>
      <xdr:spPr>
        <a:xfrm>
          <a:off x="15143163" y="171393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a:extLst>
            <a:ext uri="{FF2B5EF4-FFF2-40B4-BE49-F238E27FC236}">
              <a16:creationId xmlns:a16="http://schemas.microsoft.com/office/drawing/2014/main" id="{F3ED9E67-4790-433F-8C66-F5D231956E65}"/>
            </a:ext>
          </a:extLst>
        </xdr:cNvPr>
        <xdr:cNvSpPr/>
      </xdr:nvSpPr>
      <xdr:spPr>
        <a:xfrm>
          <a:off x="15054263" y="1728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a:extLst>
            <a:ext uri="{FF2B5EF4-FFF2-40B4-BE49-F238E27FC236}">
              <a16:creationId xmlns:a16="http://schemas.microsoft.com/office/drawing/2014/main" id="{14DFC5C8-0F82-46EB-8B28-7F6A6359CE8F}"/>
            </a:ext>
          </a:extLst>
        </xdr:cNvPr>
        <xdr:cNvSpPr/>
      </xdr:nvSpPr>
      <xdr:spPr>
        <a:xfrm>
          <a:off x="14273213" y="1726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a:extLst>
            <a:ext uri="{FF2B5EF4-FFF2-40B4-BE49-F238E27FC236}">
              <a16:creationId xmlns:a16="http://schemas.microsoft.com/office/drawing/2014/main" id="{9B560FC3-AD1C-42F8-A53E-8B8EB79651D4}"/>
            </a:ext>
          </a:extLst>
        </xdr:cNvPr>
        <xdr:cNvSpPr/>
      </xdr:nvSpPr>
      <xdr:spPr>
        <a:xfrm>
          <a:off x="13455650" y="172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B806A48E-3F1C-48BB-A081-D92E6BF193CE}"/>
            </a:ext>
          </a:extLst>
        </xdr:cNvPr>
        <xdr:cNvSpPr/>
      </xdr:nvSpPr>
      <xdr:spPr>
        <a:xfrm>
          <a:off x="12638088" y="1725530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a:extLst>
            <a:ext uri="{FF2B5EF4-FFF2-40B4-BE49-F238E27FC236}">
              <a16:creationId xmlns:a16="http://schemas.microsoft.com/office/drawing/2014/main" id="{BA06946C-E4C5-4F2A-9249-B10FEF66B04A}"/>
            </a:ext>
          </a:extLst>
        </xdr:cNvPr>
        <xdr:cNvSpPr/>
      </xdr:nvSpPr>
      <xdr:spPr>
        <a:xfrm>
          <a:off x="11806238"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3423FC3-D0E8-4AB0-B396-E204B90841C1}"/>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3E5457F-4966-4C58-80C9-6E2E4C3EC198}"/>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ECBFD50-1B78-4ADD-AD04-F42CACA756C7}"/>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E731075-F8A8-427F-8800-7AF060957EB3}"/>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5D0A9DB-32CE-400F-8097-798C7AF96922}"/>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780" name="楕円 779">
          <a:extLst>
            <a:ext uri="{FF2B5EF4-FFF2-40B4-BE49-F238E27FC236}">
              <a16:creationId xmlns:a16="http://schemas.microsoft.com/office/drawing/2014/main" id="{EDF446B3-E780-46B5-8D9D-B40E4FA0B17F}"/>
            </a:ext>
          </a:extLst>
        </xdr:cNvPr>
        <xdr:cNvSpPr/>
      </xdr:nvSpPr>
      <xdr:spPr>
        <a:xfrm>
          <a:off x="15054263"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781" name="【公民館】&#10;有形固定資産減価償却率該当値テキスト">
          <a:extLst>
            <a:ext uri="{FF2B5EF4-FFF2-40B4-BE49-F238E27FC236}">
              <a16:creationId xmlns:a16="http://schemas.microsoft.com/office/drawing/2014/main" id="{BB2F15B8-C67A-4FA5-AAD9-1FBB80EE666F}"/>
            </a:ext>
          </a:extLst>
        </xdr:cNvPr>
        <xdr:cNvSpPr txBox="1"/>
      </xdr:nvSpPr>
      <xdr:spPr>
        <a:xfrm>
          <a:off x="15143163"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782" name="楕円 781">
          <a:extLst>
            <a:ext uri="{FF2B5EF4-FFF2-40B4-BE49-F238E27FC236}">
              <a16:creationId xmlns:a16="http://schemas.microsoft.com/office/drawing/2014/main" id="{34A1B350-D084-45EB-812D-8D52011EEEBA}"/>
            </a:ext>
          </a:extLst>
        </xdr:cNvPr>
        <xdr:cNvSpPr/>
      </xdr:nvSpPr>
      <xdr:spPr>
        <a:xfrm>
          <a:off x="14273213"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134982</xdr:rowOff>
    </xdr:to>
    <xdr:cxnSp macro="">
      <xdr:nvCxnSpPr>
        <xdr:cNvPr id="783" name="直線コネクタ 782">
          <a:extLst>
            <a:ext uri="{FF2B5EF4-FFF2-40B4-BE49-F238E27FC236}">
              <a16:creationId xmlns:a16="http://schemas.microsoft.com/office/drawing/2014/main" id="{AFAC3955-0557-4005-8EB9-AF768A72B98A}"/>
            </a:ext>
          </a:extLst>
        </xdr:cNvPr>
        <xdr:cNvCxnSpPr/>
      </xdr:nvCxnSpPr>
      <xdr:spPr>
        <a:xfrm>
          <a:off x="14324013" y="17583694"/>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784" name="楕円 783">
          <a:extLst>
            <a:ext uri="{FF2B5EF4-FFF2-40B4-BE49-F238E27FC236}">
              <a16:creationId xmlns:a16="http://schemas.microsoft.com/office/drawing/2014/main" id="{97B2C03E-4D55-498E-9A18-32622828BC62}"/>
            </a:ext>
          </a:extLst>
        </xdr:cNvPr>
        <xdr:cNvSpPr/>
      </xdr:nvSpPr>
      <xdr:spPr>
        <a:xfrm>
          <a:off x="1345565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108</xdr:row>
      <xdr:rowOff>10886</xdr:rowOff>
    </xdr:to>
    <xdr:cxnSp macro="">
      <xdr:nvCxnSpPr>
        <xdr:cNvPr id="785" name="直線コネクタ 784">
          <a:extLst>
            <a:ext uri="{FF2B5EF4-FFF2-40B4-BE49-F238E27FC236}">
              <a16:creationId xmlns:a16="http://schemas.microsoft.com/office/drawing/2014/main" id="{3F12153A-0335-4D83-9368-2C6EE342CE0F}"/>
            </a:ext>
          </a:extLst>
        </xdr:cNvPr>
        <xdr:cNvCxnSpPr/>
      </xdr:nvCxnSpPr>
      <xdr:spPr>
        <a:xfrm flipV="1">
          <a:off x="13506450" y="17583694"/>
          <a:ext cx="817563"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86" name="楕円 785">
          <a:extLst>
            <a:ext uri="{FF2B5EF4-FFF2-40B4-BE49-F238E27FC236}">
              <a16:creationId xmlns:a16="http://schemas.microsoft.com/office/drawing/2014/main" id="{53BFE684-3E1D-4AB8-8290-B4AF453602A3}"/>
            </a:ext>
          </a:extLst>
        </xdr:cNvPr>
        <xdr:cNvSpPr/>
      </xdr:nvSpPr>
      <xdr:spPr>
        <a:xfrm>
          <a:off x="12638088" y="1758677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787" name="直線コネクタ 786">
          <a:extLst>
            <a:ext uri="{FF2B5EF4-FFF2-40B4-BE49-F238E27FC236}">
              <a16:creationId xmlns:a16="http://schemas.microsoft.com/office/drawing/2014/main" id="{7E404F33-5E31-4C69-AAED-6BD35FD92A75}"/>
            </a:ext>
          </a:extLst>
        </xdr:cNvPr>
        <xdr:cNvCxnSpPr/>
      </xdr:nvCxnSpPr>
      <xdr:spPr>
        <a:xfrm>
          <a:off x="12688888" y="17637579"/>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88" name="楕円 787">
          <a:extLst>
            <a:ext uri="{FF2B5EF4-FFF2-40B4-BE49-F238E27FC236}">
              <a16:creationId xmlns:a16="http://schemas.microsoft.com/office/drawing/2014/main" id="{68DF30B8-BC36-4375-96FD-FE254F59869C}"/>
            </a:ext>
          </a:extLst>
        </xdr:cNvPr>
        <xdr:cNvSpPr/>
      </xdr:nvSpPr>
      <xdr:spPr>
        <a:xfrm>
          <a:off x="11806238"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789" name="直線コネクタ 788">
          <a:extLst>
            <a:ext uri="{FF2B5EF4-FFF2-40B4-BE49-F238E27FC236}">
              <a16:creationId xmlns:a16="http://schemas.microsoft.com/office/drawing/2014/main" id="{5D56E3ED-7A92-4D90-A4FC-BA451E78EC11}"/>
            </a:ext>
          </a:extLst>
        </xdr:cNvPr>
        <xdr:cNvCxnSpPr/>
      </xdr:nvCxnSpPr>
      <xdr:spPr>
        <a:xfrm>
          <a:off x="11857038" y="17604921"/>
          <a:ext cx="8318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a:extLst>
            <a:ext uri="{FF2B5EF4-FFF2-40B4-BE49-F238E27FC236}">
              <a16:creationId xmlns:a16="http://schemas.microsoft.com/office/drawing/2014/main" id="{181441A5-6A7F-49D6-BDD6-1E1158D8D96F}"/>
            </a:ext>
          </a:extLst>
        </xdr:cNvPr>
        <xdr:cNvSpPr txBox="1"/>
      </xdr:nvSpPr>
      <xdr:spPr>
        <a:xfrm>
          <a:off x="14123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a:extLst>
            <a:ext uri="{FF2B5EF4-FFF2-40B4-BE49-F238E27FC236}">
              <a16:creationId xmlns:a16="http://schemas.microsoft.com/office/drawing/2014/main" id="{27AE9741-0E4D-43C7-B23A-83BF3987628B}"/>
            </a:ext>
          </a:extLst>
        </xdr:cNvPr>
        <xdr:cNvSpPr txBox="1"/>
      </xdr:nvSpPr>
      <xdr:spPr>
        <a:xfrm>
          <a:off x="13318182"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6E48C01B-DBDA-45F9-BBBD-28E7B1312C24}"/>
            </a:ext>
          </a:extLst>
        </xdr:cNvPr>
        <xdr:cNvSpPr txBox="1"/>
      </xdr:nvSpPr>
      <xdr:spPr>
        <a:xfrm>
          <a:off x="12500619"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3" name="n_4aveValue【公民館】&#10;有形固定資産減価償却率">
          <a:extLst>
            <a:ext uri="{FF2B5EF4-FFF2-40B4-BE49-F238E27FC236}">
              <a16:creationId xmlns:a16="http://schemas.microsoft.com/office/drawing/2014/main" id="{6BBE3171-FA76-43BD-8C5C-BFDF833E73E8}"/>
            </a:ext>
          </a:extLst>
        </xdr:cNvPr>
        <xdr:cNvSpPr txBox="1"/>
      </xdr:nvSpPr>
      <xdr:spPr>
        <a:xfrm>
          <a:off x="11668769"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794" name="n_1mainValue【公民館】&#10;有形固定資産減価償却率">
          <a:extLst>
            <a:ext uri="{FF2B5EF4-FFF2-40B4-BE49-F238E27FC236}">
              <a16:creationId xmlns:a16="http://schemas.microsoft.com/office/drawing/2014/main" id="{A5274913-6A53-4D57-ADB9-C488CB390191}"/>
            </a:ext>
          </a:extLst>
        </xdr:cNvPr>
        <xdr:cNvSpPr txBox="1"/>
      </xdr:nvSpPr>
      <xdr:spPr>
        <a:xfrm>
          <a:off x="1412304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795" name="n_2mainValue【公民館】&#10;有形固定資産減価償却率">
          <a:extLst>
            <a:ext uri="{FF2B5EF4-FFF2-40B4-BE49-F238E27FC236}">
              <a16:creationId xmlns:a16="http://schemas.microsoft.com/office/drawing/2014/main" id="{1EEDFE40-2C62-4689-AEEE-3C94D8605392}"/>
            </a:ext>
          </a:extLst>
        </xdr:cNvPr>
        <xdr:cNvSpPr txBox="1"/>
      </xdr:nvSpPr>
      <xdr:spPr>
        <a:xfrm>
          <a:off x="13318182"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96" name="n_3mainValue【公民館】&#10;有形固定資産減価償却率">
          <a:extLst>
            <a:ext uri="{FF2B5EF4-FFF2-40B4-BE49-F238E27FC236}">
              <a16:creationId xmlns:a16="http://schemas.microsoft.com/office/drawing/2014/main" id="{E63633FC-5B5C-4F9B-AA01-FCCD05A2ADE3}"/>
            </a:ext>
          </a:extLst>
        </xdr:cNvPr>
        <xdr:cNvSpPr txBox="1"/>
      </xdr:nvSpPr>
      <xdr:spPr>
        <a:xfrm>
          <a:off x="12500619"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97" name="n_4mainValue【公民館】&#10;有形固定資産減価償却率">
          <a:extLst>
            <a:ext uri="{FF2B5EF4-FFF2-40B4-BE49-F238E27FC236}">
              <a16:creationId xmlns:a16="http://schemas.microsoft.com/office/drawing/2014/main" id="{BE1A3E65-615D-43E7-9E5B-097139994F46}"/>
            </a:ext>
          </a:extLst>
        </xdr:cNvPr>
        <xdr:cNvSpPr txBox="1"/>
      </xdr:nvSpPr>
      <xdr:spPr>
        <a:xfrm>
          <a:off x="11668769"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C12C2AB-8645-4624-9A47-8AE813EEEFF8}"/>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70D8A3C-E5BE-43C1-AC1C-24E5A12C81F4}"/>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330428F5-2998-4BE0-8A12-A498DFDB7272}"/>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1AAD907-3BE4-4892-AF19-832C3CA5146B}"/>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5880809-5924-4DF2-94B7-D867909D8A5E}"/>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9B0B769-8524-40B0-AFA2-40D657239C3D}"/>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A7CBC1F-40A2-4326-8587-209F130982E8}"/>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708E87E8-ACEB-4A46-B4C5-E16A749DA152}"/>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DEF900C-71F5-42A4-A5BD-EC1543BC4328}"/>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FACB2EA-6AB0-4979-8FE9-A402EA750FEB}"/>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E3BD883C-EA08-449B-B40B-D3CBBFC1FACB}"/>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B31857A6-D392-4A2E-9D2F-7A828F48224D}"/>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D671EAF8-7D35-4792-BB72-5B01111010EA}"/>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E847B4E2-057F-4630-B34A-6528BE4E48AA}"/>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946A63B0-0FE5-4579-8A00-800B0070B0B1}"/>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150D9B3D-1389-4263-AF25-956CBA583CDC}"/>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697A7F91-4969-49AA-B8D1-9AED245CB8CC}"/>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B87A8970-190B-4B29-8953-BFAEAE63C3F4}"/>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3AE56AE2-36F0-451B-9734-31476B2FEC34}"/>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D99BFCAD-981B-47CB-B298-092716116450}"/>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70B3C82-1E42-4CC0-9DB1-CEB51320DA5E}"/>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86FFC5EE-C0F9-4617-9916-FCC37C2E89FD}"/>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5E78A0E9-43BA-4F62-8584-D55F56DB5FA8}"/>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a:extLst>
            <a:ext uri="{FF2B5EF4-FFF2-40B4-BE49-F238E27FC236}">
              <a16:creationId xmlns:a16="http://schemas.microsoft.com/office/drawing/2014/main" id="{C6DB02A4-DCFF-465F-B995-C3B1DE0D6654}"/>
            </a:ext>
          </a:extLst>
        </xdr:cNvPr>
        <xdr:cNvCxnSpPr/>
      </xdr:nvCxnSpPr>
      <xdr:spPr>
        <a:xfrm flipV="1">
          <a:off x="20503514" y="1627708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a:extLst>
            <a:ext uri="{FF2B5EF4-FFF2-40B4-BE49-F238E27FC236}">
              <a16:creationId xmlns:a16="http://schemas.microsoft.com/office/drawing/2014/main" id="{FE02E215-5120-436D-885C-BF9ED5C5A7BD}"/>
            </a:ext>
          </a:extLst>
        </xdr:cNvPr>
        <xdr:cNvSpPr txBox="1"/>
      </xdr:nvSpPr>
      <xdr:spPr>
        <a:xfrm>
          <a:off x="20542250" y="177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a:extLst>
            <a:ext uri="{FF2B5EF4-FFF2-40B4-BE49-F238E27FC236}">
              <a16:creationId xmlns:a16="http://schemas.microsoft.com/office/drawing/2014/main" id="{D67BB311-521E-4C07-9E31-7B29E53359CE}"/>
            </a:ext>
          </a:extLst>
        </xdr:cNvPr>
        <xdr:cNvCxnSpPr/>
      </xdr:nvCxnSpPr>
      <xdr:spPr>
        <a:xfrm>
          <a:off x="20429538" y="177827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a:extLst>
            <a:ext uri="{FF2B5EF4-FFF2-40B4-BE49-F238E27FC236}">
              <a16:creationId xmlns:a16="http://schemas.microsoft.com/office/drawing/2014/main" id="{BF8204FE-D3B7-43AB-8778-F5D831F3E98D}"/>
            </a:ext>
          </a:extLst>
        </xdr:cNvPr>
        <xdr:cNvSpPr txBox="1"/>
      </xdr:nvSpPr>
      <xdr:spPr>
        <a:xfrm>
          <a:off x="20542250" y="1605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a:extLst>
            <a:ext uri="{FF2B5EF4-FFF2-40B4-BE49-F238E27FC236}">
              <a16:creationId xmlns:a16="http://schemas.microsoft.com/office/drawing/2014/main" id="{EC4FA26C-0E89-49AA-BB6C-76F3B7B1DA23}"/>
            </a:ext>
          </a:extLst>
        </xdr:cNvPr>
        <xdr:cNvCxnSpPr/>
      </xdr:nvCxnSpPr>
      <xdr:spPr>
        <a:xfrm>
          <a:off x="20429538" y="162770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6" name="【公民館】&#10;一人当たり面積平均値テキスト">
          <a:extLst>
            <a:ext uri="{FF2B5EF4-FFF2-40B4-BE49-F238E27FC236}">
              <a16:creationId xmlns:a16="http://schemas.microsoft.com/office/drawing/2014/main" id="{C42140B1-3700-4EA6-A865-B2EA8B938DCC}"/>
            </a:ext>
          </a:extLst>
        </xdr:cNvPr>
        <xdr:cNvSpPr txBox="1"/>
      </xdr:nvSpPr>
      <xdr:spPr>
        <a:xfrm>
          <a:off x="20542250" y="17207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a:extLst>
            <a:ext uri="{FF2B5EF4-FFF2-40B4-BE49-F238E27FC236}">
              <a16:creationId xmlns:a16="http://schemas.microsoft.com/office/drawing/2014/main" id="{2E08AE2C-2BF2-4B2C-8F55-E8978BA6B803}"/>
            </a:ext>
          </a:extLst>
        </xdr:cNvPr>
        <xdr:cNvSpPr/>
      </xdr:nvSpPr>
      <xdr:spPr>
        <a:xfrm>
          <a:off x="20453350" y="1735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a:extLst>
            <a:ext uri="{FF2B5EF4-FFF2-40B4-BE49-F238E27FC236}">
              <a16:creationId xmlns:a16="http://schemas.microsoft.com/office/drawing/2014/main" id="{71C24ADC-D785-4201-A7AB-1C9F777BFFDC}"/>
            </a:ext>
          </a:extLst>
        </xdr:cNvPr>
        <xdr:cNvSpPr/>
      </xdr:nvSpPr>
      <xdr:spPr>
        <a:xfrm>
          <a:off x="19686588" y="1737537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a:extLst>
            <a:ext uri="{FF2B5EF4-FFF2-40B4-BE49-F238E27FC236}">
              <a16:creationId xmlns:a16="http://schemas.microsoft.com/office/drawing/2014/main" id="{C071A1D8-AAB8-439B-9F13-0021C8566FEC}"/>
            </a:ext>
          </a:extLst>
        </xdr:cNvPr>
        <xdr:cNvSpPr/>
      </xdr:nvSpPr>
      <xdr:spPr>
        <a:xfrm>
          <a:off x="18854738" y="1736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a:extLst>
            <a:ext uri="{FF2B5EF4-FFF2-40B4-BE49-F238E27FC236}">
              <a16:creationId xmlns:a16="http://schemas.microsoft.com/office/drawing/2014/main" id="{71245A7E-5505-4E25-8AC2-7EF1FD51D0DF}"/>
            </a:ext>
          </a:extLst>
        </xdr:cNvPr>
        <xdr:cNvSpPr/>
      </xdr:nvSpPr>
      <xdr:spPr>
        <a:xfrm>
          <a:off x="18037175" y="1738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a:extLst>
            <a:ext uri="{FF2B5EF4-FFF2-40B4-BE49-F238E27FC236}">
              <a16:creationId xmlns:a16="http://schemas.microsoft.com/office/drawing/2014/main" id="{8B812823-47E6-4E8F-98C5-4553436BD518}"/>
            </a:ext>
          </a:extLst>
        </xdr:cNvPr>
        <xdr:cNvSpPr/>
      </xdr:nvSpPr>
      <xdr:spPr>
        <a:xfrm>
          <a:off x="17219613" y="174188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BE0C8EF-B71B-4E8A-87E8-56D7B28F8FAB}"/>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897DE1F-77E9-4883-939E-DE94BA1D46A2}"/>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520490B-0227-4AE0-AAE8-61439FA79E57}"/>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FE980B1-BB38-4A51-B83B-762775D56C20}"/>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5A37E61-7137-47E6-A9E5-39419B94FED7}"/>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38354</xdr:rowOff>
    </xdr:from>
    <xdr:to>
      <xdr:col>116</xdr:col>
      <xdr:colOff>114300</xdr:colOff>
      <xdr:row>108</xdr:row>
      <xdr:rowOff>139954</xdr:rowOff>
    </xdr:to>
    <xdr:sp macro="" textlink="">
      <xdr:nvSpPr>
        <xdr:cNvPr id="837" name="楕円 836">
          <a:extLst>
            <a:ext uri="{FF2B5EF4-FFF2-40B4-BE49-F238E27FC236}">
              <a16:creationId xmlns:a16="http://schemas.microsoft.com/office/drawing/2014/main" id="{08689186-EFDF-4FDB-AF5A-77C36D77A458}"/>
            </a:ext>
          </a:extLst>
        </xdr:cNvPr>
        <xdr:cNvSpPr/>
      </xdr:nvSpPr>
      <xdr:spPr>
        <a:xfrm>
          <a:off x="20453350" y="176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124731</xdr:rowOff>
    </xdr:from>
    <xdr:ext cx="469744" cy="259045"/>
    <xdr:sp macro="" textlink="">
      <xdr:nvSpPr>
        <xdr:cNvPr id="838" name="【公民館】&#10;一人当たり面積該当値テキスト">
          <a:extLst>
            <a:ext uri="{FF2B5EF4-FFF2-40B4-BE49-F238E27FC236}">
              <a16:creationId xmlns:a16="http://schemas.microsoft.com/office/drawing/2014/main" id="{AE988E5D-CD67-4A5A-8AF5-9FD4C5D77B31}"/>
            </a:ext>
          </a:extLst>
        </xdr:cNvPr>
        <xdr:cNvSpPr txBox="1"/>
      </xdr:nvSpPr>
      <xdr:spPr>
        <a:xfrm>
          <a:off x="20542250" y="1761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37592</xdr:rowOff>
    </xdr:from>
    <xdr:to>
      <xdr:col>112</xdr:col>
      <xdr:colOff>38100</xdr:colOff>
      <xdr:row>108</xdr:row>
      <xdr:rowOff>139192</xdr:rowOff>
    </xdr:to>
    <xdr:sp macro="" textlink="">
      <xdr:nvSpPr>
        <xdr:cNvPr id="839" name="楕円 838">
          <a:extLst>
            <a:ext uri="{FF2B5EF4-FFF2-40B4-BE49-F238E27FC236}">
              <a16:creationId xmlns:a16="http://schemas.microsoft.com/office/drawing/2014/main" id="{BEB3AFCE-8C78-43CF-88DE-83C192418960}"/>
            </a:ext>
          </a:extLst>
        </xdr:cNvPr>
        <xdr:cNvSpPr/>
      </xdr:nvSpPr>
      <xdr:spPr>
        <a:xfrm>
          <a:off x="19686588" y="1769694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88392</xdr:rowOff>
    </xdr:from>
    <xdr:to>
      <xdr:col>116</xdr:col>
      <xdr:colOff>63500</xdr:colOff>
      <xdr:row>108</xdr:row>
      <xdr:rowOff>89154</xdr:rowOff>
    </xdr:to>
    <xdr:cxnSp macro="">
      <xdr:nvCxnSpPr>
        <xdr:cNvPr id="840" name="直線コネクタ 839">
          <a:extLst>
            <a:ext uri="{FF2B5EF4-FFF2-40B4-BE49-F238E27FC236}">
              <a16:creationId xmlns:a16="http://schemas.microsoft.com/office/drawing/2014/main" id="{B5694275-BE3F-4E68-A0B2-D0608D2E3ADF}"/>
            </a:ext>
          </a:extLst>
        </xdr:cNvPr>
        <xdr:cNvCxnSpPr/>
      </xdr:nvCxnSpPr>
      <xdr:spPr>
        <a:xfrm>
          <a:off x="19737388" y="17747742"/>
          <a:ext cx="766762"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38354</xdr:rowOff>
    </xdr:from>
    <xdr:to>
      <xdr:col>107</xdr:col>
      <xdr:colOff>101600</xdr:colOff>
      <xdr:row>108</xdr:row>
      <xdr:rowOff>139954</xdr:rowOff>
    </xdr:to>
    <xdr:sp macro="" textlink="">
      <xdr:nvSpPr>
        <xdr:cNvPr id="841" name="楕円 840">
          <a:extLst>
            <a:ext uri="{FF2B5EF4-FFF2-40B4-BE49-F238E27FC236}">
              <a16:creationId xmlns:a16="http://schemas.microsoft.com/office/drawing/2014/main" id="{A69E5718-0F1C-4B7A-A9E0-8AC9F5F846E6}"/>
            </a:ext>
          </a:extLst>
        </xdr:cNvPr>
        <xdr:cNvSpPr/>
      </xdr:nvSpPr>
      <xdr:spPr>
        <a:xfrm>
          <a:off x="18854738" y="176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88392</xdr:rowOff>
    </xdr:from>
    <xdr:to>
      <xdr:col>111</xdr:col>
      <xdr:colOff>177800</xdr:colOff>
      <xdr:row>108</xdr:row>
      <xdr:rowOff>89154</xdr:rowOff>
    </xdr:to>
    <xdr:cxnSp macro="">
      <xdr:nvCxnSpPr>
        <xdr:cNvPr id="842" name="直線コネクタ 841">
          <a:extLst>
            <a:ext uri="{FF2B5EF4-FFF2-40B4-BE49-F238E27FC236}">
              <a16:creationId xmlns:a16="http://schemas.microsoft.com/office/drawing/2014/main" id="{8F1E36AF-76D2-4E77-B984-0A846AF4ED58}"/>
            </a:ext>
          </a:extLst>
        </xdr:cNvPr>
        <xdr:cNvCxnSpPr/>
      </xdr:nvCxnSpPr>
      <xdr:spPr>
        <a:xfrm flipV="1">
          <a:off x="18905538" y="17747742"/>
          <a:ext cx="8318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38354</xdr:rowOff>
    </xdr:from>
    <xdr:to>
      <xdr:col>102</xdr:col>
      <xdr:colOff>165100</xdr:colOff>
      <xdr:row>108</xdr:row>
      <xdr:rowOff>139954</xdr:rowOff>
    </xdr:to>
    <xdr:sp macro="" textlink="">
      <xdr:nvSpPr>
        <xdr:cNvPr id="843" name="楕円 842">
          <a:extLst>
            <a:ext uri="{FF2B5EF4-FFF2-40B4-BE49-F238E27FC236}">
              <a16:creationId xmlns:a16="http://schemas.microsoft.com/office/drawing/2014/main" id="{D06F7CFD-3AE9-4DBC-A327-DE0BED4DAFDD}"/>
            </a:ext>
          </a:extLst>
        </xdr:cNvPr>
        <xdr:cNvSpPr/>
      </xdr:nvSpPr>
      <xdr:spPr>
        <a:xfrm>
          <a:off x="18037175" y="176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89154</xdr:rowOff>
    </xdr:from>
    <xdr:to>
      <xdr:col>107</xdr:col>
      <xdr:colOff>50800</xdr:colOff>
      <xdr:row>108</xdr:row>
      <xdr:rowOff>89154</xdr:rowOff>
    </xdr:to>
    <xdr:cxnSp macro="">
      <xdr:nvCxnSpPr>
        <xdr:cNvPr id="844" name="直線コネクタ 843">
          <a:extLst>
            <a:ext uri="{FF2B5EF4-FFF2-40B4-BE49-F238E27FC236}">
              <a16:creationId xmlns:a16="http://schemas.microsoft.com/office/drawing/2014/main" id="{39568A2E-D902-4E27-9E32-8C42CF30281B}"/>
            </a:ext>
          </a:extLst>
        </xdr:cNvPr>
        <xdr:cNvCxnSpPr/>
      </xdr:nvCxnSpPr>
      <xdr:spPr>
        <a:xfrm>
          <a:off x="18087975" y="17748504"/>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845" name="楕円 844">
          <a:extLst>
            <a:ext uri="{FF2B5EF4-FFF2-40B4-BE49-F238E27FC236}">
              <a16:creationId xmlns:a16="http://schemas.microsoft.com/office/drawing/2014/main" id="{01BFDE77-ABA0-4A83-9C62-FE2ED503A713}"/>
            </a:ext>
          </a:extLst>
        </xdr:cNvPr>
        <xdr:cNvSpPr/>
      </xdr:nvSpPr>
      <xdr:spPr>
        <a:xfrm>
          <a:off x="17219613" y="176984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89154</xdr:rowOff>
    </xdr:from>
    <xdr:to>
      <xdr:col>102</xdr:col>
      <xdr:colOff>114300</xdr:colOff>
      <xdr:row>108</xdr:row>
      <xdr:rowOff>89915</xdr:rowOff>
    </xdr:to>
    <xdr:cxnSp macro="">
      <xdr:nvCxnSpPr>
        <xdr:cNvPr id="846" name="直線コネクタ 845">
          <a:extLst>
            <a:ext uri="{FF2B5EF4-FFF2-40B4-BE49-F238E27FC236}">
              <a16:creationId xmlns:a16="http://schemas.microsoft.com/office/drawing/2014/main" id="{C14ADCB4-2CBE-426B-A28C-DF29BE55A6A1}"/>
            </a:ext>
          </a:extLst>
        </xdr:cNvPr>
        <xdr:cNvCxnSpPr/>
      </xdr:nvCxnSpPr>
      <xdr:spPr>
        <a:xfrm flipV="1">
          <a:off x="17270413" y="17748504"/>
          <a:ext cx="817562"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7" name="n_1aveValue【公民館】&#10;一人当たり面積">
          <a:extLst>
            <a:ext uri="{FF2B5EF4-FFF2-40B4-BE49-F238E27FC236}">
              <a16:creationId xmlns:a16="http://schemas.microsoft.com/office/drawing/2014/main" id="{8B16A739-2540-48B1-B390-2042FA66D597}"/>
            </a:ext>
          </a:extLst>
        </xdr:cNvPr>
        <xdr:cNvSpPr txBox="1"/>
      </xdr:nvSpPr>
      <xdr:spPr>
        <a:xfrm>
          <a:off x="19504102" y="1715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8" name="n_2aveValue【公民館】&#10;一人当たり面積">
          <a:extLst>
            <a:ext uri="{FF2B5EF4-FFF2-40B4-BE49-F238E27FC236}">
              <a16:creationId xmlns:a16="http://schemas.microsoft.com/office/drawing/2014/main" id="{EEF5A944-E345-49F6-834C-ABE2F2B5CBCB}"/>
            </a:ext>
          </a:extLst>
        </xdr:cNvPr>
        <xdr:cNvSpPr txBox="1"/>
      </xdr:nvSpPr>
      <xdr:spPr>
        <a:xfrm>
          <a:off x="18684952" y="1714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9" name="n_3aveValue【公民館】&#10;一人当たり面積">
          <a:extLst>
            <a:ext uri="{FF2B5EF4-FFF2-40B4-BE49-F238E27FC236}">
              <a16:creationId xmlns:a16="http://schemas.microsoft.com/office/drawing/2014/main" id="{17C686A1-5AF6-4A19-A760-3857A026BC07}"/>
            </a:ext>
          </a:extLst>
        </xdr:cNvPr>
        <xdr:cNvSpPr txBox="1"/>
      </xdr:nvSpPr>
      <xdr:spPr>
        <a:xfrm>
          <a:off x="17867390"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50" name="n_4aveValue【公民館】&#10;一人当たり面積">
          <a:extLst>
            <a:ext uri="{FF2B5EF4-FFF2-40B4-BE49-F238E27FC236}">
              <a16:creationId xmlns:a16="http://schemas.microsoft.com/office/drawing/2014/main" id="{9820A544-F11B-4D47-9D53-0FCD00182333}"/>
            </a:ext>
          </a:extLst>
        </xdr:cNvPr>
        <xdr:cNvSpPr txBox="1"/>
      </xdr:nvSpPr>
      <xdr:spPr>
        <a:xfrm>
          <a:off x="17049827" y="171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130319</xdr:rowOff>
    </xdr:from>
    <xdr:ext cx="469744" cy="259045"/>
    <xdr:sp macro="" textlink="">
      <xdr:nvSpPr>
        <xdr:cNvPr id="851" name="n_1mainValue【公民館】&#10;一人当たり面積">
          <a:extLst>
            <a:ext uri="{FF2B5EF4-FFF2-40B4-BE49-F238E27FC236}">
              <a16:creationId xmlns:a16="http://schemas.microsoft.com/office/drawing/2014/main" id="{DE52360E-E375-4C96-948D-22EC78AA22A9}"/>
            </a:ext>
          </a:extLst>
        </xdr:cNvPr>
        <xdr:cNvSpPr txBox="1"/>
      </xdr:nvSpPr>
      <xdr:spPr>
        <a:xfrm>
          <a:off x="19504102" y="1778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131081</xdr:rowOff>
    </xdr:from>
    <xdr:ext cx="469744" cy="259045"/>
    <xdr:sp macro="" textlink="">
      <xdr:nvSpPr>
        <xdr:cNvPr id="852" name="n_2mainValue【公民館】&#10;一人当たり面積">
          <a:extLst>
            <a:ext uri="{FF2B5EF4-FFF2-40B4-BE49-F238E27FC236}">
              <a16:creationId xmlns:a16="http://schemas.microsoft.com/office/drawing/2014/main" id="{F0D39DCB-21F5-45FC-8D1E-5187895D7081}"/>
            </a:ext>
          </a:extLst>
        </xdr:cNvPr>
        <xdr:cNvSpPr txBox="1"/>
      </xdr:nvSpPr>
      <xdr:spPr>
        <a:xfrm>
          <a:off x="18684952"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131081</xdr:rowOff>
    </xdr:from>
    <xdr:ext cx="469744" cy="259045"/>
    <xdr:sp macro="" textlink="">
      <xdr:nvSpPr>
        <xdr:cNvPr id="853" name="n_3mainValue【公民館】&#10;一人当たり面積">
          <a:extLst>
            <a:ext uri="{FF2B5EF4-FFF2-40B4-BE49-F238E27FC236}">
              <a16:creationId xmlns:a16="http://schemas.microsoft.com/office/drawing/2014/main" id="{CE42A1EA-1260-4A1D-B0E8-00BADB96CA55}"/>
            </a:ext>
          </a:extLst>
        </xdr:cNvPr>
        <xdr:cNvSpPr txBox="1"/>
      </xdr:nvSpPr>
      <xdr:spPr>
        <a:xfrm>
          <a:off x="17867390"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854" name="n_4mainValue【公民館】&#10;一人当たり面積">
          <a:extLst>
            <a:ext uri="{FF2B5EF4-FFF2-40B4-BE49-F238E27FC236}">
              <a16:creationId xmlns:a16="http://schemas.microsoft.com/office/drawing/2014/main" id="{CA3105E9-776F-4155-8B65-4E8D59036154}"/>
            </a:ext>
          </a:extLst>
        </xdr:cNvPr>
        <xdr:cNvSpPr txBox="1"/>
      </xdr:nvSpPr>
      <xdr:spPr>
        <a:xfrm>
          <a:off x="17049827" y="1779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7BD04476-F8B0-47C9-B94A-A7E054204315}"/>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DE8E11E2-772B-4ED5-9E9A-B6FFCB6048F4}"/>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B1214C1B-2EEA-49B8-A9E6-9C2C512B85A6}"/>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latin typeface="ＭＳ Ｐゴシック" panose="020B0600070205080204" pitchFamily="50" charset="-128"/>
              <a:ea typeface="ＭＳ Ｐゴシック" panose="020B0600070205080204" pitchFamily="50" charset="-128"/>
            </a:rPr>
            <a:t>　道路は、有形固定資産減価償却率が全国とほぼ同水準で沖縄県平均を上回っている。現在、村道越地与比地小浜原線改良事業等を進めているが、今後もその他道路の老朽化対策が必要となってくる。</a:t>
          </a:r>
        </a:p>
        <a:p>
          <a:r>
            <a:rPr kumimoji="1" lang="ja-JP" altLang="en-US" sz="1300">
              <a:latin typeface="ＭＳ Ｐゴシック" panose="020B0600070205080204" pitchFamily="50" charset="-128"/>
              <a:ea typeface="ＭＳ Ｐゴシック" panose="020B0600070205080204" pitchFamily="50" charset="-128"/>
            </a:rPr>
            <a:t>　公営住宅については、平成２５年度に仲宗根団地、平成２９年度に兼次第２団地を建築したことにより、類似団体、全国平均を下回っている。現在、湧川第２団地の新築工事を行っているため、今後は有形固定資産減価償却率の低下が予想される。ただ、建設から３０年以上が経過した公営住宅や敷地面積が狭い住宅もあり、住民の安全・快適・継続的な利用に課題もある。今後、「今帰仁村公営住宅等長寿命化計画」を着実に実行することで、計画的に公営住宅の用途廃止・建替え・維持補修・長寿命化を進め、施設全体としてのライフサイクルコストの削減、費用負担の平準化に努める。</a:t>
          </a:r>
        </a:p>
        <a:p>
          <a:r>
            <a:rPr kumimoji="1" lang="ja-JP" altLang="en-US" sz="1300">
              <a:latin typeface="ＭＳ Ｐゴシック" panose="020B0600070205080204" pitchFamily="50" charset="-128"/>
              <a:ea typeface="ＭＳ Ｐゴシック" panose="020B0600070205080204" pitchFamily="50" charset="-128"/>
            </a:rPr>
            <a:t>　学校施設は平成１４年度に中学校を統合し開校、平成２４年度に村立古宇利小学校を廃校し、村立天底小学校と統合する等施設の統廃合を進めてきている。それにより類似団体、全国平均よりも低い数値となっている。児童生徒が利用することから、全ての学校教育系施設において耐震化工事を実施する等、とりわけ安全性に配慮した施設管理を行っている。また公共施設個別計画にて、建築から４０年以上経過する今帰仁小学校の建替えを計画している。村の各種事業計画の財源負担の調整を図りながら、計画を進めていく。</a:t>
          </a:r>
        </a:p>
        <a:p>
          <a:r>
            <a:rPr kumimoji="1" lang="ja-JP" altLang="en-US" sz="1300">
              <a:latin typeface="ＭＳ Ｐゴシック" panose="020B0600070205080204" pitchFamily="50" charset="-128"/>
              <a:ea typeface="ＭＳ Ｐゴシック" panose="020B0600070205080204" pitchFamily="50" charset="-128"/>
            </a:rPr>
            <a:t>　公民館の有形固定資産減価償却率が８５．１％と高いが、本村唯一の公民館「中央公民館」が建築から４５年以上を過ぎているためである。今後、耐力度調査、耐震調査等を行い、長寿命化改修が実施可能な場合は長寿命化改修を実施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24E29B-ABED-41E9-877D-97736D4F18EE}"/>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BA7A22-3371-4F23-9104-09F2D50D713C}"/>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126B1B-9EA4-446F-8E24-9D9FCB8710DE}"/>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1507C3-9305-4879-A0F5-C1A5E7E6804E}"/>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92B172-13A3-42C2-9E33-5188EADEA997}"/>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227123-A060-4663-89E1-0FA159A8E413}"/>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5406A2-6C7B-4F4D-BE90-ECF30166BD98}"/>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332C63-8BEB-4937-873F-46EC22EF77DE}"/>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42D797-EF89-43E5-A016-5FA92620CC3E}"/>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E11151-3523-405D-A65E-FB97ACF5928E}"/>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DA074B-DD84-4CA4-BC7A-CCEB3F62DD2B}"/>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D12924-3036-4C08-A6E3-119FB4EA678C}"/>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FD7187-2202-4AAF-AE21-AE6DAEA46AA3}"/>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C29685-E5F0-4068-B52D-0199DE66B7AE}"/>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206CFF-C85E-4888-92C6-3B89262FC561}"/>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EBFD5E-794C-48FC-83CE-607BA12C996A}"/>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30256D-178B-4CDA-8AEB-40EB97EFD455}"/>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EAD113-86E2-4FA9-8524-6D3F5B2C0E62}"/>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D85616-C10B-41BC-92FC-DA46B0551E5E}"/>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DAFBA3-DB13-4550-91A7-249754A8A85C}"/>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3FEFD5-791A-47DC-9333-D9330E61C0A0}"/>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C5036A-79DB-466A-ACE3-3EA7AF3250B5}"/>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F3A518-48E1-49E6-8E69-33F41CC9022E}"/>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4BE8EE-59FF-4991-A510-32FF7046ADF1}"/>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BE4CF9-8CA7-4CB7-A8F8-4117249BC8BE}"/>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3DB9F7-7B8C-4B8D-A4A0-59B47B240469}"/>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162480-77E6-4295-8F9F-D847108A131C}"/>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3D153C-C391-4E2E-A5BF-8BB9ED897D9A}"/>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F06442-7F63-401C-936C-F58A0710472B}"/>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0BA654-212E-45F7-98DD-2749A2B3EDF8}"/>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A05660-9931-4672-86A0-44314B96847F}"/>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C4921B-6D77-4622-A780-91E19F9C5606}"/>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807411-A06B-4F5B-A4CD-9C76FF2CF3F0}"/>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46774A-8F93-4B2F-AF69-A07CDC716F06}"/>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D99FCF-7396-4EFB-B7B3-CC5F642D6EA6}"/>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8404A4-FFA9-4979-901D-B4DBC2446224}"/>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34FAE4-D980-4837-B0B2-A00DF48913FC}"/>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E92E05-D849-4B7C-9A5D-95AF151AAD16}"/>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2A294E-54A6-43BB-8DC9-D03000404618}"/>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5B8723-9904-4EED-938F-DBF0C0B90DF8}"/>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989C1F-9EC5-428D-8B8E-0B06D7B221D5}"/>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6BE63A-BB50-42DD-9083-0AEC0A132ED9}"/>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6F200DE-E91F-49E3-8681-8D1CCEA3D5BF}"/>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AFE4CB-EFFC-4614-AB31-876459AE5C6E}"/>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3E47A1-8349-4D30-8D23-5E49CD646AB7}"/>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B92BC9-BC8E-4BD0-BF3A-2B5A6A42A766}"/>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C1BB7E5-C41C-4DA5-B3B0-AEF13AB027C6}"/>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DB9147-72F4-44BD-ABEE-DE26DEE50A3F}"/>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D8DE82-FE58-4969-BD50-D20670F59016}"/>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125A98-5CAC-4F39-9D42-59D5BC61433C}"/>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39D314-686E-4E2B-94C5-C28C7A8C03B1}"/>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D9CFE7F-0C05-4842-B1A1-F1233A2E0761}"/>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F61566-A5C2-4693-957D-6888AF3F5085}"/>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56F8D8-5D0A-4399-A221-E36A889078B9}"/>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892A1B-88DB-404F-A3B0-FB5FC4292DAD}"/>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FB55B3A-21DC-4917-89B1-3CD822EE8ACB}"/>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A02A5D1-0574-4A89-847A-C85CCDDB943A}"/>
            </a:ext>
          </a:extLst>
        </xdr:cNvPr>
        <xdr:cNvCxnSpPr/>
      </xdr:nvCxnSpPr>
      <xdr:spPr>
        <a:xfrm flipV="1">
          <a:off x="4291965" y="5391694"/>
          <a:ext cx="0" cy="151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0911792-5936-4503-85AC-617916424FCF}"/>
            </a:ext>
          </a:extLst>
        </xdr:cNvPr>
        <xdr:cNvSpPr txBox="1"/>
      </xdr:nvSpPr>
      <xdr:spPr>
        <a:xfrm>
          <a:off x="4330700"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3F7402F-F9F5-43E8-BF3C-94E064CD0596}"/>
            </a:ext>
          </a:extLst>
        </xdr:cNvPr>
        <xdr:cNvCxnSpPr/>
      </xdr:nvCxnSpPr>
      <xdr:spPr>
        <a:xfrm>
          <a:off x="4217988"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FD9C6FEB-0BB1-41F0-8E0F-4316A3C1C290}"/>
            </a:ext>
          </a:extLst>
        </xdr:cNvPr>
        <xdr:cNvSpPr txBox="1"/>
      </xdr:nvSpPr>
      <xdr:spPr>
        <a:xfrm>
          <a:off x="4330700" y="51859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FB98F518-E351-47E5-8CFB-CB1EA08E5052}"/>
            </a:ext>
          </a:extLst>
        </xdr:cNvPr>
        <xdr:cNvCxnSpPr/>
      </xdr:nvCxnSpPr>
      <xdr:spPr>
        <a:xfrm>
          <a:off x="4217988" y="53916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D0411CEE-3E59-41BB-8FB3-37988B53DDBC}"/>
            </a:ext>
          </a:extLst>
        </xdr:cNvPr>
        <xdr:cNvSpPr txBox="1"/>
      </xdr:nvSpPr>
      <xdr:spPr>
        <a:xfrm>
          <a:off x="4330700" y="6194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CDAA6772-AF2A-4D2D-8566-35205F8154FF}"/>
            </a:ext>
          </a:extLst>
        </xdr:cNvPr>
        <xdr:cNvSpPr/>
      </xdr:nvSpPr>
      <xdr:spPr>
        <a:xfrm>
          <a:off x="4241800" y="63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D590FDAE-DAFE-42A1-AB80-0202ACE70435}"/>
            </a:ext>
          </a:extLst>
        </xdr:cNvPr>
        <xdr:cNvSpPr/>
      </xdr:nvSpPr>
      <xdr:spPr>
        <a:xfrm>
          <a:off x="3475038" y="625992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7524FCEA-D7A7-48FE-9134-A0B09E40687A}"/>
            </a:ext>
          </a:extLst>
        </xdr:cNvPr>
        <xdr:cNvSpPr/>
      </xdr:nvSpPr>
      <xdr:spPr>
        <a:xfrm>
          <a:off x="2643188" y="62484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74619A3-C40D-4FA9-AF11-EB5C83AC7C68}"/>
            </a:ext>
          </a:extLst>
        </xdr:cNvPr>
        <xdr:cNvSpPr/>
      </xdr:nvSpPr>
      <xdr:spPr>
        <a:xfrm>
          <a:off x="1825625" y="62337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BD18B9D4-4028-4BCA-A08D-9894DD741A64}"/>
            </a:ext>
          </a:extLst>
        </xdr:cNvPr>
        <xdr:cNvSpPr/>
      </xdr:nvSpPr>
      <xdr:spPr>
        <a:xfrm>
          <a:off x="1008063" y="62044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2E2E51-4AEE-42D4-84BC-7E9003D1B2BA}"/>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E38F63-9A3C-465A-8C12-60E6C8CC308E}"/>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49E5BF-66BB-42A6-B4A0-B2B654D80D8F}"/>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E59BD7-1FEB-44BD-9357-FF5ED5D9DBA8}"/>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0320E2-DF60-4D1F-8EF3-4044C0CA0D4B}"/>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4" name="楕円 73">
          <a:extLst>
            <a:ext uri="{FF2B5EF4-FFF2-40B4-BE49-F238E27FC236}">
              <a16:creationId xmlns:a16="http://schemas.microsoft.com/office/drawing/2014/main" id="{10B6D966-624D-485D-BDA0-01C2756D8604}"/>
            </a:ext>
          </a:extLst>
        </xdr:cNvPr>
        <xdr:cNvSpPr/>
      </xdr:nvSpPr>
      <xdr:spPr>
        <a:xfrm>
          <a:off x="4241800" y="66033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C1E0BAB3-1557-4338-BABF-78A1659297D2}"/>
            </a:ext>
          </a:extLst>
        </xdr:cNvPr>
        <xdr:cNvSpPr txBox="1"/>
      </xdr:nvSpPr>
      <xdr:spPr>
        <a:xfrm>
          <a:off x="43307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80917</xdr:rowOff>
    </xdr:from>
    <xdr:to>
      <xdr:col>20</xdr:col>
      <xdr:colOff>38100</xdr:colOff>
      <xdr:row>41</xdr:row>
      <xdr:rowOff>11067</xdr:rowOff>
    </xdr:to>
    <xdr:sp macro="" textlink="">
      <xdr:nvSpPr>
        <xdr:cNvPr id="76" name="楕円 75">
          <a:extLst>
            <a:ext uri="{FF2B5EF4-FFF2-40B4-BE49-F238E27FC236}">
              <a16:creationId xmlns:a16="http://schemas.microsoft.com/office/drawing/2014/main" id="{1F0BC3B3-AE91-4CF0-88D7-CDEB4F69B6D3}"/>
            </a:ext>
          </a:extLst>
        </xdr:cNvPr>
        <xdr:cNvSpPr/>
      </xdr:nvSpPr>
      <xdr:spPr>
        <a:xfrm>
          <a:off x="3475038" y="656744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131717</xdr:rowOff>
    </xdr:from>
    <xdr:to>
      <xdr:col>24</xdr:col>
      <xdr:colOff>63500</xdr:colOff>
      <xdr:row>40</xdr:row>
      <xdr:rowOff>167640</xdr:rowOff>
    </xdr:to>
    <xdr:cxnSp macro="">
      <xdr:nvCxnSpPr>
        <xdr:cNvPr id="77" name="直線コネクタ 76">
          <a:extLst>
            <a:ext uri="{FF2B5EF4-FFF2-40B4-BE49-F238E27FC236}">
              <a16:creationId xmlns:a16="http://schemas.microsoft.com/office/drawing/2014/main" id="{74CAC2AB-46F2-4323-B6E8-46275A02FDCE}"/>
            </a:ext>
          </a:extLst>
        </xdr:cNvPr>
        <xdr:cNvCxnSpPr/>
      </xdr:nvCxnSpPr>
      <xdr:spPr>
        <a:xfrm>
          <a:off x="3525838" y="6618242"/>
          <a:ext cx="766762" cy="3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44994</xdr:rowOff>
    </xdr:from>
    <xdr:to>
      <xdr:col>15</xdr:col>
      <xdr:colOff>101600</xdr:colOff>
      <xdr:row>40</xdr:row>
      <xdr:rowOff>146594</xdr:rowOff>
    </xdr:to>
    <xdr:sp macro="" textlink="">
      <xdr:nvSpPr>
        <xdr:cNvPr id="78" name="楕円 77">
          <a:extLst>
            <a:ext uri="{FF2B5EF4-FFF2-40B4-BE49-F238E27FC236}">
              <a16:creationId xmlns:a16="http://schemas.microsoft.com/office/drawing/2014/main" id="{92E7B3AD-A0CC-4E95-80FC-7B560BDB768B}"/>
            </a:ext>
          </a:extLst>
        </xdr:cNvPr>
        <xdr:cNvSpPr/>
      </xdr:nvSpPr>
      <xdr:spPr>
        <a:xfrm>
          <a:off x="2643188" y="65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95794</xdr:rowOff>
    </xdr:from>
    <xdr:to>
      <xdr:col>19</xdr:col>
      <xdr:colOff>177800</xdr:colOff>
      <xdr:row>40</xdr:row>
      <xdr:rowOff>131717</xdr:rowOff>
    </xdr:to>
    <xdr:cxnSp macro="">
      <xdr:nvCxnSpPr>
        <xdr:cNvPr id="79" name="直線コネクタ 78">
          <a:extLst>
            <a:ext uri="{FF2B5EF4-FFF2-40B4-BE49-F238E27FC236}">
              <a16:creationId xmlns:a16="http://schemas.microsoft.com/office/drawing/2014/main" id="{F66A670A-6F87-4837-A65A-9D523DA5B37E}"/>
            </a:ext>
          </a:extLst>
        </xdr:cNvPr>
        <xdr:cNvCxnSpPr/>
      </xdr:nvCxnSpPr>
      <xdr:spPr>
        <a:xfrm>
          <a:off x="2693988" y="6582319"/>
          <a:ext cx="8318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165826</xdr:rowOff>
    </xdr:from>
    <xdr:to>
      <xdr:col>10</xdr:col>
      <xdr:colOff>165100</xdr:colOff>
      <xdr:row>40</xdr:row>
      <xdr:rowOff>95976</xdr:rowOff>
    </xdr:to>
    <xdr:sp macro="" textlink="">
      <xdr:nvSpPr>
        <xdr:cNvPr id="80" name="楕円 79">
          <a:extLst>
            <a:ext uri="{FF2B5EF4-FFF2-40B4-BE49-F238E27FC236}">
              <a16:creationId xmlns:a16="http://schemas.microsoft.com/office/drawing/2014/main" id="{6B05317F-E651-4945-8335-614084DD3F79}"/>
            </a:ext>
          </a:extLst>
        </xdr:cNvPr>
        <xdr:cNvSpPr/>
      </xdr:nvSpPr>
      <xdr:spPr>
        <a:xfrm>
          <a:off x="1825625" y="648566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45176</xdr:rowOff>
    </xdr:from>
    <xdr:to>
      <xdr:col>15</xdr:col>
      <xdr:colOff>50800</xdr:colOff>
      <xdr:row>40</xdr:row>
      <xdr:rowOff>95794</xdr:rowOff>
    </xdr:to>
    <xdr:cxnSp macro="">
      <xdr:nvCxnSpPr>
        <xdr:cNvPr id="81" name="直線コネクタ 80">
          <a:extLst>
            <a:ext uri="{FF2B5EF4-FFF2-40B4-BE49-F238E27FC236}">
              <a16:creationId xmlns:a16="http://schemas.microsoft.com/office/drawing/2014/main" id="{7A8168F5-BC1A-4532-AA36-B4776BAB4AEA}"/>
            </a:ext>
          </a:extLst>
        </xdr:cNvPr>
        <xdr:cNvCxnSpPr/>
      </xdr:nvCxnSpPr>
      <xdr:spPr>
        <a:xfrm>
          <a:off x="1876425" y="6531701"/>
          <a:ext cx="817563"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129903</xdr:rowOff>
    </xdr:from>
    <xdr:to>
      <xdr:col>6</xdr:col>
      <xdr:colOff>38100</xdr:colOff>
      <xdr:row>40</xdr:row>
      <xdr:rowOff>60053</xdr:rowOff>
    </xdr:to>
    <xdr:sp macro="" textlink="">
      <xdr:nvSpPr>
        <xdr:cNvPr id="82" name="楕円 81">
          <a:extLst>
            <a:ext uri="{FF2B5EF4-FFF2-40B4-BE49-F238E27FC236}">
              <a16:creationId xmlns:a16="http://schemas.microsoft.com/office/drawing/2014/main" id="{381B97F0-2F0C-416C-9061-3B27E3D71D2E}"/>
            </a:ext>
          </a:extLst>
        </xdr:cNvPr>
        <xdr:cNvSpPr/>
      </xdr:nvSpPr>
      <xdr:spPr>
        <a:xfrm>
          <a:off x="1008063" y="645450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9253</xdr:rowOff>
    </xdr:from>
    <xdr:to>
      <xdr:col>10</xdr:col>
      <xdr:colOff>114300</xdr:colOff>
      <xdr:row>40</xdr:row>
      <xdr:rowOff>45176</xdr:rowOff>
    </xdr:to>
    <xdr:cxnSp macro="">
      <xdr:nvCxnSpPr>
        <xdr:cNvPr id="83" name="直線コネクタ 82">
          <a:extLst>
            <a:ext uri="{FF2B5EF4-FFF2-40B4-BE49-F238E27FC236}">
              <a16:creationId xmlns:a16="http://schemas.microsoft.com/office/drawing/2014/main" id="{F5790E78-EED7-4B96-ADAE-1B09716E84FC}"/>
            </a:ext>
          </a:extLst>
        </xdr:cNvPr>
        <xdr:cNvCxnSpPr/>
      </xdr:nvCxnSpPr>
      <xdr:spPr>
        <a:xfrm>
          <a:off x="1058863" y="6495778"/>
          <a:ext cx="817562"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A49FDD39-9765-4D80-9EAE-91981AD79435}"/>
            </a:ext>
          </a:extLst>
        </xdr:cNvPr>
        <xdr:cNvSpPr txBox="1"/>
      </xdr:nvSpPr>
      <xdr:spPr>
        <a:xfrm>
          <a:off x="3324869"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9F311118-3675-4AFA-BCE6-52A7E2002CAC}"/>
            </a:ext>
          </a:extLst>
        </xdr:cNvPr>
        <xdr:cNvSpPr txBox="1"/>
      </xdr:nvSpPr>
      <xdr:spPr>
        <a:xfrm>
          <a:off x="2505719"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48D18408-21D5-4ABA-8A19-F70038FEFA4D}"/>
            </a:ext>
          </a:extLst>
        </xdr:cNvPr>
        <xdr:cNvSpPr txBox="1"/>
      </xdr:nvSpPr>
      <xdr:spPr>
        <a:xfrm>
          <a:off x="1688157"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A461058C-4B21-4C6B-91FE-C5D0D30FBF68}"/>
            </a:ext>
          </a:extLst>
        </xdr:cNvPr>
        <xdr:cNvSpPr txBox="1"/>
      </xdr:nvSpPr>
      <xdr:spPr>
        <a:xfrm>
          <a:off x="870594" y="599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DA5AB17C-2B55-47C1-A67E-C2A0AE64C33F}"/>
            </a:ext>
          </a:extLst>
        </xdr:cNvPr>
        <xdr:cNvSpPr txBox="1"/>
      </xdr:nvSpPr>
      <xdr:spPr>
        <a:xfrm>
          <a:off x="3324869"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5DFC2AB9-49ED-4BA0-9EE9-FDFE31F89226}"/>
            </a:ext>
          </a:extLst>
        </xdr:cNvPr>
        <xdr:cNvSpPr txBox="1"/>
      </xdr:nvSpPr>
      <xdr:spPr>
        <a:xfrm>
          <a:off x="2505719" y="662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90" name="n_3mainValue【図書館】&#10;有形固定資産減価償却率">
          <a:extLst>
            <a:ext uri="{FF2B5EF4-FFF2-40B4-BE49-F238E27FC236}">
              <a16:creationId xmlns:a16="http://schemas.microsoft.com/office/drawing/2014/main" id="{C967DE42-460D-4FA1-9A95-95A849A637AE}"/>
            </a:ext>
          </a:extLst>
        </xdr:cNvPr>
        <xdr:cNvSpPr txBox="1"/>
      </xdr:nvSpPr>
      <xdr:spPr>
        <a:xfrm>
          <a:off x="1688157" y="65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9202129B-F38A-4AC1-BDA4-DE70CECC3BD7}"/>
            </a:ext>
          </a:extLst>
        </xdr:cNvPr>
        <xdr:cNvSpPr txBox="1"/>
      </xdr:nvSpPr>
      <xdr:spPr>
        <a:xfrm>
          <a:off x="870594" y="653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EBAB0EB-C169-4680-8930-0D1C41D7FBA3}"/>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436D28E-DC59-4BD4-B08E-D21C84566CC0}"/>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4DEC7EE-185D-40D3-9927-6066F0E8EDFD}"/>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DB23D4E-8EF2-4183-931E-B7331A99670F}"/>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BE8C191-F2C8-4458-BED0-95368BEEFF67}"/>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01B250-08BA-4D21-9B97-B3112CA08618}"/>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479B404-F5A7-41D0-81EE-4DCD9752F0B7}"/>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9D8B630-27EA-4A90-B716-09B6DA855A49}"/>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C932DF9-30C4-4B9A-9C29-B3C4273A7A0A}"/>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E0CB7CC-FDE8-403F-8A59-73D9882BA501}"/>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D0A6563-F6DC-42E1-B73F-44CD8C06F6D9}"/>
            </a:ext>
          </a:extLst>
        </xdr:cNvPr>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1B5E562-51BA-4C3C-A265-0067FDAE8206}"/>
            </a:ext>
          </a:extLst>
        </xdr:cNvPr>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B6173F8-ADB3-4574-912D-9AF0BC6E1CF7}"/>
            </a:ext>
          </a:extLst>
        </xdr:cNvPr>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AE43B3C-C7C3-459E-9065-D844BC3FBAB5}"/>
            </a:ext>
          </a:extLst>
        </xdr:cNvPr>
        <xdr:cNvSpPr txBox="1"/>
      </xdr:nvSpPr>
      <xdr:spPr>
        <a:xfrm>
          <a:off x="5679621"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680BF59-BD19-4E2E-A551-EBCEDC224C3A}"/>
            </a:ext>
          </a:extLst>
        </xdr:cNvPr>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DA5AF65-9C62-48C1-AFE1-ED60220B8A34}"/>
            </a:ext>
          </a:extLst>
        </xdr:cNvPr>
        <xdr:cNvSpPr txBox="1"/>
      </xdr:nvSpPr>
      <xdr:spPr>
        <a:xfrm>
          <a:off x="5679621"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153FF8F-8C4E-446E-A2BC-BF6D7C136B38}"/>
            </a:ext>
          </a:extLst>
        </xdr:cNvPr>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121B195-1EC7-4BC0-8418-360FE9F455DD}"/>
            </a:ext>
          </a:extLst>
        </xdr:cNvPr>
        <xdr:cNvSpPr txBox="1"/>
      </xdr:nvSpPr>
      <xdr:spPr>
        <a:xfrm>
          <a:off x="56796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A173629-0D7A-459E-91B0-7EE1D230D7A0}"/>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D2759C7-7B02-4923-9582-5129D5B76CDF}"/>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7EF65DA-CE9C-4DDF-8FF6-111CC7BE5268}"/>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5E10D81E-2017-47BB-8894-7910EB077AF7}"/>
            </a:ext>
          </a:extLst>
        </xdr:cNvPr>
        <xdr:cNvCxnSpPr/>
      </xdr:nvCxnSpPr>
      <xdr:spPr>
        <a:xfrm flipV="1">
          <a:off x="9691053" y="5545455"/>
          <a:ext cx="0" cy="122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8BBAE34F-B5A3-457F-ABF8-10B7EDB6A3A2}"/>
            </a:ext>
          </a:extLst>
        </xdr:cNvPr>
        <xdr:cNvSpPr txBox="1"/>
      </xdr:nvSpPr>
      <xdr:spPr>
        <a:xfrm>
          <a:off x="9729788" y="677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8CAE07AF-99D8-461A-B2E4-F40B95B86753}"/>
            </a:ext>
          </a:extLst>
        </xdr:cNvPr>
        <xdr:cNvCxnSpPr/>
      </xdr:nvCxnSpPr>
      <xdr:spPr>
        <a:xfrm>
          <a:off x="9617075" y="67680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F2ACCCA1-AECA-4357-B892-3E044A60E873}"/>
            </a:ext>
          </a:extLst>
        </xdr:cNvPr>
        <xdr:cNvSpPr txBox="1"/>
      </xdr:nvSpPr>
      <xdr:spPr>
        <a:xfrm>
          <a:off x="9729788" y="533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7DF57C9D-4E21-4D35-A169-F3FCA79F9306}"/>
            </a:ext>
          </a:extLst>
        </xdr:cNvPr>
        <xdr:cNvCxnSpPr/>
      </xdr:nvCxnSpPr>
      <xdr:spPr>
        <a:xfrm>
          <a:off x="9617075" y="55454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a:extLst>
            <a:ext uri="{FF2B5EF4-FFF2-40B4-BE49-F238E27FC236}">
              <a16:creationId xmlns:a16="http://schemas.microsoft.com/office/drawing/2014/main" id="{EC81137D-1FB9-436A-892E-0B0945B8C612}"/>
            </a:ext>
          </a:extLst>
        </xdr:cNvPr>
        <xdr:cNvSpPr txBox="1"/>
      </xdr:nvSpPr>
      <xdr:spPr>
        <a:xfrm>
          <a:off x="9729788" y="6058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5DA04A69-0D89-4973-84C0-1D9FBEAC78B7}"/>
            </a:ext>
          </a:extLst>
        </xdr:cNvPr>
        <xdr:cNvSpPr/>
      </xdr:nvSpPr>
      <xdr:spPr>
        <a:xfrm>
          <a:off x="9655175" y="619721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32425C3A-16E0-4748-88F5-89273386BAE0}"/>
            </a:ext>
          </a:extLst>
        </xdr:cNvPr>
        <xdr:cNvSpPr/>
      </xdr:nvSpPr>
      <xdr:spPr>
        <a:xfrm>
          <a:off x="8874125" y="61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DE62CAD6-11E4-407D-909A-1EA19472F469}"/>
            </a:ext>
          </a:extLst>
        </xdr:cNvPr>
        <xdr:cNvSpPr/>
      </xdr:nvSpPr>
      <xdr:spPr>
        <a:xfrm>
          <a:off x="8056563" y="615645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722973B4-4714-4A3F-B02A-85667BCCF84F}"/>
            </a:ext>
          </a:extLst>
        </xdr:cNvPr>
        <xdr:cNvSpPr/>
      </xdr:nvSpPr>
      <xdr:spPr>
        <a:xfrm>
          <a:off x="7224713"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9BDE01D4-743F-4447-91CA-1A8423E66E01}"/>
            </a:ext>
          </a:extLst>
        </xdr:cNvPr>
        <xdr:cNvSpPr/>
      </xdr:nvSpPr>
      <xdr:spPr>
        <a:xfrm>
          <a:off x="6407150" y="62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00D9804-BADA-4354-9546-FF772BFD3154}"/>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E49EC1-60E9-4BC8-B9FB-F83F3A46DBC8}"/>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E5C427-48FE-4941-9EF8-CFC54838591D}"/>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38F20C-F3A3-4293-8915-AB4085CC9403}"/>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B497C7-0043-417C-AFD2-39F8E515ACAF}"/>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29" name="楕円 128">
          <a:extLst>
            <a:ext uri="{FF2B5EF4-FFF2-40B4-BE49-F238E27FC236}">
              <a16:creationId xmlns:a16="http://schemas.microsoft.com/office/drawing/2014/main" id="{020D0A30-F4EE-48C8-B6E8-0186F2C69BEA}"/>
            </a:ext>
          </a:extLst>
        </xdr:cNvPr>
        <xdr:cNvSpPr/>
      </xdr:nvSpPr>
      <xdr:spPr>
        <a:xfrm>
          <a:off x="9655175" y="661250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40911</xdr:rowOff>
    </xdr:from>
    <xdr:ext cx="469744" cy="259045"/>
    <xdr:sp macro="" textlink="">
      <xdr:nvSpPr>
        <xdr:cNvPr id="130" name="【図書館】&#10;一人当たり面積該当値テキスト">
          <a:extLst>
            <a:ext uri="{FF2B5EF4-FFF2-40B4-BE49-F238E27FC236}">
              <a16:creationId xmlns:a16="http://schemas.microsoft.com/office/drawing/2014/main" id="{0980AF1B-F9DF-40F7-A516-9A68BE4C12F6}"/>
            </a:ext>
          </a:extLst>
        </xdr:cNvPr>
        <xdr:cNvSpPr txBox="1"/>
      </xdr:nvSpPr>
      <xdr:spPr>
        <a:xfrm>
          <a:off x="9729788" y="652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31" name="楕円 130">
          <a:extLst>
            <a:ext uri="{FF2B5EF4-FFF2-40B4-BE49-F238E27FC236}">
              <a16:creationId xmlns:a16="http://schemas.microsoft.com/office/drawing/2014/main" id="{F251ABF4-D298-46BA-9ACB-A9EACED0CFBD}"/>
            </a:ext>
          </a:extLst>
        </xdr:cNvPr>
        <xdr:cNvSpPr/>
      </xdr:nvSpPr>
      <xdr:spPr>
        <a:xfrm>
          <a:off x="8874125" y="661250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5334</xdr:rowOff>
    </xdr:to>
    <xdr:cxnSp macro="">
      <xdr:nvCxnSpPr>
        <xdr:cNvPr id="132" name="直線コネクタ 131">
          <a:extLst>
            <a:ext uri="{FF2B5EF4-FFF2-40B4-BE49-F238E27FC236}">
              <a16:creationId xmlns:a16="http://schemas.microsoft.com/office/drawing/2014/main" id="{191699D7-6E07-460C-9BF9-3C516DA82C1B}"/>
            </a:ext>
          </a:extLst>
        </xdr:cNvPr>
        <xdr:cNvCxnSpPr/>
      </xdr:nvCxnSpPr>
      <xdr:spPr>
        <a:xfrm>
          <a:off x="8924925" y="6653784"/>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2416A5DD-6463-41E8-8CEB-F439374F2200}"/>
            </a:ext>
          </a:extLst>
        </xdr:cNvPr>
        <xdr:cNvSpPr/>
      </xdr:nvSpPr>
      <xdr:spPr>
        <a:xfrm>
          <a:off x="8056563" y="661250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B03E05F9-947E-411E-B2F2-DC649D9A80BE}"/>
            </a:ext>
          </a:extLst>
        </xdr:cNvPr>
        <xdr:cNvCxnSpPr/>
      </xdr:nvCxnSpPr>
      <xdr:spPr>
        <a:xfrm>
          <a:off x="8107363" y="6653784"/>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8EB0A2E5-7B0B-4A38-83E3-3D40E0495A27}"/>
            </a:ext>
          </a:extLst>
        </xdr:cNvPr>
        <xdr:cNvSpPr/>
      </xdr:nvSpPr>
      <xdr:spPr>
        <a:xfrm>
          <a:off x="7224713" y="64528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CE788F1D-71C4-4499-9219-64154421C49D}"/>
            </a:ext>
          </a:extLst>
        </xdr:cNvPr>
        <xdr:cNvCxnSpPr/>
      </xdr:nvCxnSpPr>
      <xdr:spPr>
        <a:xfrm>
          <a:off x="7275513" y="6494145"/>
          <a:ext cx="83185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7E2B0E48-400A-486E-B832-D47D6794F129}"/>
            </a:ext>
          </a:extLst>
        </xdr:cNvPr>
        <xdr:cNvSpPr/>
      </xdr:nvSpPr>
      <xdr:spPr>
        <a:xfrm>
          <a:off x="6407150" y="64574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5FCA8876-D327-4940-9EB0-204FB30CB527}"/>
            </a:ext>
          </a:extLst>
        </xdr:cNvPr>
        <xdr:cNvCxnSpPr/>
      </xdr:nvCxnSpPr>
      <xdr:spPr>
        <a:xfrm flipV="1">
          <a:off x="6457950" y="6494145"/>
          <a:ext cx="817563"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43FF344D-07BA-4771-B5B4-0443AC8E2650}"/>
            </a:ext>
          </a:extLst>
        </xdr:cNvPr>
        <xdr:cNvSpPr txBox="1"/>
      </xdr:nvSpPr>
      <xdr:spPr>
        <a:xfrm>
          <a:off x="8691640"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CBB4AC44-CADC-4E8E-BE6F-CAE81BA489DC}"/>
            </a:ext>
          </a:extLst>
        </xdr:cNvPr>
        <xdr:cNvSpPr txBox="1"/>
      </xdr:nvSpPr>
      <xdr:spPr>
        <a:xfrm>
          <a:off x="7886777" y="59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D4D9C88E-07A9-4AD0-9694-A9D735145464}"/>
            </a:ext>
          </a:extLst>
        </xdr:cNvPr>
        <xdr:cNvSpPr txBox="1"/>
      </xdr:nvSpPr>
      <xdr:spPr>
        <a:xfrm>
          <a:off x="7054927" y="59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9CE687A7-2F59-4DFF-89CD-8FAFC2020079}"/>
            </a:ext>
          </a:extLst>
        </xdr:cNvPr>
        <xdr:cNvSpPr txBox="1"/>
      </xdr:nvSpPr>
      <xdr:spPr>
        <a:xfrm>
          <a:off x="6237365"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3" name="n_1mainValue【図書館】&#10;一人当たり面積">
          <a:extLst>
            <a:ext uri="{FF2B5EF4-FFF2-40B4-BE49-F238E27FC236}">
              <a16:creationId xmlns:a16="http://schemas.microsoft.com/office/drawing/2014/main" id="{6116B61C-398C-4A0C-AFF8-76BA6A8C6175}"/>
            </a:ext>
          </a:extLst>
        </xdr:cNvPr>
        <xdr:cNvSpPr txBox="1"/>
      </xdr:nvSpPr>
      <xdr:spPr>
        <a:xfrm>
          <a:off x="8691640" y="66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57CEE65A-1395-479F-8944-B0E827257ADC}"/>
            </a:ext>
          </a:extLst>
        </xdr:cNvPr>
        <xdr:cNvSpPr txBox="1"/>
      </xdr:nvSpPr>
      <xdr:spPr>
        <a:xfrm>
          <a:off x="7886777" y="66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413C2382-BF90-41E2-90DF-BB816355CD19}"/>
            </a:ext>
          </a:extLst>
        </xdr:cNvPr>
        <xdr:cNvSpPr txBox="1"/>
      </xdr:nvSpPr>
      <xdr:spPr>
        <a:xfrm>
          <a:off x="70549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78222359-FE9E-4F19-A442-5F8FD9A8044D}"/>
            </a:ext>
          </a:extLst>
        </xdr:cNvPr>
        <xdr:cNvSpPr txBox="1"/>
      </xdr:nvSpPr>
      <xdr:spPr>
        <a:xfrm>
          <a:off x="6237365"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B4B3515-603C-4949-B9D0-6C2658E1113A}"/>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8F36634-76D5-4536-95BC-883D71B1C97F}"/>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5CAD037-A72A-4B78-A24B-0305EA2925C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51464B5-E3FB-4437-A2A0-D2CC260D1993}"/>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FE41740-DE0C-41BA-8A45-6944D77EC191}"/>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7260765-4F95-4D90-9F51-18A85446A6D1}"/>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B7A418C-46F9-441A-AB5A-3971E5B29319}"/>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24C987C-E32D-476E-97D9-7EE69E465694}"/>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38CCF3D-10A4-4299-929E-BEB000B05ACD}"/>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319259D-47C9-4D26-A660-C2B8227DDF1A}"/>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7D798DD-62E4-4DA6-AC6E-DF66209265E5}"/>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B2CDD10-7A15-4E12-871F-E84613F29F05}"/>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7314482-B373-4019-A2BF-CF7CA678D6B6}"/>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DA3CC72-90D5-4974-AAC0-9F68D208E676}"/>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8A86BD5-B3EE-47BC-93B6-70E19C0FCA83}"/>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FEE81B1-748B-4FAF-809D-8B3A431A7FE1}"/>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8FBFBED-9619-443C-AADA-580503F70D14}"/>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8334310-6B20-4D71-9911-2E93C4D080DC}"/>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8349738-F1BB-4C72-A9BF-D7A311DBA47A}"/>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43F50F8-50FC-4194-B635-4E411D3BB247}"/>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45D5084-15C5-49F6-B7FD-752D05B305E8}"/>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D0BE1922-529B-456B-9096-9B390947EB48}"/>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D52CE5F-229F-4E48-A1B3-F9BE3C660D9D}"/>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DE6D3A2-CC15-41A6-8B1A-06A0C1D0889E}"/>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F55761C-C621-4031-B79D-8DF97532B92A}"/>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F5FEF61D-3F65-4F4D-B4BB-83847A2CC58C}"/>
            </a:ext>
          </a:extLst>
        </xdr:cNvPr>
        <xdr:cNvCxnSpPr/>
      </xdr:nvCxnSpPr>
      <xdr:spPr>
        <a:xfrm flipV="1">
          <a:off x="4291965" y="9100185"/>
          <a:ext cx="0"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9AB4A0C-DF11-4847-9198-2975A1E8BA61}"/>
            </a:ext>
          </a:extLst>
        </xdr:cNvPr>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93DABB3D-1404-448B-AC70-A3AEC148F4F3}"/>
            </a:ext>
          </a:extLst>
        </xdr:cNvPr>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22DC95CB-07D1-4A6D-9B7B-ACA576CAE1E4}"/>
            </a:ext>
          </a:extLst>
        </xdr:cNvPr>
        <xdr:cNvSpPr txBox="1"/>
      </xdr:nvSpPr>
      <xdr:spPr>
        <a:xfrm>
          <a:off x="4330700"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841EE22C-4903-4EA1-9335-7D0BA52C51FB}"/>
            </a:ext>
          </a:extLst>
        </xdr:cNvPr>
        <xdr:cNvCxnSpPr/>
      </xdr:nvCxnSpPr>
      <xdr:spPr>
        <a:xfrm>
          <a:off x="4217988" y="91001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9F63933-058A-466F-9E9D-A8B2B2C5BE95}"/>
            </a:ext>
          </a:extLst>
        </xdr:cNvPr>
        <xdr:cNvSpPr txBox="1"/>
      </xdr:nvSpPr>
      <xdr:spPr>
        <a:xfrm>
          <a:off x="4330700" y="9955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89168491-D7F9-4DED-AA44-6C87F02BF275}"/>
            </a:ext>
          </a:extLst>
        </xdr:cNvPr>
        <xdr:cNvSpPr/>
      </xdr:nvSpPr>
      <xdr:spPr>
        <a:xfrm>
          <a:off x="4241800" y="99765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71377078-F1D4-4110-8AB5-ACE1C127B73E}"/>
            </a:ext>
          </a:extLst>
        </xdr:cNvPr>
        <xdr:cNvSpPr/>
      </xdr:nvSpPr>
      <xdr:spPr>
        <a:xfrm>
          <a:off x="3475038" y="99406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A3083DFE-A5AC-481B-9686-E6EEA073F21E}"/>
            </a:ext>
          </a:extLst>
        </xdr:cNvPr>
        <xdr:cNvSpPr/>
      </xdr:nvSpPr>
      <xdr:spPr>
        <a:xfrm>
          <a:off x="2643188" y="98881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E55B32EF-88AF-429C-A7F9-3F5483868DEF}"/>
            </a:ext>
          </a:extLst>
        </xdr:cNvPr>
        <xdr:cNvSpPr/>
      </xdr:nvSpPr>
      <xdr:spPr>
        <a:xfrm>
          <a:off x="1825625" y="98750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17128CEC-2A5A-422D-AD61-38781D4ED50F}"/>
            </a:ext>
          </a:extLst>
        </xdr:cNvPr>
        <xdr:cNvSpPr/>
      </xdr:nvSpPr>
      <xdr:spPr>
        <a:xfrm>
          <a:off x="1008063" y="98799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F1FE88-431E-4E36-999D-999373B45AE9}"/>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8AAFFF-9351-445F-8B24-9B3A1516A02B}"/>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5AE22E-4B9E-4057-A473-16FCA560A3F0}"/>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3775DD-8DDC-46FB-949A-438D85569F82}"/>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5F4DA46-0A35-409B-B076-2A9972C0B32C}"/>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88" name="楕円 187">
          <a:extLst>
            <a:ext uri="{FF2B5EF4-FFF2-40B4-BE49-F238E27FC236}">
              <a16:creationId xmlns:a16="http://schemas.microsoft.com/office/drawing/2014/main" id="{83D784B8-FC32-4E6F-BDF4-4AECACC7EBF7}"/>
            </a:ext>
          </a:extLst>
        </xdr:cNvPr>
        <xdr:cNvSpPr/>
      </xdr:nvSpPr>
      <xdr:spPr>
        <a:xfrm>
          <a:off x="4241800" y="96935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08E2919-65A0-4D78-A8F3-A456A926E664}"/>
            </a:ext>
          </a:extLst>
        </xdr:cNvPr>
        <xdr:cNvSpPr txBox="1"/>
      </xdr:nvSpPr>
      <xdr:spPr>
        <a:xfrm>
          <a:off x="4330700" y="95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0" name="楕円 189">
          <a:extLst>
            <a:ext uri="{FF2B5EF4-FFF2-40B4-BE49-F238E27FC236}">
              <a16:creationId xmlns:a16="http://schemas.microsoft.com/office/drawing/2014/main" id="{B3171596-C5D2-4282-A639-A262EE91D515}"/>
            </a:ext>
          </a:extLst>
        </xdr:cNvPr>
        <xdr:cNvSpPr/>
      </xdr:nvSpPr>
      <xdr:spPr>
        <a:xfrm>
          <a:off x="3475038" y="966252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9797</xdr:rowOff>
    </xdr:to>
    <xdr:cxnSp macro="">
      <xdr:nvCxnSpPr>
        <xdr:cNvPr id="191" name="直線コネクタ 190">
          <a:extLst>
            <a:ext uri="{FF2B5EF4-FFF2-40B4-BE49-F238E27FC236}">
              <a16:creationId xmlns:a16="http://schemas.microsoft.com/office/drawing/2014/main" id="{F8CF5DE1-BD5C-48C6-A137-0BD1453EE81D}"/>
            </a:ext>
          </a:extLst>
        </xdr:cNvPr>
        <xdr:cNvCxnSpPr/>
      </xdr:nvCxnSpPr>
      <xdr:spPr>
        <a:xfrm>
          <a:off x="3525838" y="9713323"/>
          <a:ext cx="766762"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92" name="楕円 191">
          <a:extLst>
            <a:ext uri="{FF2B5EF4-FFF2-40B4-BE49-F238E27FC236}">
              <a16:creationId xmlns:a16="http://schemas.microsoft.com/office/drawing/2014/main" id="{05E420C7-1922-453A-A405-F6B8B23C3E89}"/>
            </a:ext>
          </a:extLst>
        </xdr:cNvPr>
        <xdr:cNvSpPr/>
      </xdr:nvSpPr>
      <xdr:spPr>
        <a:xfrm>
          <a:off x="2643188" y="9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150223</xdr:rowOff>
    </xdr:to>
    <xdr:cxnSp macro="">
      <xdr:nvCxnSpPr>
        <xdr:cNvPr id="193" name="直線コネクタ 192">
          <a:extLst>
            <a:ext uri="{FF2B5EF4-FFF2-40B4-BE49-F238E27FC236}">
              <a16:creationId xmlns:a16="http://schemas.microsoft.com/office/drawing/2014/main" id="{7E221FB3-7E4A-4DFC-BCA2-D922A3C18A9C}"/>
            </a:ext>
          </a:extLst>
        </xdr:cNvPr>
        <xdr:cNvCxnSpPr/>
      </xdr:nvCxnSpPr>
      <xdr:spPr>
        <a:xfrm>
          <a:off x="2693988" y="9675767"/>
          <a:ext cx="8318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94" name="楕円 193">
          <a:extLst>
            <a:ext uri="{FF2B5EF4-FFF2-40B4-BE49-F238E27FC236}">
              <a16:creationId xmlns:a16="http://schemas.microsoft.com/office/drawing/2014/main" id="{D7587196-01A4-47E6-97C6-A6A9F369936D}"/>
            </a:ext>
          </a:extLst>
        </xdr:cNvPr>
        <xdr:cNvSpPr/>
      </xdr:nvSpPr>
      <xdr:spPr>
        <a:xfrm>
          <a:off x="1825625" y="95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112667</xdr:rowOff>
    </xdr:to>
    <xdr:cxnSp macro="">
      <xdr:nvCxnSpPr>
        <xdr:cNvPr id="195" name="直線コネクタ 194">
          <a:extLst>
            <a:ext uri="{FF2B5EF4-FFF2-40B4-BE49-F238E27FC236}">
              <a16:creationId xmlns:a16="http://schemas.microsoft.com/office/drawing/2014/main" id="{66C3958C-7841-457E-83FA-D96ACA366E0E}"/>
            </a:ext>
          </a:extLst>
        </xdr:cNvPr>
        <xdr:cNvCxnSpPr/>
      </xdr:nvCxnSpPr>
      <xdr:spPr>
        <a:xfrm>
          <a:off x="1876425" y="9633313"/>
          <a:ext cx="817563"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6" name="楕円 195">
          <a:extLst>
            <a:ext uri="{FF2B5EF4-FFF2-40B4-BE49-F238E27FC236}">
              <a16:creationId xmlns:a16="http://schemas.microsoft.com/office/drawing/2014/main" id="{5532A18B-774F-4EC2-8701-CDC7D6D84BDA}"/>
            </a:ext>
          </a:extLst>
        </xdr:cNvPr>
        <xdr:cNvSpPr/>
      </xdr:nvSpPr>
      <xdr:spPr>
        <a:xfrm>
          <a:off x="1008063" y="958577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70213</xdr:rowOff>
    </xdr:from>
    <xdr:to>
      <xdr:col>10</xdr:col>
      <xdr:colOff>114300</xdr:colOff>
      <xdr:row>59</xdr:row>
      <xdr:rowOff>73478</xdr:rowOff>
    </xdr:to>
    <xdr:cxnSp macro="">
      <xdr:nvCxnSpPr>
        <xdr:cNvPr id="197" name="直線コネクタ 196">
          <a:extLst>
            <a:ext uri="{FF2B5EF4-FFF2-40B4-BE49-F238E27FC236}">
              <a16:creationId xmlns:a16="http://schemas.microsoft.com/office/drawing/2014/main" id="{CA12B2B2-FD1B-41AE-9003-EF2403754BCA}"/>
            </a:ext>
          </a:extLst>
        </xdr:cNvPr>
        <xdr:cNvCxnSpPr/>
      </xdr:nvCxnSpPr>
      <xdr:spPr>
        <a:xfrm flipV="1">
          <a:off x="1058863" y="9633313"/>
          <a:ext cx="81756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8" name="n_1aveValue【体育館・プール】&#10;有形固定資産減価償却率">
          <a:extLst>
            <a:ext uri="{FF2B5EF4-FFF2-40B4-BE49-F238E27FC236}">
              <a16:creationId xmlns:a16="http://schemas.microsoft.com/office/drawing/2014/main" id="{2EF62600-257C-401B-B471-1E05BE3E7590}"/>
            </a:ext>
          </a:extLst>
        </xdr:cNvPr>
        <xdr:cNvSpPr txBox="1"/>
      </xdr:nvSpPr>
      <xdr:spPr>
        <a:xfrm>
          <a:off x="3324869" y="1003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99" name="n_2aveValue【体育館・プール】&#10;有形固定資産減価償却率">
          <a:extLst>
            <a:ext uri="{FF2B5EF4-FFF2-40B4-BE49-F238E27FC236}">
              <a16:creationId xmlns:a16="http://schemas.microsoft.com/office/drawing/2014/main" id="{6BAC4741-778C-41D4-9888-8466EA456C83}"/>
            </a:ext>
          </a:extLst>
        </xdr:cNvPr>
        <xdr:cNvSpPr txBox="1"/>
      </xdr:nvSpPr>
      <xdr:spPr>
        <a:xfrm>
          <a:off x="2505719" y="9971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0" name="n_3aveValue【体育館・プール】&#10;有形固定資産減価償却率">
          <a:extLst>
            <a:ext uri="{FF2B5EF4-FFF2-40B4-BE49-F238E27FC236}">
              <a16:creationId xmlns:a16="http://schemas.microsoft.com/office/drawing/2014/main" id="{B4106758-E0CF-41EF-917E-F328B7FA310D}"/>
            </a:ext>
          </a:extLst>
        </xdr:cNvPr>
        <xdr:cNvSpPr txBox="1"/>
      </xdr:nvSpPr>
      <xdr:spPr>
        <a:xfrm>
          <a:off x="1688157" y="9958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1" name="n_4aveValue【体育館・プール】&#10;有形固定資産減価償却率">
          <a:extLst>
            <a:ext uri="{FF2B5EF4-FFF2-40B4-BE49-F238E27FC236}">
              <a16:creationId xmlns:a16="http://schemas.microsoft.com/office/drawing/2014/main" id="{79F5C860-2306-492E-868A-A1BADF6AEC61}"/>
            </a:ext>
          </a:extLst>
        </xdr:cNvPr>
        <xdr:cNvSpPr txBox="1"/>
      </xdr:nvSpPr>
      <xdr:spPr>
        <a:xfrm>
          <a:off x="87059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2" name="n_1mainValue【体育館・プール】&#10;有形固定資産減価償却率">
          <a:extLst>
            <a:ext uri="{FF2B5EF4-FFF2-40B4-BE49-F238E27FC236}">
              <a16:creationId xmlns:a16="http://schemas.microsoft.com/office/drawing/2014/main" id="{30233E59-671A-45A8-B1C4-CCA664C95ABE}"/>
            </a:ext>
          </a:extLst>
        </xdr:cNvPr>
        <xdr:cNvSpPr txBox="1"/>
      </xdr:nvSpPr>
      <xdr:spPr>
        <a:xfrm>
          <a:off x="3324869" y="9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8544</xdr:rowOff>
    </xdr:from>
    <xdr:ext cx="405111" cy="259045"/>
    <xdr:sp macro="" textlink="">
      <xdr:nvSpPr>
        <xdr:cNvPr id="203" name="n_2mainValue【体育館・プール】&#10;有形固定資産減価償却率">
          <a:extLst>
            <a:ext uri="{FF2B5EF4-FFF2-40B4-BE49-F238E27FC236}">
              <a16:creationId xmlns:a16="http://schemas.microsoft.com/office/drawing/2014/main" id="{54E4ADA8-7AF0-4E00-A52F-120B5E7B068E}"/>
            </a:ext>
          </a:extLst>
        </xdr:cNvPr>
        <xdr:cNvSpPr txBox="1"/>
      </xdr:nvSpPr>
      <xdr:spPr>
        <a:xfrm>
          <a:off x="2505719" y="940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4" name="n_3mainValue【体育館・プール】&#10;有形固定資産減価償却率">
          <a:extLst>
            <a:ext uri="{FF2B5EF4-FFF2-40B4-BE49-F238E27FC236}">
              <a16:creationId xmlns:a16="http://schemas.microsoft.com/office/drawing/2014/main" id="{F5C9A1FB-575D-4866-B91C-2C1A003FA0CB}"/>
            </a:ext>
          </a:extLst>
        </xdr:cNvPr>
        <xdr:cNvSpPr txBox="1"/>
      </xdr:nvSpPr>
      <xdr:spPr>
        <a:xfrm>
          <a:off x="1688157" y="937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5" name="n_4mainValue【体育館・プール】&#10;有形固定資産減価償却率">
          <a:extLst>
            <a:ext uri="{FF2B5EF4-FFF2-40B4-BE49-F238E27FC236}">
              <a16:creationId xmlns:a16="http://schemas.microsoft.com/office/drawing/2014/main" id="{6792FCCD-C8A5-4FD1-A0BB-038D7E6F2036}"/>
            </a:ext>
          </a:extLst>
        </xdr:cNvPr>
        <xdr:cNvSpPr txBox="1"/>
      </xdr:nvSpPr>
      <xdr:spPr>
        <a:xfrm>
          <a:off x="870594" y="938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062F065-D2E5-462C-A09B-CAFFD2E627D1}"/>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432E083-908F-411D-92C8-BE74F981F49E}"/>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CA0E2E3-CE7D-4224-9EA6-66B8ECAF36C2}"/>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BACA0FE-25F0-464C-82EC-ADBAD5325C92}"/>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A0BA190-10C3-4B29-9657-179C417FED7D}"/>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4D6D70F-44B3-43C6-B030-7700BF5B3BB0}"/>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562C426-6987-4538-849F-E9A4328D64DC}"/>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F074633-DB16-4936-94D8-D313D1D0873D}"/>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347B287-71E9-4090-B304-0FDC95F302A7}"/>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85604C5-B63B-416B-8DA3-C83A02F41D4B}"/>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CD4215D4-51D9-4BBB-8DC2-4A41701CCA6C}"/>
            </a:ext>
          </a:extLst>
        </xdr:cNvPr>
        <xdr:cNvCxnSpPr/>
      </xdr:nvCxnSpPr>
      <xdr:spPr>
        <a:xfrm>
          <a:off x="6118225" y="10267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32148D3A-ED0E-4FC4-8344-8A303AF200CB}"/>
            </a:ext>
          </a:extLst>
        </xdr:cNvPr>
        <xdr:cNvSpPr txBox="1"/>
      </xdr:nvSpPr>
      <xdr:spPr>
        <a:xfrm>
          <a:off x="5679621"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A1D94A61-4B89-4870-A684-9D5650121909}"/>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C1D4ADB0-1428-4AB6-B4BD-6165423DF57A}"/>
            </a:ext>
          </a:extLst>
        </xdr:cNvPr>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7C53C28-D38F-4159-9420-4C59F32C86D5}"/>
            </a:ext>
          </a:extLst>
        </xdr:cNvPr>
        <xdr:cNvCxnSpPr/>
      </xdr:nvCxnSpPr>
      <xdr:spPr>
        <a:xfrm>
          <a:off x="6118225" y="9191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D697B305-50A6-4F04-B16B-2126B5B49D32}"/>
            </a:ext>
          </a:extLst>
        </xdr:cNvPr>
        <xdr:cNvSpPr txBox="1"/>
      </xdr:nvSpPr>
      <xdr:spPr>
        <a:xfrm>
          <a:off x="5679621"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21E79DD-4D69-4404-B3C6-C98EFA8343E7}"/>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75760A1-5C1E-42AA-A167-7D2C2676996C}"/>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1FF81B0C-669A-426D-917A-2099FF5DDEBB}"/>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A0D0561E-A870-4D5E-A0A9-83248E60AAB6}"/>
            </a:ext>
          </a:extLst>
        </xdr:cNvPr>
        <xdr:cNvCxnSpPr/>
      </xdr:nvCxnSpPr>
      <xdr:spPr>
        <a:xfrm flipV="1">
          <a:off x="9691053" y="9070277"/>
          <a:ext cx="0" cy="11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B2ABBD52-CE14-40FA-91E0-99E329AAC249}"/>
            </a:ext>
          </a:extLst>
        </xdr:cNvPr>
        <xdr:cNvSpPr txBox="1"/>
      </xdr:nvSpPr>
      <xdr:spPr>
        <a:xfrm>
          <a:off x="9729788" y="1023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9BC618F7-D1EC-406B-826B-5AF04C0D83C6}"/>
            </a:ext>
          </a:extLst>
        </xdr:cNvPr>
        <xdr:cNvCxnSpPr/>
      </xdr:nvCxnSpPr>
      <xdr:spPr>
        <a:xfrm>
          <a:off x="9617075" y="1022965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CFC4CA04-779C-4B17-BD4E-9E8AE145C8CB}"/>
            </a:ext>
          </a:extLst>
        </xdr:cNvPr>
        <xdr:cNvSpPr txBox="1"/>
      </xdr:nvSpPr>
      <xdr:spPr>
        <a:xfrm>
          <a:off x="9729788" y="88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DE08F215-896E-4B18-8D45-3F498AB8170A}"/>
            </a:ext>
          </a:extLst>
        </xdr:cNvPr>
        <xdr:cNvCxnSpPr/>
      </xdr:nvCxnSpPr>
      <xdr:spPr>
        <a:xfrm>
          <a:off x="9617075" y="90702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E27B4BB3-88EA-44ED-AE79-31680E4E6B41}"/>
            </a:ext>
          </a:extLst>
        </xdr:cNvPr>
        <xdr:cNvSpPr txBox="1"/>
      </xdr:nvSpPr>
      <xdr:spPr>
        <a:xfrm>
          <a:off x="9729788" y="9691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9755D001-C40E-4EB6-9396-3CFED1274C07}"/>
            </a:ext>
          </a:extLst>
        </xdr:cNvPr>
        <xdr:cNvSpPr/>
      </xdr:nvSpPr>
      <xdr:spPr>
        <a:xfrm>
          <a:off x="9655175" y="983081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93EE6696-BEF7-40EF-8261-041F6B37B17D}"/>
            </a:ext>
          </a:extLst>
        </xdr:cNvPr>
        <xdr:cNvSpPr/>
      </xdr:nvSpPr>
      <xdr:spPr>
        <a:xfrm>
          <a:off x="8874125" y="982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662C2F76-BA8D-41B4-ABC7-15251DFF3C6F}"/>
            </a:ext>
          </a:extLst>
        </xdr:cNvPr>
        <xdr:cNvSpPr/>
      </xdr:nvSpPr>
      <xdr:spPr>
        <a:xfrm>
          <a:off x="8056563" y="980681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7EB41B4A-6026-41D1-8608-D4D13C90A14E}"/>
            </a:ext>
          </a:extLst>
        </xdr:cNvPr>
        <xdr:cNvSpPr/>
      </xdr:nvSpPr>
      <xdr:spPr>
        <a:xfrm>
          <a:off x="7224713" y="9824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3DE353BC-A9AC-4A78-A48D-CBA88C9D7EA4}"/>
            </a:ext>
          </a:extLst>
        </xdr:cNvPr>
        <xdr:cNvSpPr/>
      </xdr:nvSpPr>
      <xdr:spPr>
        <a:xfrm>
          <a:off x="6407150" y="9858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5002CC7-A675-4F09-A27D-DFCC8852EC54}"/>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27DD4D9-AE05-40DD-895E-7936D75D4F76}"/>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56A3ECE-C4A8-4935-9933-FD7BA9091132}"/>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A7BD15-1DE6-49BF-A02F-6755D42569EB}"/>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4B0AE4D-A6EC-4ED5-AABA-2DBA774B8BC6}"/>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65215</xdr:rowOff>
    </xdr:from>
    <xdr:to>
      <xdr:col>55</xdr:col>
      <xdr:colOff>50800</xdr:colOff>
      <xdr:row>61</xdr:row>
      <xdr:rowOff>166815</xdr:rowOff>
    </xdr:to>
    <xdr:sp macro="" textlink="">
      <xdr:nvSpPr>
        <xdr:cNvPr id="241" name="楕円 240">
          <a:extLst>
            <a:ext uri="{FF2B5EF4-FFF2-40B4-BE49-F238E27FC236}">
              <a16:creationId xmlns:a16="http://schemas.microsoft.com/office/drawing/2014/main" id="{B0AA0D7D-A08D-4F51-B55C-D8AFFE786CCD}"/>
            </a:ext>
          </a:extLst>
        </xdr:cNvPr>
        <xdr:cNvSpPr/>
      </xdr:nvSpPr>
      <xdr:spPr>
        <a:xfrm>
          <a:off x="9655175" y="995216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43642</xdr:rowOff>
    </xdr:from>
    <xdr:ext cx="469744" cy="259045"/>
    <xdr:sp macro="" textlink="">
      <xdr:nvSpPr>
        <xdr:cNvPr id="242" name="【体育館・プール】&#10;一人当たり面積該当値テキスト">
          <a:extLst>
            <a:ext uri="{FF2B5EF4-FFF2-40B4-BE49-F238E27FC236}">
              <a16:creationId xmlns:a16="http://schemas.microsoft.com/office/drawing/2014/main" id="{8ABCC880-FA46-4398-A367-68D486751BFF}"/>
            </a:ext>
          </a:extLst>
        </xdr:cNvPr>
        <xdr:cNvSpPr txBox="1"/>
      </xdr:nvSpPr>
      <xdr:spPr>
        <a:xfrm>
          <a:off x="9729788" y="993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43" name="楕円 242">
          <a:extLst>
            <a:ext uri="{FF2B5EF4-FFF2-40B4-BE49-F238E27FC236}">
              <a16:creationId xmlns:a16="http://schemas.microsoft.com/office/drawing/2014/main" id="{D513127F-45CA-46B9-BCD8-5F3CFFA36B79}"/>
            </a:ext>
          </a:extLst>
        </xdr:cNvPr>
        <xdr:cNvSpPr/>
      </xdr:nvSpPr>
      <xdr:spPr>
        <a:xfrm>
          <a:off x="8874125" y="99504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116015</xdr:rowOff>
    </xdr:to>
    <xdr:cxnSp macro="">
      <xdr:nvCxnSpPr>
        <xdr:cNvPr id="244" name="直線コネクタ 243">
          <a:extLst>
            <a:ext uri="{FF2B5EF4-FFF2-40B4-BE49-F238E27FC236}">
              <a16:creationId xmlns:a16="http://schemas.microsoft.com/office/drawing/2014/main" id="{05254933-A0B3-4998-9034-AD21D3CC57B6}"/>
            </a:ext>
          </a:extLst>
        </xdr:cNvPr>
        <xdr:cNvCxnSpPr/>
      </xdr:nvCxnSpPr>
      <xdr:spPr>
        <a:xfrm>
          <a:off x="8924925" y="10001250"/>
          <a:ext cx="766763"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64643</xdr:rowOff>
    </xdr:from>
    <xdr:to>
      <xdr:col>46</xdr:col>
      <xdr:colOff>38100</xdr:colOff>
      <xdr:row>61</xdr:row>
      <xdr:rowOff>166243</xdr:rowOff>
    </xdr:to>
    <xdr:sp macro="" textlink="">
      <xdr:nvSpPr>
        <xdr:cNvPr id="245" name="楕円 244">
          <a:extLst>
            <a:ext uri="{FF2B5EF4-FFF2-40B4-BE49-F238E27FC236}">
              <a16:creationId xmlns:a16="http://schemas.microsoft.com/office/drawing/2014/main" id="{0D393572-84F8-4743-8837-C72B53536C50}"/>
            </a:ext>
          </a:extLst>
        </xdr:cNvPr>
        <xdr:cNvSpPr/>
      </xdr:nvSpPr>
      <xdr:spPr>
        <a:xfrm>
          <a:off x="8056563" y="9951593"/>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115443</xdr:rowOff>
    </xdr:to>
    <xdr:cxnSp macro="">
      <xdr:nvCxnSpPr>
        <xdr:cNvPr id="246" name="直線コネクタ 245">
          <a:extLst>
            <a:ext uri="{FF2B5EF4-FFF2-40B4-BE49-F238E27FC236}">
              <a16:creationId xmlns:a16="http://schemas.microsoft.com/office/drawing/2014/main" id="{7E47DD2C-645F-46D0-9DD2-A4018849D13D}"/>
            </a:ext>
          </a:extLst>
        </xdr:cNvPr>
        <xdr:cNvCxnSpPr/>
      </xdr:nvCxnSpPr>
      <xdr:spPr>
        <a:xfrm flipV="1">
          <a:off x="8107363" y="10001250"/>
          <a:ext cx="817562"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66357</xdr:rowOff>
    </xdr:from>
    <xdr:to>
      <xdr:col>41</xdr:col>
      <xdr:colOff>101600</xdr:colOff>
      <xdr:row>61</xdr:row>
      <xdr:rowOff>167957</xdr:rowOff>
    </xdr:to>
    <xdr:sp macro="" textlink="">
      <xdr:nvSpPr>
        <xdr:cNvPr id="247" name="楕円 246">
          <a:extLst>
            <a:ext uri="{FF2B5EF4-FFF2-40B4-BE49-F238E27FC236}">
              <a16:creationId xmlns:a16="http://schemas.microsoft.com/office/drawing/2014/main" id="{68182825-0385-46DB-9A8C-CB57A263364D}"/>
            </a:ext>
          </a:extLst>
        </xdr:cNvPr>
        <xdr:cNvSpPr/>
      </xdr:nvSpPr>
      <xdr:spPr>
        <a:xfrm>
          <a:off x="7224713" y="9953307"/>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115443</xdr:rowOff>
    </xdr:from>
    <xdr:to>
      <xdr:col>45</xdr:col>
      <xdr:colOff>177800</xdr:colOff>
      <xdr:row>61</xdr:row>
      <xdr:rowOff>117157</xdr:rowOff>
    </xdr:to>
    <xdr:cxnSp macro="">
      <xdr:nvCxnSpPr>
        <xdr:cNvPr id="248" name="直線コネクタ 247">
          <a:extLst>
            <a:ext uri="{FF2B5EF4-FFF2-40B4-BE49-F238E27FC236}">
              <a16:creationId xmlns:a16="http://schemas.microsoft.com/office/drawing/2014/main" id="{6A968ECB-623E-43AE-A01A-C62DF7A79FAC}"/>
            </a:ext>
          </a:extLst>
        </xdr:cNvPr>
        <xdr:cNvCxnSpPr/>
      </xdr:nvCxnSpPr>
      <xdr:spPr>
        <a:xfrm flipV="1">
          <a:off x="7275513" y="10002393"/>
          <a:ext cx="8318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68644</xdr:rowOff>
    </xdr:from>
    <xdr:to>
      <xdr:col>36</xdr:col>
      <xdr:colOff>165100</xdr:colOff>
      <xdr:row>61</xdr:row>
      <xdr:rowOff>170244</xdr:rowOff>
    </xdr:to>
    <xdr:sp macro="" textlink="">
      <xdr:nvSpPr>
        <xdr:cNvPr id="249" name="楕円 248">
          <a:extLst>
            <a:ext uri="{FF2B5EF4-FFF2-40B4-BE49-F238E27FC236}">
              <a16:creationId xmlns:a16="http://schemas.microsoft.com/office/drawing/2014/main" id="{083D0177-6595-4C9E-92CD-710CD3D8F3F3}"/>
            </a:ext>
          </a:extLst>
        </xdr:cNvPr>
        <xdr:cNvSpPr/>
      </xdr:nvSpPr>
      <xdr:spPr>
        <a:xfrm>
          <a:off x="6407150" y="99555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117157</xdr:rowOff>
    </xdr:from>
    <xdr:to>
      <xdr:col>41</xdr:col>
      <xdr:colOff>50800</xdr:colOff>
      <xdr:row>61</xdr:row>
      <xdr:rowOff>119444</xdr:rowOff>
    </xdr:to>
    <xdr:cxnSp macro="">
      <xdr:nvCxnSpPr>
        <xdr:cNvPr id="250" name="直線コネクタ 249">
          <a:extLst>
            <a:ext uri="{FF2B5EF4-FFF2-40B4-BE49-F238E27FC236}">
              <a16:creationId xmlns:a16="http://schemas.microsoft.com/office/drawing/2014/main" id="{21691DD2-49DD-458C-AAFC-DE6C95C59547}"/>
            </a:ext>
          </a:extLst>
        </xdr:cNvPr>
        <xdr:cNvCxnSpPr/>
      </xdr:nvCxnSpPr>
      <xdr:spPr>
        <a:xfrm flipV="1">
          <a:off x="6457950" y="10004107"/>
          <a:ext cx="817563"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D9484824-58E3-44B1-B3B6-5A06592A7D16}"/>
            </a:ext>
          </a:extLst>
        </xdr:cNvPr>
        <xdr:cNvSpPr txBox="1"/>
      </xdr:nvSpPr>
      <xdr:spPr>
        <a:xfrm>
          <a:off x="8691640" y="960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a:extLst>
            <a:ext uri="{FF2B5EF4-FFF2-40B4-BE49-F238E27FC236}">
              <a16:creationId xmlns:a16="http://schemas.microsoft.com/office/drawing/2014/main" id="{A9A71620-4C25-4CF3-858C-353015607811}"/>
            </a:ext>
          </a:extLst>
        </xdr:cNvPr>
        <xdr:cNvSpPr txBox="1"/>
      </xdr:nvSpPr>
      <xdr:spPr>
        <a:xfrm>
          <a:off x="7886777" y="959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a:extLst>
            <a:ext uri="{FF2B5EF4-FFF2-40B4-BE49-F238E27FC236}">
              <a16:creationId xmlns:a16="http://schemas.microsoft.com/office/drawing/2014/main" id="{3C2CE24C-E09E-49F5-A7B6-E4A035A45DF0}"/>
            </a:ext>
          </a:extLst>
        </xdr:cNvPr>
        <xdr:cNvSpPr txBox="1"/>
      </xdr:nvSpPr>
      <xdr:spPr>
        <a:xfrm>
          <a:off x="7054927" y="96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a:extLst>
            <a:ext uri="{FF2B5EF4-FFF2-40B4-BE49-F238E27FC236}">
              <a16:creationId xmlns:a16="http://schemas.microsoft.com/office/drawing/2014/main" id="{B14C277E-E2CB-46DD-8C3C-BEF758A53C43}"/>
            </a:ext>
          </a:extLst>
        </xdr:cNvPr>
        <xdr:cNvSpPr txBox="1"/>
      </xdr:nvSpPr>
      <xdr:spPr>
        <a:xfrm>
          <a:off x="6237365" y="96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55" name="n_1mainValue【体育館・プール】&#10;一人当たり面積">
          <a:extLst>
            <a:ext uri="{FF2B5EF4-FFF2-40B4-BE49-F238E27FC236}">
              <a16:creationId xmlns:a16="http://schemas.microsoft.com/office/drawing/2014/main" id="{62DC4D58-D193-426C-8D37-2CE345D07D9A}"/>
            </a:ext>
          </a:extLst>
        </xdr:cNvPr>
        <xdr:cNvSpPr txBox="1"/>
      </xdr:nvSpPr>
      <xdr:spPr>
        <a:xfrm>
          <a:off x="8691640"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157370</xdr:rowOff>
    </xdr:from>
    <xdr:ext cx="469744" cy="259045"/>
    <xdr:sp macro="" textlink="">
      <xdr:nvSpPr>
        <xdr:cNvPr id="256" name="n_2mainValue【体育館・プール】&#10;一人当たり面積">
          <a:extLst>
            <a:ext uri="{FF2B5EF4-FFF2-40B4-BE49-F238E27FC236}">
              <a16:creationId xmlns:a16="http://schemas.microsoft.com/office/drawing/2014/main" id="{DB3D9872-D450-4676-8627-FF676ABB9D2B}"/>
            </a:ext>
          </a:extLst>
        </xdr:cNvPr>
        <xdr:cNvSpPr txBox="1"/>
      </xdr:nvSpPr>
      <xdr:spPr>
        <a:xfrm>
          <a:off x="7886777" y="100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159084</xdr:rowOff>
    </xdr:from>
    <xdr:ext cx="469744" cy="259045"/>
    <xdr:sp macro="" textlink="">
      <xdr:nvSpPr>
        <xdr:cNvPr id="257" name="n_3mainValue【体育館・プール】&#10;一人当たり面積">
          <a:extLst>
            <a:ext uri="{FF2B5EF4-FFF2-40B4-BE49-F238E27FC236}">
              <a16:creationId xmlns:a16="http://schemas.microsoft.com/office/drawing/2014/main" id="{075EAA05-582A-4CF6-A6A3-03D62FDC9FC6}"/>
            </a:ext>
          </a:extLst>
        </xdr:cNvPr>
        <xdr:cNvSpPr txBox="1"/>
      </xdr:nvSpPr>
      <xdr:spPr>
        <a:xfrm>
          <a:off x="7054927" y="100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161371</xdr:rowOff>
    </xdr:from>
    <xdr:ext cx="469744" cy="259045"/>
    <xdr:sp macro="" textlink="">
      <xdr:nvSpPr>
        <xdr:cNvPr id="258" name="n_4mainValue【体育館・プール】&#10;一人当たり面積">
          <a:extLst>
            <a:ext uri="{FF2B5EF4-FFF2-40B4-BE49-F238E27FC236}">
              <a16:creationId xmlns:a16="http://schemas.microsoft.com/office/drawing/2014/main" id="{490BE86E-6D61-4E60-988B-13215E54421F}"/>
            </a:ext>
          </a:extLst>
        </xdr:cNvPr>
        <xdr:cNvSpPr txBox="1"/>
      </xdr:nvSpPr>
      <xdr:spPr>
        <a:xfrm>
          <a:off x="6237365" y="1004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A8D94AB-EFF4-4649-BF2B-5E852E1864E3}"/>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322F944-7BFA-4391-AAB3-9618D45C3055}"/>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63F91C9-8C71-4C10-872B-386524466F33}"/>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C16C0CE-A47E-4706-B019-9C9069792782}"/>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CAC07B4-27CB-477B-A733-98B9668B7FA8}"/>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4C87D06-ECD6-4B2F-963E-748B94680219}"/>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250FF15-99C8-4CC1-8BDC-873D83559549}"/>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9215835-35D8-40C8-BB7B-BCC81651C965}"/>
            </a:ext>
          </a:extLst>
        </xdr:cNvPr>
        <xdr:cNvSpPr/>
      </xdr:nvSpPr>
      <xdr:spPr>
        <a:xfrm>
          <a:off x="70485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678DA06F-F409-4ADA-999C-9E7FE431B02C}"/>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2334D284-3CEC-485E-A327-73436B7E3894}"/>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D8543B09-5B54-45FF-AD0C-8C9C1253B583}"/>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C14D0872-31CB-4AE3-9C48-12B25F7708EF}"/>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AC3B9C53-101D-4393-AE34-EB730BCDAAAD}"/>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B999702D-8068-4429-9379-DF21C528EEDC}"/>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E7430200-9C36-498D-8A78-9B4C77474F17}"/>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F45CD14D-2D61-4F05-834B-C538C8A508F6}"/>
            </a:ext>
          </a:extLst>
        </xdr:cNvPr>
        <xdr:cNvSpPr/>
      </xdr:nvSpPr>
      <xdr:spPr>
        <a:xfrm>
          <a:off x="6118225" y="122491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A7D92B2-F810-4F82-A6F4-00282B688B5A}"/>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8AA44087-A142-4F7B-9068-9732BB1D213F}"/>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BFA47619-72EE-4241-8198-1C42BC88B7A5}"/>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7056FE9B-F4D9-4920-BF32-BB31714282FB}"/>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E0FB2087-54FF-4F1A-976A-08357BD58C51}"/>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6ADA018-02FD-48C7-97AC-C058604F8C2B}"/>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810F732D-A19E-40EF-B771-3335E7EA3C6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29222AD8-E65F-4779-870A-A65B42EB7FFF}"/>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4785D0BA-7F14-45B3-B4D7-37BBD131D2C0}"/>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80562C48-5737-41EE-8716-73701DE9450C}"/>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226834A4-90E1-481D-AA40-7BF13918275B}"/>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6AB3719B-FEB0-4814-9653-A19599085CBB}"/>
            </a:ext>
          </a:extLst>
        </xdr:cNvPr>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BA6459D4-30B0-4610-9CF4-9B3A9C346BC3}"/>
            </a:ext>
          </a:extLst>
        </xdr:cNvPr>
        <xdr:cNvSpPr txBox="1"/>
      </xdr:nvSpPr>
      <xdr:spPr>
        <a:xfrm>
          <a:off x="28053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3717905C-E5C2-446C-83CE-561C77404DF8}"/>
            </a:ext>
          </a:extLst>
        </xdr:cNvPr>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0FB4EA7E-FADE-41FB-A9D3-EB97DC394B50}"/>
            </a:ext>
          </a:extLst>
        </xdr:cNvPr>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FDBA62F8-7CB3-4C2F-9938-ACF6212CEC36}"/>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5423AC06-6DEC-4D0F-8F22-6E4AC5B2E108}"/>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0F7FAF75-3B7D-4DDE-A2E6-71454E646DA6}"/>
            </a:ext>
          </a:extLst>
        </xdr:cNvPr>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1D6AED77-A23C-4E37-AB81-0F81D55B23A3}"/>
            </a:ext>
          </a:extLst>
        </xdr:cNvPr>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3C35208C-7A2E-4074-8133-FAB72F593351}"/>
            </a:ext>
          </a:extLst>
        </xdr:cNvPr>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01CE1433-1523-45B4-8E43-F315EEAA718F}"/>
            </a:ext>
          </a:extLst>
        </xdr:cNvPr>
        <xdr:cNvSpPr txBox="1"/>
      </xdr:nvSpPr>
      <xdr:spPr>
        <a:xfrm>
          <a:off x="344654"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CDBBEB91-67A1-4105-BE9D-F8ABE4277072}"/>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48A5470B-C978-4CD3-A1D4-B1B4AF1FA173}"/>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7DF55D6A-5C68-40C8-BAF0-B44078016393}"/>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99" name="直線コネクタ 298">
          <a:extLst>
            <a:ext uri="{FF2B5EF4-FFF2-40B4-BE49-F238E27FC236}">
              <a16:creationId xmlns:a16="http://schemas.microsoft.com/office/drawing/2014/main" id="{4B0ACBA6-B85C-42D1-865F-15A18A466360}"/>
            </a:ext>
          </a:extLst>
        </xdr:cNvPr>
        <xdr:cNvCxnSpPr/>
      </xdr:nvCxnSpPr>
      <xdr:spPr>
        <a:xfrm flipV="1">
          <a:off x="4291965" y="162782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0" name="【市民会館】&#10;有形固定資産減価償却率最小値テキスト">
          <a:extLst>
            <a:ext uri="{FF2B5EF4-FFF2-40B4-BE49-F238E27FC236}">
              <a16:creationId xmlns:a16="http://schemas.microsoft.com/office/drawing/2014/main" id="{C12518D4-80F0-4C9F-9296-6229DEB68202}"/>
            </a:ext>
          </a:extLst>
        </xdr:cNvPr>
        <xdr:cNvSpPr txBox="1"/>
      </xdr:nvSpPr>
      <xdr:spPr>
        <a:xfrm>
          <a:off x="4330700"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1" name="直線コネクタ 300">
          <a:extLst>
            <a:ext uri="{FF2B5EF4-FFF2-40B4-BE49-F238E27FC236}">
              <a16:creationId xmlns:a16="http://schemas.microsoft.com/office/drawing/2014/main" id="{B93B929C-7AD1-4326-B636-ACCEE7072C9A}"/>
            </a:ext>
          </a:extLst>
        </xdr:cNvPr>
        <xdr:cNvCxnSpPr/>
      </xdr:nvCxnSpPr>
      <xdr:spPr>
        <a:xfrm>
          <a:off x="4217988" y="17811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34A50568-3FA9-44E2-BDD3-1A5F8550FFB8}"/>
            </a:ext>
          </a:extLst>
        </xdr:cNvPr>
        <xdr:cNvSpPr txBox="1"/>
      </xdr:nvSpPr>
      <xdr:spPr>
        <a:xfrm>
          <a:off x="4330700" y="1605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03" name="直線コネクタ 302">
          <a:extLst>
            <a:ext uri="{FF2B5EF4-FFF2-40B4-BE49-F238E27FC236}">
              <a16:creationId xmlns:a16="http://schemas.microsoft.com/office/drawing/2014/main" id="{2F673EBB-11D9-4B8A-8200-8533EC507BB1}"/>
            </a:ext>
          </a:extLst>
        </xdr:cNvPr>
        <xdr:cNvCxnSpPr/>
      </xdr:nvCxnSpPr>
      <xdr:spPr>
        <a:xfrm>
          <a:off x="4217988" y="162782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6723D012-B0C3-479A-BAF5-AE628FFA875E}"/>
            </a:ext>
          </a:extLst>
        </xdr:cNvPr>
        <xdr:cNvSpPr txBox="1"/>
      </xdr:nvSpPr>
      <xdr:spPr>
        <a:xfrm>
          <a:off x="4330700" y="1694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05" name="フローチャート: 判断 304">
          <a:extLst>
            <a:ext uri="{FF2B5EF4-FFF2-40B4-BE49-F238E27FC236}">
              <a16:creationId xmlns:a16="http://schemas.microsoft.com/office/drawing/2014/main" id="{E20E52A8-264D-4168-9FF2-9DFF7CE4964E}"/>
            </a:ext>
          </a:extLst>
        </xdr:cNvPr>
        <xdr:cNvSpPr/>
      </xdr:nvSpPr>
      <xdr:spPr>
        <a:xfrm>
          <a:off x="4241800" y="170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06" name="フローチャート: 判断 305">
          <a:extLst>
            <a:ext uri="{FF2B5EF4-FFF2-40B4-BE49-F238E27FC236}">
              <a16:creationId xmlns:a16="http://schemas.microsoft.com/office/drawing/2014/main" id="{87ACEEA0-FA83-44CA-B159-479DD12A24AE}"/>
            </a:ext>
          </a:extLst>
        </xdr:cNvPr>
        <xdr:cNvSpPr/>
      </xdr:nvSpPr>
      <xdr:spPr>
        <a:xfrm>
          <a:off x="3475038" y="170389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07" name="フローチャート: 判断 306">
          <a:extLst>
            <a:ext uri="{FF2B5EF4-FFF2-40B4-BE49-F238E27FC236}">
              <a16:creationId xmlns:a16="http://schemas.microsoft.com/office/drawing/2014/main" id="{55CB03A8-C8DB-4DAD-8B2C-B8B763193D7A}"/>
            </a:ext>
          </a:extLst>
        </xdr:cNvPr>
        <xdr:cNvSpPr/>
      </xdr:nvSpPr>
      <xdr:spPr>
        <a:xfrm>
          <a:off x="2643188" y="1699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08" name="フローチャート: 判断 307">
          <a:extLst>
            <a:ext uri="{FF2B5EF4-FFF2-40B4-BE49-F238E27FC236}">
              <a16:creationId xmlns:a16="http://schemas.microsoft.com/office/drawing/2014/main" id="{6A54BEF7-B18A-4B69-8E80-44B12D3655FC}"/>
            </a:ext>
          </a:extLst>
        </xdr:cNvPr>
        <xdr:cNvSpPr/>
      </xdr:nvSpPr>
      <xdr:spPr>
        <a:xfrm>
          <a:off x="1825625" y="1699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09" name="フローチャート: 判断 308">
          <a:extLst>
            <a:ext uri="{FF2B5EF4-FFF2-40B4-BE49-F238E27FC236}">
              <a16:creationId xmlns:a16="http://schemas.microsoft.com/office/drawing/2014/main" id="{0E6E04EE-43D3-4E84-8489-6FD19B72AA59}"/>
            </a:ext>
          </a:extLst>
        </xdr:cNvPr>
        <xdr:cNvSpPr/>
      </xdr:nvSpPr>
      <xdr:spPr>
        <a:xfrm>
          <a:off x="1008063" y="169341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904C3A11-B7EA-47C5-8C45-298CFE4D3E78}"/>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BA348165-1FA6-4599-A794-173F95A0D130}"/>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1C30B036-A53E-406C-96A2-C0A843ED46EC}"/>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A17E6B28-C353-495D-8BCB-7805EE6B1A99}"/>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96A109E3-2C18-4EB2-9DA8-B5F80DABDD71}"/>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78739</xdr:rowOff>
    </xdr:from>
    <xdr:to>
      <xdr:col>24</xdr:col>
      <xdr:colOff>114300</xdr:colOff>
      <xdr:row>107</xdr:row>
      <xdr:rowOff>8889</xdr:rowOff>
    </xdr:to>
    <xdr:sp macro="" textlink="">
      <xdr:nvSpPr>
        <xdr:cNvPr id="315" name="楕円 314">
          <a:extLst>
            <a:ext uri="{FF2B5EF4-FFF2-40B4-BE49-F238E27FC236}">
              <a16:creationId xmlns:a16="http://schemas.microsoft.com/office/drawing/2014/main" id="{D0BAB085-4B3A-4E2E-A807-013B0F861E4E}"/>
            </a:ext>
          </a:extLst>
        </xdr:cNvPr>
        <xdr:cNvSpPr/>
      </xdr:nvSpPr>
      <xdr:spPr>
        <a:xfrm>
          <a:off x="42418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57166</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B78D8F92-0F26-418E-A5FA-7BC493E6EC30}"/>
            </a:ext>
          </a:extLst>
        </xdr:cNvPr>
        <xdr:cNvSpPr txBox="1"/>
      </xdr:nvSpPr>
      <xdr:spPr>
        <a:xfrm>
          <a:off x="4330700"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42545</xdr:rowOff>
    </xdr:from>
    <xdr:to>
      <xdr:col>20</xdr:col>
      <xdr:colOff>38100</xdr:colOff>
      <xdr:row>106</xdr:row>
      <xdr:rowOff>144145</xdr:rowOff>
    </xdr:to>
    <xdr:sp macro="" textlink="">
      <xdr:nvSpPr>
        <xdr:cNvPr id="317" name="楕円 316">
          <a:extLst>
            <a:ext uri="{FF2B5EF4-FFF2-40B4-BE49-F238E27FC236}">
              <a16:creationId xmlns:a16="http://schemas.microsoft.com/office/drawing/2014/main" id="{7004B3DA-36CF-464E-9988-789244C73FEE}"/>
            </a:ext>
          </a:extLst>
        </xdr:cNvPr>
        <xdr:cNvSpPr/>
      </xdr:nvSpPr>
      <xdr:spPr>
        <a:xfrm>
          <a:off x="3475038" y="173589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93345</xdr:rowOff>
    </xdr:from>
    <xdr:to>
      <xdr:col>24</xdr:col>
      <xdr:colOff>63500</xdr:colOff>
      <xdr:row>106</xdr:row>
      <xdr:rowOff>129539</xdr:rowOff>
    </xdr:to>
    <xdr:cxnSp macro="">
      <xdr:nvCxnSpPr>
        <xdr:cNvPr id="318" name="直線コネクタ 317">
          <a:extLst>
            <a:ext uri="{FF2B5EF4-FFF2-40B4-BE49-F238E27FC236}">
              <a16:creationId xmlns:a16="http://schemas.microsoft.com/office/drawing/2014/main" id="{B570CE0C-018A-4FAE-A6E2-7BF5FD99B648}"/>
            </a:ext>
          </a:extLst>
        </xdr:cNvPr>
        <xdr:cNvCxnSpPr/>
      </xdr:nvCxnSpPr>
      <xdr:spPr>
        <a:xfrm>
          <a:off x="3525838" y="17409795"/>
          <a:ext cx="766762"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319" name="楕円 318">
          <a:extLst>
            <a:ext uri="{FF2B5EF4-FFF2-40B4-BE49-F238E27FC236}">
              <a16:creationId xmlns:a16="http://schemas.microsoft.com/office/drawing/2014/main" id="{90362598-3252-417F-B60C-82E6A4C1A423}"/>
            </a:ext>
          </a:extLst>
        </xdr:cNvPr>
        <xdr:cNvSpPr/>
      </xdr:nvSpPr>
      <xdr:spPr>
        <a:xfrm>
          <a:off x="2643188"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93345</xdr:rowOff>
    </xdr:to>
    <xdr:cxnSp macro="">
      <xdr:nvCxnSpPr>
        <xdr:cNvPr id="320" name="直線コネクタ 319">
          <a:extLst>
            <a:ext uri="{FF2B5EF4-FFF2-40B4-BE49-F238E27FC236}">
              <a16:creationId xmlns:a16="http://schemas.microsoft.com/office/drawing/2014/main" id="{E10DAEBF-3746-4F8E-86B3-E614E66B6DCA}"/>
            </a:ext>
          </a:extLst>
        </xdr:cNvPr>
        <xdr:cNvCxnSpPr/>
      </xdr:nvCxnSpPr>
      <xdr:spPr>
        <a:xfrm>
          <a:off x="2693988" y="17373600"/>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135889</xdr:rowOff>
    </xdr:from>
    <xdr:to>
      <xdr:col>10</xdr:col>
      <xdr:colOff>165100</xdr:colOff>
      <xdr:row>106</xdr:row>
      <xdr:rowOff>66039</xdr:rowOff>
    </xdr:to>
    <xdr:sp macro="" textlink="">
      <xdr:nvSpPr>
        <xdr:cNvPr id="321" name="楕円 320">
          <a:extLst>
            <a:ext uri="{FF2B5EF4-FFF2-40B4-BE49-F238E27FC236}">
              <a16:creationId xmlns:a16="http://schemas.microsoft.com/office/drawing/2014/main" id="{7A24BFAF-6CDA-4719-A8C1-55D51E4943F6}"/>
            </a:ext>
          </a:extLst>
        </xdr:cNvPr>
        <xdr:cNvSpPr/>
      </xdr:nvSpPr>
      <xdr:spPr>
        <a:xfrm>
          <a:off x="1825625"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15239</xdr:rowOff>
    </xdr:from>
    <xdr:to>
      <xdr:col>15</xdr:col>
      <xdr:colOff>50800</xdr:colOff>
      <xdr:row>106</xdr:row>
      <xdr:rowOff>57150</xdr:rowOff>
    </xdr:to>
    <xdr:cxnSp macro="">
      <xdr:nvCxnSpPr>
        <xdr:cNvPr id="322" name="直線コネクタ 321">
          <a:extLst>
            <a:ext uri="{FF2B5EF4-FFF2-40B4-BE49-F238E27FC236}">
              <a16:creationId xmlns:a16="http://schemas.microsoft.com/office/drawing/2014/main" id="{1A170495-2179-46F4-932E-63FE743F0AF7}"/>
            </a:ext>
          </a:extLst>
        </xdr:cNvPr>
        <xdr:cNvCxnSpPr/>
      </xdr:nvCxnSpPr>
      <xdr:spPr>
        <a:xfrm>
          <a:off x="1876425" y="17331689"/>
          <a:ext cx="817563"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323" name="楕円 322">
          <a:extLst>
            <a:ext uri="{FF2B5EF4-FFF2-40B4-BE49-F238E27FC236}">
              <a16:creationId xmlns:a16="http://schemas.microsoft.com/office/drawing/2014/main" id="{05D631BC-8CB6-478B-B35B-CE1CAC485AFE}"/>
            </a:ext>
          </a:extLst>
        </xdr:cNvPr>
        <xdr:cNvSpPr/>
      </xdr:nvSpPr>
      <xdr:spPr>
        <a:xfrm>
          <a:off x="1008063" y="172389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106</xdr:row>
      <xdr:rowOff>15239</xdr:rowOff>
    </xdr:to>
    <xdr:cxnSp macro="">
      <xdr:nvCxnSpPr>
        <xdr:cNvPr id="324" name="直線コネクタ 323">
          <a:extLst>
            <a:ext uri="{FF2B5EF4-FFF2-40B4-BE49-F238E27FC236}">
              <a16:creationId xmlns:a16="http://schemas.microsoft.com/office/drawing/2014/main" id="{7290A9A8-5D12-4D0B-B067-52C0FB9888B6}"/>
            </a:ext>
          </a:extLst>
        </xdr:cNvPr>
        <xdr:cNvCxnSpPr/>
      </xdr:nvCxnSpPr>
      <xdr:spPr>
        <a:xfrm>
          <a:off x="1058863" y="17289780"/>
          <a:ext cx="817562"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325" name="n_1aveValue【市民会館】&#10;有形固定資産減価償却率">
          <a:extLst>
            <a:ext uri="{FF2B5EF4-FFF2-40B4-BE49-F238E27FC236}">
              <a16:creationId xmlns:a16="http://schemas.microsoft.com/office/drawing/2014/main" id="{45D2BEE4-344C-438C-A740-62F99C4432D5}"/>
            </a:ext>
          </a:extLst>
        </xdr:cNvPr>
        <xdr:cNvSpPr txBox="1"/>
      </xdr:nvSpPr>
      <xdr:spPr>
        <a:xfrm>
          <a:off x="3324869"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26" name="n_2aveValue【市民会館】&#10;有形固定資産減価償却率">
          <a:extLst>
            <a:ext uri="{FF2B5EF4-FFF2-40B4-BE49-F238E27FC236}">
              <a16:creationId xmlns:a16="http://schemas.microsoft.com/office/drawing/2014/main" id="{5C35C189-AAA8-4C6F-9616-D70D13FFC1F4}"/>
            </a:ext>
          </a:extLst>
        </xdr:cNvPr>
        <xdr:cNvSpPr txBox="1"/>
      </xdr:nvSpPr>
      <xdr:spPr>
        <a:xfrm>
          <a:off x="2505719"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27" name="n_3aveValue【市民会館】&#10;有形固定資産減価償却率">
          <a:extLst>
            <a:ext uri="{FF2B5EF4-FFF2-40B4-BE49-F238E27FC236}">
              <a16:creationId xmlns:a16="http://schemas.microsoft.com/office/drawing/2014/main" id="{123BC096-2AB4-4FFD-99B5-7F4994AF32FE}"/>
            </a:ext>
          </a:extLst>
        </xdr:cNvPr>
        <xdr:cNvSpPr txBox="1"/>
      </xdr:nvSpPr>
      <xdr:spPr>
        <a:xfrm>
          <a:off x="1688157"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28" name="n_4aveValue【市民会館】&#10;有形固定資産減価償却率">
          <a:extLst>
            <a:ext uri="{FF2B5EF4-FFF2-40B4-BE49-F238E27FC236}">
              <a16:creationId xmlns:a16="http://schemas.microsoft.com/office/drawing/2014/main" id="{7BD4B6D3-C30E-4A77-A01D-82C957070338}"/>
            </a:ext>
          </a:extLst>
        </xdr:cNvPr>
        <xdr:cNvSpPr txBox="1"/>
      </xdr:nvSpPr>
      <xdr:spPr>
        <a:xfrm>
          <a:off x="870594" y="1670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135272</xdr:rowOff>
    </xdr:from>
    <xdr:ext cx="405111" cy="259045"/>
    <xdr:sp macro="" textlink="">
      <xdr:nvSpPr>
        <xdr:cNvPr id="329" name="n_1mainValue【市民会館】&#10;有形固定資産減価償却率">
          <a:extLst>
            <a:ext uri="{FF2B5EF4-FFF2-40B4-BE49-F238E27FC236}">
              <a16:creationId xmlns:a16="http://schemas.microsoft.com/office/drawing/2014/main" id="{676BDEAF-8577-4458-B5BD-5E30304C09C8}"/>
            </a:ext>
          </a:extLst>
        </xdr:cNvPr>
        <xdr:cNvSpPr txBox="1"/>
      </xdr:nvSpPr>
      <xdr:spPr>
        <a:xfrm>
          <a:off x="3324869" y="1745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330" name="n_2mainValue【市民会館】&#10;有形固定資産減価償却率">
          <a:extLst>
            <a:ext uri="{FF2B5EF4-FFF2-40B4-BE49-F238E27FC236}">
              <a16:creationId xmlns:a16="http://schemas.microsoft.com/office/drawing/2014/main" id="{43A057CF-2482-403C-893A-1356CF8DEC1D}"/>
            </a:ext>
          </a:extLst>
        </xdr:cNvPr>
        <xdr:cNvSpPr txBox="1"/>
      </xdr:nvSpPr>
      <xdr:spPr>
        <a:xfrm>
          <a:off x="2505719"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57166</xdr:rowOff>
    </xdr:from>
    <xdr:ext cx="405111" cy="259045"/>
    <xdr:sp macro="" textlink="">
      <xdr:nvSpPr>
        <xdr:cNvPr id="331" name="n_3mainValue【市民会館】&#10;有形固定資産減価償却率">
          <a:extLst>
            <a:ext uri="{FF2B5EF4-FFF2-40B4-BE49-F238E27FC236}">
              <a16:creationId xmlns:a16="http://schemas.microsoft.com/office/drawing/2014/main" id="{B405DF8B-F562-43B6-B5F7-A226E891C7B7}"/>
            </a:ext>
          </a:extLst>
        </xdr:cNvPr>
        <xdr:cNvSpPr txBox="1"/>
      </xdr:nvSpPr>
      <xdr:spPr>
        <a:xfrm>
          <a:off x="1688157"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15257</xdr:rowOff>
    </xdr:from>
    <xdr:ext cx="405111" cy="259045"/>
    <xdr:sp macro="" textlink="">
      <xdr:nvSpPr>
        <xdr:cNvPr id="332" name="n_4mainValue【市民会館】&#10;有形固定資産減価償却率">
          <a:extLst>
            <a:ext uri="{FF2B5EF4-FFF2-40B4-BE49-F238E27FC236}">
              <a16:creationId xmlns:a16="http://schemas.microsoft.com/office/drawing/2014/main" id="{76AB69D4-DFFD-4A16-87F9-10BF30F490DC}"/>
            </a:ext>
          </a:extLst>
        </xdr:cNvPr>
        <xdr:cNvSpPr txBox="1"/>
      </xdr:nvSpPr>
      <xdr:spPr>
        <a:xfrm>
          <a:off x="87059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8208FA49-357B-4431-B041-D8CE0D76C0BA}"/>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C48779C-EC1B-44C2-BED6-E854C6A94DED}"/>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DF52BE11-920C-4F53-B888-93F87D7E4AA5}"/>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1509C84D-B31D-4124-B9D2-605F8043DBD0}"/>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77487EF7-FE88-44D2-A7D5-777A1262532E}"/>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13669A52-5F67-4462-BEC9-FBB68E0B5022}"/>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B251D5A0-E7DA-40CC-8E3A-37FCFF5D9347}"/>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FF8ED58C-04BD-43F6-A59F-521E0EA07F8F}"/>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B2D2240-64AD-4E86-8826-026A70DB0696}"/>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D4FBDBBA-62B9-4241-8A82-D315D02D404E}"/>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9D81FDDE-0014-4CB7-AA36-E3FC84CAB875}"/>
            </a:ext>
          </a:extLst>
        </xdr:cNvPr>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D39B8914-2E23-4B13-B5A4-B2F2421D48AA}"/>
            </a:ext>
          </a:extLst>
        </xdr:cNvPr>
        <xdr:cNvSpPr txBox="1"/>
      </xdr:nvSpPr>
      <xdr:spPr>
        <a:xfrm>
          <a:off x="56796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111D3AFE-7D7F-4F0F-B232-7789A9D3B0C8}"/>
            </a:ext>
          </a:extLst>
        </xdr:cNvPr>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ADF38327-3E92-49D4-8A40-DAAAF69E3C25}"/>
            </a:ext>
          </a:extLst>
        </xdr:cNvPr>
        <xdr:cNvSpPr txBox="1"/>
      </xdr:nvSpPr>
      <xdr:spPr>
        <a:xfrm>
          <a:off x="56796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745C670C-0A42-4F19-8334-EEEEB87057C1}"/>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CB8F260C-D34E-4AF0-8002-0D4E94BBE59A}"/>
            </a:ext>
          </a:extLst>
        </xdr:cNvPr>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AB29F8C2-80C2-4AB9-9EFC-18D0E0552942}"/>
            </a:ext>
          </a:extLst>
        </xdr:cNvPr>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6503CF7A-AD0D-4B58-A6E0-5E1568C379FB}"/>
            </a:ext>
          </a:extLst>
        </xdr:cNvPr>
        <xdr:cNvSpPr txBox="1"/>
      </xdr:nvSpPr>
      <xdr:spPr>
        <a:xfrm>
          <a:off x="56796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6D5140BB-B37A-41F2-92DC-1B618DD15B0B}"/>
            </a:ext>
          </a:extLst>
        </xdr:cNvPr>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1267FDE4-9382-4FDC-ADC7-55D63067791C}"/>
            </a:ext>
          </a:extLst>
        </xdr:cNvPr>
        <xdr:cNvSpPr txBox="1"/>
      </xdr:nvSpPr>
      <xdr:spPr>
        <a:xfrm>
          <a:off x="56796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8B39B987-10B4-4EB5-9EF0-EA2133B5D597}"/>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F812667D-B904-41D6-8372-DDD8197A4E60}"/>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6F077E0D-9545-4E46-A74B-B0BC4766D4B2}"/>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56" name="直線コネクタ 355">
          <a:extLst>
            <a:ext uri="{FF2B5EF4-FFF2-40B4-BE49-F238E27FC236}">
              <a16:creationId xmlns:a16="http://schemas.microsoft.com/office/drawing/2014/main" id="{CA3973F0-AC21-4DE0-BA38-07557FB55E92}"/>
            </a:ext>
          </a:extLst>
        </xdr:cNvPr>
        <xdr:cNvCxnSpPr/>
      </xdr:nvCxnSpPr>
      <xdr:spPr>
        <a:xfrm flipV="1">
          <a:off x="9691053" y="162001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7" name="【市民会館】&#10;一人当たり面積最小値テキスト">
          <a:extLst>
            <a:ext uri="{FF2B5EF4-FFF2-40B4-BE49-F238E27FC236}">
              <a16:creationId xmlns:a16="http://schemas.microsoft.com/office/drawing/2014/main" id="{6CA7A548-44DD-44C0-A450-22B58739E2EB}"/>
            </a:ext>
          </a:extLst>
        </xdr:cNvPr>
        <xdr:cNvSpPr txBox="1"/>
      </xdr:nvSpPr>
      <xdr:spPr>
        <a:xfrm>
          <a:off x="9729788"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8" name="直線コネクタ 357">
          <a:extLst>
            <a:ext uri="{FF2B5EF4-FFF2-40B4-BE49-F238E27FC236}">
              <a16:creationId xmlns:a16="http://schemas.microsoft.com/office/drawing/2014/main" id="{4803BCA6-F39A-441E-8C6C-212D5483DCD1}"/>
            </a:ext>
          </a:extLst>
        </xdr:cNvPr>
        <xdr:cNvCxnSpPr/>
      </xdr:nvCxnSpPr>
      <xdr:spPr>
        <a:xfrm>
          <a:off x="9617075" y="177050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59" name="【市民会館】&#10;一人当たり面積最大値テキスト">
          <a:extLst>
            <a:ext uri="{FF2B5EF4-FFF2-40B4-BE49-F238E27FC236}">
              <a16:creationId xmlns:a16="http://schemas.microsoft.com/office/drawing/2014/main" id="{2B0B0338-558D-41DC-966E-ECE66EB2CEE0}"/>
            </a:ext>
          </a:extLst>
        </xdr:cNvPr>
        <xdr:cNvSpPr txBox="1"/>
      </xdr:nvSpPr>
      <xdr:spPr>
        <a:xfrm>
          <a:off x="9729788" y="1597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60" name="直線コネクタ 359">
          <a:extLst>
            <a:ext uri="{FF2B5EF4-FFF2-40B4-BE49-F238E27FC236}">
              <a16:creationId xmlns:a16="http://schemas.microsoft.com/office/drawing/2014/main" id="{C2DD65C5-55F0-499C-A5E9-8FE827949E1E}"/>
            </a:ext>
          </a:extLst>
        </xdr:cNvPr>
        <xdr:cNvCxnSpPr/>
      </xdr:nvCxnSpPr>
      <xdr:spPr>
        <a:xfrm>
          <a:off x="9617075" y="1620012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61" name="【市民会館】&#10;一人当たり面積平均値テキスト">
          <a:extLst>
            <a:ext uri="{FF2B5EF4-FFF2-40B4-BE49-F238E27FC236}">
              <a16:creationId xmlns:a16="http://schemas.microsoft.com/office/drawing/2014/main" id="{91904D7E-FC84-43A7-84C5-6F2F00F02336}"/>
            </a:ext>
          </a:extLst>
        </xdr:cNvPr>
        <xdr:cNvSpPr txBox="1"/>
      </xdr:nvSpPr>
      <xdr:spPr>
        <a:xfrm>
          <a:off x="9729788" y="1707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62" name="フローチャート: 判断 361">
          <a:extLst>
            <a:ext uri="{FF2B5EF4-FFF2-40B4-BE49-F238E27FC236}">
              <a16:creationId xmlns:a16="http://schemas.microsoft.com/office/drawing/2014/main" id="{B793E2F7-2498-4C90-A920-608C12F27B95}"/>
            </a:ext>
          </a:extLst>
        </xdr:cNvPr>
        <xdr:cNvSpPr/>
      </xdr:nvSpPr>
      <xdr:spPr>
        <a:xfrm>
          <a:off x="9655175" y="1722628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63" name="フローチャート: 判断 362">
          <a:extLst>
            <a:ext uri="{FF2B5EF4-FFF2-40B4-BE49-F238E27FC236}">
              <a16:creationId xmlns:a16="http://schemas.microsoft.com/office/drawing/2014/main" id="{6C7A19F2-F63D-40D9-96D6-45E152C5BB98}"/>
            </a:ext>
          </a:extLst>
        </xdr:cNvPr>
        <xdr:cNvSpPr/>
      </xdr:nvSpPr>
      <xdr:spPr>
        <a:xfrm>
          <a:off x="8874125" y="1720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4" name="フローチャート: 判断 363">
          <a:extLst>
            <a:ext uri="{FF2B5EF4-FFF2-40B4-BE49-F238E27FC236}">
              <a16:creationId xmlns:a16="http://schemas.microsoft.com/office/drawing/2014/main" id="{3496FA0B-8A8E-4470-A52F-7492C7267524}"/>
            </a:ext>
          </a:extLst>
        </xdr:cNvPr>
        <xdr:cNvSpPr/>
      </xdr:nvSpPr>
      <xdr:spPr>
        <a:xfrm>
          <a:off x="8056563" y="171640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65" name="フローチャート: 判断 364">
          <a:extLst>
            <a:ext uri="{FF2B5EF4-FFF2-40B4-BE49-F238E27FC236}">
              <a16:creationId xmlns:a16="http://schemas.microsoft.com/office/drawing/2014/main" id="{882759A9-428C-4932-9548-B079A2ACD69A}"/>
            </a:ext>
          </a:extLst>
        </xdr:cNvPr>
        <xdr:cNvSpPr/>
      </xdr:nvSpPr>
      <xdr:spPr>
        <a:xfrm>
          <a:off x="7224713" y="1729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66" name="フローチャート: 判断 365">
          <a:extLst>
            <a:ext uri="{FF2B5EF4-FFF2-40B4-BE49-F238E27FC236}">
              <a16:creationId xmlns:a16="http://schemas.microsoft.com/office/drawing/2014/main" id="{79F761F2-7CD2-4E8D-8355-882B7003F6D3}"/>
            </a:ext>
          </a:extLst>
        </xdr:cNvPr>
        <xdr:cNvSpPr/>
      </xdr:nvSpPr>
      <xdr:spPr>
        <a:xfrm>
          <a:off x="6407150" y="1724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80318DE7-096E-4B5F-9CF7-9AABA907674E}"/>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F5112814-AC55-4CCA-B703-5618CE276432}"/>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106F5EE4-FA81-4910-968A-326312888068}"/>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461D332-BCE6-4DB7-A503-8541BAE50342}"/>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67A832C9-8DCD-4F64-A4EE-289E29DF2E02}"/>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83820</xdr:rowOff>
    </xdr:from>
    <xdr:to>
      <xdr:col>55</xdr:col>
      <xdr:colOff>50800</xdr:colOff>
      <xdr:row>108</xdr:row>
      <xdr:rowOff>13970</xdr:rowOff>
    </xdr:to>
    <xdr:sp macro="" textlink="">
      <xdr:nvSpPr>
        <xdr:cNvPr id="372" name="楕円 371">
          <a:extLst>
            <a:ext uri="{FF2B5EF4-FFF2-40B4-BE49-F238E27FC236}">
              <a16:creationId xmlns:a16="http://schemas.microsoft.com/office/drawing/2014/main" id="{F5DB9B0B-1CB1-4AC8-A237-9BE8E1ED7EA4}"/>
            </a:ext>
          </a:extLst>
        </xdr:cNvPr>
        <xdr:cNvSpPr/>
      </xdr:nvSpPr>
      <xdr:spPr>
        <a:xfrm>
          <a:off x="9655175" y="175717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170197</xdr:rowOff>
    </xdr:from>
    <xdr:ext cx="469744" cy="259045"/>
    <xdr:sp macro="" textlink="">
      <xdr:nvSpPr>
        <xdr:cNvPr id="373" name="【市民会館】&#10;一人当たり面積該当値テキスト">
          <a:extLst>
            <a:ext uri="{FF2B5EF4-FFF2-40B4-BE49-F238E27FC236}">
              <a16:creationId xmlns:a16="http://schemas.microsoft.com/office/drawing/2014/main" id="{EB094538-FBE5-4F8C-A203-FAE665A999AE}"/>
            </a:ext>
          </a:extLst>
        </xdr:cNvPr>
        <xdr:cNvSpPr txBox="1"/>
      </xdr:nvSpPr>
      <xdr:spPr>
        <a:xfrm>
          <a:off x="9729788"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374" name="楕円 373">
          <a:extLst>
            <a:ext uri="{FF2B5EF4-FFF2-40B4-BE49-F238E27FC236}">
              <a16:creationId xmlns:a16="http://schemas.microsoft.com/office/drawing/2014/main" id="{A2F7AA06-6B79-49F0-9DBD-5DF84A386A76}"/>
            </a:ext>
          </a:extLst>
        </xdr:cNvPr>
        <xdr:cNvSpPr/>
      </xdr:nvSpPr>
      <xdr:spPr>
        <a:xfrm>
          <a:off x="8874125"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134620</xdr:rowOff>
    </xdr:to>
    <xdr:cxnSp macro="">
      <xdr:nvCxnSpPr>
        <xdr:cNvPr id="375" name="直線コネクタ 374">
          <a:extLst>
            <a:ext uri="{FF2B5EF4-FFF2-40B4-BE49-F238E27FC236}">
              <a16:creationId xmlns:a16="http://schemas.microsoft.com/office/drawing/2014/main" id="{C13B1EDC-CBA0-4D78-A698-C050FA8EB313}"/>
            </a:ext>
          </a:extLst>
        </xdr:cNvPr>
        <xdr:cNvCxnSpPr/>
      </xdr:nvCxnSpPr>
      <xdr:spPr>
        <a:xfrm>
          <a:off x="8924925" y="17621250"/>
          <a:ext cx="766763"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83820</xdr:rowOff>
    </xdr:from>
    <xdr:to>
      <xdr:col>46</xdr:col>
      <xdr:colOff>38100</xdr:colOff>
      <xdr:row>108</xdr:row>
      <xdr:rowOff>13970</xdr:rowOff>
    </xdr:to>
    <xdr:sp macro="" textlink="">
      <xdr:nvSpPr>
        <xdr:cNvPr id="376" name="楕円 375">
          <a:extLst>
            <a:ext uri="{FF2B5EF4-FFF2-40B4-BE49-F238E27FC236}">
              <a16:creationId xmlns:a16="http://schemas.microsoft.com/office/drawing/2014/main" id="{33954AC4-987B-4EF8-B2E5-B2BA2A314CD6}"/>
            </a:ext>
          </a:extLst>
        </xdr:cNvPr>
        <xdr:cNvSpPr/>
      </xdr:nvSpPr>
      <xdr:spPr>
        <a:xfrm>
          <a:off x="8056563" y="175717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134620</xdr:rowOff>
    </xdr:to>
    <xdr:cxnSp macro="">
      <xdr:nvCxnSpPr>
        <xdr:cNvPr id="377" name="直線コネクタ 376">
          <a:extLst>
            <a:ext uri="{FF2B5EF4-FFF2-40B4-BE49-F238E27FC236}">
              <a16:creationId xmlns:a16="http://schemas.microsoft.com/office/drawing/2014/main" id="{7605819C-558C-41DF-935D-75762DB85D99}"/>
            </a:ext>
          </a:extLst>
        </xdr:cNvPr>
        <xdr:cNvCxnSpPr/>
      </xdr:nvCxnSpPr>
      <xdr:spPr>
        <a:xfrm flipV="1">
          <a:off x="8107363" y="17621250"/>
          <a:ext cx="817562"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85089</xdr:rowOff>
    </xdr:from>
    <xdr:to>
      <xdr:col>41</xdr:col>
      <xdr:colOff>101600</xdr:colOff>
      <xdr:row>108</xdr:row>
      <xdr:rowOff>15239</xdr:rowOff>
    </xdr:to>
    <xdr:sp macro="" textlink="">
      <xdr:nvSpPr>
        <xdr:cNvPr id="378" name="楕円 377">
          <a:extLst>
            <a:ext uri="{FF2B5EF4-FFF2-40B4-BE49-F238E27FC236}">
              <a16:creationId xmlns:a16="http://schemas.microsoft.com/office/drawing/2014/main" id="{AB6F5F01-7933-4E3E-940D-423BDE82C3F7}"/>
            </a:ext>
          </a:extLst>
        </xdr:cNvPr>
        <xdr:cNvSpPr/>
      </xdr:nvSpPr>
      <xdr:spPr>
        <a:xfrm>
          <a:off x="7224713"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134620</xdr:rowOff>
    </xdr:from>
    <xdr:to>
      <xdr:col>45</xdr:col>
      <xdr:colOff>177800</xdr:colOff>
      <xdr:row>107</xdr:row>
      <xdr:rowOff>135889</xdr:rowOff>
    </xdr:to>
    <xdr:cxnSp macro="">
      <xdr:nvCxnSpPr>
        <xdr:cNvPr id="379" name="直線コネクタ 378">
          <a:extLst>
            <a:ext uri="{FF2B5EF4-FFF2-40B4-BE49-F238E27FC236}">
              <a16:creationId xmlns:a16="http://schemas.microsoft.com/office/drawing/2014/main" id="{1FAC492C-C00C-4AA3-99D3-73CF2B343B0F}"/>
            </a:ext>
          </a:extLst>
        </xdr:cNvPr>
        <xdr:cNvCxnSpPr/>
      </xdr:nvCxnSpPr>
      <xdr:spPr>
        <a:xfrm flipV="1">
          <a:off x="7275513" y="17622520"/>
          <a:ext cx="8318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380" name="楕円 379">
          <a:extLst>
            <a:ext uri="{FF2B5EF4-FFF2-40B4-BE49-F238E27FC236}">
              <a16:creationId xmlns:a16="http://schemas.microsoft.com/office/drawing/2014/main" id="{816B6708-CA14-4BA2-B47C-0E2F7307CF7E}"/>
            </a:ext>
          </a:extLst>
        </xdr:cNvPr>
        <xdr:cNvSpPr/>
      </xdr:nvSpPr>
      <xdr:spPr>
        <a:xfrm>
          <a:off x="640715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135889</xdr:rowOff>
    </xdr:from>
    <xdr:to>
      <xdr:col>41</xdr:col>
      <xdr:colOff>50800</xdr:colOff>
      <xdr:row>107</xdr:row>
      <xdr:rowOff>137161</xdr:rowOff>
    </xdr:to>
    <xdr:cxnSp macro="">
      <xdr:nvCxnSpPr>
        <xdr:cNvPr id="381" name="直線コネクタ 380">
          <a:extLst>
            <a:ext uri="{FF2B5EF4-FFF2-40B4-BE49-F238E27FC236}">
              <a16:creationId xmlns:a16="http://schemas.microsoft.com/office/drawing/2014/main" id="{84E3FE4D-D5EA-440F-83DC-54C67EDCE6D6}"/>
            </a:ext>
          </a:extLst>
        </xdr:cNvPr>
        <xdr:cNvCxnSpPr/>
      </xdr:nvCxnSpPr>
      <xdr:spPr>
        <a:xfrm flipV="1">
          <a:off x="6457950" y="17623789"/>
          <a:ext cx="817563"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82" name="n_1aveValue【市民会館】&#10;一人当たり面積">
          <a:extLst>
            <a:ext uri="{FF2B5EF4-FFF2-40B4-BE49-F238E27FC236}">
              <a16:creationId xmlns:a16="http://schemas.microsoft.com/office/drawing/2014/main" id="{FB07CD46-95D2-47A2-9B7F-7C78CD9EADB2}"/>
            </a:ext>
          </a:extLst>
        </xdr:cNvPr>
        <xdr:cNvSpPr txBox="1"/>
      </xdr:nvSpPr>
      <xdr:spPr>
        <a:xfrm>
          <a:off x="869164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83" name="n_2aveValue【市民会館】&#10;一人当たり面積">
          <a:extLst>
            <a:ext uri="{FF2B5EF4-FFF2-40B4-BE49-F238E27FC236}">
              <a16:creationId xmlns:a16="http://schemas.microsoft.com/office/drawing/2014/main" id="{44201E53-8125-4C1A-A28A-0A4F29D9F696}"/>
            </a:ext>
          </a:extLst>
        </xdr:cNvPr>
        <xdr:cNvSpPr txBox="1"/>
      </xdr:nvSpPr>
      <xdr:spPr>
        <a:xfrm>
          <a:off x="7886777"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384" name="n_3aveValue【市民会館】&#10;一人当たり面積">
          <a:extLst>
            <a:ext uri="{FF2B5EF4-FFF2-40B4-BE49-F238E27FC236}">
              <a16:creationId xmlns:a16="http://schemas.microsoft.com/office/drawing/2014/main" id="{1865D3C6-2434-4FDE-995D-978848450EA0}"/>
            </a:ext>
          </a:extLst>
        </xdr:cNvPr>
        <xdr:cNvSpPr txBox="1"/>
      </xdr:nvSpPr>
      <xdr:spPr>
        <a:xfrm>
          <a:off x="7054927"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85" name="n_4aveValue【市民会館】&#10;一人当たり面積">
          <a:extLst>
            <a:ext uri="{FF2B5EF4-FFF2-40B4-BE49-F238E27FC236}">
              <a16:creationId xmlns:a16="http://schemas.microsoft.com/office/drawing/2014/main" id="{FBCE3791-D17D-4FF6-B2A0-B3197E2D997E}"/>
            </a:ext>
          </a:extLst>
        </xdr:cNvPr>
        <xdr:cNvSpPr txBox="1"/>
      </xdr:nvSpPr>
      <xdr:spPr>
        <a:xfrm>
          <a:off x="6237365"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386" name="n_1mainValue【市民会館】&#10;一人当たり面積">
          <a:extLst>
            <a:ext uri="{FF2B5EF4-FFF2-40B4-BE49-F238E27FC236}">
              <a16:creationId xmlns:a16="http://schemas.microsoft.com/office/drawing/2014/main" id="{E2637966-B753-41BB-9470-CCCAD648D2BB}"/>
            </a:ext>
          </a:extLst>
        </xdr:cNvPr>
        <xdr:cNvSpPr txBox="1"/>
      </xdr:nvSpPr>
      <xdr:spPr>
        <a:xfrm>
          <a:off x="86916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5097</xdr:rowOff>
    </xdr:from>
    <xdr:ext cx="469744" cy="259045"/>
    <xdr:sp macro="" textlink="">
      <xdr:nvSpPr>
        <xdr:cNvPr id="387" name="n_2mainValue【市民会館】&#10;一人当たり面積">
          <a:extLst>
            <a:ext uri="{FF2B5EF4-FFF2-40B4-BE49-F238E27FC236}">
              <a16:creationId xmlns:a16="http://schemas.microsoft.com/office/drawing/2014/main" id="{5322AEA7-C7FE-44D2-A227-F8BFE67AB905}"/>
            </a:ext>
          </a:extLst>
        </xdr:cNvPr>
        <xdr:cNvSpPr txBox="1"/>
      </xdr:nvSpPr>
      <xdr:spPr>
        <a:xfrm>
          <a:off x="788677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6366</xdr:rowOff>
    </xdr:from>
    <xdr:ext cx="469744" cy="259045"/>
    <xdr:sp macro="" textlink="">
      <xdr:nvSpPr>
        <xdr:cNvPr id="388" name="n_3mainValue【市民会館】&#10;一人当たり面積">
          <a:extLst>
            <a:ext uri="{FF2B5EF4-FFF2-40B4-BE49-F238E27FC236}">
              <a16:creationId xmlns:a16="http://schemas.microsoft.com/office/drawing/2014/main" id="{27E207A6-8B18-4B40-BDCF-9CDAF8A9115E}"/>
            </a:ext>
          </a:extLst>
        </xdr:cNvPr>
        <xdr:cNvSpPr txBox="1"/>
      </xdr:nvSpPr>
      <xdr:spPr>
        <a:xfrm>
          <a:off x="70549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389" name="n_4mainValue【市民会館】&#10;一人当たり面積">
          <a:extLst>
            <a:ext uri="{FF2B5EF4-FFF2-40B4-BE49-F238E27FC236}">
              <a16:creationId xmlns:a16="http://schemas.microsoft.com/office/drawing/2014/main" id="{EA1F06C4-9E1D-46BB-B0D5-2F4B20AA1CF4}"/>
            </a:ext>
          </a:extLst>
        </xdr:cNvPr>
        <xdr:cNvSpPr txBox="1"/>
      </xdr:nvSpPr>
      <xdr:spPr>
        <a:xfrm>
          <a:off x="6237365"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95F4C2C-B114-4644-AEE6-A47F5F9D96EA}"/>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E6744685-8604-401C-98EB-40DB2195C574}"/>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B94B60EF-6726-44EE-9E1C-2A2F1307E4AC}"/>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F7478211-8EA6-4618-9050-E27D9F5D3774}"/>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1877DEA4-FF05-4D2D-9D2C-43E9254CC72C}"/>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FE88B89D-0A6C-42F7-BE58-681D574C4917}"/>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7845C3B2-7B17-41D8-A109-6FBB019CD658}"/>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200556C9-F14C-45BD-8651-367FBE76C1F8}"/>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DFF14CD-474A-4BF0-95C8-E2559C08A917}"/>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5915614-2A61-4016-B4B7-C58BCDCCE55C}"/>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7C68782-E0F2-42D1-8A9B-116F6A5164B2}"/>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3E664F8C-0E6B-43F0-AF73-FB9DEFF03CCD}"/>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E4A3ABBB-44CB-4ED7-9E9C-ACC5ADB57E05}"/>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36CD3C76-0D17-4752-9028-9EC1FBFAC6D2}"/>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F258B2E-F8C7-413E-8B1C-C1BF0C656092}"/>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33C62522-222B-476C-92AA-E48D541E1D05}"/>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CFE457FD-ABB6-4E35-BB80-1C61FB9B8678}"/>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BB488315-8F0E-4DD2-BFF0-32B9765C658C}"/>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AE442EED-B41F-44C0-85EF-C59DA586E032}"/>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9D3EC341-1D20-42B4-A9D3-FB09B3EB1A97}"/>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B5710CC2-706E-4CFD-9DAF-552F3B85350A}"/>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384A910D-4678-4568-B5B4-1940E7695D4C}"/>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0FFF9FF0-88E5-4C04-9EBA-9AE7100988DD}"/>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C475CED6-B75A-425A-BAC0-A3D134D73D0D}"/>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E39EE2AB-2E1C-4066-BE72-B79F912B6D8E}"/>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5" name="直線コネクタ 414">
          <a:extLst>
            <a:ext uri="{FF2B5EF4-FFF2-40B4-BE49-F238E27FC236}">
              <a16:creationId xmlns:a16="http://schemas.microsoft.com/office/drawing/2014/main" id="{4A651CD5-C33A-43E4-863D-4CEA363D665E}"/>
            </a:ext>
          </a:extLst>
        </xdr:cNvPr>
        <xdr:cNvCxnSpPr/>
      </xdr:nvCxnSpPr>
      <xdr:spPr>
        <a:xfrm flipV="1">
          <a:off x="15104427" y="5563417"/>
          <a:ext cx="0" cy="1300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48593FB2-CF9D-47D7-B3FF-4B5583E820BA}"/>
            </a:ext>
          </a:extLst>
        </xdr:cNvPr>
        <xdr:cNvSpPr txBox="1"/>
      </xdr:nvSpPr>
      <xdr:spPr>
        <a:xfrm>
          <a:off x="15143163"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7" name="直線コネクタ 416">
          <a:extLst>
            <a:ext uri="{FF2B5EF4-FFF2-40B4-BE49-F238E27FC236}">
              <a16:creationId xmlns:a16="http://schemas.microsoft.com/office/drawing/2014/main" id="{4A80BED7-E498-42AA-8496-2231F210B7B4}"/>
            </a:ext>
          </a:extLst>
        </xdr:cNvPr>
        <xdr:cNvCxnSpPr/>
      </xdr:nvCxnSpPr>
      <xdr:spPr>
        <a:xfrm>
          <a:off x="15016163" y="68637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A94AF6C2-A58A-406F-9C7F-23BDFA3D6F74}"/>
            </a:ext>
          </a:extLst>
        </xdr:cNvPr>
        <xdr:cNvSpPr txBox="1"/>
      </xdr:nvSpPr>
      <xdr:spPr>
        <a:xfrm>
          <a:off x="15143163" y="535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9" name="直線コネクタ 418">
          <a:extLst>
            <a:ext uri="{FF2B5EF4-FFF2-40B4-BE49-F238E27FC236}">
              <a16:creationId xmlns:a16="http://schemas.microsoft.com/office/drawing/2014/main" id="{6E32F5AE-25AF-4A71-922E-B0CC624D17F7}"/>
            </a:ext>
          </a:extLst>
        </xdr:cNvPr>
        <xdr:cNvCxnSpPr/>
      </xdr:nvCxnSpPr>
      <xdr:spPr>
        <a:xfrm>
          <a:off x="15016163" y="556341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7FC45A58-2ACB-49A1-A383-05ACE5A51F7A}"/>
            </a:ext>
          </a:extLst>
        </xdr:cNvPr>
        <xdr:cNvSpPr txBox="1"/>
      </xdr:nvSpPr>
      <xdr:spPr>
        <a:xfrm>
          <a:off x="15143163"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1" name="フローチャート: 判断 420">
          <a:extLst>
            <a:ext uri="{FF2B5EF4-FFF2-40B4-BE49-F238E27FC236}">
              <a16:creationId xmlns:a16="http://schemas.microsoft.com/office/drawing/2014/main" id="{CA131B36-62E5-4CC1-8ED8-CA23BDF32318}"/>
            </a:ext>
          </a:extLst>
        </xdr:cNvPr>
        <xdr:cNvSpPr/>
      </xdr:nvSpPr>
      <xdr:spPr>
        <a:xfrm>
          <a:off x="15054263" y="62337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2" name="フローチャート: 判断 421">
          <a:extLst>
            <a:ext uri="{FF2B5EF4-FFF2-40B4-BE49-F238E27FC236}">
              <a16:creationId xmlns:a16="http://schemas.microsoft.com/office/drawing/2014/main" id="{1DF00FF0-D1E4-41D8-BEF3-0F0C662432FE}"/>
            </a:ext>
          </a:extLst>
        </xdr:cNvPr>
        <xdr:cNvSpPr/>
      </xdr:nvSpPr>
      <xdr:spPr>
        <a:xfrm>
          <a:off x="14273213" y="62468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3" name="フローチャート: 判断 422">
          <a:extLst>
            <a:ext uri="{FF2B5EF4-FFF2-40B4-BE49-F238E27FC236}">
              <a16:creationId xmlns:a16="http://schemas.microsoft.com/office/drawing/2014/main" id="{60D7EA81-D41D-4414-93EA-371918AF2DE7}"/>
            </a:ext>
          </a:extLst>
        </xdr:cNvPr>
        <xdr:cNvSpPr/>
      </xdr:nvSpPr>
      <xdr:spPr>
        <a:xfrm>
          <a:off x="13455650" y="61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4" name="フローチャート: 判断 423">
          <a:extLst>
            <a:ext uri="{FF2B5EF4-FFF2-40B4-BE49-F238E27FC236}">
              <a16:creationId xmlns:a16="http://schemas.microsoft.com/office/drawing/2014/main" id="{C40132D2-3D23-4BF6-AC43-B778CBD11C5E}"/>
            </a:ext>
          </a:extLst>
        </xdr:cNvPr>
        <xdr:cNvSpPr/>
      </xdr:nvSpPr>
      <xdr:spPr>
        <a:xfrm>
          <a:off x="12638088" y="616331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5" name="フローチャート: 判断 424">
          <a:extLst>
            <a:ext uri="{FF2B5EF4-FFF2-40B4-BE49-F238E27FC236}">
              <a16:creationId xmlns:a16="http://schemas.microsoft.com/office/drawing/2014/main" id="{47AE9CFA-07F6-4B10-9BC4-79015D6ED2C1}"/>
            </a:ext>
          </a:extLst>
        </xdr:cNvPr>
        <xdr:cNvSpPr/>
      </xdr:nvSpPr>
      <xdr:spPr>
        <a:xfrm>
          <a:off x="11806238" y="61649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7681FF3-B8BD-4ED9-90B5-036F87CB1618}"/>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1ED01A4-6201-4E21-ACC8-5CDCC21B1A91}"/>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5FCC079-A67A-4D8D-A652-00D746D9D718}"/>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6E60F84-7344-4037-A780-2F863452C090}"/>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B39A22A-44AD-41AE-8675-964C17979AB6}"/>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170724</xdr:rowOff>
    </xdr:from>
    <xdr:to>
      <xdr:col>85</xdr:col>
      <xdr:colOff>177800</xdr:colOff>
      <xdr:row>39</xdr:row>
      <xdr:rowOff>100874</xdr:rowOff>
    </xdr:to>
    <xdr:sp macro="" textlink="">
      <xdr:nvSpPr>
        <xdr:cNvPr id="431" name="楕円 430">
          <a:extLst>
            <a:ext uri="{FF2B5EF4-FFF2-40B4-BE49-F238E27FC236}">
              <a16:creationId xmlns:a16="http://schemas.microsoft.com/office/drawing/2014/main" id="{8102D6D4-3E47-4144-BE8D-1A8D30FBDFBB}"/>
            </a:ext>
          </a:extLst>
        </xdr:cNvPr>
        <xdr:cNvSpPr/>
      </xdr:nvSpPr>
      <xdr:spPr>
        <a:xfrm>
          <a:off x="15054263" y="63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149151</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7FEA77F8-652B-4686-A518-5FEC7B57616A}"/>
            </a:ext>
          </a:extLst>
        </xdr:cNvPr>
        <xdr:cNvSpPr txBox="1"/>
      </xdr:nvSpPr>
      <xdr:spPr>
        <a:xfrm>
          <a:off x="15143163" y="631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3" name="楕円 432">
          <a:extLst>
            <a:ext uri="{FF2B5EF4-FFF2-40B4-BE49-F238E27FC236}">
              <a16:creationId xmlns:a16="http://schemas.microsoft.com/office/drawing/2014/main" id="{00D8109B-9BDE-4DD2-A322-FB030292747E}"/>
            </a:ext>
          </a:extLst>
        </xdr:cNvPr>
        <xdr:cNvSpPr/>
      </xdr:nvSpPr>
      <xdr:spPr>
        <a:xfrm>
          <a:off x="14273213" y="62844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50074</xdr:rowOff>
    </xdr:to>
    <xdr:cxnSp macro="">
      <xdr:nvCxnSpPr>
        <xdr:cNvPr id="434" name="直線コネクタ 433">
          <a:extLst>
            <a:ext uri="{FF2B5EF4-FFF2-40B4-BE49-F238E27FC236}">
              <a16:creationId xmlns:a16="http://schemas.microsoft.com/office/drawing/2014/main" id="{B6F013D3-ED3D-40BC-8D61-27757D31883F}"/>
            </a:ext>
          </a:extLst>
        </xdr:cNvPr>
        <xdr:cNvCxnSpPr/>
      </xdr:nvCxnSpPr>
      <xdr:spPr>
        <a:xfrm>
          <a:off x="14324013" y="6325688"/>
          <a:ext cx="7810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435" name="楕円 434">
          <a:extLst>
            <a:ext uri="{FF2B5EF4-FFF2-40B4-BE49-F238E27FC236}">
              <a16:creationId xmlns:a16="http://schemas.microsoft.com/office/drawing/2014/main" id="{CF0EACAF-EA66-499B-822D-4215D0CC2725}"/>
            </a:ext>
          </a:extLst>
        </xdr:cNvPr>
        <xdr:cNvSpPr/>
      </xdr:nvSpPr>
      <xdr:spPr>
        <a:xfrm>
          <a:off x="13455650" y="62386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39</xdr:row>
      <xdr:rowOff>1088</xdr:rowOff>
    </xdr:to>
    <xdr:cxnSp macro="">
      <xdr:nvCxnSpPr>
        <xdr:cNvPr id="436" name="直線コネクタ 435">
          <a:extLst>
            <a:ext uri="{FF2B5EF4-FFF2-40B4-BE49-F238E27FC236}">
              <a16:creationId xmlns:a16="http://schemas.microsoft.com/office/drawing/2014/main" id="{9F81AE20-A353-4E19-BADF-367F0374B578}"/>
            </a:ext>
          </a:extLst>
        </xdr:cNvPr>
        <xdr:cNvCxnSpPr/>
      </xdr:nvCxnSpPr>
      <xdr:spPr>
        <a:xfrm>
          <a:off x="13506450" y="6289494"/>
          <a:ext cx="817563"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37" name="楕円 436">
          <a:extLst>
            <a:ext uri="{FF2B5EF4-FFF2-40B4-BE49-F238E27FC236}">
              <a16:creationId xmlns:a16="http://schemas.microsoft.com/office/drawing/2014/main" id="{7023E333-6DE7-49C1-B462-66DEBE6EACBD}"/>
            </a:ext>
          </a:extLst>
        </xdr:cNvPr>
        <xdr:cNvSpPr/>
      </xdr:nvSpPr>
      <xdr:spPr>
        <a:xfrm>
          <a:off x="12638088" y="618970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126819</xdr:rowOff>
    </xdr:to>
    <xdr:cxnSp macro="">
      <xdr:nvCxnSpPr>
        <xdr:cNvPr id="438" name="直線コネクタ 437">
          <a:extLst>
            <a:ext uri="{FF2B5EF4-FFF2-40B4-BE49-F238E27FC236}">
              <a16:creationId xmlns:a16="http://schemas.microsoft.com/office/drawing/2014/main" id="{3738C223-E08B-499F-A9BD-A9C4DAB120D7}"/>
            </a:ext>
          </a:extLst>
        </xdr:cNvPr>
        <xdr:cNvCxnSpPr/>
      </xdr:nvCxnSpPr>
      <xdr:spPr>
        <a:xfrm>
          <a:off x="12688888" y="6240508"/>
          <a:ext cx="817562"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439" name="楕円 438">
          <a:extLst>
            <a:ext uri="{FF2B5EF4-FFF2-40B4-BE49-F238E27FC236}">
              <a16:creationId xmlns:a16="http://schemas.microsoft.com/office/drawing/2014/main" id="{F0565857-37EC-4102-BD80-B074030AED23}"/>
            </a:ext>
          </a:extLst>
        </xdr:cNvPr>
        <xdr:cNvSpPr/>
      </xdr:nvSpPr>
      <xdr:spPr>
        <a:xfrm>
          <a:off x="11806238" y="61502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77833</xdr:rowOff>
    </xdr:to>
    <xdr:cxnSp macro="">
      <xdr:nvCxnSpPr>
        <xdr:cNvPr id="440" name="直線コネクタ 439">
          <a:extLst>
            <a:ext uri="{FF2B5EF4-FFF2-40B4-BE49-F238E27FC236}">
              <a16:creationId xmlns:a16="http://schemas.microsoft.com/office/drawing/2014/main" id="{4DCFED6E-2C6A-4DE1-BA4F-F99D178A77AF}"/>
            </a:ext>
          </a:extLst>
        </xdr:cNvPr>
        <xdr:cNvCxnSpPr/>
      </xdr:nvCxnSpPr>
      <xdr:spPr>
        <a:xfrm>
          <a:off x="11857038" y="6191522"/>
          <a:ext cx="8318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99C4B85D-CB9F-40C5-A974-293CF592B8AE}"/>
            </a:ext>
          </a:extLst>
        </xdr:cNvPr>
        <xdr:cNvSpPr txBox="1"/>
      </xdr:nvSpPr>
      <xdr:spPr>
        <a:xfrm>
          <a:off x="14123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78C8ED1C-828F-4DDA-B741-F2F27E554C3F}"/>
            </a:ext>
          </a:extLst>
        </xdr:cNvPr>
        <xdr:cNvSpPr txBox="1"/>
      </xdr:nvSpPr>
      <xdr:spPr>
        <a:xfrm>
          <a:off x="13318182"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DFCD0D6B-3093-4B30-9316-BECEDCAF3B16}"/>
            </a:ext>
          </a:extLst>
        </xdr:cNvPr>
        <xdr:cNvSpPr txBox="1"/>
      </xdr:nvSpPr>
      <xdr:spPr>
        <a:xfrm>
          <a:off x="12500619"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188FEB33-AFD9-4A65-B186-9C8F3C804E9D}"/>
            </a:ext>
          </a:extLst>
        </xdr:cNvPr>
        <xdr:cNvSpPr txBox="1"/>
      </xdr:nvSpPr>
      <xdr:spPr>
        <a:xfrm>
          <a:off x="11668769" y="624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F09DCE6-52AB-448A-9FC3-0D54DC09FF7C}"/>
            </a:ext>
          </a:extLst>
        </xdr:cNvPr>
        <xdr:cNvSpPr txBox="1"/>
      </xdr:nvSpPr>
      <xdr:spPr>
        <a:xfrm>
          <a:off x="14123044" y="636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B311D9BD-206C-4D4C-ABC8-48BC04A73902}"/>
            </a:ext>
          </a:extLst>
        </xdr:cNvPr>
        <xdr:cNvSpPr txBox="1"/>
      </xdr:nvSpPr>
      <xdr:spPr>
        <a:xfrm>
          <a:off x="13318182" y="632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4C63B2EE-FDFD-4323-8C3F-305D7831E15A}"/>
            </a:ext>
          </a:extLst>
        </xdr:cNvPr>
        <xdr:cNvSpPr txBox="1"/>
      </xdr:nvSpPr>
      <xdr:spPr>
        <a:xfrm>
          <a:off x="12500619" y="628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BF47AB47-E0B2-4A0F-A59E-66EC7C2A7531}"/>
            </a:ext>
          </a:extLst>
        </xdr:cNvPr>
        <xdr:cNvSpPr txBox="1"/>
      </xdr:nvSpPr>
      <xdr:spPr>
        <a:xfrm>
          <a:off x="11668769" y="59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F202B17-3AFE-4EEE-A80F-A4AC4BD465A2}"/>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26C0611D-4C69-43E2-94BC-30D17A8D96D6}"/>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2CA1A61-735B-4D6A-91CC-A1C8951E6673}"/>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A0625992-BA18-43A9-B9D8-33A8B19A5FF2}"/>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14C2312-AA97-4EF2-89DB-1D75318A7D6E}"/>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A8EFF74-9A83-45EA-AF2E-6282795F8CA8}"/>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8B04F49-BF66-4632-B7AF-C913E0379637}"/>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66685BB-6A62-4148-9CE4-88888E212BFA}"/>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458B710-AED3-4693-AA8B-961ED7BFA14F}"/>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5930B58-FCFA-4543-931B-836A41085734}"/>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6DBEBF28-034E-4DBA-921F-069C572F2BC3}"/>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BFBEAFDD-E577-4CAF-B81F-920B45A5E130}"/>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87402DEC-0A12-497C-BDDF-2015FA7B93F8}"/>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65D1D3F4-5DDF-4205-83E1-12A1875149C2}"/>
            </a:ext>
          </a:extLst>
        </xdr:cNvPr>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557FC4A-CFB6-4AB3-ADFF-51C8B556D782}"/>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7B7F3145-02C5-4154-ADCE-B0EC01EF0DC8}"/>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64BF3B4-842A-4316-96D5-DD9A7E4BA2FE}"/>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DDAAFDFB-B755-4182-9791-433C36037947}"/>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76DB6DA0-BAF4-4006-8711-C9F783015145}"/>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27C2D6BF-15EE-44AF-A34F-AC3F9C278C47}"/>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5F2FF662-AE48-48EE-9294-6366C343C8CC}"/>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26BE5A66-1689-4CE3-BD5C-6C304667924C}"/>
            </a:ext>
          </a:extLst>
        </xdr:cNvPr>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32E32EC-9986-4238-A0C0-8C59D9C0554C}"/>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2" name="直線コネクタ 471">
          <a:extLst>
            <a:ext uri="{FF2B5EF4-FFF2-40B4-BE49-F238E27FC236}">
              <a16:creationId xmlns:a16="http://schemas.microsoft.com/office/drawing/2014/main" id="{599D45C0-F4BF-4E45-8286-C9C53408F0CC}"/>
            </a:ext>
          </a:extLst>
        </xdr:cNvPr>
        <xdr:cNvCxnSpPr/>
      </xdr:nvCxnSpPr>
      <xdr:spPr>
        <a:xfrm flipV="1">
          <a:off x="20503514" y="5461724"/>
          <a:ext cx="0" cy="1381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82CE6401-C950-4B54-A451-1B5C5F355AD8}"/>
            </a:ext>
          </a:extLst>
        </xdr:cNvPr>
        <xdr:cNvSpPr txBox="1"/>
      </xdr:nvSpPr>
      <xdr:spPr>
        <a:xfrm>
          <a:off x="20542250" y="684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4" name="直線コネクタ 473">
          <a:extLst>
            <a:ext uri="{FF2B5EF4-FFF2-40B4-BE49-F238E27FC236}">
              <a16:creationId xmlns:a16="http://schemas.microsoft.com/office/drawing/2014/main" id="{3A945DA3-AC90-4D37-9A8E-6B362877A659}"/>
            </a:ext>
          </a:extLst>
        </xdr:cNvPr>
        <xdr:cNvCxnSpPr/>
      </xdr:nvCxnSpPr>
      <xdr:spPr>
        <a:xfrm>
          <a:off x="20429538" y="684317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AD484BF2-47C2-48A6-AA4C-C51972E6A1B6}"/>
            </a:ext>
          </a:extLst>
        </xdr:cNvPr>
        <xdr:cNvSpPr txBox="1"/>
      </xdr:nvSpPr>
      <xdr:spPr>
        <a:xfrm>
          <a:off x="20542250" y="52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6" name="直線コネクタ 475">
          <a:extLst>
            <a:ext uri="{FF2B5EF4-FFF2-40B4-BE49-F238E27FC236}">
              <a16:creationId xmlns:a16="http://schemas.microsoft.com/office/drawing/2014/main" id="{4BB7FE48-FD74-4417-B53B-AEB2CCC110A4}"/>
            </a:ext>
          </a:extLst>
        </xdr:cNvPr>
        <xdr:cNvCxnSpPr/>
      </xdr:nvCxnSpPr>
      <xdr:spPr>
        <a:xfrm>
          <a:off x="20429538" y="5461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2BCEFF71-4C91-47C6-BF89-755BE9353B2E}"/>
            </a:ext>
          </a:extLst>
        </xdr:cNvPr>
        <xdr:cNvSpPr txBox="1"/>
      </xdr:nvSpPr>
      <xdr:spPr>
        <a:xfrm>
          <a:off x="20542250" y="6454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8" name="フローチャート: 判断 477">
          <a:extLst>
            <a:ext uri="{FF2B5EF4-FFF2-40B4-BE49-F238E27FC236}">
              <a16:creationId xmlns:a16="http://schemas.microsoft.com/office/drawing/2014/main" id="{2AA52C96-17C0-412A-B60D-4A57972E4BF6}"/>
            </a:ext>
          </a:extLst>
        </xdr:cNvPr>
        <xdr:cNvSpPr/>
      </xdr:nvSpPr>
      <xdr:spPr>
        <a:xfrm>
          <a:off x="20453350" y="64761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79" name="フローチャート: 判断 478">
          <a:extLst>
            <a:ext uri="{FF2B5EF4-FFF2-40B4-BE49-F238E27FC236}">
              <a16:creationId xmlns:a16="http://schemas.microsoft.com/office/drawing/2014/main" id="{81ECDAE8-685C-4B41-8F70-B44998C0C227}"/>
            </a:ext>
          </a:extLst>
        </xdr:cNvPr>
        <xdr:cNvSpPr/>
      </xdr:nvSpPr>
      <xdr:spPr>
        <a:xfrm>
          <a:off x="19686588" y="647900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80" name="フローチャート: 判断 479">
          <a:extLst>
            <a:ext uri="{FF2B5EF4-FFF2-40B4-BE49-F238E27FC236}">
              <a16:creationId xmlns:a16="http://schemas.microsoft.com/office/drawing/2014/main" id="{BEC405E9-9B18-4752-90BF-BE1C42BA68BE}"/>
            </a:ext>
          </a:extLst>
        </xdr:cNvPr>
        <xdr:cNvSpPr/>
      </xdr:nvSpPr>
      <xdr:spPr>
        <a:xfrm>
          <a:off x="18854738" y="649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81" name="フローチャート: 判断 480">
          <a:extLst>
            <a:ext uri="{FF2B5EF4-FFF2-40B4-BE49-F238E27FC236}">
              <a16:creationId xmlns:a16="http://schemas.microsoft.com/office/drawing/2014/main" id="{4622D9EA-440E-4136-9C77-7AC69869B361}"/>
            </a:ext>
          </a:extLst>
        </xdr:cNvPr>
        <xdr:cNvSpPr/>
      </xdr:nvSpPr>
      <xdr:spPr>
        <a:xfrm>
          <a:off x="18037175" y="649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2" name="フローチャート: 判断 481">
          <a:extLst>
            <a:ext uri="{FF2B5EF4-FFF2-40B4-BE49-F238E27FC236}">
              <a16:creationId xmlns:a16="http://schemas.microsoft.com/office/drawing/2014/main" id="{B76467DF-E175-4A9A-A05A-ECFD28873542}"/>
            </a:ext>
          </a:extLst>
        </xdr:cNvPr>
        <xdr:cNvSpPr/>
      </xdr:nvSpPr>
      <xdr:spPr>
        <a:xfrm>
          <a:off x="17219613" y="653881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6A58A6D-27F6-4F07-9C7A-DA340DF3922E}"/>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2310908-67CB-4E6C-9900-EE69F4C11539}"/>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E8FD1A-A380-4345-B8CD-A3301C490F50}"/>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3E23D39-D7EB-4231-A8B5-89546580106C}"/>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A54BC78-1208-4EF9-9518-3DD576F37D3B}"/>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61010</xdr:rowOff>
    </xdr:from>
    <xdr:to>
      <xdr:col>116</xdr:col>
      <xdr:colOff>114300</xdr:colOff>
      <xdr:row>39</xdr:row>
      <xdr:rowOff>162610</xdr:rowOff>
    </xdr:to>
    <xdr:sp macro="" textlink="">
      <xdr:nvSpPr>
        <xdr:cNvPr id="488" name="楕円 487">
          <a:extLst>
            <a:ext uri="{FF2B5EF4-FFF2-40B4-BE49-F238E27FC236}">
              <a16:creationId xmlns:a16="http://schemas.microsoft.com/office/drawing/2014/main" id="{83097270-6B2E-461E-BC08-9953BB66B4FC}"/>
            </a:ext>
          </a:extLst>
        </xdr:cNvPr>
        <xdr:cNvSpPr/>
      </xdr:nvSpPr>
      <xdr:spPr>
        <a:xfrm>
          <a:off x="20453350" y="63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83887</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A18C4AE-585F-4CD8-AC95-0EAD17D13BC5}"/>
            </a:ext>
          </a:extLst>
        </xdr:cNvPr>
        <xdr:cNvSpPr txBox="1"/>
      </xdr:nvSpPr>
      <xdr:spPr>
        <a:xfrm>
          <a:off x="20542250" y="62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58768</xdr:rowOff>
    </xdr:from>
    <xdr:to>
      <xdr:col>112</xdr:col>
      <xdr:colOff>38100</xdr:colOff>
      <xdr:row>39</xdr:row>
      <xdr:rowOff>160368</xdr:rowOff>
    </xdr:to>
    <xdr:sp macro="" textlink="">
      <xdr:nvSpPr>
        <xdr:cNvPr id="490" name="楕円 489">
          <a:extLst>
            <a:ext uri="{FF2B5EF4-FFF2-40B4-BE49-F238E27FC236}">
              <a16:creationId xmlns:a16="http://schemas.microsoft.com/office/drawing/2014/main" id="{8BEF8FC8-BAEE-4153-A38A-1CFAD1A43D51}"/>
            </a:ext>
          </a:extLst>
        </xdr:cNvPr>
        <xdr:cNvSpPr/>
      </xdr:nvSpPr>
      <xdr:spPr>
        <a:xfrm>
          <a:off x="19686588" y="638336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109568</xdr:rowOff>
    </xdr:from>
    <xdr:to>
      <xdr:col>116</xdr:col>
      <xdr:colOff>63500</xdr:colOff>
      <xdr:row>39</xdr:row>
      <xdr:rowOff>111810</xdr:rowOff>
    </xdr:to>
    <xdr:cxnSp macro="">
      <xdr:nvCxnSpPr>
        <xdr:cNvPr id="491" name="直線コネクタ 490">
          <a:extLst>
            <a:ext uri="{FF2B5EF4-FFF2-40B4-BE49-F238E27FC236}">
              <a16:creationId xmlns:a16="http://schemas.microsoft.com/office/drawing/2014/main" id="{E7E98850-EBC4-4167-ACD2-18A46D008AD7}"/>
            </a:ext>
          </a:extLst>
        </xdr:cNvPr>
        <xdr:cNvCxnSpPr/>
      </xdr:nvCxnSpPr>
      <xdr:spPr>
        <a:xfrm>
          <a:off x="19737388" y="6434168"/>
          <a:ext cx="766762"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62336</xdr:rowOff>
    </xdr:from>
    <xdr:to>
      <xdr:col>107</xdr:col>
      <xdr:colOff>101600</xdr:colOff>
      <xdr:row>39</xdr:row>
      <xdr:rowOff>163936</xdr:rowOff>
    </xdr:to>
    <xdr:sp macro="" textlink="">
      <xdr:nvSpPr>
        <xdr:cNvPr id="492" name="楕円 491">
          <a:extLst>
            <a:ext uri="{FF2B5EF4-FFF2-40B4-BE49-F238E27FC236}">
              <a16:creationId xmlns:a16="http://schemas.microsoft.com/office/drawing/2014/main" id="{951EF809-780B-4B81-95C0-796C9039B249}"/>
            </a:ext>
          </a:extLst>
        </xdr:cNvPr>
        <xdr:cNvSpPr/>
      </xdr:nvSpPr>
      <xdr:spPr>
        <a:xfrm>
          <a:off x="18854738" y="63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109568</xdr:rowOff>
    </xdr:from>
    <xdr:to>
      <xdr:col>111</xdr:col>
      <xdr:colOff>177800</xdr:colOff>
      <xdr:row>39</xdr:row>
      <xdr:rowOff>113136</xdr:rowOff>
    </xdr:to>
    <xdr:cxnSp macro="">
      <xdr:nvCxnSpPr>
        <xdr:cNvPr id="493" name="直線コネクタ 492">
          <a:extLst>
            <a:ext uri="{FF2B5EF4-FFF2-40B4-BE49-F238E27FC236}">
              <a16:creationId xmlns:a16="http://schemas.microsoft.com/office/drawing/2014/main" id="{DA038A06-6376-4012-805A-39688BDF21A2}"/>
            </a:ext>
          </a:extLst>
        </xdr:cNvPr>
        <xdr:cNvCxnSpPr/>
      </xdr:nvCxnSpPr>
      <xdr:spPr>
        <a:xfrm flipV="1">
          <a:off x="18905538" y="6434168"/>
          <a:ext cx="83185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65150</xdr:rowOff>
    </xdr:from>
    <xdr:to>
      <xdr:col>102</xdr:col>
      <xdr:colOff>165100</xdr:colOff>
      <xdr:row>39</xdr:row>
      <xdr:rowOff>166750</xdr:rowOff>
    </xdr:to>
    <xdr:sp macro="" textlink="">
      <xdr:nvSpPr>
        <xdr:cNvPr id="494" name="楕円 493">
          <a:extLst>
            <a:ext uri="{FF2B5EF4-FFF2-40B4-BE49-F238E27FC236}">
              <a16:creationId xmlns:a16="http://schemas.microsoft.com/office/drawing/2014/main" id="{84667A55-FD40-468A-947A-677A74D65C39}"/>
            </a:ext>
          </a:extLst>
        </xdr:cNvPr>
        <xdr:cNvSpPr/>
      </xdr:nvSpPr>
      <xdr:spPr>
        <a:xfrm>
          <a:off x="18037175" y="63897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113136</xdr:rowOff>
    </xdr:from>
    <xdr:to>
      <xdr:col>107</xdr:col>
      <xdr:colOff>50800</xdr:colOff>
      <xdr:row>39</xdr:row>
      <xdr:rowOff>115950</xdr:rowOff>
    </xdr:to>
    <xdr:cxnSp macro="">
      <xdr:nvCxnSpPr>
        <xdr:cNvPr id="495" name="直線コネクタ 494">
          <a:extLst>
            <a:ext uri="{FF2B5EF4-FFF2-40B4-BE49-F238E27FC236}">
              <a16:creationId xmlns:a16="http://schemas.microsoft.com/office/drawing/2014/main" id="{18381BB0-F790-4EB3-B4B5-5423D8E2706D}"/>
            </a:ext>
          </a:extLst>
        </xdr:cNvPr>
        <xdr:cNvCxnSpPr/>
      </xdr:nvCxnSpPr>
      <xdr:spPr>
        <a:xfrm flipV="1">
          <a:off x="18087975" y="6437736"/>
          <a:ext cx="817563"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69188</xdr:rowOff>
    </xdr:from>
    <xdr:to>
      <xdr:col>98</xdr:col>
      <xdr:colOff>38100</xdr:colOff>
      <xdr:row>39</xdr:row>
      <xdr:rowOff>170788</xdr:rowOff>
    </xdr:to>
    <xdr:sp macro="" textlink="">
      <xdr:nvSpPr>
        <xdr:cNvPr id="496" name="楕円 495">
          <a:extLst>
            <a:ext uri="{FF2B5EF4-FFF2-40B4-BE49-F238E27FC236}">
              <a16:creationId xmlns:a16="http://schemas.microsoft.com/office/drawing/2014/main" id="{1CDBB718-0E39-475E-98D6-DDA1F37542A4}"/>
            </a:ext>
          </a:extLst>
        </xdr:cNvPr>
        <xdr:cNvSpPr/>
      </xdr:nvSpPr>
      <xdr:spPr>
        <a:xfrm>
          <a:off x="17219613" y="639378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115950</xdr:rowOff>
    </xdr:from>
    <xdr:to>
      <xdr:col>102</xdr:col>
      <xdr:colOff>114300</xdr:colOff>
      <xdr:row>39</xdr:row>
      <xdr:rowOff>119988</xdr:rowOff>
    </xdr:to>
    <xdr:cxnSp macro="">
      <xdr:nvCxnSpPr>
        <xdr:cNvPr id="497" name="直線コネクタ 496">
          <a:extLst>
            <a:ext uri="{FF2B5EF4-FFF2-40B4-BE49-F238E27FC236}">
              <a16:creationId xmlns:a16="http://schemas.microsoft.com/office/drawing/2014/main" id="{540BAE88-D74A-4CC5-928E-12C06377BDB5}"/>
            </a:ext>
          </a:extLst>
        </xdr:cNvPr>
        <xdr:cNvCxnSpPr/>
      </xdr:nvCxnSpPr>
      <xdr:spPr>
        <a:xfrm flipV="1">
          <a:off x="17270413" y="6440550"/>
          <a:ext cx="817562"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AF3A00DC-9F92-468B-9C82-6A3DC66E1786}"/>
            </a:ext>
          </a:extLst>
        </xdr:cNvPr>
        <xdr:cNvSpPr txBox="1"/>
      </xdr:nvSpPr>
      <xdr:spPr>
        <a:xfrm>
          <a:off x="19439470" y="656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1F76A7B-BBA0-4583-88C2-C8E3965AC7AD}"/>
            </a:ext>
          </a:extLst>
        </xdr:cNvPr>
        <xdr:cNvSpPr txBox="1"/>
      </xdr:nvSpPr>
      <xdr:spPr>
        <a:xfrm>
          <a:off x="18634608" y="659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3F09A812-9427-4425-836D-606856CE0D50}"/>
            </a:ext>
          </a:extLst>
        </xdr:cNvPr>
        <xdr:cNvSpPr txBox="1"/>
      </xdr:nvSpPr>
      <xdr:spPr>
        <a:xfrm>
          <a:off x="17802758" y="659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8F06ACA7-F002-4276-844D-0E8F36A2D0C5}"/>
            </a:ext>
          </a:extLst>
        </xdr:cNvPr>
        <xdr:cNvSpPr txBox="1"/>
      </xdr:nvSpPr>
      <xdr:spPr>
        <a:xfrm>
          <a:off x="16985195" y="663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5445</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6853832D-D3E7-4328-804D-552D21C5BB6E}"/>
            </a:ext>
          </a:extLst>
        </xdr:cNvPr>
        <xdr:cNvSpPr txBox="1"/>
      </xdr:nvSpPr>
      <xdr:spPr>
        <a:xfrm>
          <a:off x="19439470" y="616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9013</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A6669DAF-B4F1-4B42-854D-8E9FEDDB4F09}"/>
            </a:ext>
          </a:extLst>
        </xdr:cNvPr>
        <xdr:cNvSpPr txBox="1"/>
      </xdr:nvSpPr>
      <xdr:spPr>
        <a:xfrm>
          <a:off x="18634608" y="617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11827</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80B43783-0047-4F96-AB3D-11B558DBAF2B}"/>
            </a:ext>
          </a:extLst>
        </xdr:cNvPr>
        <xdr:cNvSpPr txBox="1"/>
      </xdr:nvSpPr>
      <xdr:spPr>
        <a:xfrm>
          <a:off x="17802758" y="617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15865</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6466EAA5-703E-4E0A-8940-72C92F4D7383}"/>
            </a:ext>
          </a:extLst>
        </xdr:cNvPr>
        <xdr:cNvSpPr txBox="1"/>
      </xdr:nvSpPr>
      <xdr:spPr>
        <a:xfrm>
          <a:off x="16985195" y="617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C8F96B3-D690-4E2A-87DB-F139A66E0A5E}"/>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628F8C09-064D-4F3E-AB2E-D22E0BD4A5D8}"/>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C695F253-42A5-4E74-85BD-8C3E66D9C777}"/>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C80EC26-B586-484F-87AF-2DFFB7CBAFE4}"/>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60B44E3-B1FD-46BE-9989-299B348927C1}"/>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2082826-6B12-4698-809B-62641D5661BA}"/>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A6C9628-F2CE-455F-8724-BB3BDA085485}"/>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B2D77BF6-DA48-432E-887B-7B1F0CBAB057}"/>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A2F1DF98-E4A7-4AAE-A34E-6676632F7643}"/>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F8A4C2F-ED05-4147-9309-1A4964BD3718}"/>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D4445606-18F7-4BA7-8E6C-B48A2701180B}"/>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59412FA8-F3FD-4F1B-AF80-429AE62F1570}"/>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AE715027-FE2F-47F3-93A6-781992AB2975}"/>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3475497B-16E0-402D-A847-118B2663D561}"/>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F4BFF86E-64C6-41AA-B15A-5213AB0E4293}"/>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D94C5BB3-6C66-41C3-A65C-240BF71936F4}"/>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9E2D3DB-DB40-4F7A-B6F1-A49E60E2F30E}"/>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BCD89D9-9272-4BEB-8508-15EEBAE8001A}"/>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FE105FBA-7C29-415E-BDB0-526B08B1256E}"/>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A138969D-1366-453A-8147-E4AE3C7E5DA2}"/>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379F7114-5E04-432F-8C5F-3658D0DF1166}"/>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AFE77AA-9291-48C8-93AB-5D96A0A6660B}"/>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994307D1-CB08-47CE-A3CC-DCCAC2EC158F}"/>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D7AE747A-7369-4D0C-8E0D-5A0A359804A1}"/>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711E7839-A276-4D60-94C2-416ADCFFE424}"/>
            </a:ext>
          </a:extLst>
        </xdr:cNvPr>
        <xdr:cNvCxnSpPr/>
      </xdr:nvCxnSpPr>
      <xdr:spPr>
        <a:xfrm flipV="1">
          <a:off x="15104427" y="890778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1786DA17-A467-4379-955C-D26102DD1CC4}"/>
            </a:ext>
          </a:extLst>
        </xdr:cNvPr>
        <xdr:cNvSpPr txBox="1"/>
      </xdr:nvSpPr>
      <xdr:spPr>
        <a:xfrm>
          <a:off x="15143163"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7102FC18-FD80-4484-A61E-345F8C33C6C6}"/>
            </a:ext>
          </a:extLst>
        </xdr:cNvPr>
        <xdr:cNvCxnSpPr/>
      </xdr:nvCxnSpPr>
      <xdr:spPr>
        <a:xfrm>
          <a:off x="15016163" y="10448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FABF2EA2-C36E-45C7-AA7E-15E9A1F0A515}"/>
            </a:ext>
          </a:extLst>
        </xdr:cNvPr>
        <xdr:cNvSpPr txBox="1"/>
      </xdr:nvSpPr>
      <xdr:spPr>
        <a:xfrm>
          <a:off x="15143163" y="869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34" name="直線コネクタ 533">
          <a:extLst>
            <a:ext uri="{FF2B5EF4-FFF2-40B4-BE49-F238E27FC236}">
              <a16:creationId xmlns:a16="http://schemas.microsoft.com/office/drawing/2014/main" id="{1A532828-A6E4-4E0B-8B0B-26A7B16FF7D0}"/>
            </a:ext>
          </a:extLst>
        </xdr:cNvPr>
        <xdr:cNvCxnSpPr/>
      </xdr:nvCxnSpPr>
      <xdr:spPr>
        <a:xfrm>
          <a:off x="15016163" y="89077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55275878-4C05-4180-B04E-712421195A1C}"/>
            </a:ext>
          </a:extLst>
        </xdr:cNvPr>
        <xdr:cNvSpPr txBox="1"/>
      </xdr:nvSpPr>
      <xdr:spPr>
        <a:xfrm>
          <a:off x="15143163" y="9530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36" name="フローチャート: 判断 535">
          <a:extLst>
            <a:ext uri="{FF2B5EF4-FFF2-40B4-BE49-F238E27FC236}">
              <a16:creationId xmlns:a16="http://schemas.microsoft.com/office/drawing/2014/main" id="{42FFCB63-F3C2-4A01-964B-0F724556EA9E}"/>
            </a:ext>
          </a:extLst>
        </xdr:cNvPr>
        <xdr:cNvSpPr/>
      </xdr:nvSpPr>
      <xdr:spPr>
        <a:xfrm>
          <a:off x="15054263" y="95523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7" name="フローチャート: 判断 536">
          <a:extLst>
            <a:ext uri="{FF2B5EF4-FFF2-40B4-BE49-F238E27FC236}">
              <a16:creationId xmlns:a16="http://schemas.microsoft.com/office/drawing/2014/main" id="{35340DD5-65E2-4FE3-929E-6746EB995BDA}"/>
            </a:ext>
          </a:extLst>
        </xdr:cNvPr>
        <xdr:cNvSpPr/>
      </xdr:nvSpPr>
      <xdr:spPr>
        <a:xfrm>
          <a:off x="14273213" y="95237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8" name="フローチャート: 判断 537">
          <a:extLst>
            <a:ext uri="{FF2B5EF4-FFF2-40B4-BE49-F238E27FC236}">
              <a16:creationId xmlns:a16="http://schemas.microsoft.com/office/drawing/2014/main" id="{E9153B6D-374B-4045-9AD0-8405D23AAAAC}"/>
            </a:ext>
          </a:extLst>
        </xdr:cNvPr>
        <xdr:cNvSpPr/>
      </xdr:nvSpPr>
      <xdr:spPr>
        <a:xfrm>
          <a:off x="1345565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9" name="フローチャート: 判断 538">
          <a:extLst>
            <a:ext uri="{FF2B5EF4-FFF2-40B4-BE49-F238E27FC236}">
              <a16:creationId xmlns:a16="http://schemas.microsoft.com/office/drawing/2014/main" id="{41B34893-7978-4D81-9492-3751DD967476}"/>
            </a:ext>
          </a:extLst>
        </xdr:cNvPr>
        <xdr:cNvSpPr/>
      </xdr:nvSpPr>
      <xdr:spPr>
        <a:xfrm>
          <a:off x="12638088" y="942276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40" name="フローチャート: 判断 539">
          <a:extLst>
            <a:ext uri="{FF2B5EF4-FFF2-40B4-BE49-F238E27FC236}">
              <a16:creationId xmlns:a16="http://schemas.microsoft.com/office/drawing/2014/main" id="{58270F1C-83B8-45FB-861B-E24869F32BC3}"/>
            </a:ext>
          </a:extLst>
        </xdr:cNvPr>
        <xdr:cNvSpPr/>
      </xdr:nvSpPr>
      <xdr:spPr>
        <a:xfrm>
          <a:off x="11806238" y="94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E8A7052-1618-49E8-9B83-D656A7AC32F5}"/>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6587750-BF08-463B-8222-E130A1A24125}"/>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6FFC63B-A983-4242-B1C9-01E5F459960C}"/>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AE1553E-3A1A-43EA-A8AB-86524808DB70}"/>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817E86D-B306-4618-BD6E-F23289A4B29C}"/>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46" name="楕円 545">
          <a:extLst>
            <a:ext uri="{FF2B5EF4-FFF2-40B4-BE49-F238E27FC236}">
              <a16:creationId xmlns:a16="http://schemas.microsoft.com/office/drawing/2014/main" id="{E5E3612C-8B47-4662-8303-C33C30AD83C9}"/>
            </a:ext>
          </a:extLst>
        </xdr:cNvPr>
        <xdr:cNvSpPr/>
      </xdr:nvSpPr>
      <xdr:spPr>
        <a:xfrm>
          <a:off x="15054263"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F99E011-CA7F-400E-838B-935B11317A61}"/>
            </a:ext>
          </a:extLst>
        </xdr:cNvPr>
        <xdr:cNvSpPr txBox="1"/>
      </xdr:nvSpPr>
      <xdr:spPr>
        <a:xfrm>
          <a:off x="15143163"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48" name="楕円 547">
          <a:extLst>
            <a:ext uri="{FF2B5EF4-FFF2-40B4-BE49-F238E27FC236}">
              <a16:creationId xmlns:a16="http://schemas.microsoft.com/office/drawing/2014/main" id="{65558408-ADF2-4C4A-A2D3-30F823B0BD50}"/>
            </a:ext>
          </a:extLst>
        </xdr:cNvPr>
        <xdr:cNvSpPr/>
      </xdr:nvSpPr>
      <xdr:spPr>
        <a:xfrm>
          <a:off x="14273213" y="93903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68580</xdr:rowOff>
    </xdr:to>
    <xdr:cxnSp macro="">
      <xdr:nvCxnSpPr>
        <xdr:cNvPr id="549" name="直線コネクタ 548">
          <a:extLst>
            <a:ext uri="{FF2B5EF4-FFF2-40B4-BE49-F238E27FC236}">
              <a16:creationId xmlns:a16="http://schemas.microsoft.com/office/drawing/2014/main" id="{9303D126-27CE-4977-A683-FF5C4406F09A}"/>
            </a:ext>
          </a:extLst>
        </xdr:cNvPr>
        <xdr:cNvCxnSpPr/>
      </xdr:nvCxnSpPr>
      <xdr:spPr>
        <a:xfrm>
          <a:off x="14324013" y="9431655"/>
          <a:ext cx="7810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50" name="楕円 549">
          <a:extLst>
            <a:ext uri="{FF2B5EF4-FFF2-40B4-BE49-F238E27FC236}">
              <a16:creationId xmlns:a16="http://schemas.microsoft.com/office/drawing/2014/main" id="{E403BE94-8CB7-447C-BFCA-F1053A22EC77}"/>
            </a:ext>
          </a:extLst>
        </xdr:cNvPr>
        <xdr:cNvSpPr/>
      </xdr:nvSpPr>
      <xdr:spPr>
        <a:xfrm>
          <a:off x="13455650" y="9359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30480</xdr:rowOff>
    </xdr:to>
    <xdr:cxnSp macro="">
      <xdr:nvCxnSpPr>
        <xdr:cNvPr id="551" name="直線コネクタ 550">
          <a:extLst>
            <a:ext uri="{FF2B5EF4-FFF2-40B4-BE49-F238E27FC236}">
              <a16:creationId xmlns:a16="http://schemas.microsoft.com/office/drawing/2014/main" id="{2691A44D-F49A-4C4D-B201-CB93036CB099}"/>
            </a:ext>
          </a:extLst>
        </xdr:cNvPr>
        <xdr:cNvCxnSpPr/>
      </xdr:nvCxnSpPr>
      <xdr:spPr>
        <a:xfrm>
          <a:off x="13506450" y="9401175"/>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552" name="楕円 551">
          <a:extLst>
            <a:ext uri="{FF2B5EF4-FFF2-40B4-BE49-F238E27FC236}">
              <a16:creationId xmlns:a16="http://schemas.microsoft.com/office/drawing/2014/main" id="{2185BDE0-CDCD-43BA-92A7-B5E379E5538B}"/>
            </a:ext>
          </a:extLst>
        </xdr:cNvPr>
        <xdr:cNvSpPr/>
      </xdr:nvSpPr>
      <xdr:spPr>
        <a:xfrm>
          <a:off x="12638088" y="93218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553" name="直線コネクタ 552">
          <a:extLst>
            <a:ext uri="{FF2B5EF4-FFF2-40B4-BE49-F238E27FC236}">
              <a16:creationId xmlns:a16="http://schemas.microsoft.com/office/drawing/2014/main" id="{C056E7FC-8CDF-411D-A041-DD3E21FAFE7B}"/>
            </a:ext>
          </a:extLst>
        </xdr:cNvPr>
        <xdr:cNvCxnSpPr/>
      </xdr:nvCxnSpPr>
      <xdr:spPr>
        <a:xfrm>
          <a:off x="12688888" y="9372600"/>
          <a:ext cx="8175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554" name="楕円 553">
          <a:extLst>
            <a:ext uri="{FF2B5EF4-FFF2-40B4-BE49-F238E27FC236}">
              <a16:creationId xmlns:a16="http://schemas.microsoft.com/office/drawing/2014/main" id="{091036D4-33E5-4127-8278-50D53D039183}"/>
            </a:ext>
          </a:extLst>
        </xdr:cNvPr>
        <xdr:cNvSpPr/>
      </xdr:nvSpPr>
      <xdr:spPr>
        <a:xfrm>
          <a:off x="11806238"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133350</xdr:rowOff>
    </xdr:to>
    <xdr:cxnSp macro="">
      <xdr:nvCxnSpPr>
        <xdr:cNvPr id="555" name="直線コネクタ 554">
          <a:extLst>
            <a:ext uri="{FF2B5EF4-FFF2-40B4-BE49-F238E27FC236}">
              <a16:creationId xmlns:a16="http://schemas.microsoft.com/office/drawing/2014/main" id="{29BB036C-CF4B-4265-AE72-F5656DA58E0F}"/>
            </a:ext>
          </a:extLst>
        </xdr:cNvPr>
        <xdr:cNvCxnSpPr/>
      </xdr:nvCxnSpPr>
      <xdr:spPr>
        <a:xfrm>
          <a:off x="11857038" y="9334500"/>
          <a:ext cx="8318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C3F97A31-93CA-4C8B-AA84-FF7EC89514D4}"/>
            </a:ext>
          </a:extLst>
        </xdr:cNvPr>
        <xdr:cNvSpPr txBox="1"/>
      </xdr:nvSpPr>
      <xdr:spPr>
        <a:xfrm>
          <a:off x="14123044" y="960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66D1F3B4-B12B-4D7F-B882-D89A9066A384}"/>
            </a:ext>
          </a:extLst>
        </xdr:cNvPr>
        <xdr:cNvSpPr txBox="1"/>
      </xdr:nvSpPr>
      <xdr:spPr>
        <a:xfrm>
          <a:off x="13318182"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7BA5793D-273D-4E9A-8968-C6813EF51EE4}"/>
            </a:ext>
          </a:extLst>
        </xdr:cNvPr>
        <xdr:cNvSpPr txBox="1"/>
      </xdr:nvSpPr>
      <xdr:spPr>
        <a:xfrm>
          <a:off x="1250061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C2165650-15E6-404B-BCEA-66DE2E4853E2}"/>
            </a:ext>
          </a:extLst>
        </xdr:cNvPr>
        <xdr:cNvSpPr txBox="1"/>
      </xdr:nvSpPr>
      <xdr:spPr>
        <a:xfrm>
          <a:off x="11668769"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D9A6FCC1-38FB-429F-9619-A5B0FDD0C19D}"/>
            </a:ext>
          </a:extLst>
        </xdr:cNvPr>
        <xdr:cNvSpPr txBox="1"/>
      </xdr:nvSpPr>
      <xdr:spPr>
        <a:xfrm>
          <a:off x="141230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F3BFFE5A-CDA5-4D2E-84AE-D102BAF5814B}"/>
            </a:ext>
          </a:extLst>
        </xdr:cNvPr>
        <xdr:cNvSpPr txBox="1"/>
      </xdr:nvSpPr>
      <xdr:spPr>
        <a:xfrm>
          <a:off x="13318182"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AF26BE51-4A0D-4C52-B6A0-E979D6411641}"/>
            </a:ext>
          </a:extLst>
        </xdr:cNvPr>
        <xdr:cNvSpPr txBox="1"/>
      </xdr:nvSpPr>
      <xdr:spPr>
        <a:xfrm>
          <a:off x="12500619" y="910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C935C9CB-FBFE-44FD-A74A-1817EF7ED835}"/>
            </a:ext>
          </a:extLst>
        </xdr:cNvPr>
        <xdr:cNvSpPr txBox="1"/>
      </xdr:nvSpPr>
      <xdr:spPr>
        <a:xfrm>
          <a:off x="11668769" y="907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4DAB375-EA05-4090-83EC-49072E93A022}"/>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C949D7A9-DB61-4E65-BAE2-1FCD34A5C576}"/>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7817999-A50C-4BE4-B75B-C1AC91F128B2}"/>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24955AD-9692-4714-94E9-83AEBAA5CE85}"/>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263BEFA7-C2F5-4152-9D75-2B5F3FCED837}"/>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1431CFB-47F4-45BA-8110-67B5B4E1A8FB}"/>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1816079A-682E-492C-A6BF-32370D331ADB}"/>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418FB9E-A3EE-4BE0-9195-34971A621E12}"/>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876F41C-F129-4CEC-8020-FD2034259545}"/>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6ED939A-1D32-4B25-A29D-4F6C25184EE5}"/>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FCC481D3-017C-49CE-AEC1-6AF1489C207E}"/>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ED44019E-7ED6-4184-9B75-823D77A19E21}"/>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BADD01C-9C4C-4BBA-84A8-AB5BAA6D162F}"/>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95620F1F-0A2C-4284-A83B-8160A092F2AE}"/>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BCE48005-74F8-4E5C-8E96-AE8B6B02B1F9}"/>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D9394AAC-A159-4367-BB06-D1DEC6EF66B7}"/>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D0F4D47D-2BD1-4146-A778-9F95D8D15341}"/>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819C3933-21EF-4D40-8402-981E1B9F8600}"/>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DC7B9228-2B9D-4BD5-88FD-97F0E902F03F}"/>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45C3DFD2-9482-4105-8733-A33547D2B81E}"/>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3E86328F-2C82-4CBA-8459-ED4DA315020A}"/>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85" name="直線コネクタ 584">
          <a:extLst>
            <a:ext uri="{FF2B5EF4-FFF2-40B4-BE49-F238E27FC236}">
              <a16:creationId xmlns:a16="http://schemas.microsoft.com/office/drawing/2014/main" id="{C59E666C-42C9-4759-A070-D2289D01486B}"/>
            </a:ext>
          </a:extLst>
        </xdr:cNvPr>
        <xdr:cNvCxnSpPr/>
      </xdr:nvCxnSpPr>
      <xdr:spPr>
        <a:xfrm flipV="1">
          <a:off x="20503514" y="9161907"/>
          <a:ext cx="0" cy="1165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2DBB5EE0-4C72-46D1-9954-B3ED3C846B52}"/>
            </a:ext>
          </a:extLst>
        </xdr:cNvPr>
        <xdr:cNvSpPr txBox="1"/>
      </xdr:nvSpPr>
      <xdr:spPr>
        <a:xfrm>
          <a:off x="20542250" y="103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7" name="直線コネクタ 586">
          <a:extLst>
            <a:ext uri="{FF2B5EF4-FFF2-40B4-BE49-F238E27FC236}">
              <a16:creationId xmlns:a16="http://schemas.microsoft.com/office/drawing/2014/main" id="{AC614B9A-D04F-4531-95AA-CE50CC740B97}"/>
            </a:ext>
          </a:extLst>
        </xdr:cNvPr>
        <xdr:cNvCxnSpPr/>
      </xdr:nvCxnSpPr>
      <xdr:spPr>
        <a:xfrm>
          <a:off x="20429538" y="103273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C484D14B-55F2-4D08-B8F7-66C4E059C6CC}"/>
            </a:ext>
          </a:extLst>
        </xdr:cNvPr>
        <xdr:cNvSpPr txBox="1"/>
      </xdr:nvSpPr>
      <xdr:spPr>
        <a:xfrm>
          <a:off x="20542250" y="89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9" name="直線コネクタ 588">
          <a:extLst>
            <a:ext uri="{FF2B5EF4-FFF2-40B4-BE49-F238E27FC236}">
              <a16:creationId xmlns:a16="http://schemas.microsoft.com/office/drawing/2014/main" id="{EBF4DD59-F0C3-480E-A53C-218AC8129382}"/>
            </a:ext>
          </a:extLst>
        </xdr:cNvPr>
        <xdr:cNvCxnSpPr/>
      </xdr:nvCxnSpPr>
      <xdr:spPr>
        <a:xfrm>
          <a:off x="20429538" y="91619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134ADB0E-3612-4410-BB5D-BD667CA2C8D0}"/>
            </a:ext>
          </a:extLst>
        </xdr:cNvPr>
        <xdr:cNvSpPr txBox="1"/>
      </xdr:nvSpPr>
      <xdr:spPr>
        <a:xfrm>
          <a:off x="20542250" y="98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1" name="フローチャート: 判断 590">
          <a:extLst>
            <a:ext uri="{FF2B5EF4-FFF2-40B4-BE49-F238E27FC236}">
              <a16:creationId xmlns:a16="http://schemas.microsoft.com/office/drawing/2014/main" id="{883B34A4-61D2-41AD-8B46-572C7EB71DC5}"/>
            </a:ext>
          </a:extLst>
        </xdr:cNvPr>
        <xdr:cNvSpPr/>
      </xdr:nvSpPr>
      <xdr:spPr>
        <a:xfrm>
          <a:off x="20453350" y="99664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92" name="フローチャート: 判断 591">
          <a:extLst>
            <a:ext uri="{FF2B5EF4-FFF2-40B4-BE49-F238E27FC236}">
              <a16:creationId xmlns:a16="http://schemas.microsoft.com/office/drawing/2014/main" id="{B9A0C885-00B9-4C68-978B-37E20A238BAF}"/>
            </a:ext>
          </a:extLst>
        </xdr:cNvPr>
        <xdr:cNvSpPr/>
      </xdr:nvSpPr>
      <xdr:spPr>
        <a:xfrm>
          <a:off x="19686588" y="997559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93" name="フローチャート: 判断 592">
          <a:extLst>
            <a:ext uri="{FF2B5EF4-FFF2-40B4-BE49-F238E27FC236}">
              <a16:creationId xmlns:a16="http://schemas.microsoft.com/office/drawing/2014/main" id="{75C563E5-4D8C-4EAC-9979-11F04878B5A9}"/>
            </a:ext>
          </a:extLst>
        </xdr:cNvPr>
        <xdr:cNvSpPr/>
      </xdr:nvSpPr>
      <xdr:spPr>
        <a:xfrm>
          <a:off x="18854738"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94" name="フローチャート: 判断 593">
          <a:extLst>
            <a:ext uri="{FF2B5EF4-FFF2-40B4-BE49-F238E27FC236}">
              <a16:creationId xmlns:a16="http://schemas.microsoft.com/office/drawing/2014/main" id="{72CEE9B6-94B4-42DE-B6A4-D7FC59E3A6F0}"/>
            </a:ext>
          </a:extLst>
        </xdr:cNvPr>
        <xdr:cNvSpPr/>
      </xdr:nvSpPr>
      <xdr:spPr>
        <a:xfrm>
          <a:off x="18037175"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95" name="フローチャート: 判断 594">
          <a:extLst>
            <a:ext uri="{FF2B5EF4-FFF2-40B4-BE49-F238E27FC236}">
              <a16:creationId xmlns:a16="http://schemas.microsoft.com/office/drawing/2014/main" id="{DC44CD45-FB75-449B-B10E-1852C379A186}"/>
            </a:ext>
          </a:extLst>
        </xdr:cNvPr>
        <xdr:cNvSpPr/>
      </xdr:nvSpPr>
      <xdr:spPr>
        <a:xfrm>
          <a:off x="17219613" y="99001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15B84E2-9AD3-4C78-8F00-44C222B6CA43}"/>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FA496AD-0635-4784-A660-D337EDFC89B6}"/>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29A4245-38AE-4566-AA49-49CF0150B060}"/>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547D4E1-386B-4571-8A83-49585E94E49A}"/>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E24078A-AD10-40D0-AF92-AA8A5B6341CC}"/>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01" name="楕円 600">
          <a:extLst>
            <a:ext uri="{FF2B5EF4-FFF2-40B4-BE49-F238E27FC236}">
              <a16:creationId xmlns:a16="http://schemas.microsoft.com/office/drawing/2014/main" id="{FE06B2B6-DC8D-4A56-AF5A-F6EDAE552923}"/>
            </a:ext>
          </a:extLst>
        </xdr:cNvPr>
        <xdr:cNvSpPr/>
      </xdr:nvSpPr>
      <xdr:spPr>
        <a:xfrm>
          <a:off x="20453350" y="1021276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D01EE6B4-8623-41A1-AF20-B6BACDCC3AE5}"/>
            </a:ext>
          </a:extLst>
        </xdr:cNvPr>
        <xdr:cNvSpPr txBox="1"/>
      </xdr:nvSpPr>
      <xdr:spPr>
        <a:xfrm>
          <a:off x="20542250" y="101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03" name="楕円 602">
          <a:extLst>
            <a:ext uri="{FF2B5EF4-FFF2-40B4-BE49-F238E27FC236}">
              <a16:creationId xmlns:a16="http://schemas.microsoft.com/office/drawing/2014/main" id="{27D437CB-E719-4CD8-99B6-42419B24EE07}"/>
            </a:ext>
          </a:extLst>
        </xdr:cNvPr>
        <xdr:cNvSpPr/>
      </xdr:nvSpPr>
      <xdr:spPr>
        <a:xfrm>
          <a:off x="19686588" y="10210482"/>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48006</xdr:rowOff>
    </xdr:to>
    <xdr:cxnSp macro="">
      <xdr:nvCxnSpPr>
        <xdr:cNvPr id="604" name="直線コネクタ 603">
          <a:extLst>
            <a:ext uri="{FF2B5EF4-FFF2-40B4-BE49-F238E27FC236}">
              <a16:creationId xmlns:a16="http://schemas.microsoft.com/office/drawing/2014/main" id="{7F7B1CF9-F2FC-469E-ABE1-D4D1AF4AE851}"/>
            </a:ext>
          </a:extLst>
        </xdr:cNvPr>
        <xdr:cNvCxnSpPr/>
      </xdr:nvCxnSpPr>
      <xdr:spPr>
        <a:xfrm>
          <a:off x="19737388" y="10256520"/>
          <a:ext cx="7667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05" name="楕円 604">
          <a:extLst>
            <a:ext uri="{FF2B5EF4-FFF2-40B4-BE49-F238E27FC236}">
              <a16:creationId xmlns:a16="http://schemas.microsoft.com/office/drawing/2014/main" id="{E9652284-F0DF-4679-AB66-D475048BDFDB}"/>
            </a:ext>
          </a:extLst>
        </xdr:cNvPr>
        <xdr:cNvSpPr/>
      </xdr:nvSpPr>
      <xdr:spPr>
        <a:xfrm>
          <a:off x="18854738" y="1021276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48006</xdr:rowOff>
    </xdr:to>
    <xdr:cxnSp macro="">
      <xdr:nvCxnSpPr>
        <xdr:cNvPr id="606" name="直線コネクタ 605">
          <a:extLst>
            <a:ext uri="{FF2B5EF4-FFF2-40B4-BE49-F238E27FC236}">
              <a16:creationId xmlns:a16="http://schemas.microsoft.com/office/drawing/2014/main" id="{0CD365F1-D923-45DB-B7B1-D2B19EB4F4E0}"/>
            </a:ext>
          </a:extLst>
        </xdr:cNvPr>
        <xdr:cNvCxnSpPr/>
      </xdr:nvCxnSpPr>
      <xdr:spPr>
        <a:xfrm flipV="1">
          <a:off x="18905538" y="10256520"/>
          <a:ext cx="8318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07" name="楕円 606">
          <a:extLst>
            <a:ext uri="{FF2B5EF4-FFF2-40B4-BE49-F238E27FC236}">
              <a16:creationId xmlns:a16="http://schemas.microsoft.com/office/drawing/2014/main" id="{02AEFC3E-3303-4802-BA1D-EBB76835B140}"/>
            </a:ext>
          </a:extLst>
        </xdr:cNvPr>
        <xdr:cNvSpPr/>
      </xdr:nvSpPr>
      <xdr:spPr>
        <a:xfrm>
          <a:off x="18037175" y="1021276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608" name="直線コネクタ 607">
          <a:extLst>
            <a:ext uri="{FF2B5EF4-FFF2-40B4-BE49-F238E27FC236}">
              <a16:creationId xmlns:a16="http://schemas.microsoft.com/office/drawing/2014/main" id="{7576E5A9-EF0F-402A-A7F2-5DB00B21C1C9}"/>
            </a:ext>
          </a:extLst>
        </xdr:cNvPr>
        <xdr:cNvCxnSpPr/>
      </xdr:nvCxnSpPr>
      <xdr:spPr>
        <a:xfrm>
          <a:off x="18087975" y="10258806"/>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09" name="楕円 608">
          <a:extLst>
            <a:ext uri="{FF2B5EF4-FFF2-40B4-BE49-F238E27FC236}">
              <a16:creationId xmlns:a16="http://schemas.microsoft.com/office/drawing/2014/main" id="{FF14795C-8A1D-440B-BBAB-6AF3066889C9}"/>
            </a:ext>
          </a:extLst>
        </xdr:cNvPr>
        <xdr:cNvSpPr/>
      </xdr:nvSpPr>
      <xdr:spPr>
        <a:xfrm>
          <a:off x="17219613" y="10212768"/>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610" name="直線コネクタ 609">
          <a:extLst>
            <a:ext uri="{FF2B5EF4-FFF2-40B4-BE49-F238E27FC236}">
              <a16:creationId xmlns:a16="http://schemas.microsoft.com/office/drawing/2014/main" id="{EB7B55BD-DDE8-4E05-9D1D-99CF88EC35CE}"/>
            </a:ext>
          </a:extLst>
        </xdr:cNvPr>
        <xdr:cNvCxnSpPr/>
      </xdr:nvCxnSpPr>
      <xdr:spPr>
        <a:xfrm>
          <a:off x="17270413" y="10258806"/>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611" name="n_1aveValue【保健センター・保健所】&#10;一人当たり面積">
          <a:extLst>
            <a:ext uri="{FF2B5EF4-FFF2-40B4-BE49-F238E27FC236}">
              <a16:creationId xmlns:a16="http://schemas.microsoft.com/office/drawing/2014/main" id="{9F4B699B-239B-4327-9C46-4E8E44E27C1E}"/>
            </a:ext>
          </a:extLst>
        </xdr:cNvPr>
        <xdr:cNvSpPr txBox="1"/>
      </xdr:nvSpPr>
      <xdr:spPr>
        <a:xfrm>
          <a:off x="19504102"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612" name="n_2aveValue【保健センター・保健所】&#10;一人当たり面積">
          <a:extLst>
            <a:ext uri="{FF2B5EF4-FFF2-40B4-BE49-F238E27FC236}">
              <a16:creationId xmlns:a16="http://schemas.microsoft.com/office/drawing/2014/main" id="{1815BF05-4D2B-49FB-B1C4-6D7445F869CA}"/>
            </a:ext>
          </a:extLst>
        </xdr:cNvPr>
        <xdr:cNvSpPr txBox="1"/>
      </xdr:nvSpPr>
      <xdr:spPr>
        <a:xfrm>
          <a:off x="18684952" y="97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13" name="n_3aveValue【保健センター・保健所】&#10;一人当たり面積">
          <a:extLst>
            <a:ext uri="{FF2B5EF4-FFF2-40B4-BE49-F238E27FC236}">
              <a16:creationId xmlns:a16="http://schemas.microsoft.com/office/drawing/2014/main" id="{38C23DC0-3828-4A0F-830F-2DC648D75518}"/>
            </a:ext>
          </a:extLst>
        </xdr:cNvPr>
        <xdr:cNvSpPr txBox="1"/>
      </xdr:nvSpPr>
      <xdr:spPr>
        <a:xfrm>
          <a:off x="1786739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614" name="n_4aveValue【保健センター・保健所】&#10;一人当たり面積">
          <a:extLst>
            <a:ext uri="{FF2B5EF4-FFF2-40B4-BE49-F238E27FC236}">
              <a16:creationId xmlns:a16="http://schemas.microsoft.com/office/drawing/2014/main" id="{712E6B45-55C1-47FB-A47E-A143DC15306B}"/>
            </a:ext>
          </a:extLst>
        </xdr:cNvPr>
        <xdr:cNvSpPr txBox="1"/>
      </xdr:nvSpPr>
      <xdr:spPr>
        <a:xfrm>
          <a:off x="17049827" y="96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15" name="n_1mainValue【保健センター・保健所】&#10;一人当たり面積">
          <a:extLst>
            <a:ext uri="{FF2B5EF4-FFF2-40B4-BE49-F238E27FC236}">
              <a16:creationId xmlns:a16="http://schemas.microsoft.com/office/drawing/2014/main" id="{4D6BB0B2-4845-4508-9A74-8884A990F1DE}"/>
            </a:ext>
          </a:extLst>
        </xdr:cNvPr>
        <xdr:cNvSpPr txBox="1"/>
      </xdr:nvSpPr>
      <xdr:spPr>
        <a:xfrm>
          <a:off x="19504102"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16" name="n_2mainValue【保健センター・保健所】&#10;一人当たり面積">
          <a:extLst>
            <a:ext uri="{FF2B5EF4-FFF2-40B4-BE49-F238E27FC236}">
              <a16:creationId xmlns:a16="http://schemas.microsoft.com/office/drawing/2014/main" id="{1E95CA7F-877E-48EB-ACC0-0208A15CA16C}"/>
            </a:ext>
          </a:extLst>
        </xdr:cNvPr>
        <xdr:cNvSpPr txBox="1"/>
      </xdr:nvSpPr>
      <xdr:spPr>
        <a:xfrm>
          <a:off x="18684952" y="103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17" name="n_3mainValue【保健センター・保健所】&#10;一人当たり面積">
          <a:extLst>
            <a:ext uri="{FF2B5EF4-FFF2-40B4-BE49-F238E27FC236}">
              <a16:creationId xmlns:a16="http://schemas.microsoft.com/office/drawing/2014/main" id="{7467ED01-D061-4B49-AF69-F3019F3FCEDC}"/>
            </a:ext>
          </a:extLst>
        </xdr:cNvPr>
        <xdr:cNvSpPr txBox="1"/>
      </xdr:nvSpPr>
      <xdr:spPr>
        <a:xfrm>
          <a:off x="17867390" y="103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18" name="n_4mainValue【保健センター・保健所】&#10;一人当たり面積">
          <a:extLst>
            <a:ext uri="{FF2B5EF4-FFF2-40B4-BE49-F238E27FC236}">
              <a16:creationId xmlns:a16="http://schemas.microsoft.com/office/drawing/2014/main" id="{B5261974-0E63-40B4-AFEC-8FC7BBE71D58}"/>
            </a:ext>
          </a:extLst>
        </xdr:cNvPr>
        <xdr:cNvSpPr txBox="1"/>
      </xdr:nvSpPr>
      <xdr:spPr>
        <a:xfrm>
          <a:off x="17049827" y="103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3FDBA0F5-107B-4013-91A9-4DAA994D923A}"/>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4977E2B1-FC54-4C7F-AF5A-06AA260FF92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4908112C-6D94-481E-919F-552C054BCF56}"/>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6AD37F53-CF43-445A-89EB-BB434F1E13D7}"/>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AA208910-80A8-483C-B570-10EB7BBDE082}"/>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B2ED1FFF-31DF-4206-AE1D-D469EC50B8FC}"/>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1A945B82-6E5D-4707-B0FE-8F9806E25A46}"/>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4E8F536A-9A32-4F25-A805-6C68A252562F}"/>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52AB3B9B-05C2-4511-9E07-CF975C63ED4C}"/>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A4042F59-8738-4818-97C6-2FC65FD0B4F2}"/>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B2DBE03F-8B2A-4107-9489-986D69A0A408}"/>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4859D070-34B7-42EC-9550-7E7A6472751F}"/>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A0AA2CF2-54A1-4202-B8A7-39C485BFC0E4}"/>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4ECA8419-BB1F-41AE-8607-2648BABD54C6}"/>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1F2D8C9C-2622-4C7B-9AFD-BD938F7CE106}"/>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6207867F-B390-41E6-9177-AF0A3F814426}"/>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E96801B5-B902-4FB0-BCBB-A461461F709E}"/>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2407BB5D-F735-4788-8125-846362CCD136}"/>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99EE1A23-2F57-4D9A-BCF5-052E9B5607F1}"/>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0F82B7B3-75ED-4E6D-AFCA-798FEEA09FA8}"/>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80CBB60D-50A6-40E1-B404-6DF400EA0139}"/>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869ABF6F-4CE1-4928-A9B2-EE9901F9C69F}"/>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540AA222-489B-42A6-AED0-5ABAD9365A88}"/>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993F6150-365A-47F4-8481-56A96468E7EF}"/>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5A377BE5-B8DB-4A64-8CBE-D3F16241CE00}"/>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B66351B1-4A76-4C24-A067-CD4156D5E0B5}"/>
            </a:ext>
          </a:extLst>
        </xdr:cNvPr>
        <xdr:cNvCxnSpPr/>
      </xdr:nvCxnSpPr>
      <xdr:spPr>
        <a:xfrm flipV="1">
          <a:off x="15104427" y="12703901"/>
          <a:ext cx="0" cy="139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464BDC4B-A644-4985-A5B8-7DAA51B86B37}"/>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59B24178-F8E9-44A9-873C-C4C74685DA7D}"/>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B6E460FC-0786-47D9-919A-FEB9E2CB4B82}"/>
            </a:ext>
          </a:extLst>
        </xdr:cNvPr>
        <xdr:cNvSpPr txBox="1"/>
      </xdr:nvSpPr>
      <xdr:spPr>
        <a:xfrm>
          <a:off x="15143163" y="12488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8" name="直線コネクタ 647">
          <a:extLst>
            <a:ext uri="{FF2B5EF4-FFF2-40B4-BE49-F238E27FC236}">
              <a16:creationId xmlns:a16="http://schemas.microsoft.com/office/drawing/2014/main" id="{27826125-1880-498E-9223-C4A3ADDB6FBE}"/>
            </a:ext>
          </a:extLst>
        </xdr:cNvPr>
        <xdr:cNvCxnSpPr/>
      </xdr:nvCxnSpPr>
      <xdr:spPr>
        <a:xfrm>
          <a:off x="15016163" y="127039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948C522B-4D6A-4A92-B8F2-F808EE0FA2BC}"/>
            </a:ext>
          </a:extLst>
        </xdr:cNvPr>
        <xdr:cNvSpPr txBox="1"/>
      </xdr:nvSpPr>
      <xdr:spPr>
        <a:xfrm>
          <a:off x="15143163" y="1338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50" name="フローチャート: 判断 649">
          <a:extLst>
            <a:ext uri="{FF2B5EF4-FFF2-40B4-BE49-F238E27FC236}">
              <a16:creationId xmlns:a16="http://schemas.microsoft.com/office/drawing/2014/main" id="{4F8BF41E-9EA7-440B-8FAA-1C138421A60B}"/>
            </a:ext>
          </a:extLst>
        </xdr:cNvPr>
        <xdr:cNvSpPr/>
      </xdr:nvSpPr>
      <xdr:spPr>
        <a:xfrm>
          <a:off x="15054263" y="134053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1" name="フローチャート: 判断 650">
          <a:extLst>
            <a:ext uri="{FF2B5EF4-FFF2-40B4-BE49-F238E27FC236}">
              <a16:creationId xmlns:a16="http://schemas.microsoft.com/office/drawing/2014/main" id="{B7E3E2F4-048A-43FF-8979-A431528B1B8B}"/>
            </a:ext>
          </a:extLst>
        </xdr:cNvPr>
        <xdr:cNvSpPr/>
      </xdr:nvSpPr>
      <xdr:spPr>
        <a:xfrm>
          <a:off x="14273213" y="1341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2" name="フローチャート: 判断 651">
          <a:extLst>
            <a:ext uri="{FF2B5EF4-FFF2-40B4-BE49-F238E27FC236}">
              <a16:creationId xmlns:a16="http://schemas.microsoft.com/office/drawing/2014/main" id="{75625D6B-1E6C-4B69-A882-C92BB5BA5827}"/>
            </a:ext>
          </a:extLst>
        </xdr:cNvPr>
        <xdr:cNvSpPr/>
      </xdr:nvSpPr>
      <xdr:spPr>
        <a:xfrm>
          <a:off x="13455650" y="1349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53" name="フローチャート: 判断 652">
          <a:extLst>
            <a:ext uri="{FF2B5EF4-FFF2-40B4-BE49-F238E27FC236}">
              <a16:creationId xmlns:a16="http://schemas.microsoft.com/office/drawing/2014/main" id="{AC019426-ED81-4EA5-BC96-B26022CE4876}"/>
            </a:ext>
          </a:extLst>
        </xdr:cNvPr>
        <xdr:cNvSpPr/>
      </xdr:nvSpPr>
      <xdr:spPr>
        <a:xfrm>
          <a:off x="12638088" y="1348721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54" name="フローチャート: 判断 653">
          <a:extLst>
            <a:ext uri="{FF2B5EF4-FFF2-40B4-BE49-F238E27FC236}">
              <a16:creationId xmlns:a16="http://schemas.microsoft.com/office/drawing/2014/main" id="{1B59AA85-9CF6-4454-8CEB-FEAAA2A56C27}"/>
            </a:ext>
          </a:extLst>
        </xdr:cNvPr>
        <xdr:cNvSpPr/>
      </xdr:nvSpPr>
      <xdr:spPr>
        <a:xfrm>
          <a:off x="11806238" y="135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0FEAC56-FC43-4238-A81B-BFA90768BB33}"/>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A7DF866-37CF-45B5-B9FC-498ED2BAAD7B}"/>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D0E2423-3117-40E2-BD72-DE8144A25B4F}"/>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6D868A0-3F21-4705-87CC-818B1216AE4C}"/>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33ED453-C69B-46DF-84A2-5CBE240F228B}"/>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60" name="楕円 659">
          <a:extLst>
            <a:ext uri="{FF2B5EF4-FFF2-40B4-BE49-F238E27FC236}">
              <a16:creationId xmlns:a16="http://schemas.microsoft.com/office/drawing/2014/main" id="{9B22B03F-B78E-470D-9F51-C2A3C5A675CB}"/>
            </a:ext>
          </a:extLst>
        </xdr:cNvPr>
        <xdr:cNvSpPr/>
      </xdr:nvSpPr>
      <xdr:spPr>
        <a:xfrm>
          <a:off x="15054263"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7E092CBB-176A-4B29-B486-A8810B039614}"/>
            </a:ext>
          </a:extLst>
        </xdr:cNvPr>
        <xdr:cNvSpPr txBox="1"/>
      </xdr:nvSpPr>
      <xdr:spPr>
        <a:xfrm>
          <a:off x="15143163" y="1266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129358</xdr:rowOff>
    </xdr:from>
    <xdr:to>
      <xdr:col>81</xdr:col>
      <xdr:colOff>101600</xdr:colOff>
      <xdr:row>79</xdr:row>
      <xdr:rowOff>59508</xdr:rowOff>
    </xdr:to>
    <xdr:sp macro="" textlink="">
      <xdr:nvSpPr>
        <xdr:cNvPr id="662" name="楕円 661">
          <a:extLst>
            <a:ext uri="{FF2B5EF4-FFF2-40B4-BE49-F238E27FC236}">
              <a16:creationId xmlns:a16="http://schemas.microsoft.com/office/drawing/2014/main" id="{09E84592-534A-4C25-B2CB-7348823C171B}"/>
            </a:ext>
          </a:extLst>
        </xdr:cNvPr>
        <xdr:cNvSpPr/>
      </xdr:nvSpPr>
      <xdr:spPr>
        <a:xfrm>
          <a:off x="14273213" y="1276903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xdr:rowOff>
    </xdr:from>
    <xdr:to>
      <xdr:col>85</xdr:col>
      <xdr:colOff>127000</xdr:colOff>
      <xdr:row>79</xdr:row>
      <xdr:rowOff>49530</xdr:rowOff>
    </xdr:to>
    <xdr:cxnSp macro="">
      <xdr:nvCxnSpPr>
        <xdr:cNvPr id="663" name="直線コネクタ 662">
          <a:extLst>
            <a:ext uri="{FF2B5EF4-FFF2-40B4-BE49-F238E27FC236}">
              <a16:creationId xmlns:a16="http://schemas.microsoft.com/office/drawing/2014/main" id="{285A5AE3-8374-46C4-AB43-6BDD4E9F7005}"/>
            </a:ext>
          </a:extLst>
        </xdr:cNvPr>
        <xdr:cNvCxnSpPr/>
      </xdr:nvCxnSpPr>
      <xdr:spPr>
        <a:xfrm>
          <a:off x="14324013" y="12810308"/>
          <a:ext cx="7810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64" name="楕円 663">
          <a:extLst>
            <a:ext uri="{FF2B5EF4-FFF2-40B4-BE49-F238E27FC236}">
              <a16:creationId xmlns:a16="http://schemas.microsoft.com/office/drawing/2014/main" id="{69BA9E20-F35C-47AC-8CAB-AC16EC3D9D47}"/>
            </a:ext>
          </a:extLst>
        </xdr:cNvPr>
        <xdr:cNvSpPr/>
      </xdr:nvSpPr>
      <xdr:spPr>
        <a:xfrm>
          <a:off x="13455650" y="12741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8708</xdr:rowOff>
    </xdr:to>
    <xdr:cxnSp macro="">
      <xdr:nvCxnSpPr>
        <xdr:cNvPr id="665" name="直線コネクタ 664">
          <a:extLst>
            <a:ext uri="{FF2B5EF4-FFF2-40B4-BE49-F238E27FC236}">
              <a16:creationId xmlns:a16="http://schemas.microsoft.com/office/drawing/2014/main" id="{9711130B-B859-47B3-86B2-88070052C2F7}"/>
            </a:ext>
          </a:extLst>
        </xdr:cNvPr>
        <xdr:cNvCxnSpPr/>
      </xdr:nvCxnSpPr>
      <xdr:spPr>
        <a:xfrm>
          <a:off x="13506450" y="12792075"/>
          <a:ext cx="817563"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62412</xdr:rowOff>
    </xdr:from>
    <xdr:to>
      <xdr:col>72</xdr:col>
      <xdr:colOff>38100</xdr:colOff>
      <xdr:row>78</xdr:row>
      <xdr:rowOff>164012</xdr:rowOff>
    </xdr:to>
    <xdr:sp macro="" textlink="">
      <xdr:nvSpPr>
        <xdr:cNvPr id="666" name="楕円 665">
          <a:extLst>
            <a:ext uri="{FF2B5EF4-FFF2-40B4-BE49-F238E27FC236}">
              <a16:creationId xmlns:a16="http://schemas.microsoft.com/office/drawing/2014/main" id="{FCF00190-811C-4238-958A-00980FC06DAD}"/>
            </a:ext>
          </a:extLst>
        </xdr:cNvPr>
        <xdr:cNvSpPr/>
      </xdr:nvSpPr>
      <xdr:spPr>
        <a:xfrm>
          <a:off x="12638088" y="127020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113212</xdr:rowOff>
    </xdr:from>
    <xdr:to>
      <xdr:col>76</xdr:col>
      <xdr:colOff>114300</xdr:colOff>
      <xdr:row>78</xdr:row>
      <xdr:rowOff>152400</xdr:rowOff>
    </xdr:to>
    <xdr:cxnSp macro="">
      <xdr:nvCxnSpPr>
        <xdr:cNvPr id="667" name="直線コネクタ 666">
          <a:extLst>
            <a:ext uri="{FF2B5EF4-FFF2-40B4-BE49-F238E27FC236}">
              <a16:creationId xmlns:a16="http://schemas.microsoft.com/office/drawing/2014/main" id="{A14B10C6-2BA9-4C9F-9222-D5CB0F44D13E}"/>
            </a:ext>
          </a:extLst>
        </xdr:cNvPr>
        <xdr:cNvCxnSpPr/>
      </xdr:nvCxnSpPr>
      <xdr:spPr>
        <a:xfrm>
          <a:off x="12688888" y="12752887"/>
          <a:ext cx="817562"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23223</xdr:rowOff>
    </xdr:from>
    <xdr:to>
      <xdr:col>67</xdr:col>
      <xdr:colOff>101600</xdr:colOff>
      <xdr:row>78</xdr:row>
      <xdr:rowOff>124823</xdr:rowOff>
    </xdr:to>
    <xdr:sp macro="" textlink="">
      <xdr:nvSpPr>
        <xdr:cNvPr id="668" name="楕円 667">
          <a:extLst>
            <a:ext uri="{FF2B5EF4-FFF2-40B4-BE49-F238E27FC236}">
              <a16:creationId xmlns:a16="http://schemas.microsoft.com/office/drawing/2014/main" id="{ED120428-6F4F-4C6A-B2A2-65968E698ED6}"/>
            </a:ext>
          </a:extLst>
        </xdr:cNvPr>
        <xdr:cNvSpPr/>
      </xdr:nvSpPr>
      <xdr:spPr>
        <a:xfrm>
          <a:off x="11806238" y="12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74023</xdr:rowOff>
    </xdr:from>
    <xdr:to>
      <xdr:col>71</xdr:col>
      <xdr:colOff>177800</xdr:colOff>
      <xdr:row>78</xdr:row>
      <xdr:rowOff>113212</xdr:rowOff>
    </xdr:to>
    <xdr:cxnSp macro="">
      <xdr:nvCxnSpPr>
        <xdr:cNvPr id="669" name="直線コネクタ 668">
          <a:extLst>
            <a:ext uri="{FF2B5EF4-FFF2-40B4-BE49-F238E27FC236}">
              <a16:creationId xmlns:a16="http://schemas.microsoft.com/office/drawing/2014/main" id="{BEB0BE67-9C1F-427D-B10D-0D7F8C507406}"/>
            </a:ext>
          </a:extLst>
        </xdr:cNvPr>
        <xdr:cNvCxnSpPr/>
      </xdr:nvCxnSpPr>
      <xdr:spPr>
        <a:xfrm>
          <a:off x="11857038" y="12713698"/>
          <a:ext cx="8318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70" name="n_1aveValue【消防施設】&#10;有形固定資産減価償却率">
          <a:extLst>
            <a:ext uri="{FF2B5EF4-FFF2-40B4-BE49-F238E27FC236}">
              <a16:creationId xmlns:a16="http://schemas.microsoft.com/office/drawing/2014/main" id="{94831601-D3AE-42D4-8B71-2A32DF93BF26}"/>
            </a:ext>
          </a:extLst>
        </xdr:cNvPr>
        <xdr:cNvSpPr txBox="1"/>
      </xdr:nvSpPr>
      <xdr:spPr>
        <a:xfrm>
          <a:off x="14123044" y="134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1" name="n_2aveValue【消防施設】&#10;有形固定資産減価償却率">
          <a:extLst>
            <a:ext uri="{FF2B5EF4-FFF2-40B4-BE49-F238E27FC236}">
              <a16:creationId xmlns:a16="http://schemas.microsoft.com/office/drawing/2014/main" id="{606EA1A2-6B84-401E-932C-AE4CEAFE4E20}"/>
            </a:ext>
          </a:extLst>
        </xdr:cNvPr>
        <xdr:cNvSpPr txBox="1"/>
      </xdr:nvSpPr>
      <xdr:spPr>
        <a:xfrm>
          <a:off x="13318182" y="1358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72" name="n_3aveValue【消防施設】&#10;有形固定資産減価償却率">
          <a:extLst>
            <a:ext uri="{FF2B5EF4-FFF2-40B4-BE49-F238E27FC236}">
              <a16:creationId xmlns:a16="http://schemas.microsoft.com/office/drawing/2014/main" id="{2DD757E1-A83C-42D9-8781-3E49111E843B}"/>
            </a:ext>
          </a:extLst>
        </xdr:cNvPr>
        <xdr:cNvSpPr txBox="1"/>
      </xdr:nvSpPr>
      <xdr:spPr>
        <a:xfrm>
          <a:off x="12500619" y="1357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73" name="n_4aveValue【消防施設】&#10;有形固定資産減価償却率">
          <a:extLst>
            <a:ext uri="{FF2B5EF4-FFF2-40B4-BE49-F238E27FC236}">
              <a16:creationId xmlns:a16="http://schemas.microsoft.com/office/drawing/2014/main" id="{A280A8E2-01CB-4152-BC5A-48DE6D6C7978}"/>
            </a:ext>
          </a:extLst>
        </xdr:cNvPr>
        <xdr:cNvSpPr txBox="1"/>
      </xdr:nvSpPr>
      <xdr:spPr>
        <a:xfrm>
          <a:off x="11668769"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76035</xdr:rowOff>
    </xdr:from>
    <xdr:ext cx="405111" cy="259045"/>
    <xdr:sp macro="" textlink="">
      <xdr:nvSpPr>
        <xdr:cNvPr id="674" name="n_1mainValue【消防施設】&#10;有形固定資産減価償却率">
          <a:extLst>
            <a:ext uri="{FF2B5EF4-FFF2-40B4-BE49-F238E27FC236}">
              <a16:creationId xmlns:a16="http://schemas.microsoft.com/office/drawing/2014/main" id="{CA8C6FAA-5D59-4BE9-A6FB-B3193AFA0BCC}"/>
            </a:ext>
          </a:extLst>
        </xdr:cNvPr>
        <xdr:cNvSpPr txBox="1"/>
      </xdr:nvSpPr>
      <xdr:spPr>
        <a:xfrm>
          <a:off x="14123044" y="1255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675" name="n_2mainValue【消防施設】&#10;有形固定資産減価償却率">
          <a:extLst>
            <a:ext uri="{FF2B5EF4-FFF2-40B4-BE49-F238E27FC236}">
              <a16:creationId xmlns:a16="http://schemas.microsoft.com/office/drawing/2014/main" id="{7615A521-E8F1-4A21-9554-49DE11DFB4C5}"/>
            </a:ext>
          </a:extLst>
        </xdr:cNvPr>
        <xdr:cNvSpPr txBox="1"/>
      </xdr:nvSpPr>
      <xdr:spPr>
        <a:xfrm>
          <a:off x="13318182" y="1252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9089</xdr:rowOff>
    </xdr:from>
    <xdr:ext cx="405111" cy="259045"/>
    <xdr:sp macro="" textlink="">
      <xdr:nvSpPr>
        <xdr:cNvPr id="676" name="n_3mainValue【消防施設】&#10;有形固定資産減価償却率">
          <a:extLst>
            <a:ext uri="{FF2B5EF4-FFF2-40B4-BE49-F238E27FC236}">
              <a16:creationId xmlns:a16="http://schemas.microsoft.com/office/drawing/2014/main" id="{298434F9-E660-43E7-936A-285A392997B6}"/>
            </a:ext>
          </a:extLst>
        </xdr:cNvPr>
        <xdr:cNvSpPr txBox="1"/>
      </xdr:nvSpPr>
      <xdr:spPr>
        <a:xfrm>
          <a:off x="12500619" y="1248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141350</xdr:rowOff>
    </xdr:from>
    <xdr:ext cx="405111" cy="259045"/>
    <xdr:sp macro="" textlink="">
      <xdr:nvSpPr>
        <xdr:cNvPr id="677" name="n_4mainValue【消防施設】&#10;有形固定資産減価償却率">
          <a:extLst>
            <a:ext uri="{FF2B5EF4-FFF2-40B4-BE49-F238E27FC236}">
              <a16:creationId xmlns:a16="http://schemas.microsoft.com/office/drawing/2014/main" id="{5DB2E0CB-AFB2-44C1-8CAA-41E819825BD4}"/>
            </a:ext>
          </a:extLst>
        </xdr:cNvPr>
        <xdr:cNvSpPr txBox="1"/>
      </xdr:nvSpPr>
      <xdr:spPr>
        <a:xfrm>
          <a:off x="11668769" y="1245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782B8EA8-5FA6-451F-BCA3-07EB27756BCB}"/>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B97F64EE-BA94-425A-95FF-1919CA6F4522}"/>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92718337-8B48-476D-85DE-4D4DB6AA43D0}"/>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E218FC93-9886-468A-9DA8-B7B52FE9974A}"/>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52117867-2CF3-4F62-8342-2BBF355D8CB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FF38A237-DDA8-40C8-99F1-24650FFCAEC4}"/>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DBC7AD3C-5091-4B68-A63A-B480E49ECCA1}"/>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3AA2EE1D-C445-42EB-8B8A-4CB0C4BBEC4B}"/>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7E85414E-D890-40E3-AA88-DFFB9D591F89}"/>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66CF7ECC-80EF-4A58-8123-CFCF9C18EC18}"/>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978E39EE-5098-43E4-8E46-118EECF3A289}"/>
            </a:ext>
          </a:extLst>
        </xdr:cNvPr>
        <xdr:cNvCxnSpPr/>
      </xdr:nvCxnSpPr>
      <xdr:spPr>
        <a:xfrm>
          <a:off x="1691640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834AAB86-26B1-40C6-9CAB-E7AC94AA7368}"/>
            </a:ext>
          </a:extLst>
        </xdr:cNvPr>
        <xdr:cNvSpPr txBox="1"/>
      </xdr:nvSpPr>
      <xdr:spPr>
        <a:xfrm>
          <a:off x="1649208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EB897B82-3CF7-4BF6-9BD6-98B3974955DF}"/>
            </a:ext>
          </a:extLst>
        </xdr:cNvPr>
        <xdr:cNvCxnSpPr/>
      </xdr:nvCxnSpPr>
      <xdr:spPr>
        <a:xfrm>
          <a:off x="1691640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90208246-0BC9-4CA4-A3D2-0D437503F691}"/>
            </a:ext>
          </a:extLst>
        </xdr:cNvPr>
        <xdr:cNvSpPr txBox="1"/>
      </xdr:nvSpPr>
      <xdr:spPr>
        <a:xfrm>
          <a:off x="16492084"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634D843F-14C1-4285-83A8-5D680DC0F7C2}"/>
            </a:ext>
          </a:extLst>
        </xdr:cNvPr>
        <xdr:cNvCxnSpPr/>
      </xdr:nvCxnSpPr>
      <xdr:spPr>
        <a:xfrm>
          <a:off x="1691640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AA17EFAD-0B4B-4186-A38D-7F6C108C8D45}"/>
            </a:ext>
          </a:extLst>
        </xdr:cNvPr>
        <xdr:cNvSpPr txBox="1"/>
      </xdr:nvSpPr>
      <xdr:spPr>
        <a:xfrm>
          <a:off x="16492084"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DAAFA7CC-4448-42B3-A444-463C50E2F88D}"/>
            </a:ext>
          </a:extLst>
        </xdr:cNvPr>
        <xdr:cNvCxnSpPr/>
      </xdr:nvCxnSpPr>
      <xdr:spPr>
        <a:xfrm>
          <a:off x="1691640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F74BFE5B-8F9B-40F9-A47D-960D321F4204}"/>
            </a:ext>
          </a:extLst>
        </xdr:cNvPr>
        <xdr:cNvSpPr txBox="1"/>
      </xdr:nvSpPr>
      <xdr:spPr>
        <a:xfrm>
          <a:off x="16492084"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2B957736-F623-471B-80E2-E74F0A50BAB6}"/>
            </a:ext>
          </a:extLst>
        </xdr:cNvPr>
        <xdr:cNvCxnSpPr/>
      </xdr:nvCxnSpPr>
      <xdr:spPr>
        <a:xfrm>
          <a:off x="1691640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C45F6439-BD51-4E69-AFBE-B5CE11E12E01}"/>
            </a:ext>
          </a:extLst>
        </xdr:cNvPr>
        <xdr:cNvSpPr txBox="1"/>
      </xdr:nvSpPr>
      <xdr:spPr>
        <a:xfrm>
          <a:off x="16492084"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EEF8D262-9969-4CC9-A752-72C6E1C0C58B}"/>
            </a:ext>
          </a:extLst>
        </xdr:cNvPr>
        <xdr:cNvCxnSpPr/>
      </xdr:nvCxnSpPr>
      <xdr:spPr>
        <a:xfrm>
          <a:off x="1691640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BDCF742A-524C-4CDA-B3CB-F7F86759AC02}"/>
            </a:ext>
          </a:extLst>
        </xdr:cNvPr>
        <xdr:cNvSpPr txBox="1"/>
      </xdr:nvSpPr>
      <xdr:spPr>
        <a:xfrm>
          <a:off x="16492084"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7974FD76-4112-4B29-8EE8-ACB5B20FF333}"/>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D6444E2D-32F3-40A0-90BF-6103A0D2CD06}"/>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5053F375-B57A-44D4-A993-79E2F46AA997}"/>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03" name="直線コネクタ 702">
          <a:extLst>
            <a:ext uri="{FF2B5EF4-FFF2-40B4-BE49-F238E27FC236}">
              <a16:creationId xmlns:a16="http://schemas.microsoft.com/office/drawing/2014/main" id="{069D1D89-CDBE-4EF4-B078-86192912B23D}"/>
            </a:ext>
          </a:extLst>
        </xdr:cNvPr>
        <xdr:cNvCxnSpPr/>
      </xdr:nvCxnSpPr>
      <xdr:spPr>
        <a:xfrm flipV="1">
          <a:off x="20503514" y="12731114"/>
          <a:ext cx="0" cy="136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04" name="【消防施設】&#10;一人当たり面積最小値テキスト">
          <a:extLst>
            <a:ext uri="{FF2B5EF4-FFF2-40B4-BE49-F238E27FC236}">
              <a16:creationId xmlns:a16="http://schemas.microsoft.com/office/drawing/2014/main" id="{58E4F376-7DE3-4C44-9C8D-BE6EFE2D52BB}"/>
            </a:ext>
          </a:extLst>
        </xdr:cNvPr>
        <xdr:cNvSpPr txBox="1"/>
      </xdr:nvSpPr>
      <xdr:spPr>
        <a:xfrm>
          <a:off x="20542250" y="140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05" name="直線コネクタ 704">
          <a:extLst>
            <a:ext uri="{FF2B5EF4-FFF2-40B4-BE49-F238E27FC236}">
              <a16:creationId xmlns:a16="http://schemas.microsoft.com/office/drawing/2014/main" id="{E10592D9-F9B2-4C1B-AF04-A802D6E8BB14}"/>
            </a:ext>
          </a:extLst>
        </xdr:cNvPr>
        <xdr:cNvCxnSpPr/>
      </xdr:nvCxnSpPr>
      <xdr:spPr>
        <a:xfrm>
          <a:off x="20429538" y="140968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06" name="【消防施設】&#10;一人当たり面積最大値テキスト">
          <a:extLst>
            <a:ext uri="{FF2B5EF4-FFF2-40B4-BE49-F238E27FC236}">
              <a16:creationId xmlns:a16="http://schemas.microsoft.com/office/drawing/2014/main" id="{6D012C60-0B07-4737-AA84-992A42A5BB13}"/>
            </a:ext>
          </a:extLst>
        </xdr:cNvPr>
        <xdr:cNvSpPr txBox="1"/>
      </xdr:nvSpPr>
      <xdr:spPr>
        <a:xfrm>
          <a:off x="20542250" y="125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07" name="直線コネクタ 706">
          <a:extLst>
            <a:ext uri="{FF2B5EF4-FFF2-40B4-BE49-F238E27FC236}">
              <a16:creationId xmlns:a16="http://schemas.microsoft.com/office/drawing/2014/main" id="{9D04E499-AA5E-4514-B8DB-7E62C101E20B}"/>
            </a:ext>
          </a:extLst>
        </xdr:cNvPr>
        <xdr:cNvCxnSpPr/>
      </xdr:nvCxnSpPr>
      <xdr:spPr>
        <a:xfrm>
          <a:off x="20429538" y="127311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708" name="【消防施設】&#10;一人当たり面積平均値テキスト">
          <a:extLst>
            <a:ext uri="{FF2B5EF4-FFF2-40B4-BE49-F238E27FC236}">
              <a16:creationId xmlns:a16="http://schemas.microsoft.com/office/drawing/2014/main" id="{41DAF71B-4DAF-4286-AA94-7EA11CD18152}"/>
            </a:ext>
          </a:extLst>
        </xdr:cNvPr>
        <xdr:cNvSpPr txBox="1"/>
      </xdr:nvSpPr>
      <xdr:spPr>
        <a:xfrm>
          <a:off x="20542250" y="1362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709" name="フローチャート: 判断 708">
          <a:extLst>
            <a:ext uri="{FF2B5EF4-FFF2-40B4-BE49-F238E27FC236}">
              <a16:creationId xmlns:a16="http://schemas.microsoft.com/office/drawing/2014/main" id="{65792213-80D7-47D4-908A-3FA227A4C1C3}"/>
            </a:ext>
          </a:extLst>
        </xdr:cNvPr>
        <xdr:cNvSpPr/>
      </xdr:nvSpPr>
      <xdr:spPr>
        <a:xfrm>
          <a:off x="20453350" y="13772288"/>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710" name="フローチャート: 判断 709">
          <a:extLst>
            <a:ext uri="{FF2B5EF4-FFF2-40B4-BE49-F238E27FC236}">
              <a16:creationId xmlns:a16="http://schemas.microsoft.com/office/drawing/2014/main" id="{295C24EB-EF39-4065-897C-C1BA2A815569}"/>
            </a:ext>
          </a:extLst>
        </xdr:cNvPr>
        <xdr:cNvSpPr/>
      </xdr:nvSpPr>
      <xdr:spPr>
        <a:xfrm>
          <a:off x="19686588" y="1381868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11" name="フローチャート: 判断 710">
          <a:extLst>
            <a:ext uri="{FF2B5EF4-FFF2-40B4-BE49-F238E27FC236}">
              <a16:creationId xmlns:a16="http://schemas.microsoft.com/office/drawing/2014/main" id="{A3304301-22CB-4058-B3DD-62C53AC221AA}"/>
            </a:ext>
          </a:extLst>
        </xdr:cNvPr>
        <xdr:cNvSpPr/>
      </xdr:nvSpPr>
      <xdr:spPr>
        <a:xfrm>
          <a:off x="18854738" y="138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712" name="フローチャート: 判断 711">
          <a:extLst>
            <a:ext uri="{FF2B5EF4-FFF2-40B4-BE49-F238E27FC236}">
              <a16:creationId xmlns:a16="http://schemas.microsoft.com/office/drawing/2014/main" id="{5BFE2F58-B152-4614-9AB0-55BB6C0277BF}"/>
            </a:ext>
          </a:extLst>
        </xdr:cNvPr>
        <xdr:cNvSpPr/>
      </xdr:nvSpPr>
      <xdr:spPr>
        <a:xfrm>
          <a:off x="18037175" y="138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713" name="フローチャート: 判断 712">
          <a:extLst>
            <a:ext uri="{FF2B5EF4-FFF2-40B4-BE49-F238E27FC236}">
              <a16:creationId xmlns:a16="http://schemas.microsoft.com/office/drawing/2014/main" id="{020D68B9-36E4-4EB4-A7BC-F8431B6F8E0C}"/>
            </a:ext>
          </a:extLst>
        </xdr:cNvPr>
        <xdr:cNvSpPr/>
      </xdr:nvSpPr>
      <xdr:spPr>
        <a:xfrm>
          <a:off x="17219613" y="1382304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C11FFC0-3DDF-445A-BF65-30F6F41C2B54}"/>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621FD62-C44A-483B-81DC-A35CA83CBF00}"/>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46612DE-2ACF-487F-AB25-11673D80547C}"/>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4F4DF35-3563-4CB1-8BDF-452E80C47080}"/>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3E74800-0D31-4ECF-8537-151518A9A76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719" name="楕円 718">
          <a:extLst>
            <a:ext uri="{FF2B5EF4-FFF2-40B4-BE49-F238E27FC236}">
              <a16:creationId xmlns:a16="http://schemas.microsoft.com/office/drawing/2014/main" id="{6CB37108-71AA-4A91-9996-80EC9CF0127F}"/>
            </a:ext>
          </a:extLst>
        </xdr:cNvPr>
        <xdr:cNvSpPr/>
      </xdr:nvSpPr>
      <xdr:spPr>
        <a:xfrm>
          <a:off x="20453350" y="13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86740</xdr:rowOff>
    </xdr:from>
    <xdr:ext cx="469744" cy="259045"/>
    <xdr:sp macro="" textlink="">
      <xdr:nvSpPr>
        <xdr:cNvPr id="720" name="【消防施設】&#10;一人当たり面積該当値テキスト">
          <a:extLst>
            <a:ext uri="{FF2B5EF4-FFF2-40B4-BE49-F238E27FC236}">
              <a16:creationId xmlns:a16="http://schemas.microsoft.com/office/drawing/2014/main" id="{AB84076E-E518-47B0-B160-465B5945AF0D}"/>
            </a:ext>
          </a:extLst>
        </xdr:cNvPr>
        <xdr:cNvSpPr txBox="1"/>
      </xdr:nvSpPr>
      <xdr:spPr>
        <a:xfrm>
          <a:off x="20542250" y="138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1451</xdr:rowOff>
    </xdr:from>
    <xdr:to>
      <xdr:col>112</xdr:col>
      <xdr:colOff>38100</xdr:colOff>
      <xdr:row>86</xdr:row>
      <xdr:rowOff>103051</xdr:rowOff>
    </xdr:to>
    <xdr:sp macro="" textlink="">
      <xdr:nvSpPr>
        <xdr:cNvPr id="721" name="楕円 720">
          <a:extLst>
            <a:ext uri="{FF2B5EF4-FFF2-40B4-BE49-F238E27FC236}">
              <a16:creationId xmlns:a16="http://schemas.microsoft.com/office/drawing/2014/main" id="{DBFC1163-D883-4722-9CE7-2DD20C9F7152}"/>
            </a:ext>
          </a:extLst>
        </xdr:cNvPr>
        <xdr:cNvSpPr/>
      </xdr:nvSpPr>
      <xdr:spPr>
        <a:xfrm>
          <a:off x="19686588" y="1393652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51163</xdr:rowOff>
    </xdr:from>
    <xdr:to>
      <xdr:col>116</xdr:col>
      <xdr:colOff>63500</xdr:colOff>
      <xdr:row>86</xdr:row>
      <xdr:rowOff>52251</xdr:rowOff>
    </xdr:to>
    <xdr:cxnSp macro="">
      <xdr:nvCxnSpPr>
        <xdr:cNvPr id="722" name="直線コネクタ 721">
          <a:extLst>
            <a:ext uri="{FF2B5EF4-FFF2-40B4-BE49-F238E27FC236}">
              <a16:creationId xmlns:a16="http://schemas.microsoft.com/office/drawing/2014/main" id="{504F1214-4780-4B3E-AEE8-9DC243156558}"/>
            </a:ext>
          </a:extLst>
        </xdr:cNvPr>
        <xdr:cNvCxnSpPr/>
      </xdr:nvCxnSpPr>
      <xdr:spPr>
        <a:xfrm flipV="1">
          <a:off x="19737388" y="13986238"/>
          <a:ext cx="766762"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23" name="楕円 722">
          <a:extLst>
            <a:ext uri="{FF2B5EF4-FFF2-40B4-BE49-F238E27FC236}">
              <a16:creationId xmlns:a16="http://schemas.microsoft.com/office/drawing/2014/main" id="{3956ABA7-E29F-4BBB-9F47-00DDBB0019CB}"/>
            </a:ext>
          </a:extLst>
        </xdr:cNvPr>
        <xdr:cNvSpPr/>
      </xdr:nvSpPr>
      <xdr:spPr>
        <a:xfrm>
          <a:off x="18854738"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52251</xdr:rowOff>
    </xdr:from>
    <xdr:to>
      <xdr:col>111</xdr:col>
      <xdr:colOff>177800</xdr:colOff>
      <xdr:row>86</xdr:row>
      <xdr:rowOff>60961</xdr:rowOff>
    </xdr:to>
    <xdr:cxnSp macro="">
      <xdr:nvCxnSpPr>
        <xdr:cNvPr id="724" name="直線コネクタ 723">
          <a:extLst>
            <a:ext uri="{FF2B5EF4-FFF2-40B4-BE49-F238E27FC236}">
              <a16:creationId xmlns:a16="http://schemas.microsoft.com/office/drawing/2014/main" id="{73AE118A-1FD2-490D-8391-469166FF8CFA}"/>
            </a:ext>
          </a:extLst>
        </xdr:cNvPr>
        <xdr:cNvCxnSpPr/>
      </xdr:nvCxnSpPr>
      <xdr:spPr>
        <a:xfrm flipV="1">
          <a:off x="18905538" y="13987326"/>
          <a:ext cx="83185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25" name="楕円 724">
          <a:extLst>
            <a:ext uri="{FF2B5EF4-FFF2-40B4-BE49-F238E27FC236}">
              <a16:creationId xmlns:a16="http://schemas.microsoft.com/office/drawing/2014/main" id="{A54D2050-3422-4AA3-BBBB-C09A828A51CE}"/>
            </a:ext>
          </a:extLst>
        </xdr:cNvPr>
        <xdr:cNvSpPr/>
      </xdr:nvSpPr>
      <xdr:spPr>
        <a:xfrm>
          <a:off x="18037175"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26" name="直線コネクタ 725">
          <a:extLst>
            <a:ext uri="{FF2B5EF4-FFF2-40B4-BE49-F238E27FC236}">
              <a16:creationId xmlns:a16="http://schemas.microsoft.com/office/drawing/2014/main" id="{B704FE1D-B63E-4FF8-BDE1-F0E8FA176230}"/>
            </a:ext>
          </a:extLst>
        </xdr:cNvPr>
        <xdr:cNvCxnSpPr/>
      </xdr:nvCxnSpPr>
      <xdr:spPr>
        <a:xfrm>
          <a:off x="18087975" y="13996036"/>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12337</xdr:rowOff>
    </xdr:from>
    <xdr:to>
      <xdr:col>98</xdr:col>
      <xdr:colOff>38100</xdr:colOff>
      <xdr:row>86</xdr:row>
      <xdr:rowOff>113937</xdr:rowOff>
    </xdr:to>
    <xdr:sp macro="" textlink="">
      <xdr:nvSpPr>
        <xdr:cNvPr id="727" name="楕円 726">
          <a:extLst>
            <a:ext uri="{FF2B5EF4-FFF2-40B4-BE49-F238E27FC236}">
              <a16:creationId xmlns:a16="http://schemas.microsoft.com/office/drawing/2014/main" id="{FBAB6934-6C64-42FD-AF1F-D926378AC4D1}"/>
            </a:ext>
          </a:extLst>
        </xdr:cNvPr>
        <xdr:cNvSpPr/>
      </xdr:nvSpPr>
      <xdr:spPr>
        <a:xfrm>
          <a:off x="17219613" y="1394741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63137</xdr:rowOff>
    </xdr:to>
    <xdr:cxnSp macro="">
      <xdr:nvCxnSpPr>
        <xdr:cNvPr id="728" name="直線コネクタ 727">
          <a:extLst>
            <a:ext uri="{FF2B5EF4-FFF2-40B4-BE49-F238E27FC236}">
              <a16:creationId xmlns:a16="http://schemas.microsoft.com/office/drawing/2014/main" id="{7919A340-DAEA-4251-A277-D299843ACA9D}"/>
            </a:ext>
          </a:extLst>
        </xdr:cNvPr>
        <xdr:cNvCxnSpPr/>
      </xdr:nvCxnSpPr>
      <xdr:spPr>
        <a:xfrm flipV="1">
          <a:off x="17270413" y="13996036"/>
          <a:ext cx="817562"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729" name="n_1aveValue【消防施設】&#10;一人当たり面積">
          <a:extLst>
            <a:ext uri="{FF2B5EF4-FFF2-40B4-BE49-F238E27FC236}">
              <a16:creationId xmlns:a16="http://schemas.microsoft.com/office/drawing/2014/main" id="{49B4C5DB-93EC-4242-9F98-50D1F7CDB319}"/>
            </a:ext>
          </a:extLst>
        </xdr:cNvPr>
        <xdr:cNvSpPr txBox="1"/>
      </xdr:nvSpPr>
      <xdr:spPr>
        <a:xfrm>
          <a:off x="19504102" y="1361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30" name="n_2aveValue【消防施設】&#10;一人当たり面積">
          <a:extLst>
            <a:ext uri="{FF2B5EF4-FFF2-40B4-BE49-F238E27FC236}">
              <a16:creationId xmlns:a16="http://schemas.microsoft.com/office/drawing/2014/main" id="{152769B8-2838-40BA-814B-553A9A344DD9}"/>
            </a:ext>
          </a:extLst>
        </xdr:cNvPr>
        <xdr:cNvSpPr txBox="1"/>
      </xdr:nvSpPr>
      <xdr:spPr>
        <a:xfrm>
          <a:off x="18684952" y="1361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731" name="n_3aveValue【消防施設】&#10;一人当たり面積">
          <a:extLst>
            <a:ext uri="{FF2B5EF4-FFF2-40B4-BE49-F238E27FC236}">
              <a16:creationId xmlns:a16="http://schemas.microsoft.com/office/drawing/2014/main" id="{C992DD93-DC46-47B5-963C-AF31FC6441D3}"/>
            </a:ext>
          </a:extLst>
        </xdr:cNvPr>
        <xdr:cNvSpPr txBox="1"/>
      </xdr:nvSpPr>
      <xdr:spPr>
        <a:xfrm>
          <a:off x="17867390"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732" name="n_4aveValue【消防施設】&#10;一人当たり面積">
          <a:extLst>
            <a:ext uri="{FF2B5EF4-FFF2-40B4-BE49-F238E27FC236}">
              <a16:creationId xmlns:a16="http://schemas.microsoft.com/office/drawing/2014/main" id="{984F8918-A11F-450F-8E9A-2DFD0F5FCD02}"/>
            </a:ext>
          </a:extLst>
        </xdr:cNvPr>
        <xdr:cNvSpPr txBox="1"/>
      </xdr:nvSpPr>
      <xdr:spPr>
        <a:xfrm>
          <a:off x="17049827" y="1361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94178</xdr:rowOff>
    </xdr:from>
    <xdr:ext cx="469744" cy="259045"/>
    <xdr:sp macro="" textlink="">
      <xdr:nvSpPr>
        <xdr:cNvPr id="733" name="n_1mainValue【消防施設】&#10;一人当たり面積">
          <a:extLst>
            <a:ext uri="{FF2B5EF4-FFF2-40B4-BE49-F238E27FC236}">
              <a16:creationId xmlns:a16="http://schemas.microsoft.com/office/drawing/2014/main" id="{178DCEAA-EF70-4AFB-B691-ED313EC14F8E}"/>
            </a:ext>
          </a:extLst>
        </xdr:cNvPr>
        <xdr:cNvSpPr txBox="1"/>
      </xdr:nvSpPr>
      <xdr:spPr>
        <a:xfrm>
          <a:off x="19504102" y="140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34" name="n_2mainValue【消防施設】&#10;一人当たり面積">
          <a:extLst>
            <a:ext uri="{FF2B5EF4-FFF2-40B4-BE49-F238E27FC236}">
              <a16:creationId xmlns:a16="http://schemas.microsoft.com/office/drawing/2014/main" id="{F3854090-8667-4EB4-A804-C0ADB787DA0F}"/>
            </a:ext>
          </a:extLst>
        </xdr:cNvPr>
        <xdr:cNvSpPr txBox="1"/>
      </xdr:nvSpPr>
      <xdr:spPr>
        <a:xfrm>
          <a:off x="18684952"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35" name="n_3mainValue【消防施設】&#10;一人当たり面積">
          <a:extLst>
            <a:ext uri="{FF2B5EF4-FFF2-40B4-BE49-F238E27FC236}">
              <a16:creationId xmlns:a16="http://schemas.microsoft.com/office/drawing/2014/main" id="{37F17CC9-D6E9-439B-8FCE-3DA900F3FC3D}"/>
            </a:ext>
          </a:extLst>
        </xdr:cNvPr>
        <xdr:cNvSpPr txBox="1"/>
      </xdr:nvSpPr>
      <xdr:spPr>
        <a:xfrm>
          <a:off x="17867390"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105064</xdr:rowOff>
    </xdr:from>
    <xdr:ext cx="469744" cy="259045"/>
    <xdr:sp macro="" textlink="">
      <xdr:nvSpPr>
        <xdr:cNvPr id="736" name="n_4mainValue【消防施設】&#10;一人当たり面積">
          <a:extLst>
            <a:ext uri="{FF2B5EF4-FFF2-40B4-BE49-F238E27FC236}">
              <a16:creationId xmlns:a16="http://schemas.microsoft.com/office/drawing/2014/main" id="{0F626164-8350-4D89-96E0-1A8F2A93D0A7}"/>
            </a:ext>
          </a:extLst>
        </xdr:cNvPr>
        <xdr:cNvSpPr txBox="1"/>
      </xdr:nvSpPr>
      <xdr:spPr>
        <a:xfrm>
          <a:off x="17049827" y="14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77B5052-9E68-4614-A29F-CA05C37EF615}"/>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192E8EB1-C2D4-4A8A-B3F5-C0E877C6224A}"/>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4A4CCE05-8EA2-4D2B-9251-97CBF6BC7280}"/>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8DC1D42B-D437-4E61-93E5-9592E683B826}"/>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48E28A6-D007-4848-B54A-D45F5C9B3097}"/>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6A5E4E7-CF90-467E-AECE-737E0E97F552}"/>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AB59BC2-26BE-4E1D-B2F5-E60971B966C9}"/>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F79386E-F3C2-4924-9702-8E91815AD049}"/>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155CE67-13BB-46F4-BBA0-C167E57C49BD}"/>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36CEEA0-4196-49BE-A201-E963C384994B}"/>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B4CB03AA-1FD5-4A92-A166-AD2DB87220AF}"/>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AAB961F4-6222-4C8F-BF99-05AC222CD1AD}"/>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80794D9-86DD-44D3-8A6A-FC614D944CF7}"/>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757D29C4-93D6-47E1-BCC2-ADB2A76221F2}"/>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869E7CD-BECD-4BCC-BE71-86BCB369B6D1}"/>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60590BD-5426-41B0-AD3C-917D364950DD}"/>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2DF3BD42-032D-4454-B6EE-6A35D00F9364}"/>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A619AD6C-AD8B-4427-A13A-E2D731889433}"/>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2D08A82F-392E-4315-9270-AD27491CEE5C}"/>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D7F4CC59-5092-4C85-B1A2-5AF742588124}"/>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CC6B46DF-9571-43E2-B46A-82B3BB274B17}"/>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BD2A78B2-7DCD-4AEB-98E0-284EE5E97C43}"/>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60F5550F-EEF8-4901-A81E-A1946528526A}"/>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D77AA4B0-5F45-4C30-B0E9-42CC8D951B3B}"/>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F0F39912-4390-4917-B25B-66C5435C866F}"/>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BBEF397A-B1C5-4AB6-B92C-BD2E6665734E}"/>
            </a:ext>
          </a:extLst>
        </xdr:cNvPr>
        <xdr:cNvCxnSpPr/>
      </xdr:nvCxnSpPr>
      <xdr:spPr>
        <a:xfrm flipV="1">
          <a:off x="15104427" y="1626434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22968661-314A-479B-B149-DDF1044222AB}"/>
            </a:ext>
          </a:extLst>
        </xdr:cNvPr>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83D00CFB-B4E8-4267-BDD5-652C1E8C25EF}"/>
            </a:ext>
          </a:extLst>
        </xdr:cNvPr>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5" name="【庁舎】&#10;有形固定資産減価償却率最大値テキスト">
          <a:extLst>
            <a:ext uri="{FF2B5EF4-FFF2-40B4-BE49-F238E27FC236}">
              <a16:creationId xmlns:a16="http://schemas.microsoft.com/office/drawing/2014/main" id="{E1616D75-C8C5-4811-B4EC-9594CFFE8A71}"/>
            </a:ext>
          </a:extLst>
        </xdr:cNvPr>
        <xdr:cNvSpPr txBox="1"/>
      </xdr:nvSpPr>
      <xdr:spPr>
        <a:xfrm>
          <a:off x="15143163" y="16039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6" name="直線コネクタ 765">
          <a:extLst>
            <a:ext uri="{FF2B5EF4-FFF2-40B4-BE49-F238E27FC236}">
              <a16:creationId xmlns:a16="http://schemas.microsoft.com/office/drawing/2014/main" id="{E56B059F-DD80-4686-8364-B21D4BAC5C4B}"/>
            </a:ext>
          </a:extLst>
        </xdr:cNvPr>
        <xdr:cNvCxnSpPr/>
      </xdr:nvCxnSpPr>
      <xdr:spPr>
        <a:xfrm>
          <a:off x="15016163" y="162643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67" name="【庁舎】&#10;有形固定資産減価償却率平均値テキスト">
          <a:extLst>
            <a:ext uri="{FF2B5EF4-FFF2-40B4-BE49-F238E27FC236}">
              <a16:creationId xmlns:a16="http://schemas.microsoft.com/office/drawing/2014/main" id="{A9D7FDFF-F340-447E-804A-73BA71278381}"/>
            </a:ext>
          </a:extLst>
        </xdr:cNvPr>
        <xdr:cNvSpPr txBox="1"/>
      </xdr:nvSpPr>
      <xdr:spPr>
        <a:xfrm>
          <a:off x="15143163" y="1687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8" name="フローチャート: 判断 767">
          <a:extLst>
            <a:ext uri="{FF2B5EF4-FFF2-40B4-BE49-F238E27FC236}">
              <a16:creationId xmlns:a16="http://schemas.microsoft.com/office/drawing/2014/main" id="{EDA1F363-39E5-4A01-AA99-4EA2829D5E5B}"/>
            </a:ext>
          </a:extLst>
        </xdr:cNvPr>
        <xdr:cNvSpPr/>
      </xdr:nvSpPr>
      <xdr:spPr>
        <a:xfrm>
          <a:off x="15054263"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9" name="フローチャート: 判断 768">
          <a:extLst>
            <a:ext uri="{FF2B5EF4-FFF2-40B4-BE49-F238E27FC236}">
              <a16:creationId xmlns:a16="http://schemas.microsoft.com/office/drawing/2014/main" id="{334B2A85-883C-454F-A661-B79A3D476EBB}"/>
            </a:ext>
          </a:extLst>
        </xdr:cNvPr>
        <xdr:cNvSpPr/>
      </xdr:nvSpPr>
      <xdr:spPr>
        <a:xfrm>
          <a:off x="14273213" y="1706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70" name="フローチャート: 判断 769">
          <a:extLst>
            <a:ext uri="{FF2B5EF4-FFF2-40B4-BE49-F238E27FC236}">
              <a16:creationId xmlns:a16="http://schemas.microsoft.com/office/drawing/2014/main" id="{1733CABA-DC59-451B-80A7-1AF0C42156D2}"/>
            </a:ext>
          </a:extLst>
        </xdr:cNvPr>
        <xdr:cNvSpPr/>
      </xdr:nvSpPr>
      <xdr:spPr>
        <a:xfrm>
          <a:off x="134556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71" name="フローチャート: 判断 770">
          <a:extLst>
            <a:ext uri="{FF2B5EF4-FFF2-40B4-BE49-F238E27FC236}">
              <a16:creationId xmlns:a16="http://schemas.microsoft.com/office/drawing/2014/main" id="{FA0A9B84-AD39-4DAA-BF83-793A03D7B5E0}"/>
            </a:ext>
          </a:extLst>
        </xdr:cNvPr>
        <xdr:cNvSpPr/>
      </xdr:nvSpPr>
      <xdr:spPr>
        <a:xfrm>
          <a:off x="12638088" y="1711488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72" name="フローチャート: 判断 771">
          <a:extLst>
            <a:ext uri="{FF2B5EF4-FFF2-40B4-BE49-F238E27FC236}">
              <a16:creationId xmlns:a16="http://schemas.microsoft.com/office/drawing/2014/main" id="{65474532-D681-4042-9FE9-AC9AC0BD188F}"/>
            </a:ext>
          </a:extLst>
        </xdr:cNvPr>
        <xdr:cNvSpPr/>
      </xdr:nvSpPr>
      <xdr:spPr>
        <a:xfrm>
          <a:off x="11806238" y="170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0139359-01C0-4BC2-A54A-9852C0FABFDF}"/>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21B000D-0586-4F97-8AF6-82A241A5ED81}"/>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5AC264A-B431-42DB-87CE-C44BF3A96B2F}"/>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92E1A18-6620-4F9E-ABBE-678A332F521B}"/>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6C685F3-9199-43ED-87FA-52F188509590}"/>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778" name="楕円 777">
          <a:extLst>
            <a:ext uri="{FF2B5EF4-FFF2-40B4-BE49-F238E27FC236}">
              <a16:creationId xmlns:a16="http://schemas.microsoft.com/office/drawing/2014/main" id="{5C077661-5AFF-4999-A7A1-98791CD0BBF3}"/>
            </a:ext>
          </a:extLst>
        </xdr:cNvPr>
        <xdr:cNvSpPr/>
      </xdr:nvSpPr>
      <xdr:spPr>
        <a:xfrm>
          <a:off x="15054263"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779" name="【庁舎】&#10;有形固定資産減価償却率該当値テキスト">
          <a:extLst>
            <a:ext uri="{FF2B5EF4-FFF2-40B4-BE49-F238E27FC236}">
              <a16:creationId xmlns:a16="http://schemas.microsoft.com/office/drawing/2014/main" id="{DB2815CA-EE1F-4EEA-9CF8-6A6100750D8A}"/>
            </a:ext>
          </a:extLst>
        </xdr:cNvPr>
        <xdr:cNvSpPr txBox="1"/>
      </xdr:nvSpPr>
      <xdr:spPr>
        <a:xfrm>
          <a:off x="15143163" y="1768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780" name="楕円 779">
          <a:extLst>
            <a:ext uri="{FF2B5EF4-FFF2-40B4-BE49-F238E27FC236}">
              <a16:creationId xmlns:a16="http://schemas.microsoft.com/office/drawing/2014/main" id="{7389E21B-8903-495D-BDC6-B15A2F005765}"/>
            </a:ext>
          </a:extLst>
        </xdr:cNvPr>
        <xdr:cNvSpPr/>
      </xdr:nvSpPr>
      <xdr:spPr>
        <a:xfrm>
          <a:off x="14273213"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108</xdr:row>
      <xdr:rowOff>161108</xdr:rowOff>
    </xdr:to>
    <xdr:cxnSp macro="">
      <xdr:nvCxnSpPr>
        <xdr:cNvPr id="781" name="直線コネクタ 780">
          <a:extLst>
            <a:ext uri="{FF2B5EF4-FFF2-40B4-BE49-F238E27FC236}">
              <a16:creationId xmlns:a16="http://schemas.microsoft.com/office/drawing/2014/main" id="{2A0F581C-1B79-491A-8096-22E3CDE4CDCD}"/>
            </a:ext>
          </a:extLst>
        </xdr:cNvPr>
        <xdr:cNvCxnSpPr/>
      </xdr:nvCxnSpPr>
      <xdr:spPr>
        <a:xfrm>
          <a:off x="14324013" y="17794332"/>
          <a:ext cx="7810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782" name="楕円 781">
          <a:extLst>
            <a:ext uri="{FF2B5EF4-FFF2-40B4-BE49-F238E27FC236}">
              <a16:creationId xmlns:a16="http://schemas.microsoft.com/office/drawing/2014/main" id="{2B5638BA-3473-4F32-8730-DBB73A7281B3}"/>
            </a:ext>
          </a:extLst>
        </xdr:cNvPr>
        <xdr:cNvSpPr/>
      </xdr:nvSpPr>
      <xdr:spPr>
        <a:xfrm>
          <a:off x="1345565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134982</xdr:rowOff>
    </xdr:to>
    <xdr:cxnSp macro="">
      <xdr:nvCxnSpPr>
        <xdr:cNvPr id="783" name="直線コネクタ 782">
          <a:extLst>
            <a:ext uri="{FF2B5EF4-FFF2-40B4-BE49-F238E27FC236}">
              <a16:creationId xmlns:a16="http://schemas.microsoft.com/office/drawing/2014/main" id="{A6440C39-5B93-4F8B-8FD4-4042DC317D29}"/>
            </a:ext>
          </a:extLst>
        </xdr:cNvPr>
        <xdr:cNvCxnSpPr/>
      </xdr:nvCxnSpPr>
      <xdr:spPr>
        <a:xfrm>
          <a:off x="13506450" y="17768207"/>
          <a:ext cx="817563"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784" name="楕円 783">
          <a:extLst>
            <a:ext uri="{FF2B5EF4-FFF2-40B4-BE49-F238E27FC236}">
              <a16:creationId xmlns:a16="http://schemas.microsoft.com/office/drawing/2014/main" id="{B4A3BF86-14EF-42D1-85A9-1145F5C981F9}"/>
            </a:ext>
          </a:extLst>
        </xdr:cNvPr>
        <xdr:cNvSpPr/>
      </xdr:nvSpPr>
      <xdr:spPr>
        <a:xfrm>
          <a:off x="12638088" y="1769128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108857</xdr:rowOff>
    </xdr:to>
    <xdr:cxnSp macro="">
      <xdr:nvCxnSpPr>
        <xdr:cNvPr id="785" name="直線コネクタ 784">
          <a:extLst>
            <a:ext uri="{FF2B5EF4-FFF2-40B4-BE49-F238E27FC236}">
              <a16:creationId xmlns:a16="http://schemas.microsoft.com/office/drawing/2014/main" id="{23658691-7478-4B02-B8FE-4415E97FA096}"/>
            </a:ext>
          </a:extLst>
        </xdr:cNvPr>
        <xdr:cNvCxnSpPr/>
      </xdr:nvCxnSpPr>
      <xdr:spPr>
        <a:xfrm>
          <a:off x="12688888" y="17742081"/>
          <a:ext cx="817562"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105411</xdr:rowOff>
    </xdr:from>
    <xdr:to>
      <xdr:col>67</xdr:col>
      <xdr:colOff>101600</xdr:colOff>
      <xdr:row>109</xdr:row>
      <xdr:rowOff>35561</xdr:rowOff>
    </xdr:to>
    <xdr:sp macro="" textlink="">
      <xdr:nvSpPr>
        <xdr:cNvPr id="786" name="楕円 785">
          <a:extLst>
            <a:ext uri="{FF2B5EF4-FFF2-40B4-BE49-F238E27FC236}">
              <a16:creationId xmlns:a16="http://schemas.microsoft.com/office/drawing/2014/main" id="{B01DA762-6104-4B04-9668-F838C3573860}"/>
            </a:ext>
          </a:extLst>
        </xdr:cNvPr>
        <xdr:cNvSpPr/>
      </xdr:nvSpPr>
      <xdr:spPr>
        <a:xfrm>
          <a:off x="11806238"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156211</xdr:rowOff>
    </xdr:to>
    <xdr:cxnSp macro="">
      <xdr:nvCxnSpPr>
        <xdr:cNvPr id="787" name="直線コネクタ 786">
          <a:extLst>
            <a:ext uri="{FF2B5EF4-FFF2-40B4-BE49-F238E27FC236}">
              <a16:creationId xmlns:a16="http://schemas.microsoft.com/office/drawing/2014/main" id="{52A4230D-1D6B-4C80-A043-4AA2925DDE22}"/>
            </a:ext>
          </a:extLst>
        </xdr:cNvPr>
        <xdr:cNvCxnSpPr/>
      </xdr:nvCxnSpPr>
      <xdr:spPr>
        <a:xfrm flipV="1">
          <a:off x="11857038" y="17742081"/>
          <a:ext cx="83185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8" name="n_1aveValue【庁舎】&#10;有形固定資産減価償却率">
          <a:extLst>
            <a:ext uri="{FF2B5EF4-FFF2-40B4-BE49-F238E27FC236}">
              <a16:creationId xmlns:a16="http://schemas.microsoft.com/office/drawing/2014/main" id="{D96B289D-6F70-4330-87D0-E519E5914F74}"/>
            </a:ext>
          </a:extLst>
        </xdr:cNvPr>
        <xdr:cNvSpPr txBox="1"/>
      </xdr:nvSpPr>
      <xdr:spPr>
        <a:xfrm>
          <a:off x="141230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89" name="n_2aveValue【庁舎】&#10;有形固定資産減価償却率">
          <a:extLst>
            <a:ext uri="{FF2B5EF4-FFF2-40B4-BE49-F238E27FC236}">
              <a16:creationId xmlns:a16="http://schemas.microsoft.com/office/drawing/2014/main" id="{8F38693E-1287-4C17-9711-1EA34928D2E4}"/>
            </a:ext>
          </a:extLst>
        </xdr:cNvPr>
        <xdr:cNvSpPr txBox="1"/>
      </xdr:nvSpPr>
      <xdr:spPr>
        <a:xfrm>
          <a:off x="13318182"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90" name="n_3aveValue【庁舎】&#10;有形固定資産減価償却率">
          <a:extLst>
            <a:ext uri="{FF2B5EF4-FFF2-40B4-BE49-F238E27FC236}">
              <a16:creationId xmlns:a16="http://schemas.microsoft.com/office/drawing/2014/main" id="{DE4744E2-08EE-4C37-A7C4-6F2F20B4F9D2}"/>
            </a:ext>
          </a:extLst>
        </xdr:cNvPr>
        <xdr:cNvSpPr txBox="1"/>
      </xdr:nvSpPr>
      <xdr:spPr>
        <a:xfrm>
          <a:off x="12500619"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791" name="n_4aveValue【庁舎】&#10;有形固定資産減価償却率">
          <a:extLst>
            <a:ext uri="{FF2B5EF4-FFF2-40B4-BE49-F238E27FC236}">
              <a16:creationId xmlns:a16="http://schemas.microsoft.com/office/drawing/2014/main" id="{7FB56F20-4D1A-4083-9FD7-71F9083538FE}"/>
            </a:ext>
          </a:extLst>
        </xdr:cNvPr>
        <xdr:cNvSpPr txBox="1"/>
      </xdr:nvSpPr>
      <xdr:spPr>
        <a:xfrm>
          <a:off x="11668769" y="168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5459</xdr:rowOff>
    </xdr:from>
    <xdr:ext cx="405111" cy="259045"/>
    <xdr:sp macro="" textlink="">
      <xdr:nvSpPr>
        <xdr:cNvPr id="792" name="n_1mainValue【庁舎】&#10;有形固定資産減価償却率">
          <a:extLst>
            <a:ext uri="{FF2B5EF4-FFF2-40B4-BE49-F238E27FC236}">
              <a16:creationId xmlns:a16="http://schemas.microsoft.com/office/drawing/2014/main" id="{9CC137FE-D44B-4274-A720-3B626FE2CFD3}"/>
            </a:ext>
          </a:extLst>
        </xdr:cNvPr>
        <xdr:cNvSpPr txBox="1"/>
      </xdr:nvSpPr>
      <xdr:spPr>
        <a:xfrm>
          <a:off x="14123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793" name="n_2mainValue【庁舎】&#10;有形固定資産減価償却率">
          <a:extLst>
            <a:ext uri="{FF2B5EF4-FFF2-40B4-BE49-F238E27FC236}">
              <a16:creationId xmlns:a16="http://schemas.microsoft.com/office/drawing/2014/main" id="{CBED6C18-7598-4DB4-B023-3E952864691A}"/>
            </a:ext>
          </a:extLst>
        </xdr:cNvPr>
        <xdr:cNvSpPr txBox="1"/>
      </xdr:nvSpPr>
      <xdr:spPr>
        <a:xfrm>
          <a:off x="13318182"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794" name="n_3mainValue【庁舎】&#10;有形固定資産減価償却率">
          <a:extLst>
            <a:ext uri="{FF2B5EF4-FFF2-40B4-BE49-F238E27FC236}">
              <a16:creationId xmlns:a16="http://schemas.microsoft.com/office/drawing/2014/main" id="{09CBDEA2-36B7-4C46-8865-95B340DD9D75}"/>
            </a:ext>
          </a:extLst>
        </xdr:cNvPr>
        <xdr:cNvSpPr txBox="1"/>
      </xdr:nvSpPr>
      <xdr:spPr>
        <a:xfrm>
          <a:off x="12500619"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26688</xdr:rowOff>
    </xdr:from>
    <xdr:ext cx="405111" cy="259045"/>
    <xdr:sp macro="" textlink="">
      <xdr:nvSpPr>
        <xdr:cNvPr id="795" name="n_4mainValue【庁舎】&#10;有形固定資産減価償却率">
          <a:extLst>
            <a:ext uri="{FF2B5EF4-FFF2-40B4-BE49-F238E27FC236}">
              <a16:creationId xmlns:a16="http://schemas.microsoft.com/office/drawing/2014/main" id="{FAD4F4D8-E9BD-4B7D-97CA-91EF5A166A34}"/>
            </a:ext>
          </a:extLst>
        </xdr:cNvPr>
        <xdr:cNvSpPr txBox="1"/>
      </xdr:nvSpPr>
      <xdr:spPr>
        <a:xfrm>
          <a:off x="11668769"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B2CDC9D4-25BD-43AE-93BB-2C5B3F1A4FD8}"/>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4B43D318-5E9C-4779-8835-317808D67291}"/>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165C482-EB09-4834-9607-A85B3DCCBA47}"/>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12D3D9E-70E3-4888-800F-A65DB7CAB939}"/>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FEFA3AFF-3096-4993-A54E-D13921828698}"/>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92CFB08C-146C-4786-8B03-65D67B65DA08}"/>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AFCF581-E599-43D2-9042-7254EBE5C3B4}"/>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199978D-4BBC-462F-8B33-704E595DD2E2}"/>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AEDCCDC0-57F6-4874-B1B5-636F33106AA1}"/>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697C7DF9-4D0F-4564-A19E-31D345789555}"/>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D9B84940-1713-4A05-A5ED-B8B186229790}"/>
            </a:ext>
          </a:extLst>
        </xdr:cNvPr>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74A99E85-A45A-4717-BC2E-6E12C499E190}"/>
            </a:ext>
          </a:extLst>
        </xdr:cNvPr>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F4E49E7E-B2DE-4D50-820F-2B1D0F9E2ADB}"/>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6D389D70-6831-44BD-9148-D0459833FDDF}"/>
            </a:ext>
          </a:extLst>
        </xdr:cNvPr>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C61573A5-F0FA-4D4D-8B3F-25D9D0CE9111}"/>
            </a:ext>
          </a:extLst>
        </xdr:cNvPr>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6ABDBEDE-6EA2-4918-81C6-59A8CA80C9D4}"/>
            </a:ext>
          </a:extLst>
        </xdr:cNvPr>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A98D1EA0-4FB5-4190-8A5D-F3704D5080F4}"/>
            </a:ext>
          </a:extLst>
        </xdr:cNvPr>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E69AD097-A774-4230-BB21-B9C4320AF2C6}"/>
            </a:ext>
          </a:extLst>
        </xdr:cNvPr>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0DCE731-D780-48DF-87DC-A155F42B55D2}"/>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BB16586C-4C13-4BF1-A665-CB0F15B2AF7A}"/>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1E63E9F1-220B-456E-866B-A829A40D2009}"/>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817" name="直線コネクタ 816">
          <a:extLst>
            <a:ext uri="{FF2B5EF4-FFF2-40B4-BE49-F238E27FC236}">
              <a16:creationId xmlns:a16="http://schemas.microsoft.com/office/drawing/2014/main" id="{23342B56-9DD3-4E3D-8A32-78A6DC96D140}"/>
            </a:ext>
          </a:extLst>
        </xdr:cNvPr>
        <xdr:cNvCxnSpPr/>
      </xdr:nvCxnSpPr>
      <xdr:spPr>
        <a:xfrm flipV="1">
          <a:off x="20503514" y="1634886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18" name="【庁舎】&#10;一人当たり面積最小値テキスト">
          <a:extLst>
            <a:ext uri="{FF2B5EF4-FFF2-40B4-BE49-F238E27FC236}">
              <a16:creationId xmlns:a16="http://schemas.microsoft.com/office/drawing/2014/main" id="{7F304DAA-8CA0-430B-9D88-B2EDF90742E0}"/>
            </a:ext>
          </a:extLst>
        </xdr:cNvPr>
        <xdr:cNvSpPr txBox="1"/>
      </xdr:nvSpPr>
      <xdr:spPr>
        <a:xfrm>
          <a:off x="20542250" y="176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19" name="直線コネクタ 818">
          <a:extLst>
            <a:ext uri="{FF2B5EF4-FFF2-40B4-BE49-F238E27FC236}">
              <a16:creationId xmlns:a16="http://schemas.microsoft.com/office/drawing/2014/main" id="{D0885803-2F78-4370-AB54-3A9BF7B9F18C}"/>
            </a:ext>
          </a:extLst>
        </xdr:cNvPr>
        <xdr:cNvCxnSpPr/>
      </xdr:nvCxnSpPr>
      <xdr:spPr>
        <a:xfrm>
          <a:off x="20429538" y="176427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20" name="【庁舎】&#10;一人当たり面積最大値テキスト">
          <a:extLst>
            <a:ext uri="{FF2B5EF4-FFF2-40B4-BE49-F238E27FC236}">
              <a16:creationId xmlns:a16="http://schemas.microsoft.com/office/drawing/2014/main" id="{618A6FAB-88C3-4869-830C-520A7EEBD124}"/>
            </a:ext>
          </a:extLst>
        </xdr:cNvPr>
        <xdr:cNvSpPr txBox="1"/>
      </xdr:nvSpPr>
      <xdr:spPr>
        <a:xfrm>
          <a:off x="20542250" y="161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821" name="直線コネクタ 820">
          <a:extLst>
            <a:ext uri="{FF2B5EF4-FFF2-40B4-BE49-F238E27FC236}">
              <a16:creationId xmlns:a16="http://schemas.microsoft.com/office/drawing/2014/main" id="{6564CF30-0FFD-4A89-BFF5-4D99CC9A159D}"/>
            </a:ext>
          </a:extLst>
        </xdr:cNvPr>
        <xdr:cNvCxnSpPr/>
      </xdr:nvCxnSpPr>
      <xdr:spPr>
        <a:xfrm>
          <a:off x="20429538" y="163488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822" name="【庁舎】&#10;一人当たり面積平均値テキスト">
          <a:extLst>
            <a:ext uri="{FF2B5EF4-FFF2-40B4-BE49-F238E27FC236}">
              <a16:creationId xmlns:a16="http://schemas.microsoft.com/office/drawing/2014/main" id="{1B24232A-1FB2-4FE9-A7C6-A2D5A2451A16}"/>
            </a:ext>
          </a:extLst>
        </xdr:cNvPr>
        <xdr:cNvSpPr txBox="1"/>
      </xdr:nvSpPr>
      <xdr:spPr>
        <a:xfrm>
          <a:off x="20542250" y="1721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23" name="フローチャート: 判断 822">
          <a:extLst>
            <a:ext uri="{FF2B5EF4-FFF2-40B4-BE49-F238E27FC236}">
              <a16:creationId xmlns:a16="http://schemas.microsoft.com/office/drawing/2014/main" id="{F608F6E3-F13A-4D01-A91E-74F39EB79CFF}"/>
            </a:ext>
          </a:extLst>
        </xdr:cNvPr>
        <xdr:cNvSpPr/>
      </xdr:nvSpPr>
      <xdr:spPr>
        <a:xfrm>
          <a:off x="2045335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824" name="フローチャート: 判断 823">
          <a:extLst>
            <a:ext uri="{FF2B5EF4-FFF2-40B4-BE49-F238E27FC236}">
              <a16:creationId xmlns:a16="http://schemas.microsoft.com/office/drawing/2014/main" id="{F1874A93-A8B7-46BB-88A6-08FEB124722F}"/>
            </a:ext>
          </a:extLst>
        </xdr:cNvPr>
        <xdr:cNvSpPr/>
      </xdr:nvSpPr>
      <xdr:spPr>
        <a:xfrm>
          <a:off x="19686588" y="173829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825" name="フローチャート: 判断 824">
          <a:extLst>
            <a:ext uri="{FF2B5EF4-FFF2-40B4-BE49-F238E27FC236}">
              <a16:creationId xmlns:a16="http://schemas.microsoft.com/office/drawing/2014/main" id="{E24918AC-E36D-4596-BEF5-127ECD15A19D}"/>
            </a:ext>
          </a:extLst>
        </xdr:cNvPr>
        <xdr:cNvSpPr/>
      </xdr:nvSpPr>
      <xdr:spPr>
        <a:xfrm>
          <a:off x="18854738" y="173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26" name="フローチャート: 判断 825">
          <a:extLst>
            <a:ext uri="{FF2B5EF4-FFF2-40B4-BE49-F238E27FC236}">
              <a16:creationId xmlns:a16="http://schemas.microsoft.com/office/drawing/2014/main" id="{F73DCADC-0142-4BA2-83F9-144702C4FF05}"/>
            </a:ext>
          </a:extLst>
        </xdr:cNvPr>
        <xdr:cNvSpPr/>
      </xdr:nvSpPr>
      <xdr:spPr>
        <a:xfrm>
          <a:off x="18037175" y="1736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27" name="フローチャート: 判断 826">
          <a:extLst>
            <a:ext uri="{FF2B5EF4-FFF2-40B4-BE49-F238E27FC236}">
              <a16:creationId xmlns:a16="http://schemas.microsoft.com/office/drawing/2014/main" id="{571F1F78-705B-495E-90B8-27C63F8BBDC4}"/>
            </a:ext>
          </a:extLst>
        </xdr:cNvPr>
        <xdr:cNvSpPr/>
      </xdr:nvSpPr>
      <xdr:spPr>
        <a:xfrm>
          <a:off x="17219613" y="173706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EC43FF2-A2B8-4E2A-AA2C-3109AAC80835}"/>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0E72353-1A13-4B7C-B2EB-3E6CDE7702F4}"/>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7F581B3-2B23-4127-B98C-4D3A21052BE6}"/>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ACA1C9C-4EB3-4EF0-9EC6-44B6B3630DAA}"/>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CFC25D1-AF09-4FAB-8234-1F7DC3E0030E}"/>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104039</xdr:rowOff>
    </xdr:from>
    <xdr:to>
      <xdr:col>116</xdr:col>
      <xdr:colOff>114300</xdr:colOff>
      <xdr:row>108</xdr:row>
      <xdr:rowOff>34189</xdr:rowOff>
    </xdr:to>
    <xdr:sp macro="" textlink="">
      <xdr:nvSpPr>
        <xdr:cNvPr id="833" name="楕円 832">
          <a:extLst>
            <a:ext uri="{FF2B5EF4-FFF2-40B4-BE49-F238E27FC236}">
              <a16:creationId xmlns:a16="http://schemas.microsoft.com/office/drawing/2014/main" id="{4C740DD4-A0B7-4FB8-9F61-A05348064EE8}"/>
            </a:ext>
          </a:extLst>
        </xdr:cNvPr>
        <xdr:cNvSpPr/>
      </xdr:nvSpPr>
      <xdr:spPr>
        <a:xfrm>
          <a:off x="20453350" y="17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18966</xdr:rowOff>
    </xdr:from>
    <xdr:ext cx="469744" cy="259045"/>
    <xdr:sp macro="" textlink="">
      <xdr:nvSpPr>
        <xdr:cNvPr id="834" name="【庁舎】&#10;一人当たり面積該当値テキスト">
          <a:extLst>
            <a:ext uri="{FF2B5EF4-FFF2-40B4-BE49-F238E27FC236}">
              <a16:creationId xmlns:a16="http://schemas.microsoft.com/office/drawing/2014/main" id="{2DE03FEC-3FF3-4E4A-857C-F073B12EC93A}"/>
            </a:ext>
          </a:extLst>
        </xdr:cNvPr>
        <xdr:cNvSpPr txBox="1"/>
      </xdr:nvSpPr>
      <xdr:spPr>
        <a:xfrm>
          <a:off x="20542250" y="1750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103581</xdr:rowOff>
    </xdr:from>
    <xdr:to>
      <xdr:col>112</xdr:col>
      <xdr:colOff>38100</xdr:colOff>
      <xdr:row>108</xdr:row>
      <xdr:rowOff>33731</xdr:rowOff>
    </xdr:to>
    <xdr:sp macro="" textlink="">
      <xdr:nvSpPr>
        <xdr:cNvPr id="835" name="楕円 834">
          <a:extLst>
            <a:ext uri="{FF2B5EF4-FFF2-40B4-BE49-F238E27FC236}">
              <a16:creationId xmlns:a16="http://schemas.microsoft.com/office/drawing/2014/main" id="{07C846DA-6E52-4E44-A8AE-09EB332AC34C}"/>
            </a:ext>
          </a:extLst>
        </xdr:cNvPr>
        <xdr:cNvSpPr/>
      </xdr:nvSpPr>
      <xdr:spPr>
        <a:xfrm>
          <a:off x="19686588" y="1759148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154381</xdr:rowOff>
    </xdr:from>
    <xdr:to>
      <xdr:col>116</xdr:col>
      <xdr:colOff>63500</xdr:colOff>
      <xdr:row>107</xdr:row>
      <xdr:rowOff>154839</xdr:rowOff>
    </xdr:to>
    <xdr:cxnSp macro="">
      <xdr:nvCxnSpPr>
        <xdr:cNvPr id="836" name="直線コネクタ 835">
          <a:extLst>
            <a:ext uri="{FF2B5EF4-FFF2-40B4-BE49-F238E27FC236}">
              <a16:creationId xmlns:a16="http://schemas.microsoft.com/office/drawing/2014/main" id="{B6F2E085-BD30-40B1-A245-0E0483F52E45}"/>
            </a:ext>
          </a:extLst>
        </xdr:cNvPr>
        <xdr:cNvCxnSpPr/>
      </xdr:nvCxnSpPr>
      <xdr:spPr>
        <a:xfrm>
          <a:off x="19737388" y="17642281"/>
          <a:ext cx="766762"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104039</xdr:rowOff>
    </xdr:from>
    <xdr:to>
      <xdr:col>107</xdr:col>
      <xdr:colOff>101600</xdr:colOff>
      <xdr:row>108</xdr:row>
      <xdr:rowOff>34189</xdr:rowOff>
    </xdr:to>
    <xdr:sp macro="" textlink="">
      <xdr:nvSpPr>
        <xdr:cNvPr id="837" name="楕円 836">
          <a:extLst>
            <a:ext uri="{FF2B5EF4-FFF2-40B4-BE49-F238E27FC236}">
              <a16:creationId xmlns:a16="http://schemas.microsoft.com/office/drawing/2014/main" id="{074CF0CC-364D-4220-A3BB-71191CCA3023}"/>
            </a:ext>
          </a:extLst>
        </xdr:cNvPr>
        <xdr:cNvSpPr/>
      </xdr:nvSpPr>
      <xdr:spPr>
        <a:xfrm>
          <a:off x="18854738" y="17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154381</xdr:rowOff>
    </xdr:from>
    <xdr:to>
      <xdr:col>111</xdr:col>
      <xdr:colOff>177800</xdr:colOff>
      <xdr:row>107</xdr:row>
      <xdr:rowOff>154839</xdr:rowOff>
    </xdr:to>
    <xdr:cxnSp macro="">
      <xdr:nvCxnSpPr>
        <xdr:cNvPr id="838" name="直線コネクタ 837">
          <a:extLst>
            <a:ext uri="{FF2B5EF4-FFF2-40B4-BE49-F238E27FC236}">
              <a16:creationId xmlns:a16="http://schemas.microsoft.com/office/drawing/2014/main" id="{493D3DBD-8C23-4EB1-B394-96460EEA1FBE}"/>
            </a:ext>
          </a:extLst>
        </xdr:cNvPr>
        <xdr:cNvCxnSpPr/>
      </xdr:nvCxnSpPr>
      <xdr:spPr>
        <a:xfrm flipV="1">
          <a:off x="18905538" y="17642281"/>
          <a:ext cx="8318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104496</xdr:rowOff>
    </xdr:from>
    <xdr:to>
      <xdr:col>102</xdr:col>
      <xdr:colOff>165100</xdr:colOff>
      <xdr:row>108</xdr:row>
      <xdr:rowOff>34646</xdr:rowOff>
    </xdr:to>
    <xdr:sp macro="" textlink="">
      <xdr:nvSpPr>
        <xdr:cNvPr id="839" name="楕円 838">
          <a:extLst>
            <a:ext uri="{FF2B5EF4-FFF2-40B4-BE49-F238E27FC236}">
              <a16:creationId xmlns:a16="http://schemas.microsoft.com/office/drawing/2014/main" id="{09742363-A000-48BB-8CA6-373D759E4BBB}"/>
            </a:ext>
          </a:extLst>
        </xdr:cNvPr>
        <xdr:cNvSpPr/>
      </xdr:nvSpPr>
      <xdr:spPr>
        <a:xfrm>
          <a:off x="18037175" y="175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154839</xdr:rowOff>
    </xdr:from>
    <xdr:to>
      <xdr:col>107</xdr:col>
      <xdr:colOff>50800</xdr:colOff>
      <xdr:row>107</xdr:row>
      <xdr:rowOff>155296</xdr:rowOff>
    </xdr:to>
    <xdr:cxnSp macro="">
      <xdr:nvCxnSpPr>
        <xdr:cNvPr id="840" name="直線コネクタ 839">
          <a:extLst>
            <a:ext uri="{FF2B5EF4-FFF2-40B4-BE49-F238E27FC236}">
              <a16:creationId xmlns:a16="http://schemas.microsoft.com/office/drawing/2014/main" id="{BE3C72E0-6F26-4412-BCEC-70F21C8DC907}"/>
            </a:ext>
          </a:extLst>
        </xdr:cNvPr>
        <xdr:cNvCxnSpPr/>
      </xdr:nvCxnSpPr>
      <xdr:spPr>
        <a:xfrm flipV="1">
          <a:off x="18087975" y="17642739"/>
          <a:ext cx="817563"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41" name="楕円 840">
          <a:extLst>
            <a:ext uri="{FF2B5EF4-FFF2-40B4-BE49-F238E27FC236}">
              <a16:creationId xmlns:a16="http://schemas.microsoft.com/office/drawing/2014/main" id="{AA08EE52-1E3A-4079-8D82-D75A6D68B531}"/>
            </a:ext>
          </a:extLst>
        </xdr:cNvPr>
        <xdr:cNvSpPr/>
      </xdr:nvSpPr>
      <xdr:spPr>
        <a:xfrm>
          <a:off x="17219613" y="1759331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155296</xdr:rowOff>
    </xdr:from>
    <xdr:to>
      <xdr:col>102</xdr:col>
      <xdr:colOff>114300</xdr:colOff>
      <xdr:row>107</xdr:row>
      <xdr:rowOff>156211</xdr:rowOff>
    </xdr:to>
    <xdr:cxnSp macro="">
      <xdr:nvCxnSpPr>
        <xdr:cNvPr id="842" name="直線コネクタ 841">
          <a:extLst>
            <a:ext uri="{FF2B5EF4-FFF2-40B4-BE49-F238E27FC236}">
              <a16:creationId xmlns:a16="http://schemas.microsoft.com/office/drawing/2014/main" id="{0F6770DB-F3FE-468D-9964-ABFB9765C14D}"/>
            </a:ext>
          </a:extLst>
        </xdr:cNvPr>
        <xdr:cNvCxnSpPr/>
      </xdr:nvCxnSpPr>
      <xdr:spPr>
        <a:xfrm flipV="1">
          <a:off x="17270413" y="17643196"/>
          <a:ext cx="817562"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843" name="n_1aveValue【庁舎】&#10;一人当たり面積">
          <a:extLst>
            <a:ext uri="{FF2B5EF4-FFF2-40B4-BE49-F238E27FC236}">
              <a16:creationId xmlns:a16="http://schemas.microsoft.com/office/drawing/2014/main" id="{31A9F611-792F-48F2-A561-E4C474583F61}"/>
            </a:ext>
          </a:extLst>
        </xdr:cNvPr>
        <xdr:cNvSpPr txBox="1"/>
      </xdr:nvSpPr>
      <xdr:spPr>
        <a:xfrm>
          <a:off x="19504102"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44" name="n_2aveValue【庁舎】&#10;一人当たり面積">
          <a:extLst>
            <a:ext uri="{FF2B5EF4-FFF2-40B4-BE49-F238E27FC236}">
              <a16:creationId xmlns:a16="http://schemas.microsoft.com/office/drawing/2014/main" id="{F7EE70E5-41AA-4CD3-B120-890183C660D7}"/>
            </a:ext>
          </a:extLst>
        </xdr:cNvPr>
        <xdr:cNvSpPr txBox="1"/>
      </xdr:nvSpPr>
      <xdr:spPr>
        <a:xfrm>
          <a:off x="18684952" y="171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45" name="n_3aveValue【庁舎】&#10;一人当たり面積">
          <a:extLst>
            <a:ext uri="{FF2B5EF4-FFF2-40B4-BE49-F238E27FC236}">
              <a16:creationId xmlns:a16="http://schemas.microsoft.com/office/drawing/2014/main" id="{C58B3B14-FF26-44E0-A472-C77C79FF62F2}"/>
            </a:ext>
          </a:extLst>
        </xdr:cNvPr>
        <xdr:cNvSpPr txBox="1"/>
      </xdr:nvSpPr>
      <xdr:spPr>
        <a:xfrm>
          <a:off x="17867390" y="171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46" name="n_4aveValue【庁舎】&#10;一人当たり面積">
          <a:extLst>
            <a:ext uri="{FF2B5EF4-FFF2-40B4-BE49-F238E27FC236}">
              <a16:creationId xmlns:a16="http://schemas.microsoft.com/office/drawing/2014/main" id="{764ADFB9-EA54-42F4-96EF-BE8018C29088}"/>
            </a:ext>
          </a:extLst>
        </xdr:cNvPr>
        <xdr:cNvSpPr txBox="1"/>
      </xdr:nvSpPr>
      <xdr:spPr>
        <a:xfrm>
          <a:off x="17049827" y="1714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24858</xdr:rowOff>
    </xdr:from>
    <xdr:ext cx="469744" cy="259045"/>
    <xdr:sp macro="" textlink="">
      <xdr:nvSpPr>
        <xdr:cNvPr id="847" name="n_1mainValue【庁舎】&#10;一人当たり面積">
          <a:extLst>
            <a:ext uri="{FF2B5EF4-FFF2-40B4-BE49-F238E27FC236}">
              <a16:creationId xmlns:a16="http://schemas.microsoft.com/office/drawing/2014/main" id="{55618288-BDF0-4578-9CCF-79F5EDAB0B87}"/>
            </a:ext>
          </a:extLst>
        </xdr:cNvPr>
        <xdr:cNvSpPr txBox="1"/>
      </xdr:nvSpPr>
      <xdr:spPr>
        <a:xfrm>
          <a:off x="19504102" y="1768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25316</xdr:rowOff>
    </xdr:from>
    <xdr:ext cx="469744" cy="259045"/>
    <xdr:sp macro="" textlink="">
      <xdr:nvSpPr>
        <xdr:cNvPr id="848" name="n_2mainValue【庁舎】&#10;一人当たり面積">
          <a:extLst>
            <a:ext uri="{FF2B5EF4-FFF2-40B4-BE49-F238E27FC236}">
              <a16:creationId xmlns:a16="http://schemas.microsoft.com/office/drawing/2014/main" id="{CF556C5C-3668-41B7-848B-55E39B2097D4}"/>
            </a:ext>
          </a:extLst>
        </xdr:cNvPr>
        <xdr:cNvSpPr txBox="1"/>
      </xdr:nvSpPr>
      <xdr:spPr>
        <a:xfrm>
          <a:off x="18684952" y="176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25773</xdr:rowOff>
    </xdr:from>
    <xdr:ext cx="469744" cy="259045"/>
    <xdr:sp macro="" textlink="">
      <xdr:nvSpPr>
        <xdr:cNvPr id="849" name="n_3mainValue【庁舎】&#10;一人当たり面積">
          <a:extLst>
            <a:ext uri="{FF2B5EF4-FFF2-40B4-BE49-F238E27FC236}">
              <a16:creationId xmlns:a16="http://schemas.microsoft.com/office/drawing/2014/main" id="{FCCC7070-5C68-430D-B2A2-6F603C04376E}"/>
            </a:ext>
          </a:extLst>
        </xdr:cNvPr>
        <xdr:cNvSpPr txBox="1"/>
      </xdr:nvSpPr>
      <xdr:spPr>
        <a:xfrm>
          <a:off x="17867390" y="176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50" name="n_4mainValue【庁舎】&#10;一人当たり面積">
          <a:extLst>
            <a:ext uri="{FF2B5EF4-FFF2-40B4-BE49-F238E27FC236}">
              <a16:creationId xmlns:a16="http://schemas.microsoft.com/office/drawing/2014/main" id="{90789B69-8275-42C3-9563-BBA6DB427DE1}"/>
            </a:ext>
          </a:extLst>
        </xdr:cNvPr>
        <xdr:cNvSpPr txBox="1"/>
      </xdr:nvSpPr>
      <xdr:spPr>
        <a:xfrm>
          <a:off x="170498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1D0CCC02-313A-49D1-9AB3-7C749278563E}"/>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355A1493-A289-4591-8C43-8042D878B881}"/>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D40B3433-ECBD-43D1-90CF-2CCD9EE8DFC4}"/>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latin typeface="ＭＳ Ｐゴシック" panose="020B0600070205080204" pitchFamily="50" charset="-128"/>
              <a:ea typeface="ＭＳ Ｐゴシック" panose="020B0600070205080204" pitchFamily="50" charset="-128"/>
            </a:rPr>
            <a:t>　図書館は、令和３年度時点で築３８年の旧今帰仁中学校の施設を利用しているため、有形固定資産減価償却率が高い値となっているが、今後は施設を解体し、今帰仁保育所へ機能を移す予定である。</a:t>
          </a:r>
        </a:p>
        <a:p>
          <a:r>
            <a:rPr kumimoji="1" lang="ja-JP" altLang="en-US" sz="1300">
              <a:latin typeface="ＭＳ Ｐゴシック" panose="020B0600070205080204" pitchFamily="50" charset="-128"/>
              <a:ea typeface="ＭＳ Ｐゴシック" panose="020B0600070205080204" pitchFamily="50" charset="-128"/>
            </a:rPr>
            <a:t>　体育館・プールなどがある村総合運動公園は、施設の老朽化に伴い平成２８年度までに大規模改良工事を行っているため、全国、沖縄平均に比べ有形固定資産減価償却率が低くなっている。日常的な維持管理については、指定管理先と連携し施設運営を効率化させることで、費用削減とサービスの向上を両立する。　</a:t>
          </a:r>
        </a:p>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は１９．２％と低い値になっている。本村は本部町と合同で消防事務組合を設置しており、本部町にある消防本部および今帰仁分遣所ともに改築されたことが要因である。今後も本部町と協議しながら施設管理を進めていく。</a:t>
          </a:r>
        </a:p>
        <a:p>
          <a:r>
            <a:rPr kumimoji="1" lang="ja-JP" altLang="en-US" sz="1300">
              <a:latin typeface="ＭＳ Ｐゴシック" panose="020B0600070205080204" pitchFamily="50" charset="-128"/>
              <a:ea typeface="ＭＳ Ｐゴシック" panose="020B0600070205080204" pitchFamily="50" charset="-128"/>
            </a:rPr>
            <a:t>　市民会館については、昭和５９年に建設された今帰仁村コミュニティセンターの老朽化が進んでいるため、公共施設個別計画にて長寿命化改修計画を立てている。</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が９７．２％と非常に高い数値となっているが、役場庁舎が建築から５９年経過し、法定耐用年数の５０年を超過していることが主な要因である。令和４年度には新庁舎が完成し、今後は建築から５９年経過した庁舎は解体予定であるため、令和４年度以降、有形固定資産減価償却率が改善され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6" sqref="AC6:AL8"/>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8709178</v>
      </c>
      <c r="BO4" s="381"/>
      <c r="BP4" s="381"/>
      <c r="BQ4" s="381"/>
      <c r="BR4" s="381"/>
      <c r="BS4" s="381"/>
      <c r="BT4" s="381"/>
      <c r="BU4" s="382"/>
      <c r="BV4" s="380">
        <v>8183642</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19.8</v>
      </c>
      <c r="CU4" s="387"/>
      <c r="CV4" s="387"/>
      <c r="CW4" s="387"/>
      <c r="CX4" s="387"/>
      <c r="CY4" s="387"/>
      <c r="CZ4" s="387"/>
      <c r="DA4" s="388"/>
      <c r="DB4" s="386">
        <v>10</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7827694</v>
      </c>
      <c r="BO5" s="418"/>
      <c r="BP5" s="418"/>
      <c r="BQ5" s="418"/>
      <c r="BR5" s="418"/>
      <c r="BS5" s="418"/>
      <c r="BT5" s="418"/>
      <c r="BU5" s="419"/>
      <c r="BV5" s="417">
        <v>7836160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75.900000000000006</v>
      </c>
      <c r="CU5" s="415"/>
      <c r="CV5" s="415"/>
      <c r="CW5" s="415"/>
      <c r="CX5" s="415"/>
      <c r="CY5" s="415"/>
      <c r="CZ5" s="415"/>
      <c r="DA5" s="416"/>
      <c r="DB5" s="414">
        <v>82.1</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881484</v>
      </c>
      <c r="BO6" s="418"/>
      <c r="BP6" s="418"/>
      <c r="BQ6" s="418"/>
      <c r="BR6" s="418"/>
      <c r="BS6" s="418"/>
      <c r="BT6" s="418"/>
      <c r="BU6" s="419"/>
      <c r="BV6" s="417">
        <v>347482</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78.7</v>
      </c>
      <c r="CU6" s="455"/>
      <c r="CV6" s="455"/>
      <c r="CW6" s="455"/>
      <c r="CX6" s="455"/>
      <c r="CY6" s="455"/>
      <c r="CZ6" s="455"/>
      <c r="DA6" s="456"/>
      <c r="DB6" s="454">
        <v>84.7</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106</v>
      </c>
      <c r="AV7" s="450"/>
      <c r="AW7" s="450"/>
      <c r="AX7" s="450"/>
      <c r="AY7" s="451" t="s">
        <v>107</v>
      </c>
      <c r="AZ7" s="452"/>
      <c r="BA7" s="452"/>
      <c r="BB7" s="452"/>
      <c r="BC7" s="452"/>
      <c r="BD7" s="452"/>
      <c r="BE7" s="452"/>
      <c r="BF7" s="452"/>
      <c r="BG7" s="452"/>
      <c r="BH7" s="452"/>
      <c r="BI7" s="452"/>
      <c r="BJ7" s="452"/>
      <c r="BK7" s="452"/>
      <c r="BL7" s="452"/>
      <c r="BM7" s="453"/>
      <c r="BN7" s="417">
        <v>209192</v>
      </c>
      <c r="BO7" s="418"/>
      <c r="BP7" s="418"/>
      <c r="BQ7" s="418"/>
      <c r="BR7" s="418"/>
      <c r="BS7" s="418"/>
      <c r="BT7" s="418"/>
      <c r="BU7" s="419"/>
      <c r="BV7" s="417">
        <v>35197</v>
      </c>
      <c r="BW7" s="418"/>
      <c r="BX7" s="418"/>
      <c r="BY7" s="418"/>
      <c r="BZ7" s="418"/>
      <c r="CA7" s="418"/>
      <c r="CB7" s="418"/>
      <c r="CC7" s="419"/>
      <c r="CD7" s="420" t="s">
        <v>108</v>
      </c>
      <c r="CE7" s="421"/>
      <c r="CF7" s="421"/>
      <c r="CG7" s="421"/>
      <c r="CH7" s="421"/>
      <c r="CI7" s="421"/>
      <c r="CJ7" s="421"/>
      <c r="CK7" s="421"/>
      <c r="CL7" s="421"/>
      <c r="CM7" s="421"/>
      <c r="CN7" s="421"/>
      <c r="CO7" s="421"/>
      <c r="CP7" s="421"/>
      <c r="CQ7" s="421"/>
      <c r="CR7" s="421"/>
      <c r="CS7" s="422"/>
      <c r="CT7" s="417">
        <v>3399066</v>
      </c>
      <c r="CU7" s="418"/>
      <c r="CV7" s="418"/>
      <c r="CW7" s="418"/>
      <c r="CX7" s="418"/>
      <c r="CY7" s="418"/>
      <c r="CZ7" s="418"/>
      <c r="DA7" s="419"/>
      <c r="DB7" s="417">
        <v>3118070</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109</v>
      </c>
      <c r="AN8" s="447"/>
      <c r="AO8" s="447"/>
      <c r="AP8" s="447"/>
      <c r="AQ8" s="447"/>
      <c r="AR8" s="447"/>
      <c r="AS8" s="447"/>
      <c r="AT8" s="448"/>
      <c r="AU8" s="449" t="s">
        <v>110</v>
      </c>
      <c r="AV8" s="450"/>
      <c r="AW8" s="450"/>
      <c r="AX8" s="450"/>
      <c r="AY8" s="451" t="s">
        <v>111</v>
      </c>
      <c r="AZ8" s="452"/>
      <c r="BA8" s="452"/>
      <c r="BB8" s="452"/>
      <c r="BC8" s="452"/>
      <c r="BD8" s="452"/>
      <c r="BE8" s="452"/>
      <c r="BF8" s="452"/>
      <c r="BG8" s="452"/>
      <c r="BH8" s="452"/>
      <c r="BI8" s="452"/>
      <c r="BJ8" s="452"/>
      <c r="BK8" s="452"/>
      <c r="BL8" s="452"/>
      <c r="BM8" s="453"/>
      <c r="BN8" s="417">
        <v>672292</v>
      </c>
      <c r="BO8" s="418"/>
      <c r="BP8" s="418"/>
      <c r="BQ8" s="418"/>
      <c r="BR8" s="418"/>
      <c r="BS8" s="418"/>
      <c r="BT8" s="418"/>
      <c r="BU8" s="419"/>
      <c r="BV8" s="417">
        <v>312285</v>
      </c>
      <c r="BW8" s="418"/>
      <c r="BX8" s="418"/>
      <c r="BY8" s="418"/>
      <c r="BZ8" s="418"/>
      <c r="CA8" s="418"/>
      <c r="CB8" s="418"/>
      <c r="CC8" s="419"/>
      <c r="CD8" s="420" t="s">
        <v>112</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row>
    <row r="9" spans="1:119" ht="18.75" customHeight="1" thickBot="1" x14ac:dyDescent="0.2">
      <c r="A9" s="172"/>
      <c r="B9" s="411" t="s">
        <v>113</v>
      </c>
      <c r="C9" s="412"/>
      <c r="D9" s="412"/>
      <c r="E9" s="412"/>
      <c r="F9" s="412"/>
      <c r="G9" s="412"/>
      <c r="H9" s="412"/>
      <c r="I9" s="412"/>
      <c r="J9" s="412"/>
      <c r="K9" s="460"/>
      <c r="L9" s="461" t="s">
        <v>114</v>
      </c>
      <c r="M9" s="462"/>
      <c r="N9" s="462"/>
      <c r="O9" s="462"/>
      <c r="P9" s="462"/>
      <c r="Q9" s="463"/>
      <c r="R9" s="464">
        <v>8894</v>
      </c>
      <c r="S9" s="465"/>
      <c r="T9" s="465"/>
      <c r="U9" s="465"/>
      <c r="V9" s="466"/>
      <c r="W9" s="374" t="s">
        <v>115</v>
      </c>
      <c r="X9" s="375"/>
      <c r="Y9" s="375"/>
      <c r="Z9" s="375"/>
      <c r="AA9" s="375"/>
      <c r="AB9" s="375"/>
      <c r="AC9" s="375"/>
      <c r="AD9" s="375"/>
      <c r="AE9" s="375"/>
      <c r="AF9" s="375"/>
      <c r="AG9" s="375"/>
      <c r="AH9" s="375"/>
      <c r="AI9" s="375"/>
      <c r="AJ9" s="375"/>
      <c r="AK9" s="375"/>
      <c r="AL9" s="376"/>
      <c r="AM9" s="446" t="s">
        <v>116</v>
      </c>
      <c r="AN9" s="447"/>
      <c r="AO9" s="447"/>
      <c r="AP9" s="447"/>
      <c r="AQ9" s="447"/>
      <c r="AR9" s="447"/>
      <c r="AS9" s="447"/>
      <c r="AT9" s="448"/>
      <c r="AU9" s="449" t="s">
        <v>117</v>
      </c>
      <c r="AV9" s="450"/>
      <c r="AW9" s="450"/>
      <c r="AX9" s="450"/>
      <c r="AY9" s="451" t="s">
        <v>118</v>
      </c>
      <c r="AZ9" s="452"/>
      <c r="BA9" s="452"/>
      <c r="BB9" s="452"/>
      <c r="BC9" s="452"/>
      <c r="BD9" s="452"/>
      <c r="BE9" s="452"/>
      <c r="BF9" s="452"/>
      <c r="BG9" s="452"/>
      <c r="BH9" s="452"/>
      <c r="BI9" s="452"/>
      <c r="BJ9" s="452"/>
      <c r="BK9" s="452"/>
      <c r="BL9" s="452"/>
      <c r="BM9" s="453"/>
      <c r="BN9" s="417">
        <v>360007</v>
      </c>
      <c r="BO9" s="418"/>
      <c r="BP9" s="418"/>
      <c r="BQ9" s="418"/>
      <c r="BR9" s="418"/>
      <c r="BS9" s="418"/>
      <c r="BT9" s="418"/>
      <c r="BU9" s="419"/>
      <c r="BV9" s="417">
        <v>80439</v>
      </c>
      <c r="BW9" s="418"/>
      <c r="BX9" s="418"/>
      <c r="BY9" s="418"/>
      <c r="BZ9" s="418"/>
      <c r="CA9" s="418"/>
      <c r="CB9" s="418"/>
      <c r="CC9" s="419"/>
      <c r="CD9" s="420" t="s">
        <v>119</v>
      </c>
      <c r="CE9" s="421"/>
      <c r="CF9" s="421"/>
      <c r="CG9" s="421"/>
      <c r="CH9" s="421"/>
      <c r="CI9" s="421"/>
      <c r="CJ9" s="421"/>
      <c r="CK9" s="421"/>
      <c r="CL9" s="421"/>
      <c r="CM9" s="421"/>
      <c r="CN9" s="421"/>
      <c r="CO9" s="421"/>
      <c r="CP9" s="421"/>
      <c r="CQ9" s="421"/>
      <c r="CR9" s="421"/>
      <c r="CS9" s="422"/>
      <c r="CT9" s="414">
        <v>7.4</v>
      </c>
      <c r="CU9" s="415"/>
      <c r="CV9" s="415"/>
      <c r="CW9" s="415"/>
      <c r="CX9" s="415"/>
      <c r="CY9" s="415"/>
      <c r="CZ9" s="415"/>
      <c r="DA9" s="416"/>
      <c r="DB9" s="414">
        <v>8.8000000000000007</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120</v>
      </c>
      <c r="M10" s="447"/>
      <c r="N10" s="447"/>
      <c r="O10" s="447"/>
      <c r="P10" s="447"/>
      <c r="Q10" s="448"/>
      <c r="R10" s="468">
        <v>9531</v>
      </c>
      <c r="S10" s="469"/>
      <c r="T10" s="469"/>
      <c r="U10" s="469"/>
      <c r="V10" s="470"/>
      <c r="W10" s="405"/>
      <c r="X10" s="406"/>
      <c r="Y10" s="406"/>
      <c r="Z10" s="406"/>
      <c r="AA10" s="406"/>
      <c r="AB10" s="406"/>
      <c r="AC10" s="406"/>
      <c r="AD10" s="406"/>
      <c r="AE10" s="406"/>
      <c r="AF10" s="406"/>
      <c r="AG10" s="406"/>
      <c r="AH10" s="406"/>
      <c r="AI10" s="406"/>
      <c r="AJ10" s="406"/>
      <c r="AK10" s="406"/>
      <c r="AL10" s="409"/>
      <c r="AM10" s="446" t="s">
        <v>121</v>
      </c>
      <c r="AN10" s="447"/>
      <c r="AO10" s="447"/>
      <c r="AP10" s="447"/>
      <c r="AQ10" s="447"/>
      <c r="AR10" s="447"/>
      <c r="AS10" s="447"/>
      <c r="AT10" s="448"/>
      <c r="AU10" s="449" t="s">
        <v>106</v>
      </c>
      <c r="AV10" s="450"/>
      <c r="AW10" s="450"/>
      <c r="AX10" s="450"/>
      <c r="AY10" s="451" t="s">
        <v>122</v>
      </c>
      <c r="AZ10" s="452"/>
      <c r="BA10" s="452"/>
      <c r="BB10" s="452"/>
      <c r="BC10" s="452"/>
      <c r="BD10" s="452"/>
      <c r="BE10" s="452"/>
      <c r="BF10" s="452"/>
      <c r="BG10" s="452"/>
      <c r="BH10" s="452"/>
      <c r="BI10" s="452"/>
      <c r="BJ10" s="452"/>
      <c r="BK10" s="452"/>
      <c r="BL10" s="452"/>
      <c r="BM10" s="453"/>
      <c r="BN10" s="417">
        <v>345259</v>
      </c>
      <c r="BO10" s="418"/>
      <c r="BP10" s="418"/>
      <c r="BQ10" s="418"/>
      <c r="BR10" s="418"/>
      <c r="BS10" s="418"/>
      <c r="BT10" s="418"/>
      <c r="BU10" s="419"/>
      <c r="BV10" s="417">
        <v>361873</v>
      </c>
      <c r="BW10" s="418"/>
      <c r="BX10" s="418"/>
      <c r="BY10" s="418"/>
      <c r="BZ10" s="418"/>
      <c r="CA10" s="418"/>
      <c r="CB10" s="418"/>
      <c r="CC10" s="419"/>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124</v>
      </c>
      <c r="M11" s="472"/>
      <c r="N11" s="472"/>
      <c r="O11" s="472"/>
      <c r="P11" s="472"/>
      <c r="Q11" s="473"/>
      <c r="R11" s="474" t="s">
        <v>125</v>
      </c>
      <c r="S11" s="475"/>
      <c r="T11" s="475"/>
      <c r="U11" s="475"/>
      <c r="V11" s="476"/>
      <c r="W11" s="405"/>
      <c r="X11" s="406"/>
      <c r="Y11" s="406"/>
      <c r="Z11" s="406"/>
      <c r="AA11" s="406"/>
      <c r="AB11" s="406"/>
      <c r="AC11" s="406"/>
      <c r="AD11" s="406"/>
      <c r="AE11" s="406"/>
      <c r="AF11" s="406"/>
      <c r="AG11" s="406"/>
      <c r="AH11" s="406"/>
      <c r="AI11" s="406"/>
      <c r="AJ11" s="406"/>
      <c r="AK11" s="406"/>
      <c r="AL11" s="409"/>
      <c r="AM11" s="446" t="s">
        <v>126</v>
      </c>
      <c r="AN11" s="447"/>
      <c r="AO11" s="447"/>
      <c r="AP11" s="447"/>
      <c r="AQ11" s="447"/>
      <c r="AR11" s="447"/>
      <c r="AS11" s="447"/>
      <c r="AT11" s="448"/>
      <c r="AU11" s="449" t="s">
        <v>127</v>
      </c>
      <c r="AV11" s="450"/>
      <c r="AW11" s="450"/>
      <c r="AX11" s="450"/>
      <c r="AY11" s="451" t="s">
        <v>128</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129</v>
      </c>
      <c r="CE11" s="421"/>
      <c r="CF11" s="421"/>
      <c r="CG11" s="421"/>
      <c r="CH11" s="421"/>
      <c r="CI11" s="421"/>
      <c r="CJ11" s="421"/>
      <c r="CK11" s="421"/>
      <c r="CL11" s="421"/>
      <c r="CM11" s="421"/>
      <c r="CN11" s="421"/>
      <c r="CO11" s="421"/>
      <c r="CP11" s="421"/>
      <c r="CQ11" s="421"/>
      <c r="CR11" s="421"/>
      <c r="CS11" s="422"/>
      <c r="CT11" s="457" t="s">
        <v>130</v>
      </c>
      <c r="CU11" s="458"/>
      <c r="CV11" s="458"/>
      <c r="CW11" s="458"/>
      <c r="CX11" s="458"/>
      <c r="CY11" s="458"/>
      <c r="CZ11" s="458"/>
      <c r="DA11" s="459"/>
      <c r="DB11" s="457" t="s">
        <v>130</v>
      </c>
      <c r="DC11" s="458"/>
      <c r="DD11" s="458"/>
      <c r="DE11" s="458"/>
      <c r="DF11" s="458"/>
      <c r="DG11" s="458"/>
      <c r="DH11" s="458"/>
      <c r="DI11" s="459"/>
    </row>
    <row r="12" spans="1:119" ht="18.75" customHeight="1" x14ac:dyDescent="0.15">
      <c r="A12" s="172"/>
      <c r="B12" s="477" t="s">
        <v>131</v>
      </c>
      <c r="C12" s="478"/>
      <c r="D12" s="478"/>
      <c r="E12" s="478"/>
      <c r="F12" s="478"/>
      <c r="G12" s="478"/>
      <c r="H12" s="478"/>
      <c r="I12" s="478"/>
      <c r="J12" s="478"/>
      <c r="K12" s="479"/>
      <c r="L12" s="486" t="s">
        <v>132</v>
      </c>
      <c r="M12" s="487"/>
      <c r="N12" s="487"/>
      <c r="O12" s="487"/>
      <c r="P12" s="487"/>
      <c r="Q12" s="488"/>
      <c r="R12" s="489">
        <v>9370</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117</v>
      </c>
      <c r="AV12" s="450"/>
      <c r="AW12" s="450"/>
      <c r="AX12" s="450"/>
      <c r="AY12" s="451" t="s">
        <v>136</v>
      </c>
      <c r="AZ12" s="452"/>
      <c r="BA12" s="452"/>
      <c r="BB12" s="452"/>
      <c r="BC12" s="452"/>
      <c r="BD12" s="452"/>
      <c r="BE12" s="452"/>
      <c r="BF12" s="452"/>
      <c r="BG12" s="452"/>
      <c r="BH12" s="452"/>
      <c r="BI12" s="452"/>
      <c r="BJ12" s="452"/>
      <c r="BK12" s="452"/>
      <c r="BL12" s="452"/>
      <c r="BM12" s="453"/>
      <c r="BN12" s="417">
        <v>286560</v>
      </c>
      <c r="BO12" s="418"/>
      <c r="BP12" s="418"/>
      <c r="BQ12" s="418"/>
      <c r="BR12" s="418"/>
      <c r="BS12" s="418"/>
      <c r="BT12" s="418"/>
      <c r="BU12" s="419"/>
      <c r="BV12" s="417">
        <v>264579</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138</v>
      </c>
      <c r="CU12" s="458"/>
      <c r="CV12" s="458"/>
      <c r="CW12" s="458"/>
      <c r="CX12" s="458"/>
      <c r="CY12" s="458"/>
      <c r="CZ12" s="458"/>
      <c r="DA12" s="459"/>
      <c r="DB12" s="457" t="s">
        <v>138</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139</v>
      </c>
      <c r="N13" s="509"/>
      <c r="O13" s="509"/>
      <c r="P13" s="509"/>
      <c r="Q13" s="510"/>
      <c r="R13" s="501">
        <v>9307</v>
      </c>
      <c r="S13" s="502"/>
      <c r="T13" s="502"/>
      <c r="U13" s="502"/>
      <c r="V13" s="503"/>
      <c r="W13" s="433" t="s">
        <v>140</v>
      </c>
      <c r="X13" s="434"/>
      <c r="Y13" s="434"/>
      <c r="Z13" s="434"/>
      <c r="AA13" s="434"/>
      <c r="AB13" s="424"/>
      <c r="AC13" s="468">
        <v>896</v>
      </c>
      <c r="AD13" s="469"/>
      <c r="AE13" s="469"/>
      <c r="AF13" s="469"/>
      <c r="AG13" s="511"/>
      <c r="AH13" s="468">
        <v>1040</v>
      </c>
      <c r="AI13" s="469"/>
      <c r="AJ13" s="469"/>
      <c r="AK13" s="469"/>
      <c r="AL13" s="470"/>
      <c r="AM13" s="446" t="s">
        <v>141</v>
      </c>
      <c r="AN13" s="447"/>
      <c r="AO13" s="447"/>
      <c r="AP13" s="447"/>
      <c r="AQ13" s="447"/>
      <c r="AR13" s="447"/>
      <c r="AS13" s="447"/>
      <c r="AT13" s="448"/>
      <c r="AU13" s="449" t="s">
        <v>142</v>
      </c>
      <c r="AV13" s="450"/>
      <c r="AW13" s="450"/>
      <c r="AX13" s="450"/>
      <c r="AY13" s="451" t="s">
        <v>143</v>
      </c>
      <c r="AZ13" s="452"/>
      <c r="BA13" s="452"/>
      <c r="BB13" s="452"/>
      <c r="BC13" s="452"/>
      <c r="BD13" s="452"/>
      <c r="BE13" s="452"/>
      <c r="BF13" s="452"/>
      <c r="BG13" s="452"/>
      <c r="BH13" s="452"/>
      <c r="BI13" s="452"/>
      <c r="BJ13" s="452"/>
      <c r="BK13" s="452"/>
      <c r="BL13" s="452"/>
      <c r="BM13" s="453"/>
      <c r="BN13" s="417">
        <v>418706</v>
      </c>
      <c r="BO13" s="418"/>
      <c r="BP13" s="418"/>
      <c r="BQ13" s="418"/>
      <c r="BR13" s="418"/>
      <c r="BS13" s="418"/>
      <c r="BT13" s="418"/>
      <c r="BU13" s="419"/>
      <c r="BV13" s="417">
        <v>177733</v>
      </c>
      <c r="BW13" s="418"/>
      <c r="BX13" s="418"/>
      <c r="BY13" s="418"/>
      <c r="BZ13" s="418"/>
      <c r="CA13" s="418"/>
      <c r="CB13" s="418"/>
      <c r="CC13" s="419"/>
      <c r="CD13" s="420" t="s">
        <v>144</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8.8000000000000007</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145</v>
      </c>
      <c r="M14" s="499"/>
      <c r="N14" s="499"/>
      <c r="O14" s="499"/>
      <c r="P14" s="499"/>
      <c r="Q14" s="500"/>
      <c r="R14" s="501">
        <v>9322</v>
      </c>
      <c r="S14" s="502"/>
      <c r="T14" s="502"/>
      <c r="U14" s="502"/>
      <c r="V14" s="503"/>
      <c r="W14" s="407"/>
      <c r="X14" s="408"/>
      <c r="Y14" s="408"/>
      <c r="Z14" s="408"/>
      <c r="AA14" s="408"/>
      <c r="AB14" s="397"/>
      <c r="AC14" s="504">
        <v>21.8</v>
      </c>
      <c r="AD14" s="505"/>
      <c r="AE14" s="505"/>
      <c r="AF14" s="505"/>
      <c r="AG14" s="506"/>
      <c r="AH14" s="504">
        <v>24.6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146</v>
      </c>
      <c r="CE14" s="513"/>
      <c r="CF14" s="513"/>
      <c r="CG14" s="513"/>
      <c r="CH14" s="513"/>
      <c r="CI14" s="513"/>
      <c r="CJ14" s="513"/>
      <c r="CK14" s="513"/>
      <c r="CL14" s="513"/>
      <c r="CM14" s="513"/>
      <c r="CN14" s="513"/>
      <c r="CO14" s="513"/>
      <c r="CP14" s="513"/>
      <c r="CQ14" s="513"/>
      <c r="CR14" s="513"/>
      <c r="CS14" s="514"/>
      <c r="CT14" s="515">
        <v>1.9</v>
      </c>
      <c r="CU14" s="516"/>
      <c r="CV14" s="516"/>
      <c r="CW14" s="516"/>
      <c r="CX14" s="516"/>
      <c r="CY14" s="516"/>
      <c r="CZ14" s="516"/>
      <c r="DA14" s="517"/>
      <c r="DB14" s="515" t="s">
        <v>138</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139</v>
      </c>
      <c r="N15" s="509"/>
      <c r="O15" s="509"/>
      <c r="P15" s="509"/>
      <c r="Q15" s="510"/>
      <c r="R15" s="501">
        <v>9272</v>
      </c>
      <c r="S15" s="502"/>
      <c r="T15" s="502"/>
      <c r="U15" s="502"/>
      <c r="V15" s="503"/>
      <c r="W15" s="433" t="s">
        <v>147</v>
      </c>
      <c r="X15" s="434"/>
      <c r="Y15" s="434"/>
      <c r="Z15" s="434"/>
      <c r="AA15" s="434"/>
      <c r="AB15" s="424"/>
      <c r="AC15" s="468">
        <v>576</v>
      </c>
      <c r="AD15" s="469"/>
      <c r="AE15" s="469"/>
      <c r="AF15" s="469"/>
      <c r="AG15" s="511"/>
      <c r="AH15" s="468">
        <v>576</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783443</v>
      </c>
      <c r="BO15" s="381"/>
      <c r="BP15" s="381"/>
      <c r="BQ15" s="381"/>
      <c r="BR15" s="381"/>
      <c r="BS15" s="381"/>
      <c r="BT15" s="381"/>
      <c r="BU15" s="382"/>
      <c r="BV15" s="380">
        <v>801260</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14</v>
      </c>
      <c r="AD16" s="505"/>
      <c r="AE16" s="505"/>
      <c r="AF16" s="505"/>
      <c r="AG16" s="506"/>
      <c r="AH16" s="504">
        <v>13.6</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3089673</v>
      </c>
      <c r="BO16" s="418"/>
      <c r="BP16" s="418"/>
      <c r="BQ16" s="418"/>
      <c r="BR16" s="418"/>
      <c r="BS16" s="418"/>
      <c r="BT16" s="418"/>
      <c r="BU16" s="419"/>
      <c r="BV16" s="417">
        <v>2832929</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153</v>
      </c>
      <c r="N17" s="529"/>
      <c r="O17" s="529"/>
      <c r="P17" s="529"/>
      <c r="Q17" s="530"/>
      <c r="R17" s="523" t="s">
        <v>154</v>
      </c>
      <c r="S17" s="524"/>
      <c r="T17" s="524"/>
      <c r="U17" s="524"/>
      <c r="V17" s="525"/>
      <c r="W17" s="433" t="s">
        <v>155</v>
      </c>
      <c r="X17" s="434"/>
      <c r="Y17" s="434"/>
      <c r="Z17" s="434"/>
      <c r="AA17" s="434"/>
      <c r="AB17" s="424"/>
      <c r="AC17" s="468">
        <v>2638</v>
      </c>
      <c r="AD17" s="469"/>
      <c r="AE17" s="469"/>
      <c r="AF17" s="469"/>
      <c r="AG17" s="511"/>
      <c r="AH17" s="468">
        <v>2612</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972956</v>
      </c>
      <c r="BO17" s="418"/>
      <c r="BP17" s="418"/>
      <c r="BQ17" s="418"/>
      <c r="BR17" s="418"/>
      <c r="BS17" s="418"/>
      <c r="BT17" s="418"/>
      <c r="BU17" s="419"/>
      <c r="BV17" s="417">
        <v>998578</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157</v>
      </c>
      <c r="C18" s="460"/>
      <c r="D18" s="460"/>
      <c r="E18" s="540"/>
      <c r="F18" s="540"/>
      <c r="G18" s="540"/>
      <c r="H18" s="540"/>
      <c r="I18" s="540"/>
      <c r="J18" s="540"/>
      <c r="K18" s="540"/>
      <c r="L18" s="541">
        <v>39.93</v>
      </c>
      <c r="M18" s="541"/>
      <c r="N18" s="541"/>
      <c r="O18" s="541"/>
      <c r="P18" s="541"/>
      <c r="Q18" s="541"/>
      <c r="R18" s="542"/>
      <c r="S18" s="542"/>
      <c r="T18" s="542"/>
      <c r="U18" s="542"/>
      <c r="V18" s="543"/>
      <c r="W18" s="435"/>
      <c r="X18" s="436"/>
      <c r="Y18" s="436"/>
      <c r="Z18" s="436"/>
      <c r="AA18" s="436"/>
      <c r="AB18" s="427"/>
      <c r="AC18" s="544">
        <v>64.2</v>
      </c>
      <c r="AD18" s="545"/>
      <c r="AE18" s="545"/>
      <c r="AF18" s="545"/>
      <c r="AG18" s="546"/>
      <c r="AH18" s="544">
        <v>61.8</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2608566</v>
      </c>
      <c r="BO18" s="418"/>
      <c r="BP18" s="418"/>
      <c r="BQ18" s="418"/>
      <c r="BR18" s="418"/>
      <c r="BS18" s="418"/>
      <c r="BT18" s="418"/>
      <c r="BU18" s="419"/>
      <c r="BV18" s="417">
        <v>2567140</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159</v>
      </c>
      <c r="C19" s="460"/>
      <c r="D19" s="460"/>
      <c r="E19" s="540"/>
      <c r="F19" s="540"/>
      <c r="G19" s="540"/>
      <c r="H19" s="540"/>
      <c r="I19" s="540"/>
      <c r="J19" s="540"/>
      <c r="K19" s="540"/>
      <c r="L19" s="548">
        <v>223</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4631715</v>
      </c>
      <c r="BO19" s="418"/>
      <c r="BP19" s="418"/>
      <c r="BQ19" s="418"/>
      <c r="BR19" s="418"/>
      <c r="BS19" s="418"/>
      <c r="BT19" s="418"/>
      <c r="BU19" s="419"/>
      <c r="BV19" s="417">
        <v>4000885</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161</v>
      </c>
      <c r="C20" s="460"/>
      <c r="D20" s="460"/>
      <c r="E20" s="540"/>
      <c r="F20" s="540"/>
      <c r="G20" s="540"/>
      <c r="H20" s="540"/>
      <c r="I20" s="540"/>
      <c r="J20" s="540"/>
      <c r="K20" s="540"/>
      <c r="L20" s="548">
        <v>3541</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3429543</v>
      </c>
      <c r="BO22" s="381"/>
      <c r="BP22" s="381"/>
      <c r="BQ22" s="381"/>
      <c r="BR22" s="381"/>
      <c r="BS22" s="381"/>
      <c r="BT22" s="381"/>
      <c r="BU22" s="382"/>
      <c r="BV22" s="380">
        <v>2910648</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3026637</v>
      </c>
      <c r="BO23" s="418"/>
      <c r="BP23" s="418"/>
      <c r="BQ23" s="418"/>
      <c r="BR23" s="418"/>
      <c r="BS23" s="418"/>
      <c r="BT23" s="418"/>
      <c r="BU23" s="419"/>
      <c r="BV23" s="417">
        <v>2541424</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171</v>
      </c>
      <c r="F24" s="447"/>
      <c r="G24" s="447"/>
      <c r="H24" s="447"/>
      <c r="I24" s="447"/>
      <c r="J24" s="447"/>
      <c r="K24" s="448"/>
      <c r="L24" s="468">
        <v>1</v>
      </c>
      <c r="M24" s="469"/>
      <c r="N24" s="469"/>
      <c r="O24" s="469"/>
      <c r="P24" s="511"/>
      <c r="Q24" s="468">
        <v>6696</v>
      </c>
      <c r="R24" s="469"/>
      <c r="S24" s="469"/>
      <c r="T24" s="469"/>
      <c r="U24" s="469"/>
      <c r="V24" s="511"/>
      <c r="W24" s="563"/>
      <c r="X24" s="564"/>
      <c r="Y24" s="565"/>
      <c r="Z24" s="467" t="s">
        <v>172</v>
      </c>
      <c r="AA24" s="447"/>
      <c r="AB24" s="447"/>
      <c r="AC24" s="447"/>
      <c r="AD24" s="447"/>
      <c r="AE24" s="447"/>
      <c r="AF24" s="447"/>
      <c r="AG24" s="448"/>
      <c r="AH24" s="468">
        <v>109</v>
      </c>
      <c r="AI24" s="469"/>
      <c r="AJ24" s="469"/>
      <c r="AK24" s="469"/>
      <c r="AL24" s="511"/>
      <c r="AM24" s="468">
        <v>312067</v>
      </c>
      <c r="AN24" s="469"/>
      <c r="AO24" s="469"/>
      <c r="AP24" s="469"/>
      <c r="AQ24" s="469"/>
      <c r="AR24" s="511"/>
      <c r="AS24" s="468">
        <v>2863</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2322140</v>
      </c>
      <c r="BO24" s="418"/>
      <c r="BP24" s="418"/>
      <c r="BQ24" s="418"/>
      <c r="BR24" s="418"/>
      <c r="BS24" s="418"/>
      <c r="BT24" s="418"/>
      <c r="BU24" s="419"/>
      <c r="BV24" s="417">
        <v>1768660</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174</v>
      </c>
      <c r="F25" s="447"/>
      <c r="G25" s="447"/>
      <c r="H25" s="447"/>
      <c r="I25" s="447"/>
      <c r="J25" s="447"/>
      <c r="K25" s="448"/>
      <c r="L25" s="468">
        <v>1</v>
      </c>
      <c r="M25" s="469"/>
      <c r="N25" s="469"/>
      <c r="O25" s="469"/>
      <c r="P25" s="511"/>
      <c r="Q25" s="468">
        <v>5719</v>
      </c>
      <c r="R25" s="469"/>
      <c r="S25" s="469"/>
      <c r="T25" s="469"/>
      <c r="U25" s="469"/>
      <c r="V25" s="511"/>
      <c r="W25" s="563"/>
      <c r="X25" s="564"/>
      <c r="Y25" s="565"/>
      <c r="Z25" s="467" t="s">
        <v>175</v>
      </c>
      <c r="AA25" s="447"/>
      <c r="AB25" s="447"/>
      <c r="AC25" s="447"/>
      <c r="AD25" s="447"/>
      <c r="AE25" s="447"/>
      <c r="AF25" s="447"/>
      <c r="AG25" s="448"/>
      <c r="AH25" s="468" t="s">
        <v>176</v>
      </c>
      <c r="AI25" s="469"/>
      <c r="AJ25" s="469"/>
      <c r="AK25" s="469"/>
      <c r="AL25" s="511"/>
      <c r="AM25" s="468" t="s">
        <v>177</v>
      </c>
      <c r="AN25" s="469"/>
      <c r="AO25" s="469"/>
      <c r="AP25" s="469"/>
      <c r="AQ25" s="469"/>
      <c r="AR25" s="511"/>
      <c r="AS25" s="468" t="s">
        <v>178</v>
      </c>
      <c r="AT25" s="469"/>
      <c r="AU25" s="469"/>
      <c r="AV25" s="469"/>
      <c r="AW25" s="469"/>
      <c r="AX25" s="470"/>
      <c r="AY25" s="377" t="s">
        <v>179</v>
      </c>
      <c r="AZ25" s="378"/>
      <c r="BA25" s="378"/>
      <c r="BB25" s="378"/>
      <c r="BC25" s="378"/>
      <c r="BD25" s="378"/>
      <c r="BE25" s="378"/>
      <c r="BF25" s="378"/>
      <c r="BG25" s="378"/>
      <c r="BH25" s="378"/>
      <c r="BI25" s="378"/>
      <c r="BJ25" s="378"/>
      <c r="BK25" s="378"/>
      <c r="BL25" s="378"/>
      <c r="BM25" s="379"/>
      <c r="BN25" s="380">
        <v>22884</v>
      </c>
      <c r="BO25" s="381"/>
      <c r="BP25" s="381"/>
      <c r="BQ25" s="381"/>
      <c r="BR25" s="381"/>
      <c r="BS25" s="381"/>
      <c r="BT25" s="381"/>
      <c r="BU25" s="382"/>
      <c r="BV25" s="380">
        <v>34326</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180</v>
      </c>
      <c r="F26" s="447"/>
      <c r="G26" s="447"/>
      <c r="H26" s="447"/>
      <c r="I26" s="447"/>
      <c r="J26" s="447"/>
      <c r="K26" s="448"/>
      <c r="L26" s="468">
        <v>1</v>
      </c>
      <c r="M26" s="469"/>
      <c r="N26" s="469"/>
      <c r="O26" s="469"/>
      <c r="P26" s="511"/>
      <c r="Q26" s="468">
        <v>5367</v>
      </c>
      <c r="R26" s="469"/>
      <c r="S26" s="469"/>
      <c r="T26" s="469"/>
      <c r="U26" s="469"/>
      <c r="V26" s="511"/>
      <c r="W26" s="563"/>
      <c r="X26" s="564"/>
      <c r="Y26" s="565"/>
      <c r="Z26" s="467" t="s">
        <v>181</v>
      </c>
      <c r="AA26" s="569"/>
      <c r="AB26" s="569"/>
      <c r="AC26" s="569"/>
      <c r="AD26" s="569"/>
      <c r="AE26" s="569"/>
      <c r="AF26" s="569"/>
      <c r="AG26" s="570"/>
      <c r="AH26" s="468">
        <v>3</v>
      </c>
      <c r="AI26" s="469"/>
      <c r="AJ26" s="469"/>
      <c r="AK26" s="469"/>
      <c r="AL26" s="511"/>
      <c r="AM26" s="468">
        <v>6264</v>
      </c>
      <c r="AN26" s="469"/>
      <c r="AO26" s="469"/>
      <c r="AP26" s="469"/>
      <c r="AQ26" s="469"/>
      <c r="AR26" s="511"/>
      <c r="AS26" s="468">
        <v>2088</v>
      </c>
      <c r="AT26" s="469"/>
      <c r="AU26" s="469"/>
      <c r="AV26" s="469"/>
      <c r="AW26" s="469"/>
      <c r="AX26" s="470"/>
      <c r="AY26" s="420" t="s">
        <v>182</v>
      </c>
      <c r="AZ26" s="421"/>
      <c r="BA26" s="421"/>
      <c r="BB26" s="421"/>
      <c r="BC26" s="421"/>
      <c r="BD26" s="421"/>
      <c r="BE26" s="421"/>
      <c r="BF26" s="421"/>
      <c r="BG26" s="421"/>
      <c r="BH26" s="421"/>
      <c r="BI26" s="421"/>
      <c r="BJ26" s="421"/>
      <c r="BK26" s="421"/>
      <c r="BL26" s="421"/>
      <c r="BM26" s="422"/>
      <c r="BN26" s="417" t="s">
        <v>183</v>
      </c>
      <c r="BO26" s="418"/>
      <c r="BP26" s="418"/>
      <c r="BQ26" s="418"/>
      <c r="BR26" s="418"/>
      <c r="BS26" s="418"/>
      <c r="BT26" s="418"/>
      <c r="BU26" s="419"/>
      <c r="BV26" s="417" t="s">
        <v>177</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184</v>
      </c>
      <c r="F27" s="447"/>
      <c r="G27" s="447"/>
      <c r="H27" s="447"/>
      <c r="I27" s="447"/>
      <c r="J27" s="447"/>
      <c r="K27" s="448"/>
      <c r="L27" s="468">
        <v>1</v>
      </c>
      <c r="M27" s="469"/>
      <c r="N27" s="469"/>
      <c r="O27" s="469"/>
      <c r="P27" s="511"/>
      <c r="Q27" s="468">
        <v>2650</v>
      </c>
      <c r="R27" s="469"/>
      <c r="S27" s="469"/>
      <c r="T27" s="469"/>
      <c r="U27" s="469"/>
      <c r="V27" s="511"/>
      <c r="W27" s="563"/>
      <c r="X27" s="564"/>
      <c r="Y27" s="565"/>
      <c r="Z27" s="467" t="s">
        <v>185</v>
      </c>
      <c r="AA27" s="447"/>
      <c r="AB27" s="447"/>
      <c r="AC27" s="447"/>
      <c r="AD27" s="447"/>
      <c r="AE27" s="447"/>
      <c r="AF27" s="447"/>
      <c r="AG27" s="448"/>
      <c r="AH27" s="468">
        <v>3</v>
      </c>
      <c r="AI27" s="469"/>
      <c r="AJ27" s="469"/>
      <c r="AK27" s="469"/>
      <c r="AL27" s="511"/>
      <c r="AM27" s="468">
        <v>9619</v>
      </c>
      <c r="AN27" s="469"/>
      <c r="AO27" s="469"/>
      <c r="AP27" s="469"/>
      <c r="AQ27" s="469"/>
      <c r="AR27" s="511"/>
      <c r="AS27" s="468">
        <v>3206</v>
      </c>
      <c r="AT27" s="469"/>
      <c r="AU27" s="469"/>
      <c r="AV27" s="469"/>
      <c r="AW27" s="469"/>
      <c r="AX27" s="470"/>
      <c r="AY27" s="512" t="s">
        <v>186</v>
      </c>
      <c r="AZ27" s="513"/>
      <c r="BA27" s="513"/>
      <c r="BB27" s="513"/>
      <c r="BC27" s="513"/>
      <c r="BD27" s="513"/>
      <c r="BE27" s="513"/>
      <c r="BF27" s="513"/>
      <c r="BG27" s="513"/>
      <c r="BH27" s="513"/>
      <c r="BI27" s="513"/>
      <c r="BJ27" s="513"/>
      <c r="BK27" s="513"/>
      <c r="BL27" s="513"/>
      <c r="BM27" s="514"/>
      <c r="BN27" s="536" t="s">
        <v>138</v>
      </c>
      <c r="BO27" s="537"/>
      <c r="BP27" s="537"/>
      <c r="BQ27" s="537"/>
      <c r="BR27" s="537"/>
      <c r="BS27" s="537"/>
      <c r="BT27" s="537"/>
      <c r="BU27" s="538"/>
      <c r="BV27" s="536" t="s">
        <v>187</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188</v>
      </c>
      <c r="F28" s="447"/>
      <c r="G28" s="447"/>
      <c r="H28" s="447"/>
      <c r="I28" s="447"/>
      <c r="J28" s="447"/>
      <c r="K28" s="448"/>
      <c r="L28" s="468">
        <v>1</v>
      </c>
      <c r="M28" s="469"/>
      <c r="N28" s="469"/>
      <c r="O28" s="469"/>
      <c r="P28" s="511"/>
      <c r="Q28" s="468">
        <v>2200</v>
      </c>
      <c r="R28" s="469"/>
      <c r="S28" s="469"/>
      <c r="T28" s="469"/>
      <c r="U28" s="469"/>
      <c r="V28" s="511"/>
      <c r="W28" s="563"/>
      <c r="X28" s="564"/>
      <c r="Y28" s="565"/>
      <c r="Z28" s="467" t="s">
        <v>189</v>
      </c>
      <c r="AA28" s="447"/>
      <c r="AB28" s="447"/>
      <c r="AC28" s="447"/>
      <c r="AD28" s="447"/>
      <c r="AE28" s="447"/>
      <c r="AF28" s="447"/>
      <c r="AG28" s="448"/>
      <c r="AH28" s="468" t="s">
        <v>177</v>
      </c>
      <c r="AI28" s="469"/>
      <c r="AJ28" s="469"/>
      <c r="AK28" s="469"/>
      <c r="AL28" s="511"/>
      <c r="AM28" s="468" t="s">
        <v>138</v>
      </c>
      <c r="AN28" s="469"/>
      <c r="AO28" s="469"/>
      <c r="AP28" s="469"/>
      <c r="AQ28" s="469"/>
      <c r="AR28" s="511"/>
      <c r="AS28" s="468" t="s">
        <v>190</v>
      </c>
      <c r="AT28" s="469"/>
      <c r="AU28" s="469"/>
      <c r="AV28" s="469"/>
      <c r="AW28" s="469"/>
      <c r="AX28" s="470"/>
      <c r="AY28" s="571" t="s">
        <v>191</v>
      </c>
      <c r="AZ28" s="572"/>
      <c r="BA28" s="572"/>
      <c r="BB28" s="573"/>
      <c r="BC28" s="377" t="s">
        <v>48</v>
      </c>
      <c r="BD28" s="378"/>
      <c r="BE28" s="378"/>
      <c r="BF28" s="378"/>
      <c r="BG28" s="378"/>
      <c r="BH28" s="378"/>
      <c r="BI28" s="378"/>
      <c r="BJ28" s="378"/>
      <c r="BK28" s="378"/>
      <c r="BL28" s="378"/>
      <c r="BM28" s="379"/>
      <c r="BN28" s="380">
        <v>586532</v>
      </c>
      <c r="BO28" s="381"/>
      <c r="BP28" s="381"/>
      <c r="BQ28" s="381"/>
      <c r="BR28" s="381"/>
      <c r="BS28" s="381"/>
      <c r="BT28" s="381"/>
      <c r="BU28" s="382"/>
      <c r="BV28" s="380">
        <v>527833</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192</v>
      </c>
      <c r="F29" s="447"/>
      <c r="G29" s="447"/>
      <c r="H29" s="447"/>
      <c r="I29" s="447"/>
      <c r="J29" s="447"/>
      <c r="K29" s="448"/>
      <c r="L29" s="468">
        <v>9</v>
      </c>
      <c r="M29" s="469"/>
      <c r="N29" s="469"/>
      <c r="O29" s="469"/>
      <c r="P29" s="511"/>
      <c r="Q29" s="468">
        <v>2040</v>
      </c>
      <c r="R29" s="469"/>
      <c r="S29" s="469"/>
      <c r="T29" s="469"/>
      <c r="U29" s="469"/>
      <c r="V29" s="511"/>
      <c r="W29" s="566"/>
      <c r="X29" s="567"/>
      <c r="Y29" s="568"/>
      <c r="Z29" s="467" t="s">
        <v>193</v>
      </c>
      <c r="AA29" s="447"/>
      <c r="AB29" s="447"/>
      <c r="AC29" s="447"/>
      <c r="AD29" s="447"/>
      <c r="AE29" s="447"/>
      <c r="AF29" s="447"/>
      <c r="AG29" s="448"/>
      <c r="AH29" s="468">
        <v>112</v>
      </c>
      <c r="AI29" s="469"/>
      <c r="AJ29" s="469"/>
      <c r="AK29" s="469"/>
      <c r="AL29" s="511"/>
      <c r="AM29" s="468">
        <v>321686</v>
      </c>
      <c r="AN29" s="469"/>
      <c r="AO29" s="469"/>
      <c r="AP29" s="469"/>
      <c r="AQ29" s="469"/>
      <c r="AR29" s="511"/>
      <c r="AS29" s="468">
        <v>2872</v>
      </c>
      <c r="AT29" s="469"/>
      <c r="AU29" s="469"/>
      <c r="AV29" s="469"/>
      <c r="AW29" s="469"/>
      <c r="AX29" s="470"/>
      <c r="AY29" s="574"/>
      <c r="AZ29" s="575"/>
      <c r="BA29" s="575"/>
      <c r="BB29" s="576"/>
      <c r="BC29" s="451" t="s">
        <v>194</v>
      </c>
      <c r="BD29" s="452"/>
      <c r="BE29" s="452"/>
      <c r="BF29" s="452"/>
      <c r="BG29" s="452"/>
      <c r="BH29" s="452"/>
      <c r="BI29" s="452"/>
      <c r="BJ29" s="452"/>
      <c r="BK29" s="452"/>
      <c r="BL29" s="452"/>
      <c r="BM29" s="453"/>
      <c r="BN29" s="417">
        <v>38485</v>
      </c>
      <c r="BO29" s="418"/>
      <c r="BP29" s="418"/>
      <c r="BQ29" s="418"/>
      <c r="BR29" s="418"/>
      <c r="BS29" s="418"/>
      <c r="BT29" s="418"/>
      <c r="BU29" s="419"/>
      <c r="BV29" s="417">
        <v>38484</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195</v>
      </c>
      <c r="X30" s="585"/>
      <c r="Y30" s="585"/>
      <c r="Z30" s="585"/>
      <c r="AA30" s="585"/>
      <c r="AB30" s="585"/>
      <c r="AC30" s="585"/>
      <c r="AD30" s="585"/>
      <c r="AE30" s="585"/>
      <c r="AF30" s="585"/>
      <c r="AG30" s="586"/>
      <c r="AH30" s="544">
        <v>91.2</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1109594</v>
      </c>
      <c r="BO30" s="537"/>
      <c r="BP30" s="537"/>
      <c r="BQ30" s="537"/>
      <c r="BR30" s="537"/>
      <c r="BS30" s="537"/>
      <c r="BT30" s="537"/>
      <c r="BU30" s="538"/>
      <c r="BV30" s="536">
        <v>1300712</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196</v>
      </c>
      <c r="D32" s="580"/>
      <c r="E32" s="580"/>
      <c r="F32" s="580"/>
      <c r="G32" s="580"/>
      <c r="H32" s="580"/>
      <c r="I32" s="580"/>
      <c r="J32" s="580"/>
      <c r="K32" s="580"/>
      <c r="L32" s="580"/>
      <c r="M32" s="580"/>
      <c r="N32" s="580"/>
      <c r="O32" s="580"/>
      <c r="P32" s="580"/>
      <c r="Q32" s="580"/>
      <c r="R32" s="580"/>
      <c r="S32" s="580"/>
      <c r="U32" s="421" t="s">
        <v>197</v>
      </c>
      <c r="V32" s="421"/>
      <c r="W32" s="421"/>
      <c r="X32" s="421"/>
      <c r="Y32" s="421"/>
      <c r="Z32" s="421"/>
      <c r="AA32" s="421"/>
      <c r="AB32" s="421"/>
      <c r="AC32" s="421"/>
      <c r="AD32" s="421"/>
      <c r="AE32" s="421"/>
      <c r="AF32" s="421"/>
      <c r="AG32" s="421"/>
      <c r="AH32" s="421"/>
      <c r="AI32" s="421"/>
      <c r="AJ32" s="421"/>
      <c r="AK32" s="421"/>
      <c r="AM32" s="421" t="s">
        <v>198</v>
      </c>
      <c r="AN32" s="421"/>
      <c r="AO32" s="421"/>
      <c r="AP32" s="421"/>
      <c r="AQ32" s="421"/>
      <c r="AR32" s="421"/>
      <c r="AS32" s="421"/>
      <c r="AT32" s="421"/>
      <c r="AU32" s="421"/>
      <c r="AV32" s="421"/>
      <c r="AW32" s="421"/>
      <c r="AX32" s="421"/>
      <c r="AY32" s="421"/>
      <c r="AZ32" s="421"/>
      <c r="BA32" s="421"/>
      <c r="BB32" s="421"/>
      <c r="BC32" s="421"/>
      <c r="BE32" s="421" t="s">
        <v>199</v>
      </c>
      <c r="BF32" s="421"/>
      <c r="BG32" s="421"/>
      <c r="BH32" s="421"/>
      <c r="BI32" s="421"/>
      <c r="BJ32" s="421"/>
      <c r="BK32" s="421"/>
      <c r="BL32" s="421"/>
      <c r="BM32" s="421"/>
      <c r="BN32" s="421"/>
      <c r="BO32" s="421"/>
      <c r="BP32" s="421"/>
      <c r="BQ32" s="421"/>
      <c r="BR32" s="421"/>
      <c r="BS32" s="421"/>
      <c r="BT32" s="421"/>
      <c r="BU32" s="421"/>
      <c r="BW32" s="421" t="s">
        <v>200</v>
      </c>
      <c r="BX32" s="421"/>
      <c r="BY32" s="421"/>
      <c r="BZ32" s="421"/>
      <c r="CA32" s="421"/>
      <c r="CB32" s="421"/>
      <c r="CC32" s="421"/>
      <c r="CD32" s="421"/>
      <c r="CE32" s="421"/>
      <c r="CF32" s="421"/>
      <c r="CG32" s="421"/>
      <c r="CH32" s="421"/>
      <c r="CI32" s="421"/>
      <c r="CJ32" s="421"/>
      <c r="CK32" s="421"/>
      <c r="CL32" s="421"/>
      <c r="CM32" s="421"/>
      <c r="CO32" s="421" t="s">
        <v>201</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202</v>
      </c>
      <c r="D33" s="441"/>
      <c r="E33" s="406" t="s">
        <v>203</v>
      </c>
      <c r="F33" s="406"/>
      <c r="G33" s="406"/>
      <c r="H33" s="406"/>
      <c r="I33" s="406"/>
      <c r="J33" s="406"/>
      <c r="K33" s="406"/>
      <c r="L33" s="406"/>
      <c r="M33" s="406"/>
      <c r="N33" s="406"/>
      <c r="O33" s="406"/>
      <c r="P33" s="406"/>
      <c r="Q33" s="406"/>
      <c r="R33" s="406"/>
      <c r="S33" s="406"/>
      <c r="T33" s="197"/>
      <c r="U33" s="441" t="s">
        <v>204</v>
      </c>
      <c r="V33" s="441"/>
      <c r="W33" s="406" t="s">
        <v>205</v>
      </c>
      <c r="X33" s="406"/>
      <c r="Y33" s="406"/>
      <c r="Z33" s="406"/>
      <c r="AA33" s="406"/>
      <c r="AB33" s="406"/>
      <c r="AC33" s="406"/>
      <c r="AD33" s="406"/>
      <c r="AE33" s="406"/>
      <c r="AF33" s="406"/>
      <c r="AG33" s="406"/>
      <c r="AH33" s="406"/>
      <c r="AI33" s="406"/>
      <c r="AJ33" s="406"/>
      <c r="AK33" s="406"/>
      <c r="AL33" s="197"/>
      <c r="AM33" s="441" t="s">
        <v>204</v>
      </c>
      <c r="AN33" s="441"/>
      <c r="AO33" s="406" t="s">
        <v>206</v>
      </c>
      <c r="AP33" s="406"/>
      <c r="AQ33" s="406"/>
      <c r="AR33" s="406"/>
      <c r="AS33" s="406"/>
      <c r="AT33" s="406"/>
      <c r="AU33" s="406"/>
      <c r="AV33" s="406"/>
      <c r="AW33" s="406"/>
      <c r="AX33" s="406"/>
      <c r="AY33" s="406"/>
      <c r="AZ33" s="406"/>
      <c r="BA33" s="406"/>
      <c r="BB33" s="406"/>
      <c r="BC33" s="406"/>
      <c r="BD33" s="198"/>
      <c r="BE33" s="406" t="s">
        <v>207</v>
      </c>
      <c r="BF33" s="406"/>
      <c r="BG33" s="406" t="s">
        <v>208</v>
      </c>
      <c r="BH33" s="406"/>
      <c r="BI33" s="406"/>
      <c r="BJ33" s="406"/>
      <c r="BK33" s="406"/>
      <c r="BL33" s="406"/>
      <c r="BM33" s="406"/>
      <c r="BN33" s="406"/>
      <c r="BO33" s="406"/>
      <c r="BP33" s="406"/>
      <c r="BQ33" s="406"/>
      <c r="BR33" s="406"/>
      <c r="BS33" s="406"/>
      <c r="BT33" s="406"/>
      <c r="BU33" s="406"/>
      <c r="BV33" s="198"/>
      <c r="BW33" s="441" t="s">
        <v>207</v>
      </c>
      <c r="BX33" s="441"/>
      <c r="BY33" s="406" t="s">
        <v>209</v>
      </c>
      <c r="BZ33" s="406"/>
      <c r="CA33" s="406"/>
      <c r="CB33" s="406"/>
      <c r="CC33" s="406"/>
      <c r="CD33" s="406"/>
      <c r="CE33" s="406"/>
      <c r="CF33" s="406"/>
      <c r="CG33" s="406"/>
      <c r="CH33" s="406"/>
      <c r="CI33" s="406"/>
      <c r="CJ33" s="406"/>
      <c r="CK33" s="406"/>
      <c r="CL33" s="406"/>
      <c r="CM33" s="406"/>
      <c r="CN33" s="197"/>
      <c r="CO33" s="441" t="s">
        <v>202</v>
      </c>
      <c r="CP33" s="441"/>
      <c r="CQ33" s="406" t="s">
        <v>210</v>
      </c>
      <c r="CR33" s="406"/>
      <c r="CS33" s="406"/>
      <c r="CT33" s="406"/>
      <c r="CU33" s="406"/>
      <c r="CV33" s="406"/>
      <c r="CW33" s="406"/>
      <c r="CX33" s="406"/>
      <c r="CY33" s="406"/>
      <c r="CZ33" s="406"/>
      <c r="DA33" s="406"/>
      <c r="DB33" s="406"/>
      <c r="DC33" s="406"/>
      <c r="DD33" s="406"/>
      <c r="DE33" s="406"/>
      <c r="DF33" s="197"/>
      <c r="DG33" s="606" t="s">
        <v>211</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4</v>
      </c>
      <c r="AN34" s="607"/>
      <c r="AO34" s="608" t="str">
        <f>IF('各会計、関係団体の財政状況及び健全化判断比率'!B30="","",'各会計、関係団体の財政状況及び健全化判断比率'!B30)</f>
        <v>水道事業特別会計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5</v>
      </c>
      <c r="BX34" s="607"/>
      <c r="BY34" s="608" t="str">
        <f>IF('各会計、関係団体の財政状況及び健全化判断比率'!B68="","",'各会計、関係団体の財政状況及び健全化判断比率'!B68)</f>
        <v>北部広域市町村圏事務組合（一般会計）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6</v>
      </c>
      <c r="BX35" s="607"/>
      <c r="BY35" s="608" t="str">
        <f>IF('各会計、関係団体の財政状況及び健全化判断比率'!B69="","",'各会計、関係団体の財政状況及び健全化判断比率'!B69)</f>
        <v>本部町今帰仁村清掃施設組合（一般会計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t="str">
        <f t="shared" ref="U36:U43" si="4">IF(W36="","",U35+1)</f>
        <v/>
      </c>
      <c r="V36" s="607"/>
      <c r="W36" s="608"/>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7</v>
      </c>
      <c r="BX36" s="607"/>
      <c r="BY36" s="608" t="str">
        <f>IF('各会計、関係団体の財政状況及び健全化判断比率'!B70="","",'各会計、関係団体の財政状況及び健全化判断比率'!B70)</f>
        <v>本部町今帰仁村消防組合（一般会計）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8</v>
      </c>
      <c r="BX37" s="607"/>
      <c r="BY37" s="608" t="str">
        <f>IF('各会計、関係団体の財政状況及び健全化判断比率'!B71="","",'各会計、関係団体の財政状況及び健全化判断比率'!B71)</f>
        <v>沖縄県市町村総合事務組合（一般会計）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9</v>
      </c>
      <c r="BX38" s="607"/>
      <c r="BY38" s="608" t="str">
        <f>IF('各会計、関係団体の財政状況及び健全化判断比率'!B72="","",'各会計、関係団体の財政状況及び健全化判断比率'!B72)</f>
        <v>沖縄県市町村自治会館管理組合（一般会計）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10</v>
      </c>
      <c r="BX39" s="607"/>
      <c r="BY39" s="608" t="str">
        <f>IF('各会計、関係団体の財政状況及び健全化判断比率'!B73="","",'各会計、関係団体の財政状況及び健全化判断比率'!B73)</f>
        <v>沖縄県町村交通災害共済組合（一般会計）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11</v>
      </c>
      <c r="BX40" s="607"/>
      <c r="BY40" s="608" t="str">
        <f>IF('各会計、関係団体の財政状況及び健全化判断比率'!B74="","",'各会計、関係団体の財政状況及び健全化判断比率'!B74)</f>
        <v>沖縄県介護保険広域連合（一般会計）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12</v>
      </c>
      <c r="BX41" s="607"/>
      <c r="BY41" s="608" t="str">
        <f>IF('各会計、関係団体の財政状況及び健全化判断比率'!B75="","",'各会計、関係団体の財政状況及び健全化判断比率'!B75)</f>
        <v>沖縄県介護保険広域連合（特別会計）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13</v>
      </c>
      <c r="BX42" s="607"/>
      <c r="BY42" s="608" t="str">
        <f>IF('各会計、関係団体の財政状況及び健全化判断比率'!B76="","",'各会計、関係団体の財政状況及び健全化判断比率'!B76)</f>
        <v>沖縄県後期高齢者医療広域連合（一般会計）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14</v>
      </c>
      <c r="BX43" s="607"/>
      <c r="BY43" s="608" t="str">
        <f>IF('各会計、関係団体の財政状況及び健全化判断比率'!B77="","",'各会計、関係団体の財政状況及び健全化判断比率'!B77)</f>
        <v>沖縄県後期高齢者医療広域連合（特別会計）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610" t="s">
        <v>213</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214</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215</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216</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217</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218</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row r="54" spans="5:113" x14ac:dyDescent="0.15"/>
    <row r="55" spans="5:113" x14ac:dyDescent="0.15"/>
    <row r="56" spans="5:113" x14ac:dyDescent="0.15"/>
  </sheetData>
  <sheetProtection algorithmName="SHA-512" hashValue="5zVpXigN+3WEkz3/dWJkB8+c2z85Cl7/R/t7HyGM1M1Hrb90Cbc/mv2QgIKQbVfJBeOnSYQ0+caC5xOmpm/Fag==" saltValue="ZgS1u8eguOsXlEqoNv6EN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 bottom="0" header="0" footer="0"/>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27" sqref="R27:Y27"/>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220</v>
      </c>
      <c r="DI1" s="613"/>
      <c r="DJ1" s="613"/>
      <c r="DK1" s="613"/>
      <c r="DL1" s="613"/>
      <c r="DM1" s="613"/>
      <c r="DN1" s="614"/>
      <c r="DO1" s="205"/>
      <c r="DP1" s="612" t="s">
        <v>221</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222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223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225</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226</v>
      </c>
      <c r="S4" s="616"/>
      <c r="T4" s="616"/>
      <c r="U4" s="616"/>
      <c r="V4" s="616"/>
      <c r="W4" s="616"/>
      <c r="X4" s="616"/>
      <c r="Y4" s="617"/>
      <c r="Z4" s="615" t="s">
        <v>227</v>
      </c>
      <c r="AA4" s="616"/>
      <c r="AB4" s="616"/>
      <c r="AC4" s="617"/>
      <c r="AD4" s="615" t="s">
        <v>228</v>
      </c>
      <c r="AE4" s="616"/>
      <c r="AF4" s="616"/>
      <c r="AG4" s="616"/>
      <c r="AH4" s="616"/>
      <c r="AI4" s="616"/>
      <c r="AJ4" s="616"/>
      <c r="AK4" s="617"/>
      <c r="AL4" s="615" t="s">
        <v>227</v>
      </c>
      <c r="AM4" s="616"/>
      <c r="AN4" s="616"/>
      <c r="AO4" s="617"/>
      <c r="AP4" s="618" t="s">
        <v>229</v>
      </c>
      <c r="AQ4" s="618"/>
      <c r="AR4" s="618"/>
      <c r="AS4" s="618"/>
      <c r="AT4" s="618"/>
      <c r="AU4" s="618"/>
      <c r="AV4" s="618"/>
      <c r="AW4" s="618"/>
      <c r="AX4" s="618"/>
      <c r="AY4" s="618"/>
      <c r="AZ4" s="618"/>
      <c r="BA4" s="618"/>
      <c r="BB4" s="618"/>
      <c r="BC4" s="618"/>
      <c r="BD4" s="618"/>
      <c r="BE4" s="618"/>
      <c r="BF4" s="618"/>
      <c r="BG4" s="618" t="s">
        <v>230</v>
      </c>
      <c r="BH4" s="618"/>
      <c r="BI4" s="618"/>
      <c r="BJ4" s="618"/>
      <c r="BK4" s="618"/>
      <c r="BL4" s="618"/>
      <c r="BM4" s="618"/>
      <c r="BN4" s="618"/>
      <c r="BO4" s="618" t="s">
        <v>227</v>
      </c>
      <c r="BP4" s="618"/>
      <c r="BQ4" s="618"/>
      <c r="BR4" s="618"/>
      <c r="BS4" s="618" t="s">
        <v>231</v>
      </c>
      <c r="BT4" s="618"/>
      <c r="BU4" s="618"/>
      <c r="BV4" s="618"/>
      <c r="BW4" s="618"/>
      <c r="BX4" s="618"/>
      <c r="BY4" s="618"/>
      <c r="BZ4" s="618"/>
      <c r="CA4" s="618"/>
      <c r="CB4" s="618"/>
      <c r="CD4" s="615" t="s">
        <v>232</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233</v>
      </c>
      <c r="C5" s="620"/>
      <c r="D5" s="620"/>
      <c r="E5" s="620"/>
      <c r="F5" s="620"/>
      <c r="G5" s="620"/>
      <c r="H5" s="620"/>
      <c r="I5" s="620"/>
      <c r="J5" s="620"/>
      <c r="K5" s="620"/>
      <c r="L5" s="620"/>
      <c r="M5" s="620"/>
      <c r="N5" s="620"/>
      <c r="O5" s="620"/>
      <c r="P5" s="620"/>
      <c r="Q5" s="621"/>
      <c r="R5" s="622">
        <v>693063</v>
      </c>
      <c r="S5" s="623"/>
      <c r="T5" s="623"/>
      <c r="U5" s="623"/>
      <c r="V5" s="623"/>
      <c r="W5" s="623"/>
      <c r="X5" s="623"/>
      <c r="Y5" s="624"/>
      <c r="Z5" s="625">
        <v>8</v>
      </c>
      <c r="AA5" s="625"/>
      <c r="AB5" s="625"/>
      <c r="AC5" s="625"/>
      <c r="AD5" s="626">
        <v>692696</v>
      </c>
      <c r="AE5" s="626"/>
      <c r="AF5" s="626"/>
      <c r="AG5" s="626"/>
      <c r="AH5" s="626"/>
      <c r="AI5" s="626"/>
      <c r="AJ5" s="626"/>
      <c r="AK5" s="626"/>
      <c r="AL5" s="627">
        <v>20.9</v>
      </c>
      <c r="AM5" s="628"/>
      <c r="AN5" s="628"/>
      <c r="AO5" s="629"/>
      <c r="AP5" s="619" t="s">
        <v>234</v>
      </c>
      <c r="AQ5" s="620"/>
      <c r="AR5" s="620"/>
      <c r="AS5" s="620"/>
      <c r="AT5" s="620"/>
      <c r="AU5" s="620"/>
      <c r="AV5" s="620"/>
      <c r="AW5" s="620"/>
      <c r="AX5" s="620"/>
      <c r="AY5" s="620"/>
      <c r="AZ5" s="620"/>
      <c r="BA5" s="620"/>
      <c r="BB5" s="620"/>
      <c r="BC5" s="620"/>
      <c r="BD5" s="620"/>
      <c r="BE5" s="620"/>
      <c r="BF5" s="621"/>
      <c r="BG5" s="633">
        <v>693063</v>
      </c>
      <c r="BH5" s="634"/>
      <c r="BI5" s="634"/>
      <c r="BJ5" s="634"/>
      <c r="BK5" s="634"/>
      <c r="BL5" s="634"/>
      <c r="BM5" s="634"/>
      <c r="BN5" s="635"/>
      <c r="BO5" s="636">
        <v>100</v>
      </c>
      <c r="BP5" s="636"/>
      <c r="BQ5" s="636"/>
      <c r="BR5" s="636"/>
      <c r="BS5" s="637" t="s">
        <v>235</v>
      </c>
      <c r="BT5" s="637"/>
      <c r="BU5" s="637"/>
      <c r="BV5" s="637"/>
      <c r="BW5" s="637"/>
      <c r="BX5" s="637"/>
      <c r="BY5" s="637"/>
      <c r="BZ5" s="637"/>
      <c r="CA5" s="637"/>
      <c r="CB5" s="641"/>
      <c r="CD5" s="615" t="s">
        <v>229</v>
      </c>
      <c r="CE5" s="616"/>
      <c r="CF5" s="616"/>
      <c r="CG5" s="616"/>
      <c r="CH5" s="616"/>
      <c r="CI5" s="616"/>
      <c r="CJ5" s="616"/>
      <c r="CK5" s="616"/>
      <c r="CL5" s="616"/>
      <c r="CM5" s="616"/>
      <c r="CN5" s="616"/>
      <c r="CO5" s="616"/>
      <c r="CP5" s="616"/>
      <c r="CQ5" s="617"/>
      <c r="CR5" s="615" t="s">
        <v>236</v>
      </c>
      <c r="CS5" s="616"/>
      <c r="CT5" s="616"/>
      <c r="CU5" s="616"/>
      <c r="CV5" s="616"/>
      <c r="CW5" s="616"/>
      <c r="CX5" s="616"/>
      <c r="CY5" s="617"/>
      <c r="CZ5" s="615" t="s">
        <v>227</v>
      </c>
      <c r="DA5" s="616"/>
      <c r="DB5" s="616"/>
      <c r="DC5" s="617"/>
      <c r="DD5" s="615" t="s">
        <v>237</v>
      </c>
      <c r="DE5" s="616"/>
      <c r="DF5" s="616"/>
      <c r="DG5" s="616"/>
      <c r="DH5" s="616"/>
      <c r="DI5" s="616"/>
      <c r="DJ5" s="616"/>
      <c r="DK5" s="616"/>
      <c r="DL5" s="616"/>
      <c r="DM5" s="616"/>
      <c r="DN5" s="616"/>
      <c r="DO5" s="616"/>
      <c r="DP5" s="617"/>
      <c r="DQ5" s="615" t="s">
        <v>238</v>
      </c>
      <c r="DR5" s="616"/>
      <c r="DS5" s="616"/>
      <c r="DT5" s="616"/>
      <c r="DU5" s="616"/>
      <c r="DV5" s="616"/>
      <c r="DW5" s="616"/>
      <c r="DX5" s="616"/>
      <c r="DY5" s="616"/>
      <c r="DZ5" s="616"/>
      <c r="EA5" s="616"/>
      <c r="EB5" s="616"/>
      <c r="EC5" s="617"/>
    </row>
    <row r="6" spans="2:143" ht="11.25" customHeight="1" x14ac:dyDescent="0.15">
      <c r="B6" s="630" t="s">
        <v>239</v>
      </c>
      <c r="C6" s="631"/>
      <c r="D6" s="631"/>
      <c r="E6" s="631"/>
      <c r="F6" s="631"/>
      <c r="G6" s="631"/>
      <c r="H6" s="631"/>
      <c r="I6" s="631"/>
      <c r="J6" s="631"/>
      <c r="K6" s="631"/>
      <c r="L6" s="631"/>
      <c r="M6" s="631"/>
      <c r="N6" s="631"/>
      <c r="O6" s="631"/>
      <c r="P6" s="631"/>
      <c r="Q6" s="632"/>
      <c r="R6" s="633">
        <v>48194</v>
      </c>
      <c r="S6" s="634"/>
      <c r="T6" s="634"/>
      <c r="U6" s="634"/>
      <c r="V6" s="634"/>
      <c r="W6" s="634"/>
      <c r="X6" s="634"/>
      <c r="Y6" s="635"/>
      <c r="Z6" s="636">
        <v>0.6</v>
      </c>
      <c r="AA6" s="636"/>
      <c r="AB6" s="636"/>
      <c r="AC6" s="636"/>
      <c r="AD6" s="637">
        <v>48194</v>
      </c>
      <c r="AE6" s="637"/>
      <c r="AF6" s="637"/>
      <c r="AG6" s="637"/>
      <c r="AH6" s="637"/>
      <c r="AI6" s="637"/>
      <c r="AJ6" s="637"/>
      <c r="AK6" s="637"/>
      <c r="AL6" s="638">
        <v>1.5</v>
      </c>
      <c r="AM6" s="639"/>
      <c r="AN6" s="639"/>
      <c r="AO6" s="640"/>
      <c r="AP6" s="630" t="s">
        <v>240</v>
      </c>
      <c r="AQ6" s="631"/>
      <c r="AR6" s="631"/>
      <c r="AS6" s="631"/>
      <c r="AT6" s="631"/>
      <c r="AU6" s="631"/>
      <c r="AV6" s="631"/>
      <c r="AW6" s="631"/>
      <c r="AX6" s="631"/>
      <c r="AY6" s="631"/>
      <c r="AZ6" s="631"/>
      <c r="BA6" s="631"/>
      <c r="BB6" s="631"/>
      <c r="BC6" s="631"/>
      <c r="BD6" s="631"/>
      <c r="BE6" s="631"/>
      <c r="BF6" s="632"/>
      <c r="BG6" s="633">
        <v>693063</v>
      </c>
      <c r="BH6" s="634"/>
      <c r="BI6" s="634"/>
      <c r="BJ6" s="634"/>
      <c r="BK6" s="634"/>
      <c r="BL6" s="634"/>
      <c r="BM6" s="634"/>
      <c r="BN6" s="635"/>
      <c r="BO6" s="636">
        <v>100</v>
      </c>
      <c r="BP6" s="636"/>
      <c r="BQ6" s="636"/>
      <c r="BR6" s="636"/>
      <c r="BS6" s="637" t="s">
        <v>235</v>
      </c>
      <c r="BT6" s="637"/>
      <c r="BU6" s="637"/>
      <c r="BV6" s="637"/>
      <c r="BW6" s="637"/>
      <c r="BX6" s="637"/>
      <c r="BY6" s="637"/>
      <c r="BZ6" s="637"/>
      <c r="CA6" s="637"/>
      <c r="CB6" s="641"/>
      <c r="CD6" s="619" t="s">
        <v>241</v>
      </c>
      <c r="CE6" s="620"/>
      <c r="CF6" s="620"/>
      <c r="CG6" s="620"/>
      <c r="CH6" s="620"/>
      <c r="CI6" s="620"/>
      <c r="CJ6" s="620"/>
      <c r="CK6" s="620"/>
      <c r="CL6" s="620"/>
      <c r="CM6" s="620"/>
      <c r="CN6" s="620"/>
      <c r="CO6" s="620"/>
      <c r="CP6" s="620"/>
      <c r="CQ6" s="621"/>
      <c r="CR6" s="633">
        <v>67821</v>
      </c>
      <c r="CS6" s="634"/>
      <c r="CT6" s="634"/>
      <c r="CU6" s="634"/>
      <c r="CV6" s="634"/>
      <c r="CW6" s="634"/>
      <c r="CX6" s="634"/>
      <c r="CY6" s="635"/>
      <c r="CZ6" s="627">
        <v>0.9</v>
      </c>
      <c r="DA6" s="628"/>
      <c r="DB6" s="628"/>
      <c r="DC6" s="644"/>
      <c r="DD6" s="642" t="s">
        <v>235</v>
      </c>
      <c r="DE6" s="634"/>
      <c r="DF6" s="634"/>
      <c r="DG6" s="634"/>
      <c r="DH6" s="634"/>
      <c r="DI6" s="634"/>
      <c r="DJ6" s="634"/>
      <c r="DK6" s="634"/>
      <c r="DL6" s="634"/>
      <c r="DM6" s="634"/>
      <c r="DN6" s="634"/>
      <c r="DO6" s="634"/>
      <c r="DP6" s="635"/>
      <c r="DQ6" s="642">
        <v>67821</v>
      </c>
      <c r="DR6" s="634"/>
      <c r="DS6" s="634"/>
      <c r="DT6" s="634"/>
      <c r="DU6" s="634"/>
      <c r="DV6" s="634"/>
      <c r="DW6" s="634"/>
      <c r="DX6" s="634"/>
      <c r="DY6" s="634"/>
      <c r="DZ6" s="634"/>
      <c r="EA6" s="634"/>
      <c r="EB6" s="634"/>
      <c r="EC6" s="643"/>
    </row>
    <row r="7" spans="2:143" ht="11.25" customHeight="1" x14ac:dyDescent="0.15">
      <c r="B7" s="630" t="s">
        <v>242</v>
      </c>
      <c r="C7" s="631"/>
      <c r="D7" s="631"/>
      <c r="E7" s="631"/>
      <c r="F7" s="631"/>
      <c r="G7" s="631"/>
      <c r="H7" s="631"/>
      <c r="I7" s="631"/>
      <c r="J7" s="631"/>
      <c r="K7" s="631"/>
      <c r="L7" s="631"/>
      <c r="M7" s="631"/>
      <c r="N7" s="631"/>
      <c r="O7" s="631"/>
      <c r="P7" s="631"/>
      <c r="Q7" s="632"/>
      <c r="R7" s="633">
        <v>216</v>
      </c>
      <c r="S7" s="634"/>
      <c r="T7" s="634"/>
      <c r="U7" s="634"/>
      <c r="V7" s="634"/>
      <c r="W7" s="634"/>
      <c r="X7" s="634"/>
      <c r="Y7" s="635"/>
      <c r="Z7" s="636">
        <v>0</v>
      </c>
      <c r="AA7" s="636"/>
      <c r="AB7" s="636"/>
      <c r="AC7" s="636"/>
      <c r="AD7" s="637">
        <v>216</v>
      </c>
      <c r="AE7" s="637"/>
      <c r="AF7" s="637"/>
      <c r="AG7" s="637"/>
      <c r="AH7" s="637"/>
      <c r="AI7" s="637"/>
      <c r="AJ7" s="637"/>
      <c r="AK7" s="637"/>
      <c r="AL7" s="638">
        <v>0</v>
      </c>
      <c r="AM7" s="639"/>
      <c r="AN7" s="639"/>
      <c r="AO7" s="640"/>
      <c r="AP7" s="630" t="s">
        <v>243</v>
      </c>
      <c r="AQ7" s="631"/>
      <c r="AR7" s="631"/>
      <c r="AS7" s="631"/>
      <c r="AT7" s="631"/>
      <c r="AU7" s="631"/>
      <c r="AV7" s="631"/>
      <c r="AW7" s="631"/>
      <c r="AX7" s="631"/>
      <c r="AY7" s="631"/>
      <c r="AZ7" s="631"/>
      <c r="BA7" s="631"/>
      <c r="BB7" s="631"/>
      <c r="BC7" s="631"/>
      <c r="BD7" s="631"/>
      <c r="BE7" s="631"/>
      <c r="BF7" s="632"/>
      <c r="BG7" s="633">
        <v>228529</v>
      </c>
      <c r="BH7" s="634"/>
      <c r="BI7" s="634"/>
      <c r="BJ7" s="634"/>
      <c r="BK7" s="634"/>
      <c r="BL7" s="634"/>
      <c r="BM7" s="634"/>
      <c r="BN7" s="635"/>
      <c r="BO7" s="636">
        <v>33</v>
      </c>
      <c r="BP7" s="636"/>
      <c r="BQ7" s="636"/>
      <c r="BR7" s="636"/>
      <c r="BS7" s="637" t="s">
        <v>138</v>
      </c>
      <c r="BT7" s="637"/>
      <c r="BU7" s="637"/>
      <c r="BV7" s="637"/>
      <c r="BW7" s="637"/>
      <c r="BX7" s="637"/>
      <c r="BY7" s="637"/>
      <c r="BZ7" s="637"/>
      <c r="CA7" s="637"/>
      <c r="CB7" s="641"/>
      <c r="CD7" s="630" t="s">
        <v>244</v>
      </c>
      <c r="CE7" s="631"/>
      <c r="CF7" s="631"/>
      <c r="CG7" s="631"/>
      <c r="CH7" s="631"/>
      <c r="CI7" s="631"/>
      <c r="CJ7" s="631"/>
      <c r="CK7" s="631"/>
      <c r="CL7" s="631"/>
      <c r="CM7" s="631"/>
      <c r="CN7" s="631"/>
      <c r="CO7" s="631"/>
      <c r="CP7" s="631"/>
      <c r="CQ7" s="632"/>
      <c r="CR7" s="633">
        <v>2435290</v>
      </c>
      <c r="CS7" s="634"/>
      <c r="CT7" s="634"/>
      <c r="CU7" s="634"/>
      <c r="CV7" s="634"/>
      <c r="CW7" s="634"/>
      <c r="CX7" s="634"/>
      <c r="CY7" s="635"/>
      <c r="CZ7" s="636">
        <v>31.1</v>
      </c>
      <c r="DA7" s="636"/>
      <c r="DB7" s="636"/>
      <c r="DC7" s="636"/>
      <c r="DD7" s="642">
        <v>769920</v>
      </c>
      <c r="DE7" s="634"/>
      <c r="DF7" s="634"/>
      <c r="DG7" s="634"/>
      <c r="DH7" s="634"/>
      <c r="DI7" s="634"/>
      <c r="DJ7" s="634"/>
      <c r="DK7" s="634"/>
      <c r="DL7" s="634"/>
      <c r="DM7" s="634"/>
      <c r="DN7" s="634"/>
      <c r="DO7" s="634"/>
      <c r="DP7" s="635"/>
      <c r="DQ7" s="642">
        <v>993842</v>
      </c>
      <c r="DR7" s="634"/>
      <c r="DS7" s="634"/>
      <c r="DT7" s="634"/>
      <c r="DU7" s="634"/>
      <c r="DV7" s="634"/>
      <c r="DW7" s="634"/>
      <c r="DX7" s="634"/>
      <c r="DY7" s="634"/>
      <c r="DZ7" s="634"/>
      <c r="EA7" s="634"/>
      <c r="EB7" s="634"/>
      <c r="EC7" s="643"/>
    </row>
    <row r="8" spans="2:143" ht="11.25" customHeight="1" x14ac:dyDescent="0.15">
      <c r="B8" s="630" t="s">
        <v>245</v>
      </c>
      <c r="C8" s="631"/>
      <c r="D8" s="631"/>
      <c r="E8" s="631"/>
      <c r="F8" s="631"/>
      <c r="G8" s="631"/>
      <c r="H8" s="631"/>
      <c r="I8" s="631"/>
      <c r="J8" s="631"/>
      <c r="K8" s="631"/>
      <c r="L8" s="631"/>
      <c r="M8" s="631"/>
      <c r="N8" s="631"/>
      <c r="O8" s="631"/>
      <c r="P8" s="631"/>
      <c r="Q8" s="632"/>
      <c r="R8" s="633">
        <v>1278</v>
      </c>
      <c r="S8" s="634"/>
      <c r="T8" s="634"/>
      <c r="U8" s="634"/>
      <c r="V8" s="634"/>
      <c r="W8" s="634"/>
      <c r="X8" s="634"/>
      <c r="Y8" s="635"/>
      <c r="Z8" s="636">
        <v>0</v>
      </c>
      <c r="AA8" s="636"/>
      <c r="AB8" s="636"/>
      <c r="AC8" s="636"/>
      <c r="AD8" s="637">
        <v>1278</v>
      </c>
      <c r="AE8" s="637"/>
      <c r="AF8" s="637"/>
      <c r="AG8" s="637"/>
      <c r="AH8" s="637"/>
      <c r="AI8" s="637"/>
      <c r="AJ8" s="637"/>
      <c r="AK8" s="637"/>
      <c r="AL8" s="638">
        <v>0</v>
      </c>
      <c r="AM8" s="639"/>
      <c r="AN8" s="639"/>
      <c r="AO8" s="640"/>
      <c r="AP8" s="630" t="s">
        <v>246</v>
      </c>
      <c r="AQ8" s="631"/>
      <c r="AR8" s="631"/>
      <c r="AS8" s="631"/>
      <c r="AT8" s="631"/>
      <c r="AU8" s="631"/>
      <c r="AV8" s="631"/>
      <c r="AW8" s="631"/>
      <c r="AX8" s="631"/>
      <c r="AY8" s="631"/>
      <c r="AZ8" s="631"/>
      <c r="BA8" s="631"/>
      <c r="BB8" s="631"/>
      <c r="BC8" s="631"/>
      <c r="BD8" s="631"/>
      <c r="BE8" s="631"/>
      <c r="BF8" s="632"/>
      <c r="BG8" s="633">
        <v>12183</v>
      </c>
      <c r="BH8" s="634"/>
      <c r="BI8" s="634"/>
      <c r="BJ8" s="634"/>
      <c r="BK8" s="634"/>
      <c r="BL8" s="634"/>
      <c r="BM8" s="634"/>
      <c r="BN8" s="635"/>
      <c r="BO8" s="636">
        <v>1.8</v>
      </c>
      <c r="BP8" s="636"/>
      <c r="BQ8" s="636"/>
      <c r="BR8" s="636"/>
      <c r="BS8" s="637" t="s">
        <v>235</v>
      </c>
      <c r="BT8" s="637"/>
      <c r="BU8" s="637"/>
      <c r="BV8" s="637"/>
      <c r="BW8" s="637"/>
      <c r="BX8" s="637"/>
      <c r="BY8" s="637"/>
      <c r="BZ8" s="637"/>
      <c r="CA8" s="637"/>
      <c r="CB8" s="641"/>
      <c r="CD8" s="630" t="s">
        <v>247</v>
      </c>
      <c r="CE8" s="631"/>
      <c r="CF8" s="631"/>
      <c r="CG8" s="631"/>
      <c r="CH8" s="631"/>
      <c r="CI8" s="631"/>
      <c r="CJ8" s="631"/>
      <c r="CK8" s="631"/>
      <c r="CL8" s="631"/>
      <c r="CM8" s="631"/>
      <c r="CN8" s="631"/>
      <c r="CO8" s="631"/>
      <c r="CP8" s="631"/>
      <c r="CQ8" s="632"/>
      <c r="CR8" s="633">
        <v>2380951</v>
      </c>
      <c r="CS8" s="634"/>
      <c r="CT8" s="634"/>
      <c r="CU8" s="634"/>
      <c r="CV8" s="634"/>
      <c r="CW8" s="634"/>
      <c r="CX8" s="634"/>
      <c r="CY8" s="635"/>
      <c r="CZ8" s="636">
        <v>30.4</v>
      </c>
      <c r="DA8" s="636"/>
      <c r="DB8" s="636"/>
      <c r="DC8" s="636"/>
      <c r="DD8" s="642">
        <v>1309</v>
      </c>
      <c r="DE8" s="634"/>
      <c r="DF8" s="634"/>
      <c r="DG8" s="634"/>
      <c r="DH8" s="634"/>
      <c r="DI8" s="634"/>
      <c r="DJ8" s="634"/>
      <c r="DK8" s="634"/>
      <c r="DL8" s="634"/>
      <c r="DM8" s="634"/>
      <c r="DN8" s="634"/>
      <c r="DO8" s="634"/>
      <c r="DP8" s="635"/>
      <c r="DQ8" s="642">
        <v>1090716</v>
      </c>
      <c r="DR8" s="634"/>
      <c r="DS8" s="634"/>
      <c r="DT8" s="634"/>
      <c r="DU8" s="634"/>
      <c r="DV8" s="634"/>
      <c r="DW8" s="634"/>
      <c r="DX8" s="634"/>
      <c r="DY8" s="634"/>
      <c r="DZ8" s="634"/>
      <c r="EA8" s="634"/>
      <c r="EB8" s="634"/>
      <c r="EC8" s="643"/>
    </row>
    <row r="9" spans="2:143" ht="11.25" customHeight="1" x14ac:dyDescent="0.15">
      <c r="B9" s="630" t="s">
        <v>248</v>
      </c>
      <c r="C9" s="631"/>
      <c r="D9" s="631"/>
      <c r="E9" s="631"/>
      <c r="F9" s="631"/>
      <c r="G9" s="631"/>
      <c r="H9" s="631"/>
      <c r="I9" s="631"/>
      <c r="J9" s="631"/>
      <c r="K9" s="631"/>
      <c r="L9" s="631"/>
      <c r="M9" s="631"/>
      <c r="N9" s="631"/>
      <c r="O9" s="631"/>
      <c r="P9" s="631"/>
      <c r="Q9" s="632"/>
      <c r="R9" s="633">
        <v>1553</v>
      </c>
      <c r="S9" s="634"/>
      <c r="T9" s="634"/>
      <c r="U9" s="634"/>
      <c r="V9" s="634"/>
      <c r="W9" s="634"/>
      <c r="X9" s="634"/>
      <c r="Y9" s="635"/>
      <c r="Z9" s="636">
        <v>0</v>
      </c>
      <c r="AA9" s="636"/>
      <c r="AB9" s="636"/>
      <c r="AC9" s="636"/>
      <c r="AD9" s="637">
        <v>1553</v>
      </c>
      <c r="AE9" s="637"/>
      <c r="AF9" s="637"/>
      <c r="AG9" s="637"/>
      <c r="AH9" s="637"/>
      <c r="AI9" s="637"/>
      <c r="AJ9" s="637"/>
      <c r="AK9" s="637"/>
      <c r="AL9" s="638">
        <v>0</v>
      </c>
      <c r="AM9" s="639"/>
      <c r="AN9" s="639"/>
      <c r="AO9" s="640"/>
      <c r="AP9" s="630" t="s">
        <v>249</v>
      </c>
      <c r="AQ9" s="631"/>
      <c r="AR9" s="631"/>
      <c r="AS9" s="631"/>
      <c r="AT9" s="631"/>
      <c r="AU9" s="631"/>
      <c r="AV9" s="631"/>
      <c r="AW9" s="631"/>
      <c r="AX9" s="631"/>
      <c r="AY9" s="631"/>
      <c r="AZ9" s="631"/>
      <c r="BA9" s="631"/>
      <c r="BB9" s="631"/>
      <c r="BC9" s="631"/>
      <c r="BD9" s="631"/>
      <c r="BE9" s="631"/>
      <c r="BF9" s="632"/>
      <c r="BG9" s="633">
        <v>194856</v>
      </c>
      <c r="BH9" s="634"/>
      <c r="BI9" s="634"/>
      <c r="BJ9" s="634"/>
      <c r="BK9" s="634"/>
      <c r="BL9" s="634"/>
      <c r="BM9" s="634"/>
      <c r="BN9" s="635"/>
      <c r="BO9" s="636">
        <v>28.1</v>
      </c>
      <c r="BP9" s="636"/>
      <c r="BQ9" s="636"/>
      <c r="BR9" s="636"/>
      <c r="BS9" s="637" t="s">
        <v>250</v>
      </c>
      <c r="BT9" s="637"/>
      <c r="BU9" s="637"/>
      <c r="BV9" s="637"/>
      <c r="BW9" s="637"/>
      <c r="BX9" s="637"/>
      <c r="BY9" s="637"/>
      <c r="BZ9" s="637"/>
      <c r="CA9" s="637"/>
      <c r="CB9" s="641"/>
      <c r="CD9" s="630" t="s">
        <v>251</v>
      </c>
      <c r="CE9" s="631"/>
      <c r="CF9" s="631"/>
      <c r="CG9" s="631"/>
      <c r="CH9" s="631"/>
      <c r="CI9" s="631"/>
      <c r="CJ9" s="631"/>
      <c r="CK9" s="631"/>
      <c r="CL9" s="631"/>
      <c r="CM9" s="631"/>
      <c r="CN9" s="631"/>
      <c r="CO9" s="631"/>
      <c r="CP9" s="631"/>
      <c r="CQ9" s="632"/>
      <c r="CR9" s="633">
        <v>546128</v>
      </c>
      <c r="CS9" s="634"/>
      <c r="CT9" s="634"/>
      <c r="CU9" s="634"/>
      <c r="CV9" s="634"/>
      <c r="CW9" s="634"/>
      <c r="CX9" s="634"/>
      <c r="CY9" s="635"/>
      <c r="CZ9" s="636">
        <v>7</v>
      </c>
      <c r="DA9" s="636"/>
      <c r="DB9" s="636"/>
      <c r="DC9" s="636"/>
      <c r="DD9" s="642" t="s">
        <v>250</v>
      </c>
      <c r="DE9" s="634"/>
      <c r="DF9" s="634"/>
      <c r="DG9" s="634"/>
      <c r="DH9" s="634"/>
      <c r="DI9" s="634"/>
      <c r="DJ9" s="634"/>
      <c r="DK9" s="634"/>
      <c r="DL9" s="634"/>
      <c r="DM9" s="634"/>
      <c r="DN9" s="634"/>
      <c r="DO9" s="634"/>
      <c r="DP9" s="635"/>
      <c r="DQ9" s="642">
        <v>402545</v>
      </c>
      <c r="DR9" s="634"/>
      <c r="DS9" s="634"/>
      <c r="DT9" s="634"/>
      <c r="DU9" s="634"/>
      <c r="DV9" s="634"/>
      <c r="DW9" s="634"/>
      <c r="DX9" s="634"/>
      <c r="DY9" s="634"/>
      <c r="DZ9" s="634"/>
      <c r="EA9" s="634"/>
      <c r="EB9" s="634"/>
      <c r="EC9" s="643"/>
    </row>
    <row r="10" spans="2:143" ht="11.25" customHeight="1" x14ac:dyDescent="0.15">
      <c r="B10" s="630" t="s">
        <v>252</v>
      </c>
      <c r="C10" s="631"/>
      <c r="D10" s="631"/>
      <c r="E10" s="631"/>
      <c r="F10" s="631"/>
      <c r="G10" s="631"/>
      <c r="H10" s="631"/>
      <c r="I10" s="631"/>
      <c r="J10" s="631"/>
      <c r="K10" s="631"/>
      <c r="L10" s="631"/>
      <c r="M10" s="631"/>
      <c r="N10" s="631"/>
      <c r="O10" s="631"/>
      <c r="P10" s="631"/>
      <c r="Q10" s="632"/>
      <c r="R10" s="633" t="s">
        <v>250</v>
      </c>
      <c r="S10" s="634"/>
      <c r="T10" s="634"/>
      <c r="U10" s="634"/>
      <c r="V10" s="634"/>
      <c r="W10" s="634"/>
      <c r="X10" s="634"/>
      <c r="Y10" s="635"/>
      <c r="Z10" s="636" t="s">
        <v>250</v>
      </c>
      <c r="AA10" s="636"/>
      <c r="AB10" s="636"/>
      <c r="AC10" s="636"/>
      <c r="AD10" s="637" t="s">
        <v>250</v>
      </c>
      <c r="AE10" s="637"/>
      <c r="AF10" s="637"/>
      <c r="AG10" s="637"/>
      <c r="AH10" s="637"/>
      <c r="AI10" s="637"/>
      <c r="AJ10" s="637"/>
      <c r="AK10" s="637"/>
      <c r="AL10" s="638" t="s">
        <v>138</v>
      </c>
      <c r="AM10" s="639"/>
      <c r="AN10" s="639"/>
      <c r="AO10" s="640"/>
      <c r="AP10" s="630" t="s">
        <v>253</v>
      </c>
      <c r="AQ10" s="631"/>
      <c r="AR10" s="631"/>
      <c r="AS10" s="631"/>
      <c r="AT10" s="631"/>
      <c r="AU10" s="631"/>
      <c r="AV10" s="631"/>
      <c r="AW10" s="631"/>
      <c r="AX10" s="631"/>
      <c r="AY10" s="631"/>
      <c r="AZ10" s="631"/>
      <c r="BA10" s="631"/>
      <c r="BB10" s="631"/>
      <c r="BC10" s="631"/>
      <c r="BD10" s="631"/>
      <c r="BE10" s="631"/>
      <c r="BF10" s="632"/>
      <c r="BG10" s="633">
        <v>15067</v>
      </c>
      <c r="BH10" s="634"/>
      <c r="BI10" s="634"/>
      <c r="BJ10" s="634"/>
      <c r="BK10" s="634"/>
      <c r="BL10" s="634"/>
      <c r="BM10" s="634"/>
      <c r="BN10" s="635"/>
      <c r="BO10" s="636">
        <v>2.2000000000000002</v>
      </c>
      <c r="BP10" s="636"/>
      <c r="BQ10" s="636"/>
      <c r="BR10" s="636"/>
      <c r="BS10" s="637" t="s">
        <v>138</v>
      </c>
      <c r="BT10" s="637"/>
      <c r="BU10" s="637"/>
      <c r="BV10" s="637"/>
      <c r="BW10" s="637"/>
      <c r="BX10" s="637"/>
      <c r="BY10" s="637"/>
      <c r="BZ10" s="637"/>
      <c r="CA10" s="637"/>
      <c r="CB10" s="641"/>
      <c r="CD10" s="630" t="s">
        <v>254</v>
      </c>
      <c r="CE10" s="631"/>
      <c r="CF10" s="631"/>
      <c r="CG10" s="631"/>
      <c r="CH10" s="631"/>
      <c r="CI10" s="631"/>
      <c r="CJ10" s="631"/>
      <c r="CK10" s="631"/>
      <c r="CL10" s="631"/>
      <c r="CM10" s="631"/>
      <c r="CN10" s="631"/>
      <c r="CO10" s="631"/>
      <c r="CP10" s="631"/>
      <c r="CQ10" s="632"/>
      <c r="CR10" s="633" t="s">
        <v>250</v>
      </c>
      <c r="CS10" s="634"/>
      <c r="CT10" s="634"/>
      <c r="CU10" s="634"/>
      <c r="CV10" s="634"/>
      <c r="CW10" s="634"/>
      <c r="CX10" s="634"/>
      <c r="CY10" s="635"/>
      <c r="CZ10" s="636" t="s">
        <v>235</v>
      </c>
      <c r="DA10" s="636"/>
      <c r="DB10" s="636"/>
      <c r="DC10" s="636"/>
      <c r="DD10" s="642" t="s">
        <v>138</v>
      </c>
      <c r="DE10" s="634"/>
      <c r="DF10" s="634"/>
      <c r="DG10" s="634"/>
      <c r="DH10" s="634"/>
      <c r="DI10" s="634"/>
      <c r="DJ10" s="634"/>
      <c r="DK10" s="634"/>
      <c r="DL10" s="634"/>
      <c r="DM10" s="634"/>
      <c r="DN10" s="634"/>
      <c r="DO10" s="634"/>
      <c r="DP10" s="635"/>
      <c r="DQ10" s="642" t="s">
        <v>250</v>
      </c>
      <c r="DR10" s="634"/>
      <c r="DS10" s="634"/>
      <c r="DT10" s="634"/>
      <c r="DU10" s="634"/>
      <c r="DV10" s="634"/>
      <c r="DW10" s="634"/>
      <c r="DX10" s="634"/>
      <c r="DY10" s="634"/>
      <c r="DZ10" s="634"/>
      <c r="EA10" s="634"/>
      <c r="EB10" s="634"/>
      <c r="EC10" s="643"/>
    </row>
    <row r="11" spans="2:143" ht="11.25" customHeight="1" x14ac:dyDescent="0.15">
      <c r="B11" s="630" t="s">
        <v>255</v>
      </c>
      <c r="C11" s="631"/>
      <c r="D11" s="631"/>
      <c r="E11" s="631"/>
      <c r="F11" s="631"/>
      <c r="G11" s="631"/>
      <c r="H11" s="631"/>
      <c r="I11" s="631"/>
      <c r="J11" s="631"/>
      <c r="K11" s="631"/>
      <c r="L11" s="631"/>
      <c r="M11" s="631"/>
      <c r="N11" s="631"/>
      <c r="O11" s="631"/>
      <c r="P11" s="631"/>
      <c r="Q11" s="632"/>
      <c r="R11" s="633">
        <v>192300</v>
      </c>
      <c r="S11" s="634"/>
      <c r="T11" s="634"/>
      <c r="U11" s="634"/>
      <c r="V11" s="634"/>
      <c r="W11" s="634"/>
      <c r="X11" s="634"/>
      <c r="Y11" s="635"/>
      <c r="Z11" s="638">
        <v>2.2000000000000002</v>
      </c>
      <c r="AA11" s="639"/>
      <c r="AB11" s="639"/>
      <c r="AC11" s="645"/>
      <c r="AD11" s="642">
        <v>192300</v>
      </c>
      <c r="AE11" s="634"/>
      <c r="AF11" s="634"/>
      <c r="AG11" s="634"/>
      <c r="AH11" s="634"/>
      <c r="AI11" s="634"/>
      <c r="AJ11" s="634"/>
      <c r="AK11" s="635"/>
      <c r="AL11" s="638">
        <v>5.8</v>
      </c>
      <c r="AM11" s="639"/>
      <c r="AN11" s="639"/>
      <c r="AO11" s="640"/>
      <c r="AP11" s="630" t="s">
        <v>256</v>
      </c>
      <c r="AQ11" s="631"/>
      <c r="AR11" s="631"/>
      <c r="AS11" s="631"/>
      <c r="AT11" s="631"/>
      <c r="AU11" s="631"/>
      <c r="AV11" s="631"/>
      <c r="AW11" s="631"/>
      <c r="AX11" s="631"/>
      <c r="AY11" s="631"/>
      <c r="AZ11" s="631"/>
      <c r="BA11" s="631"/>
      <c r="BB11" s="631"/>
      <c r="BC11" s="631"/>
      <c r="BD11" s="631"/>
      <c r="BE11" s="631"/>
      <c r="BF11" s="632"/>
      <c r="BG11" s="633">
        <v>6423</v>
      </c>
      <c r="BH11" s="634"/>
      <c r="BI11" s="634"/>
      <c r="BJ11" s="634"/>
      <c r="BK11" s="634"/>
      <c r="BL11" s="634"/>
      <c r="BM11" s="634"/>
      <c r="BN11" s="635"/>
      <c r="BO11" s="636">
        <v>0.9</v>
      </c>
      <c r="BP11" s="636"/>
      <c r="BQ11" s="636"/>
      <c r="BR11" s="636"/>
      <c r="BS11" s="637" t="s">
        <v>250</v>
      </c>
      <c r="BT11" s="637"/>
      <c r="BU11" s="637"/>
      <c r="BV11" s="637"/>
      <c r="BW11" s="637"/>
      <c r="BX11" s="637"/>
      <c r="BY11" s="637"/>
      <c r="BZ11" s="637"/>
      <c r="CA11" s="637"/>
      <c r="CB11" s="641"/>
      <c r="CD11" s="630" t="s">
        <v>257</v>
      </c>
      <c r="CE11" s="631"/>
      <c r="CF11" s="631"/>
      <c r="CG11" s="631"/>
      <c r="CH11" s="631"/>
      <c r="CI11" s="631"/>
      <c r="CJ11" s="631"/>
      <c r="CK11" s="631"/>
      <c r="CL11" s="631"/>
      <c r="CM11" s="631"/>
      <c r="CN11" s="631"/>
      <c r="CO11" s="631"/>
      <c r="CP11" s="631"/>
      <c r="CQ11" s="632"/>
      <c r="CR11" s="633">
        <v>473499</v>
      </c>
      <c r="CS11" s="634"/>
      <c r="CT11" s="634"/>
      <c r="CU11" s="634"/>
      <c r="CV11" s="634"/>
      <c r="CW11" s="634"/>
      <c r="CX11" s="634"/>
      <c r="CY11" s="635"/>
      <c r="CZ11" s="636">
        <v>6</v>
      </c>
      <c r="DA11" s="636"/>
      <c r="DB11" s="636"/>
      <c r="DC11" s="636"/>
      <c r="DD11" s="642">
        <v>242908</v>
      </c>
      <c r="DE11" s="634"/>
      <c r="DF11" s="634"/>
      <c r="DG11" s="634"/>
      <c r="DH11" s="634"/>
      <c r="DI11" s="634"/>
      <c r="DJ11" s="634"/>
      <c r="DK11" s="634"/>
      <c r="DL11" s="634"/>
      <c r="DM11" s="634"/>
      <c r="DN11" s="634"/>
      <c r="DO11" s="634"/>
      <c r="DP11" s="635"/>
      <c r="DQ11" s="642">
        <v>113693</v>
      </c>
      <c r="DR11" s="634"/>
      <c r="DS11" s="634"/>
      <c r="DT11" s="634"/>
      <c r="DU11" s="634"/>
      <c r="DV11" s="634"/>
      <c r="DW11" s="634"/>
      <c r="DX11" s="634"/>
      <c r="DY11" s="634"/>
      <c r="DZ11" s="634"/>
      <c r="EA11" s="634"/>
      <c r="EB11" s="634"/>
      <c r="EC11" s="643"/>
    </row>
    <row r="12" spans="2:143" ht="11.25" customHeight="1" x14ac:dyDescent="0.15">
      <c r="B12" s="630" t="s">
        <v>258</v>
      </c>
      <c r="C12" s="631"/>
      <c r="D12" s="631"/>
      <c r="E12" s="631"/>
      <c r="F12" s="631"/>
      <c r="G12" s="631"/>
      <c r="H12" s="631"/>
      <c r="I12" s="631"/>
      <c r="J12" s="631"/>
      <c r="K12" s="631"/>
      <c r="L12" s="631"/>
      <c r="M12" s="631"/>
      <c r="N12" s="631"/>
      <c r="O12" s="631"/>
      <c r="P12" s="631"/>
      <c r="Q12" s="632"/>
      <c r="R12" s="633">
        <v>14890</v>
      </c>
      <c r="S12" s="634"/>
      <c r="T12" s="634"/>
      <c r="U12" s="634"/>
      <c r="V12" s="634"/>
      <c r="W12" s="634"/>
      <c r="X12" s="634"/>
      <c r="Y12" s="635"/>
      <c r="Z12" s="636">
        <v>0.2</v>
      </c>
      <c r="AA12" s="636"/>
      <c r="AB12" s="636"/>
      <c r="AC12" s="636"/>
      <c r="AD12" s="637">
        <v>14890</v>
      </c>
      <c r="AE12" s="637"/>
      <c r="AF12" s="637"/>
      <c r="AG12" s="637"/>
      <c r="AH12" s="637"/>
      <c r="AI12" s="637"/>
      <c r="AJ12" s="637"/>
      <c r="AK12" s="637"/>
      <c r="AL12" s="638">
        <v>0.4</v>
      </c>
      <c r="AM12" s="639"/>
      <c r="AN12" s="639"/>
      <c r="AO12" s="640"/>
      <c r="AP12" s="630" t="s">
        <v>259</v>
      </c>
      <c r="AQ12" s="631"/>
      <c r="AR12" s="631"/>
      <c r="AS12" s="631"/>
      <c r="AT12" s="631"/>
      <c r="AU12" s="631"/>
      <c r="AV12" s="631"/>
      <c r="AW12" s="631"/>
      <c r="AX12" s="631"/>
      <c r="AY12" s="631"/>
      <c r="AZ12" s="631"/>
      <c r="BA12" s="631"/>
      <c r="BB12" s="631"/>
      <c r="BC12" s="631"/>
      <c r="BD12" s="631"/>
      <c r="BE12" s="631"/>
      <c r="BF12" s="632"/>
      <c r="BG12" s="633">
        <v>369796</v>
      </c>
      <c r="BH12" s="634"/>
      <c r="BI12" s="634"/>
      <c r="BJ12" s="634"/>
      <c r="BK12" s="634"/>
      <c r="BL12" s="634"/>
      <c r="BM12" s="634"/>
      <c r="BN12" s="635"/>
      <c r="BO12" s="636">
        <v>53.4</v>
      </c>
      <c r="BP12" s="636"/>
      <c r="BQ12" s="636"/>
      <c r="BR12" s="636"/>
      <c r="BS12" s="637" t="s">
        <v>235</v>
      </c>
      <c r="BT12" s="637"/>
      <c r="BU12" s="637"/>
      <c r="BV12" s="637"/>
      <c r="BW12" s="637"/>
      <c r="BX12" s="637"/>
      <c r="BY12" s="637"/>
      <c r="BZ12" s="637"/>
      <c r="CA12" s="637"/>
      <c r="CB12" s="641"/>
      <c r="CD12" s="630" t="s">
        <v>260</v>
      </c>
      <c r="CE12" s="631"/>
      <c r="CF12" s="631"/>
      <c r="CG12" s="631"/>
      <c r="CH12" s="631"/>
      <c r="CI12" s="631"/>
      <c r="CJ12" s="631"/>
      <c r="CK12" s="631"/>
      <c r="CL12" s="631"/>
      <c r="CM12" s="631"/>
      <c r="CN12" s="631"/>
      <c r="CO12" s="631"/>
      <c r="CP12" s="631"/>
      <c r="CQ12" s="632"/>
      <c r="CR12" s="633">
        <v>271394</v>
      </c>
      <c r="CS12" s="634"/>
      <c r="CT12" s="634"/>
      <c r="CU12" s="634"/>
      <c r="CV12" s="634"/>
      <c r="CW12" s="634"/>
      <c r="CX12" s="634"/>
      <c r="CY12" s="635"/>
      <c r="CZ12" s="636">
        <v>3.5</v>
      </c>
      <c r="DA12" s="636"/>
      <c r="DB12" s="636"/>
      <c r="DC12" s="636"/>
      <c r="DD12" s="642">
        <v>157056</v>
      </c>
      <c r="DE12" s="634"/>
      <c r="DF12" s="634"/>
      <c r="DG12" s="634"/>
      <c r="DH12" s="634"/>
      <c r="DI12" s="634"/>
      <c r="DJ12" s="634"/>
      <c r="DK12" s="634"/>
      <c r="DL12" s="634"/>
      <c r="DM12" s="634"/>
      <c r="DN12" s="634"/>
      <c r="DO12" s="634"/>
      <c r="DP12" s="635"/>
      <c r="DQ12" s="642">
        <v>32597</v>
      </c>
      <c r="DR12" s="634"/>
      <c r="DS12" s="634"/>
      <c r="DT12" s="634"/>
      <c r="DU12" s="634"/>
      <c r="DV12" s="634"/>
      <c r="DW12" s="634"/>
      <c r="DX12" s="634"/>
      <c r="DY12" s="634"/>
      <c r="DZ12" s="634"/>
      <c r="EA12" s="634"/>
      <c r="EB12" s="634"/>
      <c r="EC12" s="643"/>
    </row>
    <row r="13" spans="2:143" ht="11.25" customHeight="1" x14ac:dyDescent="0.15">
      <c r="B13" s="630" t="s">
        <v>261</v>
      </c>
      <c r="C13" s="631"/>
      <c r="D13" s="631"/>
      <c r="E13" s="631"/>
      <c r="F13" s="631"/>
      <c r="G13" s="631"/>
      <c r="H13" s="631"/>
      <c r="I13" s="631"/>
      <c r="J13" s="631"/>
      <c r="K13" s="631"/>
      <c r="L13" s="631"/>
      <c r="M13" s="631"/>
      <c r="N13" s="631"/>
      <c r="O13" s="631"/>
      <c r="P13" s="631"/>
      <c r="Q13" s="632"/>
      <c r="R13" s="633" t="s">
        <v>138</v>
      </c>
      <c r="S13" s="634"/>
      <c r="T13" s="634"/>
      <c r="U13" s="634"/>
      <c r="V13" s="634"/>
      <c r="W13" s="634"/>
      <c r="X13" s="634"/>
      <c r="Y13" s="635"/>
      <c r="Z13" s="636" t="s">
        <v>250</v>
      </c>
      <c r="AA13" s="636"/>
      <c r="AB13" s="636"/>
      <c r="AC13" s="636"/>
      <c r="AD13" s="637" t="s">
        <v>235</v>
      </c>
      <c r="AE13" s="637"/>
      <c r="AF13" s="637"/>
      <c r="AG13" s="637"/>
      <c r="AH13" s="637"/>
      <c r="AI13" s="637"/>
      <c r="AJ13" s="637"/>
      <c r="AK13" s="637"/>
      <c r="AL13" s="638" t="s">
        <v>235</v>
      </c>
      <c r="AM13" s="639"/>
      <c r="AN13" s="639"/>
      <c r="AO13" s="640"/>
      <c r="AP13" s="630" t="s">
        <v>262</v>
      </c>
      <c r="AQ13" s="631"/>
      <c r="AR13" s="631"/>
      <c r="AS13" s="631"/>
      <c r="AT13" s="631"/>
      <c r="AU13" s="631"/>
      <c r="AV13" s="631"/>
      <c r="AW13" s="631"/>
      <c r="AX13" s="631"/>
      <c r="AY13" s="631"/>
      <c r="AZ13" s="631"/>
      <c r="BA13" s="631"/>
      <c r="BB13" s="631"/>
      <c r="BC13" s="631"/>
      <c r="BD13" s="631"/>
      <c r="BE13" s="631"/>
      <c r="BF13" s="632"/>
      <c r="BG13" s="633">
        <v>369429</v>
      </c>
      <c r="BH13" s="634"/>
      <c r="BI13" s="634"/>
      <c r="BJ13" s="634"/>
      <c r="BK13" s="634"/>
      <c r="BL13" s="634"/>
      <c r="BM13" s="634"/>
      <c r="BN13" s="635"/>
      <c r="BO13" s="636">
        <v>53.3</v>
      </c>
      <c r="BP13" s="636"/>
      <c r="BQ13" s="636"/>
      <c r="BR13" s="636"/>
      <c r="BS13" s="637" t="s">
        <v>250</v>
      </c>
      <c r="BT13" s="637"/>
      <c r="BU13" s="637"/>
      <c r="BV13" s="637"/>
      <c r="BW13" s="637"/>
      <c r="BX13" s="637"/>
      <c r="BY13" s="637"/>
      <c r="BZ13" s="637"/>
      <c r="CA13" s="637"/>
      <c r="CB13" s="641"/>
      <c r="CD13" s="630" t="s">
        <v>263</v>
      </c>
      <c r="CE13" s="631"/>
      <c r="CF13" s="631"/>
      <c r="CG13" s="631"/>
      <c r="CH13" s="631"/>
      <c r="CI13" s="631"/>
      <c r="CJ13" s="631"/>
      <c r="CK13" s="631"/>
      <c r="CL13" s="631"/>
      <c r="CM13" s="631"/>
      <c r="CN13" s="631"/>
      <c r="CO13" s="631"/>
      <c r="CP13" s="631"/>
      <c r="CQ13" s="632"/>
      <c r="CR13" s="633">
        <v>381930</v>
      </c>
      <c r="CS13" s="634"/>
      <c r="CT13" s="634"/>
      <c r="CU13" s="634"/>
      <c r="CV13" s="634"/>
      <c r="CW13" s="634"/>
      <c r="CX13" s="634"/>
      <c r="CY13" s="635"/>
      <c r="CZ13" s="636">
        <v>4.9000000000000004</v>
      </c>
      <c r="DA13" s="636"/>
      <c r="DB13" s="636"/>
      <c r="DC13" s="636"/>
      <c r="DD13" s="642">
        <v>281750</v>
      </c>
      <c r="DE13" s="634"/>
      <c r="DF13" s="634"/>
      <c r="DG13" s="634"/>
      <c r="DH13" s="634"/>
      <c r="DI13" s="634"/>
      <c r="DJ13" s="634"/>
      <c r="DK13" s="634"/>
      <c r="DL13" s="634"/>
      <c r="DM13" s="634"/>
      <c r="DN13" s="634"/>
      <c r="DO13" s="634"/>
      <c r="DP13" s="635"/>
      <c r="DQ13" s="642">
        <v>77649</v>
      </c>
      <c r="DR13" s="634"/>
      <c r="DS13" s="634"/>
      <c r="DT13" s="634"/>
      <c r="DU13" s="634"/>
      <c r="DV13" s="634"/>
      <c r="DW13" s="634"/>
      <c r="DX13" s="634"/>
      <c r="DY13" s="634"/>
      <c r="DZ13" s="634"/>
      <c r="EA13" s="634"/>
      <c r="EB13" s="634"/>
      <c r="EC13" s="643"/>
    </row>
    <row r="14" spans="2:143" ht="11.25" customHeight="1" x14ac:dyDescent="0.15">
      <c r="B14" s="630" t="s">
        <v>264</v>
      </c>
      <c r="C14" s="631"/>
      <c r="D14" s="631"/>
      <c r="E14" s="631"/>
      <c r="F14" s="631"/>
      <c r="G14" s="631"/>
      <c r="H14" s="631"/>
      <c r="I14" s="631"/>
      <c r="J14" s="631"/>
      <c r="K14" s="631"/>
      <c r="L14" s="631"/>
      <c r="M14" s="631"/>
      <c r="N14" s="631"/>
      <c r="O14" s="631"/>
      <c r="P14" s="631"/>
      <c r="Q14" s="632"/>
      <c r="R14" s="633" t="s">
        <v>235</v>
      </c>
      <c r="S14" s="634"/>
      <c r="T14" s="634"/>
      <c r="U14" s="634"/>
      <c r="V14" s="634"/>
      <c r="W14" s="634"/>
      <c r="X14" s="634"/>
      <c r="Y14" s="635"/>
      <c r="Z14" s="636" t="s">
        <v>250</v>
      </c>
      <c r="AA14" s="636"/>
      <c r="AB14" s="636"/>
      <c r="AC14" s="636"/>
      <c r="AD14" s="637" t="s">
        <v>138</v>
      </c>
      <c r="AE14" s="637"/>
      <c r="AF14" s="637"/>
      <c r="AG14" s="637"/>
      <c r="AH14" s="637"/>
      <c r="AI14" s="637"/>
      <c r="AJ14" s="637"/>
      <c r="AK14" s="637"/>
      <c r="AL14" s="638" t="s">
        <v>235</v>
      </c>
      <c r="AM14" s="639"/>
      <c r="AN14" s="639"/>
      <c r="AO14" s="640"/>
      <c r="AP14" s="630" t="s">
        <v>265</v>
      </c>
      <c r="AQ14" s="631"/>
      <c r="AR14" s="631"/>
      <c r="AS14" s="631"/>
      <c r="AT14" s="631"/>
      <c r="AU14" s="631"/>
      <c r="AV14" s="631"/>
      <c r="AW14" s="631"/>
      <c r="AX14" s="631"/>
      <c r="AY14" s="631"/>
      <c r="AZ14" s="631"/>
      <c r="BA14" s="631"/>
      <c r="BB14" s="631"/>
      <c r="BC14" s="631"/>
      <c r="BD14" s="631"/>
      <c r="BE14" s="631"/>
      <c r="BF14" s="632"/>
      <c r="BG14" s="633">
        <v>40056</v>
      </c>
      <c r="BH14" s="634"/>
      <c r="BI14" s="634"/>
      <c r="BJ14" s="634"/>
      <c r="BK14" s="634"/>
      <c r="BL14" s="634"/>
      <c r="BM14" s="634"/>
      <c r="BN14" s="635"/>
      <c r="BO14" s="636">
        <v>5.8</v>
      </c>
      <c r="BP14" s="636"/>
      <c r="BQ14" s="636"/>
      <c r="BR14" s="636"/>
      <c r="BS14" s="637" t="s">
        <v>235</v>
      </c>
      <c r="BT14" s="637"/>
      <c r="BU14" s="637"/>
      <c r="BV14" s="637"/>
      <c r="BW14" s="637"/>
      <c r="BX14" s="637"/>
      <c r="BY14" s="637"/>
      <c r="BZ14" s="637"/>
      <c r="CA14" s="637"/>
      <c r="CB14" s="641"/>
      <c r="CD14" s="630" t="s">
        <v>266</v>
      </c>
      <c r="CE14" s="631"/>
      <c r="CF14" s="631"/>
      <c r="CG14" s="631"/>
      <c r="CH14" s="631"/>
      <c r="CI14" s="631"/>
      <c r="CJ14" s="631"/>
      <c r="CK14" s="631"/>
      <c r="CL14" s="631"/>
      <c r="CM14" s="631"/>
      <c r="CN14" s="631"/>
      <c r="CO14" s="631"/>
      <c r="CP14" s="631"/>
      <c r="CQ14" s="632"/>
      <c r="CR14" s="633">
        <v>204013</v>
      </c>
      <c r="CS14" s="634"/>
      <c r="CT14" s="634"/>
      <c r="CU14" s="634"/>
      <c r="CV14" s="634"/>
      <c r="CW14" s="634"/>
      <c r="CX14" s="634"/>
      <c r="CY14" s="635"/>
      <c r="CZ14" s="636">
        <v>2.6</v>
      </c>
      <c r="DA14" s="636"/>
      <c r="DB14" s="636"/>
      <c r="DC14" s="636"/>
      <c r="DD14" s="642" t="s">
        <v>250</v>
      </c>
      <c r="DE14" s="634"/>
      <c r="DF14" s="634"/>
      <c r="DG14" s="634"/>
      <c r="DH14" s="634"/>
      <c r="DI14" s="634"/>
      <c r="DJ14" s="634"/>
      <c r="DK14" s="634"/>
      <c r="DL14" s="634"/>
      <c r="DM14" s="634"/>
      <c r="DN14" s="634"/>
      <c r="DO14" s="634"/>
      <c r="DP14" s="635"/>
      <c r="DQ14" s="642">
        <v>202501</v>
      </c>
      <c r="DR14" s="634"/>
      <c r="DS14" s="634"/>
      <c r="DT14" s="634"/>
      <c r="DU14" s="634"/>
      <c r="DV14" s="634"/>
      <c r="DW14" s="634"/>
      <c r="DX14" s="634"/>
      <c r="DY14" s="634"/>
      <c r="DZ14" s="634"/>
      <c r="EA14" s="634"/>
      <c r="EB14" s="634"/>
      <c r="EC14" s="643"/>
    </row>
    <row r="15" spans="2:143" ht="11.25" customHeight="1" x14ac:dyDescent="0.15">
      <c r="B15" s="630" t="s">
        <v>267</v>
      </c>
      <c r="C15" s="631"/>
      <c r="D15" s="631"/>
      <c r="E15" s="631"/>
      <c r="F15" s="631"/>
      <c r="G15" s="631"/>
      <c r="H15" s="631"/>
      <c r="I15" s="631"/>
      <c r="J15" s="631"/>
      <c r="K15" s="631"/>
      <c r="L15" s="631"/>
      <c r="M15" s="631"/>
      <c r="N15" s="631"/>
      <c r="O15" s="631"/>
      <c r="P15" s="631"/>
      <c r="Q15" s="632"/>
      <c r="R15" s="633" t="s">
        <v>235</v>
      </c>
      <c r="S15" s="634"/>
      <c r="T15" s="634"/>
      <c r="U15" s="634"/>
      <c r="V15" s="634"/>
      <c r="W15" s="634"/>
      <c r="X15" s="634"/>
      <c r="Y15" s="635"/>
      <c r="Z15" s="636" t="s">
        <v>235</v>
      </c>
      <c r="AA15" s="636"/>
      <c r="AB15" s="636"/>
      <c r="AC15" s="636"/>
      <c r="AD15" s="637" t="s">
        <v>138</v>
      </c>
      <c r="AE15" s="637"/>
      <c r="AF15" s="637"/>
      <c r="AG15" s="637"/>
      <c r="AH15" s="637"/>
      <c r="AI15" s="637"/>
      <c r="AJ15" s="637"/>
      <c r="AK15" s="637"/>
      <c r="AL15" s="638" t="s">
        <v>235</v>
      </c>
      <c r="AM15" s="639"/>
      <c r="AN15" s="639"/>
      <c r="AO15" s="640"/>
      <c r="AP15" s="630" t="s">
        <v>268</v>
      </c>
      <c r="AQ15" s="631"/>
      <c r="AR15" s="631"/>
      <c r="AS15" s="631"/>
      <c r="AT15" s="631"/>
      <c r="AU15" s="631"/>
      <c r="AV15" s="631"/>
      <c r="AW15" s="631"/>
      <c r="AX15" s="631"/>
      <c r="AY15" s="631"/>
      <c r="AZ15" s="631"/>
      <c r="BA15" s="631"/>
      <c r="BB15" s="631"/>
      <c r="BC15" s="631"/>
      <c r="BD15" s="631"/>
      <c r="BE15" s="631"/>
      <c r="BF15" s="632"/>
      <c r="BG15" s="633">
        <v>54682</v>
      </c>
      <c r="BH15" s="634"/>
      <c r="BI15" s="634"/>
      <c r="BJ15" s="634"/>
      <c r="BK15" s="634"/>
      <c r="BL15" s="634"/>
      <c r="BM15" s="634"/>
      <c r="BN15" s="635"/>
      <c r="BO15" s="636">
        <v>7.9</v>
      </c>
      <c r="BP15" s="636"/>
      <c r="BQ15" s="636"/>
      <c r="BR15" s="636"/>
      <c r="BS15" s="637" t="s">
        <v>250</v>
      </c>
      <c r="BT15" s="637"/>
      <c r="BU15" s="637"/>
      <c r="BV15" s="637"/>
      <c r="BW15" s="637"/>
      <c r="BX15" s="637"/>
      <c r="BY15" s="637"/>
      <c r="BZ15" s="637"/>
      <c r="CA15" s="637"/>
      <c r="CB15" s="641"/>
      <c r="CD15" s="630" t="s">
        <v>269</v>
      </c>
      <c r="CE15" s="631"/>
      <c r="CF15" s="631"/>
      <c r="CG15" s="631"/>
      <c r="CH15" s="631"/>
      <c r="CI15" s="631"/>
      <c r="CJ15" s="631"/>
      <c r="CK15" s="631"/>
      <c r="CL15" s="631"/>
      <c r="CM15" s="631"/>
      <c r="CN15" s="631"/>
      <c r="CO15" s="631"/>
      <c r="CP15" s="631"/>
      <c r="CQ15" s="632"/>
      <c r="CR15" s="633">
        <v>703142</v>
      </c>
      <c r="CS15" s="634"/>
      <c r="CT15" s="634"/>
      <c r="CU15" s="634"/>
      <c r="CV15" s="634"/>
      <c r="CW15" s="634"/>
      <c r="CX15" s="634"/>
      <c r="CY15" s="635"/>
      <c r="CZ15" s="636">
        <v>9</v>
      </c>
      <c r="DA15" s="636"/>
      <c r="DB15" s="636"/>
      <c r="DC15" s="636"/>
      <c r="DD15" s="642">
        <v>108765</v>
      </c>
      <c r="DE15" s="634"/>
      <c r="DF15" s="634"/>
      <c r="DG15" s="634"/>
      <c r="DH15" s="634"/>
      <c r="DI15" s="634"/>
      <c r="DJ15" s="634"/>
      <c r="DK15" s="634"/>
      <c r="DL15" s="634"/>
      <c r="DM15" s="634"/>
      <c r="DN15" s="634"/>
      <c r="DO15" s="634"/>
      <c r="DP15" s="635"/>
      <c r="DQ15" s="642">
        <v>422846</v>
      </c>
      <c r="DR15" s="634"/>
      <c r="DS15" s="634"/>
      <c r="DT15" s="634"/>
      <c r="DU15" s="634"/>
      <c r="DV15" s="634"/>
      <c r="DW15" s="634"/>
      <c r="DX15" s="634"/>
      <c r="DY15" s="634"/>
      <c r="DZ15" s="634"/>
      <c r="EA15" s="634"/>
      <c r="EB15" s="634"/>
      <c r="EC15" s="643"/>
    </row>
    <row r="16" spans="2:143" ht="11.25" customHeight="1" x14ac:dyDescent="0.15">
      <c r="B16" s="630" t="s">
        <v>270</v>
      </c>
      <c r="C16" s="631"/>
      <c r="D16" s="631"/>
      <c r="E16" s="631"/>
      <c r="F16" s="631"/>
      <c r="G16" s="631"/>
      <c r="H16" s="631"/>
      <c r="I16" s="631"/>
      <c r="J16" s="631"/>
      <c r="K16" s="631"/>
      <c r="L16" s="631"/>
      <c r="M16" s="631"/>
      <c r="N16" s="631"/>
      <c r="O16" s="631"/>
      <c r="P16" s="631"/>
      <c r="Q16" s="632"/>
      <c r="R16" s="633">
        <v>2809</v>
      </c>
      <c r="S16" s="634"/>
      <c r="T16" s="634"/>
      <c r="U16" s="634"/>
      <c r="V16" s="634"/>
      <c r="W16" s="634"/>
      <c r="X16" s="634"/>
      <c r="Y16" s="635"/>
      <c r="Z16" s="636">
        <v>0</v>
      </c>
      <c r="AA16" s="636"/>
      <c r="AB16" s="636"/>
      <c r="AC16" s="636"/>
      <c r="AD16" s="637">
        <v>2809</v>
      </c>
      <c r="AE16" s="637"/>
      <c r="AF16" s="637"/>
      <c r="AG16" s="637"/>
      <c r="AH16" s="637"/>
      <c r="AI16" s="637"/>
      <c r="AJ16" s="637"/>
      <c r="AK16" s="637"/>
      <c r="AL16" s="638">
        <v>0.1</v>
      </c>
      <c r="AM16" s="639"/>
      <c r="AN16" s="639"/>
      <c r="AO16" s="640"/>
      <c r="AP16" s="630" t="s">
        <v>271</v>
      </c>
      <c r="AQ16" s="631"/>
      <c r="AR16" s="631"/>
      <c r="AS16" s="631"/>
      <c r="AT16" s="631"/>
      <c r="AU16" s="631"/>
      <c r="AV16" s="631"/>
      <c r="AW16" s="631"/>
      <c r="AX16" s="631"/>
      <c r="AY16" s="631"/>
      <c r="AZ16" s="631"/>
      <c r="BA16" s="631"/>
      <c r="BB16" s="631"/>
      <c r="BC16" s="631"/>
      <c r="BD16" s="631"/>
      <c r="BE16" s="631"/>
      <c r="BF16" s="632"/>
      <c r="BG16" s="633" t="s">
        <v>235</v>
      </c>
      <c r="BH16" s="634"/>
      <c r="BI16" s="634"/>
      <c r="BJ16" s="634"/>
      <c r="BK16" s="634"/>
      <c r="BL16" s="634"/>
      <c r="BM16" s="634"/>
      <c r="BN16" s="635"/>
      <c r="BO16" s="636" t="s">
        <v>250</v>
      </c>
      <c r="BP16" s="636"/>
      <c r="BQ16" s="636"/>
      <c r="BR16" s="636"/>
      <c r="BS16" s="637" t="s">
        <v>138</v>
      </c>
      <c r="BT16" s="637"/>
      <c r="BU16" s="637"/>
      <c r="BV16" s="637"/>
      <c r="BW16" s="637"/>
      <c r="BX16" s="637"/>
      <c r="BY16" s="637"/>
      <c r="BZ16" s="637"/>
      <c r="CA16" s="637"/>
      <c r="CB16" s="641"/>
      <c r="CD16" s="630" t="s">
        <v>272</v>
      </c>
      <c r="CE16" s="631"/>
      <c r="CF16" s="631"/>
      <c r="CG16" s="631"/>
      <c r="CH16" s="631"/>
      <c r="CI16" s="631"/>
      <c r="CJ16" s="631"/>
      <c r="CK16" s="631"/>
      <c r="CL16" s="631"/>
      <c r="CM16" s="631"/>
      <c r="CN16" s="631"/>
      <c r="CO16" s="631"/>
      <c r="CP16" s="631"/>
      <c r="CQ16" s="632"/>
      <c r="CR16" s="633">
        <v>10882</v>
      </c>
      <c r="CS16" s="634"/>
      <c r="CT16" s="634"/>
      <c r="CU16" s="634"/>
      <c r="CV16" s="634"/>
      <c r="CW16" s="634"/>
      <c r="CX16" s="634"/>
      <c r="CY16" s="635"/>
      <c r="CZ16" s="636">
        <v>0.1</v>
      </c>
      <c r="DA16" s="636"/>
      <c r="DB16" s="636"/>
      <c r="DC16" s="636"/>
      <c r="DD16" s="642" t="s">
        <v>235</v>
      </c>
      <c r="DE16" s="634"/>
      <c r="DF16" s="634"/>
      <c r="DG16" s="634"/>
      <c r="DH16" s="634"/>
      <c r="DI16" s="634"/>
      <c r="DJ16" s="634"/>
      <c r="DK16" s="634"/>
      <c r="DL16" s="634"/>
      <c r="DM16" s="634"/>
      <c r="DN16" s="634"/>
      <c r="DO16" s="634"/>
      <c r="DP16" s="635"/>
      <c r="DQ16" s="642">
        <v>5398</v>
      </c>
      <c r="DR16" s="634"/>
      <c r="DS16" s="634"/>
      <c r="DT16" s="634"/>
      <c r="DU16" s="634"/>
      <c r="DV16" s="634"/>
      <c r="DW16" s="634"/>
      <c r="DX16" s="634"/>
      <c r="DY16" s="634"/>
      <c r="DZ16" s="634"/>
      <c r="EA16" s="634"/>
      <c r="EB16" s="634"/>
      <c r="EC16" s="643"/>
    </row>
    <row r="17" spans="2:133" ht="11.25" customHeight="1" x14ac:dyDescent="0.15">
      <c r="B17" s="630" t="s">
        <v>273</v>
      </c>
      <c r="C17" s="631"/>
      <c r="D17" s="631"/>
      <c r="E17" s="631"/>
      <c r="F17" s="631"/>
      <c r="G17" s="631"/>
      <c r="H17" s="631"/>
      <c r="I17" s="631"/>
      <c r="J17" s="631"/>
      <c r="K17" s="631"/>
      <c r="L17" s="631"/>
      <c r="M17" s="631"/>
      <c r="N17" s="631"/>
      <c r="O17" s="631"/>
      <c r="P17" s="631"/>
      <c r="Q17" s="632"/>
      <c r="R17" s="633">
        <v>5403</v>
      </c>
      <c r="S17" s="634"/>
      <c r="T17" s="634"/>
      <c r="U17" s="634"/>
      <c r="V17" s="634"/>
      <c r="W17" s="634"/>
      <c r="X17" s="634"/>
      <c r="Y17" s="635"/>
      <c r="Z17" s="636">
        <v>0.1</v>
      </c>
      <c r="AA17" s="636"/>
      <c r="AB17" s="636"/>
      <c r="AC17" s="636"/>
      <c r="AD17" s="637">
        <v>5403</v>
      </c>
      <c r="AE17" s="637"/>
      <c r="AF17" s="637"/>
      <c r="AG17" s="637"/>
      <c r="AH17" s="637"/>
      <c r="AI17" s="637"/>
      <c r="AJ17" s="637"/>
      <c r="AK17" s="637"/>
      <c r="AL17" s="638">
        <v>0.2</v>
      </c>
      <c r="AM17" s="639"/>
      <c r="AN17" s="639"/>
      <c r="AO17" s="640"/>
      <c r="AP17" s="630" t="s">
        <v>274</v>
      </c>
      <c r="AQ17" s="631"/>
      <c r="AR17" s="631"/>
      <c r="AS17" s="631"/>
      <c r="AT17" s="631"/>
      <c r="AU17" s="631"/>
      <c r="AV17" s="631"/>
      <c r="AW17" s="631"/>
      <c r="AX17" s="631"/>
      <c r="AY17" s="631"/>
      <c r="AZ17" s="631"/>
      <c r="BA17" s="631"/>
      <c r="BB17" s="631"/>
      <c r="BC17" s="631"/>
      <c r="BD17" s="631"/>
      <c r="BE17" s="631"/>
      <c r="BF17" s="632"/>
      <c r="BG17" s="633" t="s">
        <v>138</v>
      </c>
      <c r="BH17" s="634"/>
      <c r="BI17" s="634"/>
      <c r="BJ17" s="634"/>
      <c r="BK17" s="634"/>
      <c r="BL17" s="634"/>
      <c r="BM17" s="634"/>
      <c r="BN17" s="635"/>
      <c r="BO17" s="636" t="s">
        <v>138</v>
      </c>
      <c r="BP17" s="636"/>
      <c r="BQ17" s="636"/>
      <c r="BR17" s="636"/>
      <c r="BS17" s="637" t="s">
        <v>138</v>
      </c>
      <c r="BT17" s="637"/>
      <c r="BU17" s="637"/>
      <c r="BV17" s="637"/>
      <c r="BW17" s="637"/>
      <c r="BX17" s="637"/>
      <c r="BY17" s="637"/>
      <c r="BZ17" s="637"/>
      <c r="CA17" s="637"/>
      <c r="CB17" s="641"/>
      <c r="CD17" s="630" t="s">
        <v>275</v>
      </c>
      <c r="CE17" s="631"/>
      <c r="CF17" s="631"/>
      <c r="CG17" s="631"/>
      <c r="CH17" s="631"/>
      <c r="CI17" s="631"/>
      <c r="CJ17" s="631"/>
      <c r="CK17" s="631"/>
      <c r="CL17" s="631"/>
      <c r="CM17" s="631"/>
      <c r="CN17" s="631"/>
      <c r="CO17" s="631"/>
      <c r="CP17" s="631"/>
      <c r="CQ17" s="632"/>
      <c r="CR17" s="633">
        <v>352644</v>
      </c>
      <c r="CS17" s="634"/>
      <c r="CT17" s="634"/>
      <c r="CU17" s="634"/>
      <c r="CV17" s="634"/>
      <c r="CW17" s="634"/>
      <c r="CX17" s="634"/>
      <c r="CY17" s="635"/>
      <c r="CZ17" s="636">
        <v>4.5</v>
      </c>
      <c r="DA17" s="636"/>
      <c r="DB17" s="636"/>
      <c r="DC17" s="636"/>
      <c r="DD17" s="642" t="s">
        <v>250</v>
      </c>
      <c r="DE17" s="634"/>
      <c r="DF17" s="634"/>
      <c r="DG17" s="634"/>
      <c r="DH17" s="634"/>
      <c r="DI17" s="634"/>
      <c r="DJ17" s="634"/>
      <c r="DK17" s="634"/>
      <c r="DL17" s="634"/>
      <c r="DM17" s="634"/>
      <c r="DN17" s="634"/>
      <c r="DO17" s="634"/>
      <c r="DP17" s="635"/>
      <c r="DQ17" s="642">
        <v>340623</v>
      </c>
      <c r="DR17" s="634"/>
      <c r="DS17" s="634"/>
      <c r="DT17" s="634"/>
      <c r="DU17" s="634"/>
      <c r="DV17" s="634"/>
      <c r="DW17" s="634"/>
      <c r="DX17" s="634"/>
      <c r="DY17" s="634"/>
      <c r="DZ17" s="634"/>
      <c r="EA17" s="634"/>
      <c r="EB17" s="634"/>
      <c r="EC17" s="643"/>
    </row>
    <row r="18" spans="2:133" ht="11.25" customHeight="1" x14ac:dyDescent="0.15">
      <c r="B18" s="630" t="s">
        <v>276</v>
      </c>
      <c r="C18" s="631"/>
      <c r="D18" s="631"/>
      <c r="E18" s="631"/>
      <c r="F18" s="631"/>
      <c r="G18" s="631"/>
      <c r="H18" s="631"/>
      <c r="I18" s="631"/>
      <c r="J18" s="631"/>
      <c r="K18" s="631"/>
      <c r="L18" s="631"/>
      <c r="M18" s="631"/>
      <c r="N18" s="631"/>
      <c r="O18" s="631"/>
      <c r="P18" s="631"/>
      <c r="Q18" s="632"/>
      <c r="R18" s="633">
        <v>49310</v>
      </c>
      <c r="S18" s="634"/>
      <c r="T18" s="634"/>
      <c r="U18" s="634"/>
      <c r="V18" s="634"/>
      <c r="W18" s="634"/>
      <c r="X18" s="634"/>
      <c r="Y18" s="635"/>
      <c r="Z18" s="636">
        <v>0.6</v>
      </c>
      <c r="AA18" s="636"/>
      <c r="AB18" s="636"/>
      <c r="AC18" s="636"/>
      <c r="AD18" s="637">
        <v>49310</v>
      </c>
      <c r="AE18" s="637"/>
      <c r="AF18" s="637"/>
      <c r="AG18" s="637"/>
      <c r="AH18" s="637"/>
      <c r="AI18" s="637"/>
      <c r="AJ18" s="637"/>
      <c r="AK18" s="637"/>
      <c r="AL18" s="638">
        <v>1.5</v>
      </c>
      <c r="AM18" s="639"/>
      <c r="AN18" s="639"/>
      <c r="AO18" s="640"/>
      <c r="AP18" s="630" t="s">
        <v>277</v>
      </c>
      <c r="AQ18" s="631"/>
      <c r="AR18" s="631"/>
      <c r="AS18" s="631"/>
      <c r="AT18" s="631"/>
      <c r="AU18" s="631"/>
      <c r="AV18" s="631"/>
      <c r="AW18" s="631"/>
      <c r="AX18" s="631"/>
      <c r="AY18" s="631"/>
      <c r="AZ18" s="631"/>
      <c r="BA18" s="631"/>
      <c r="BB18" s="631"/>
      <c r="BC18" s="631"/>
      <c r="BD18" s="631"/>
      <c r="BE18" s="631"/>
      <c r="BF18" s="632"/>
      <c r="BG18" s="633" t="s">
        <v>138</v>
      </c>
      <c r="BH18" s="634"/>
      <c r="BI18" s="634"/>
      <c r="BJ18" s="634"/>
      <c r="BK18" s="634"/>
      <c r="BL18" s="634"/>
      <c r="BM18" s="634"/>
      <c r="BN18" s="635"/>
      <c r="BO18" s="636" t="s">
        <v>235</v>
      </c>
      <c r="BP18" s="636"/>
      <c r="BQ18" s="636"/>
      <c r="BR18" s="636"/>
      <c r="BS18" s="637" t="s">
        <v>235</v>
      </c>
      <c r="BT18" s="637"/>
      <c r="BU18" s="637"/>
      <c r="BV18" s="637"/>
      <c r="BW18" s="637"/>
      <c r="BX18" s="637"/>
      <c r="BY18" s="637"/>
      <c r="BZ18" s="637"/>
      <c r="CA18" s="637"/>
      <c r="CB18" s="641"/>
      <c r="CD18" s="630" t="s">
        <v>278</v>
      </c>
      <c r="CE18" s="631"/>
      <c r="CF18" s="631"/>
      <c r="CG18" s="631"/>
      <c r="CH18" s="631"/>
      <c r="CI18" s="631"/>
      <c r="CJ18" s="631"/>
      <c r="CK18" s="631"/>
      <c r="CL18" s="631"/>
      <c r="CM18" s="631"/>
      <c r="CN18" s="631"/>
      <c r="CO18" s="631"/>
      <c r="CP18" s="631"/>
      <c r="CQ18" s="632"/>
      <c r="CR18" s="633" t="s">
        <v>138</v>
      </c>
      <c r="CS18" s="634"/>
      <c r="CT18" s="634"/>
      <c r="CU18" s="634"/>
      <c r="CV18" s="634"/>
      <c r="CW18" s="634"/>
      <c r="CX18" s="634"/>
      <c r="CY18" s="635"/>
      <c r="CZ18" s="636" t="s">
        <v>250</v>
      </c>
      <c r="DA18" s="636"/>
      <c r="DB18" s="636"/>
      <c r="DC18" s="636"/>
      <c r="DD18" s="642" t="s">
        <v>235</v>
      </c>
      <c r="DE18" s="634"/>
      <c r="DF18" s="634"/>
      <c r="DG18" s="634"/>
      <c r="DH18" s="634"/>
      <c r="DI18" s="634"/>
      <c r="DJ18" s="634"/>
      <c r="DK18" s="634"/>
      <c r="DL18" s="634"/>
      <c r="DM18" s="634"/>
      <c r="DN18" s="634"/>
      <c r="DO18" s="634"/>
      <c r="DP18" s="635"/>
      <c r="DQ18" s="642" t="s">
        <v>138</v>
      </c>
      <c r="DR18" s="634"/>
      <c r="DS18" s="634"/>
      <c r="DT18" s="634"/>
      <c r="DU18" s="634"/>
      <c r="DV18" s="634"/>
      <c r="DW18" s="634"/>
      <c r="DX18" s="634"/>
      <c r="DY18" s="634"/>
      <c r="DZ18" s="634"/>
      <c r="EA18" s="634"/>
      <c r="EB18" s="634"/>
      <c r="EC18" s="643"/>
    </row>
    <row r="19" spans="2:133" ht="11.25" customHeight="1" x14ac:dyDescent="0.15">
      <c r="B19" s="630" t="s">
        <v>279</v>
      </c>
      <c r="C19" s="631"/>
      <c r="D19" s="631"/>
      <c r="E19" s="631"/>
      <c r="F19" s="631"/>
      <c r="G19" s="631"/>
      <c r="H19" s="631"/>
      <c r="I19" s="631"/>
      <c r="J19" s="631"/>
      <c r="K19" s="631"/>
      <c r="L19" s="631"/>
      <c r="M19" s="631"/>
      <c r="N19" s="631"/>
      <c r="O19" s="631"/>
      <c r="P19" s="631"/>
      <c r="Q19" s="632"/>
      <c r="R19" s="633">
        <v>4704</v>
      </c>
      <c r="S19" s="634"/>
      <c r="T19" s="634"/>
      <c r="U19" s="634"/>
      <c r="V19" s="634"/>
      <c r="W19" s="634"/>
      <c r="X19" s="634"/>
      <c r="Y19" s="635"/>
      <c r="Z19" s="636">
        <v>0.1</v>
      </c>
      <c r="AA19" s="636"/>
      <c r="AB19" s="636"/>
      <c r="AC19" s="636"/>
      <c r="AD19" s="637">
        <v>4704</v>
      </c>
      <c r="AE19" s="637"/>
      <c r="AF19" s="637"/>
      <c r="AG19" s="637"/>
      <c r="AH19" s="637"/>
      <c r="AI19" s="637"/>
      <c r="AJ19" s="637"/>
      <c r="AK19" s="637"/>
      <c r="AL19" s="638">
        <v>0.1</v>
      </c>
      <c r="AM19" s="639"/>
      <c r="AN19" s="639"/>
      <c r="AO19" s="640"/>
      <c r="AP19" s="630" t="s">
        <v>280</v>
      </c>
      <c r="AQ19" s="631"/>
      <c r="AR19" s="631"/>
      <c r="AS19" s="631"/>
      <c r="AT19" s="631"/>
      <c r="AU19" s="631"/>
      <c r="AV19" s="631"/>
      <c r="AW19" s="631"/>
      <c r="AX19" s="631"/>
      <c r="AY19" s="631"/>
      <c r="AZ19" s="631"/>
      <c r="BA19" s="631"/>
      <c r="BB19" s="631"/>
      <c r="BC19" s="631"/>
      <c r="BD19" s="631"/>
      <c r="BE19" s="631"/>
      <c r="BF19" s="632"/>
      <c r="BG19" s="633" t="s">
        <v>235</v>
      </c>
      <c r="BH19" s="634"/>
      <c r="BI19" s="634"/>
      <c r="BJ19" s="634"/>
      <c r="BK19" s="634"/>
      <c r="BL19" s="634"/>
      <c r="BM19" s="634"/>
      <c r="BN19" s="635"/>
      <c r="BO19" s="636" t="s">
        <v>138</v>
      </c>
      <c r="BP19" s="636"/>
      <c r="BQ19" s="636"/>
      <c r="BR19" s="636"/>
      <c r="BS19" s="637" t="s">
        <v>138</v>
      </c>
      <c r="BT19" s="637"/>
      <c r="BU19" s="637"/>
      <c r="BV19" s="637"/>
      <c r="BW19" s="637"/>
      <c r="BX19" s="637"/>
      <c r="BY19" s="637"/>
      <c r="BZ19" s="637"/>
      <c r="CA19" s="637"/>
      <c r="CB19" s="641"/>
      <c r="CD19" s="630" t="s">
        <v>281</v>
      </c>
      <c r="CE19" s="631"/>
      <c r="CF19" s="631"/>
      <c r="CG19" s="631"/>
      <c r="CH19" s="631"/>
      <c r="CI19" s="631"/>
      <c r="CJ19" s="631"/>
      <c r="CK19" s="631"/>
      <c r="CL19" s="631"/>
      <c r="CM19" s="631"/>
      <c r="CN19" s="631"/>
      <c r="CO19" s="631"/>
      <c r="CP19" s="631"/>
      <c r="CQ19" s="632"/>
      <c r="CR19" s="633" t="s">
        <v>250</v>
      </c>
      <c r="CS19" s="634"/>
      <c r="CT19" s="634"/>
      <c r="CU19" s="634"/>
      <c r="CV19" s="634"/>
      <c r="CW19" s="634"/>
      <c r="CX19" s="634"/>
      <c r="CY19" s="635"/>
      <c r="CZ19" s="636" t="s">
        <v>235</v>
      </c>
      <c r="DA19" s="636"/>
      <c r="DB19" s="636"/>
      <c r="DC19" s="636"/>
      <c r="DD19" s="642" t="s">
        <v>235</v>
      </c>
      <c r="DE19" s="634"/>
      <c r="DF19" s="634"/>
      <c r="DG19" s="634"/>
      <c r="DH19" s="634"/>
      <c r="DI19" s="634"/>
      <c r="DJ19" s="634"/>
      <c r="DK19" s="634"/>
      <c r="DL19" s="634"/>
      <c r="DM19" s="634"/>
      <c r="DN19" s="634"/>
      <c r="DO19" s="634"/>
      <c r="DP19" s="635"/>
      <c r="DQ19" s="642" t="s">
        <v>235</v>
      </c>
      <c r="DR19" s="634"/>
      <c r="DS19" s="634"/>
      <c r="DT19" s="634"/>
      <c r="DU19" s="634"/>
      <c r="DV19" s="634"/>
      <c r="DW19" s="634"/>
      <c r="DX19" s="634"/>
      <c r="DY19" s="634"/>
      <c r="DZ19" s="634"/>
      <c r="EA19" s="634"/>
      <c r="EB19" s="634"/>
      <c r="EC19" s="643"/>
    </row>
    <row r="20" spans="2:133" ht="11.25" customHeight="1" x14ac:dyDescent="0.15">
      <c r="B20" s="630" t="s">
        <v>282</v>
      </c>
      <c r="C20" s="631"/>
      <c r="D20" s="631"/>
      <c r="E20" s="631"/>
      <c r="F20" s="631"/>
      <c r="G20" s="631"/>
      <c r="H20" s="631"/>
      <c r="I20" s="631"/>
      <c r="J20" s="631"/>
      <c r="K20" s="631"/>
      <c r="L20" s="631"/>
      <c r="M20" s="631"/>
      <c r="N20" s="631"/>
      <c r="O20" s="631"/>
      <c r="P20" s="631"/>
      <c r="Q20" s="632"/>
      <c r="R20" s="633">
        <v>960</v>
      </c>
      <c r="S20" s="634"/>
      <c r="T20" s="634"/>
      <c r="U20" s="634"/>
      <c r="V20" s="634"/>
      <c r="W20" s="634"/>
      <c r="X20" s="634"/>
      <c r="Y20" s="635"/>
      <c r="Z20" s="636">
        <v>0</v>
      </c>
      <c r="AA20" s="636"/>
      <c r="AB20" s="636"/>
      <c r="AC20" s="636"/>
      <c r="AD20" s="637">
        <v>960</v>
      </c>
      <c r="AE20" s="637"/>
      <c r="AF20" s="637"/>
      <c r="AG20" s="637"/>
      <c r="AH20" s="637"/>
      <c r="AI20" s="637"/>
      <c r="AJ20" s="637"/>
      <c r="AK20" s="637"/>
      <c r="AL20" s="638">
        <v>0</v>
      </c>
      <c r="AM20" s="639"/>
      <c r="AN20" s="639"/>
      <c r="AO20" s="640"/>
      <c r="AP20" s="630" t="s">
        <v>283</v>
      </c>
      <c r="AQ20" s="631"/>
      <c r="AR20" s="631"/>
      <c r="AS20" s="631"/>
      <c r="AT20" s="631"/>
      <c r="AU20" s="631"/>
      <c r="AV20" s="631"/>
      <c r="AW20" s="631"/>
      <c r="AX20" s="631"/>
      <c r="AY20" s="631"/>
      <c r="AZ20" s="631"/>
      <c r="BA20" s="631"/>
      <c r="BB20" s="631"/>
      <c r="BC20" s="631"/>
      <c r="BD20" s="631"/>
      <c r="BE20" s="631"/>
      <c r="BF20" s="632"/>
      <c r="BG20" s="633" t="s">
        <v>250</v>
      </c>
      <c r="BH20" s="634"/>
      <c r="BI20" s="634"/>
      <c r="BJ20" s="634"/>
      <c r="BK20" s="634"/>
      <c r="BL20" s="634"/>
      <c r="BM20" s="634"/>
      <c r="BN20" s="635"/>
      <c r="BO20" s="636" t="s">
        <v>138</v>
      </c>
      <c r="BP20" s="636"/>
      <c r="BQ20" s="636"/>
      <c r="BR20" s="636"/>
      <c r="BS20" s="637" t="s">
        <v>138</v>
      </c>
      <c r="BT20" s="637"/>
      <c r="BU20" s="637"/>
      <c r="BV20" s="637"/>
      <c r="BW20" s="637"/>
      <c r="BX20" s="637"/>
      <c r="BY20" s="637"/>
      <c r="BZ20" s="637"/>
      <c r="CA20" s="637"/>
      <c r="CB20" s="641"/>
      <c r="CD20" s="630" t="s">
        <v>284</v>
      </c>
      <c r="CE20" s="631"/>
      <c r="CF20" s="631"/>
      <c r="CG20" s="631"/>
      <c r="CH20" s="631"/>
      <c r="CI20" s="631"/>
      <c r="CJ20" s="631"/>
      <c r="CK20" s="631"/>
      <c r="CL20" s="631"/>
      <c r="CM20" s="631"/>
      <c r="CN20" s="631"/>
      <c r="CO20" s="631"/>
      <c r="CP20" s="631"/>
      <c r="CQ20" s="632"/>
      <c r="CR20" s="633">
        <v>7827694</v>
      </c>
      <c r="CS20" s="634"/>
      <c r="CT20" s="634"/>
      <c r="CU20" s="634"/>
      <c r="CV20" s="634"/>
      <c r="CW20" s="634"/>
      <c r="CX20" s="634"/>
      <c r="CY20" s="635"/>
      <c r="CZ20" s="636">
        <v>100</v>
      </c>
      <c r="DA20" s="636"/>
      <c r="DB20" s="636"/>
      <c r="DC20" s="636"/>
      <c r="DD20" s="642">
        <v>1561708</v>
      </c>
      <c r="DE20" s="634"/>
      <c r="DF20" s="634"/>
      <c r="DG20" s="634"/>
      <c r="DH20" s="634"/>
      <c r="DI20" s="634"/>
      <c r="DJ20" s="634"/>
      <c r="DK20" s="634"/>
      <c r="DL20" s="634"/>
      <c r="DM20" s="634"/>
      <c r="DN20" s="634"/>
      <c r="DO20" s="634"/>
      <c r="DP20" s="635"/>
      <c r="DQ20" s="642">
        <v>3750231</v>
      </c>
      <c r="DR20" s="634"/>
      <c r="DS20" s="634"/>
      <c r="DT20" s="634"/>
      <c r="DU20" s="634"/>
      <c r="DV20" s="634"/>
      <c r="DW20" s="634"/>
      <c r="DX20" s="634"/>
      <c r="DY20" s="634"/>
      <c r="DZ20" s="634"/>
      <c r="EA20" s="634"/>
      <c r="EB20" s="634"/>
      <c r="EC20" s="643"/>
    </row>
    <row r="21" spans="2:133" ht="11.25" customHeight="1" x14ac:dyDescent="0.15">
      <c r="B21" s="630" t="s">
        <v>285</v>
      </c>
      <c r="C21" s="631"/>
      <c r="D21" s="631"/>
      <c r="E21" s="631"/>
      <c r="F21" s="631"/>
      <c r="G21" s="631"/>
      <c r="H21" s="631"/>
      <c r="I21" s="631"/>
      <c r="J21" s="631"/>
      <c r="K21" s="631"/>
      <c r="L21" s="631"/>
      <c r="M21" s="631"/>
      <c r="N21" s="631"/>
      <c r="O21" s="631"/>
      <c r="P21" s="631"/>
      <c r="Q21" s="632"/>
      <c r="R21" s="633">
        <v>311</v>
      </c>
      <c r="S21" s="634"/>
      <c r="T21" s="634"/>
      <c r="U21" s="634"/>
      <c r="V21" s="634"/>
      <c r="W21" s="634"/>
      <c r="X21" s="634"/>
      <c r="Y21" s="635"/>
      <c r="Z21" s="636">
        <v>0</v>
      </c>
      <c r="AA21" s="636"/>
      <c r="AB21" s="636"/>
      <c r="AC21" s="636"/>
      <c r="AD21" s="637">
        <v>311</v>
      </c>
      <c r="AE21" s="637"/>
      <c r="AF21" s="637"/>
      <c r="AG21" s="637"/>
      <c r="AH21" s="637"/>
      <c r="AI21" s="637"/>
      <c r="AJ21" s="637"/>
      <c r="AK21" s="637"/>
      <c r="AL21" s="638">
        <v>0</v>
      </c>
      <c r="AM21" s="639"/>
      <c r="AN21" s="639"/>
      <c r="AO21" s="640"/>
      <c r="AP21" s="630" t="s">
        <v>286</v>
      </c>
      <c r="AQ21" s="646"/>
      <c r="AR21" s="646"/>
      <c r="AS21" s="646"/>
      <c r="AT21" s="646"/>
      <c r="AU21" s="646"/>
      <c r="AV21" s="646"/>
      <c r="AW21" s="646"/>
      <c r="AX21" s="646"/>
      <c r="AY21" s="646"/>
      <c r="AZ21" s="646"/>
      <c r="BA21" s="646"/>
      <c r="BB21" s="646"/>
      <c r="BC21" s="646"/>
      <c r="BD21" s="646"/>
      <c r="BE21" s="646"/>
      <c r="BF21" s="647"/>
      <c r="BG21" s="633" t="s">
        <v>138</v>
      </c>
      <c r="BH21" s="634"/>
      <c r="BI21" s="634"/>
      <c r="BJ21" s="634"/>
      <c r="BK21" s="634"/>
      <c r="BL21" s="634"/>
      <c r="BM21" s="634"/>
      <c r="BN21" s="635"/>
      <c r="BO21" s="636" t="s">
        <v>235</v>
      </c>
      <c r="BP21" s="636"/>
      <c r="BQ21" s="636"/>
      <c r="BR21" s="636"/>
      <c r="BS21" s="637" t="s">
        <v>235</v>
      </c>
      <c r="BT21" s="637"/>
      <c r="BU21" s="637"/>
      <c r="BV21" s="637"/>
      <c r="BW21" s="637"/>
      <c r="BX21" s="637"/>
      <c r="BY21" s="637"/>
      <c r="BZ21" s="637"/>
      <c r="CA21" s="637"/>
      <c r="CB21" s="641"/>
      <c r="CD21" s="653"/>
      <c r="CE21" s="654"/>
      <c r="CF21" s="654"/>
      <c r="CG21" s="654"/>
      <c r="CH21" s="654"/>
      <c r="CI21" s="654"/>
      <c r="CJ21" s="654"/>
      <c r="CK21" s="654"/>
      <c r="CL21" s="654"/>
      <c r="CM21" s="654"/>
      <c r="CN21" s="654"/>
      <c r="CO21" s="654"/>
      <c r="CP21" s="654"/>
      <c r="CQ21" s="655"/>
      <c r="CR21" s="656"/>
      <c r="CS21" s="649"/>
      <c r="CT21" s="649"/>
      <c r="CU21" s="649"/>
      <c r="CV21" s="649"/>
      <c r="CW21" s="649"/>
      <c r="CX21" s="649"/>
      <c r="CY21" s="657"/>
      <c r="CZ21" s="658"/>
      <c r="DA21" s="658"/>
      <c r="DB21" s="658"/>
      <c r="DC21" s="658"/>
      <c r="DD21" s="648"/>
      <c r="DE21" s="649"/>
      <c r="DF21" s="649"/>
      <c r="DG21" s="649"/>
      <c r="DH21" s="649"/>
      <c r="DI21" s="649"/>
      <c r="DJ21" s="649"/>
      <c r="DK21" s="649"/>
      <c r="DL21" s="649"/>
      <c r="DM21" s="649"/>
      <c r="DN21" s="649"/>
      <c r="DO21" s="649"/>
      <c r="DP21" s="657"/>
      <c r="DQ21" s="648"/>
      <c r="DR21" s="649"/>
      <c r="DS21" s="649"/>
      <c r="DT21" s="649"/>
      <c r="DU21" s="649"/>
      <c r="DV21" s="649"/>
      <c r="DW21" s="649"/>
      <c r="DX21" s="649"/>
      <c r="DY21" s="649"/>
      <c r="DZ21" s="649"/>
      <c r="EA21" s="649"/>
      <c r="EB21" s="649"/>
      <c r="EC21" s="650"/>
    </row>
    <row r="22" spans="2:133" ht="11.25" customHeight="1" x14ac:dyDescent="0.15">
      <c r="B22" s="662" t="s">
        <v>287</v>
      </c>
      <c r="C22" s="663"/>
      <c r="D22" s="663"/>
      <c r="E22" s="663"/>
      <c r="F22" s="663"/>
      <c r="G22" s="663"/>
      <c r="H22" s="663"/>
      <c r="I22" s="663"/>
      <c r="J22" s="663"/>
      <c r="K22" s="663"/>
      <c r="L22" s="663"/>
      <c r="M22" s="663"/>
      <c r="N22" s="663"/>
      <c r="O22" s="663"/>
      <c r="P22" s="663"/>
      <c r="Q22" s="664"/>
      <c r="R22" s="633">
        <v>43335</v>
      </c>
      <c r="S22" s="634"/>
      <c r="T22" s="634"/>
      <c r="U22" s="634"/>
      <c r="V22" s="634"/>
      <c r="W22" s="634"/>
      <c r="X22" s="634"/>
      <c r="Y22" s="635"/>
      <c r="Z22" s="636">
        <v>0.5</v>
      </c>
      <c r="AA22" s="636"/>
      <c r="AB22" s="636"/>
      <c r="AC22" s="636"/>
      <c r="AD22" s="637">
        <v>43335</v>
      </c>
      <c r="AE22" s="637"/>
      <c r="AF22" s="637"/>
      <c r="AG22" s="637"/>
      <c r="AH22" s="637"/>
      <c r="AI22" s="637"/>
      <c r="AJ22" s="637"/>
      <c r="AK22" s="637"/>
      <c r="AL22" s="638">
        <v>1.2999999523162842</v>
      </c>
      <c r="AM22" s="639"/>
      <c r="AN22" s="639"/>
      <c r="AO22" s="640"/>
      <c r="AP22" s="630" t="s">
        <v>288</v>
      </c>
      <c r="AQ22" s="646"/>
      <c r="AR22" s="646"/>
      <c r="AS22" s="646"/>
      <c r="AT22" s="646"/>
      <c r="AU22" s="646"/>
      <c r="AV22" s="646"/>
      <c r="AW22" s="646"/>
      <c r="AX22" s="646"/>
      <c r="AY22" s="646"/>
      <c r="AZ22" s="646"/>
      <c r="BA22" s="646"/>
      <c r="BB22" s="646"/>
      <c r="BC22" s="646"/>
      <c r="BD22" s="646"/>
      <c r="BE22" s="646"/>
      <c r="BF22" s="647"/>
      <c r="BG22" s="633" t="s">
        <v>250</v>
      </c>
      <c r="BH22" s="634"/>
      <c r="BI22" s="634"/>
      <c r="BJ22" s="634"/>
      <c r="BK22" s="634"/>
      <c r="BL22" s="634"/>
      <c r="BM22" s="634"/>
      <c r="BN22" s="635"/>
      <c r="BO22" s="636" t="s">
        <v>138</v>
      </c>
      <c r="BP22" s="636"/>
      <c r="BQ22" s="636"/>
      <c r="BR22" s="636"/>
      <c r="BS22" s="637" t="s">
        <v>250</v>
      </c>
      <c r="BT22" s="637"/>
      <c r="BU22" s="637"/>
      <c r="BV22" s="637"/>
      <c r="BW22" s="637"/>
      <c r="BX22" s="637"/>
      <c r="BY22" s="637"/>
      <c r="BZ22" s="637"/>
      <c r="CA22" s="637"/>
      <c r="CB22" s="641"/>
      <c r="CD22" s="615" t="s">
        <v>289</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290</v>
      </c>
      <c r="C23" s="631"/>
      <c r="D23" s="631"/>
      <c r="E23" s="631"/>
      <c r="F23" s="631"/>
      <c r="G23" s="631"/>
      <c r="H23" s="631"/>
      <c r="I23" s="631"/>
      <c r="J23" s="631"/>
      <c r="K23" s="631"/>
      <c r="L23" s="631"/>
      <c r="M23" s="631"/>
      <c r="N23" s="631"/>
      <c r="O23" s="631"/>
      <c r="P23" s="631"/>
      <c r="Q23" s="632"/>
      <c r="R23" s="633">
        <v>2548720</v>
      </c>
      <c r="S23" s="634"/>
      <c r="T23" s="634"/>
      <c r="U23" s="634"/>
      <c r="V23" s="634"/>
      <c r="W23" s="634"/>
      <c r="X23" s="634"/>
      <c r="Y23" s="635"/>
      <c r="Z23" s="636">
        <v>29.3</v>
      </c>
      <c r="AA23" s="636"/>
      <c r="AB23" s="636"/>
      <c r="AC23" s="636"/>
      <c r="AD23" s="637">
        <v>2306230</v>
      </c>
      <c r="AE23" s="637"/>
      <c r="AF23" s="637"/>
      <c r="AG23" s="637"/>
      <c r="AH23" s="637"/>
      <c r="AI23" s="637"/>
      <c r="AJ23" s="637"/>
      <c r="AK23" s="637"/>
      <c r="AL23" s="638">
        <v>69.599999999999994</v>
      </c>
      <c r="AM23" s="639"/>
      <c r="AN23" s="639"/>
      <c r="AO23" s="640"/>
      <c r="AP23" s="630" t="s">
        <v>291</v>
      </c>
      <c r="AQ23" s="646"/>
      <c r="AR23" s="646"/>
      <c r="AS23" s="646"/>
      <c r="AT23" s="646"/>
      <c r="AU23" s="646"/>
      <c r="AV23" s="646"/>
      <c r="AW23" s="646"/>
      <c r="AX23" s="646"/>
      <c r="AY23" s="646"/>
      <c r="AZ23" s="646"/>
      <c r="BA23" s="646"/>
      <c r="BB23" s="646"/>
      <c r="BC23" s="646"/>
      <c r="BD23" s="646"/>
      <c r="BE23" s="646"/>
      <c r="BF23" s="647"/>
      <c r="BG23" s="633" t="s">
        <v>138</v>
      </c>
      <c r="BH23" s="634"/>
      <c r="BI23" s="634"/>
      <c r="BJ23" s="634"/>
      <c r="BK23" s="634"/>
      <c r="BL23" s="634"/>
      <c r="BM23" s="634"/>
      <c r="BN23" s="635"/>
      <c r="BO23" s="636" t="s">
        <v>235</v>
      </c>
      <c r="BP23" s="636"/>
      <c r="BQ23" s="636"/>
      <c r="BR23" s="636"/>
      <c r="BS23" s="637" t="s">
        <v>138</v>
      </c>
      <c r="BT23" s="637"/>
      <c r="BU23" s="637"/>
      <c r="BV23" s="637"/>
      <c r="BW23" s="637"/>
      <c r="BX23" s="637"/>
      <c r="BY23" s="637"/>
      <c r="BZ23" s="637"/>
      <c r="CA23" s="637"/>
      <c r="CB23" s="641"/>
      <c r="CD23" s="615" t="s">
        <v>229</v>
      </c>
      <c r="CE23" s="616"/>
      <c r="CF23" s="616"/>
      <c r="CG23" s="616"/>
      <c r="CH23" s="616"/>
      <c r="CI23" s="616"/>
      <c r="CJ23" s="616"/>
      <c r="CK23" s="616"/>
      <c r="CL23" s="616"/>
      <c r="CM23" s="616"/>
      <c r="CN23" s="616"/>
      <c r="CO23" s="616"/>
      <c r="CP23" s="616"/>
      <c r="CQ23" s="617"/>
      <c r="CR23" s="615" t="s">
        <v>292</v>
      </c>
      <c r="CS23" s="616"/>
      <c r="CT23" s="616"/>
      <c r="CU23" s="616"/>
      <c r="CV23" s="616"/>
      <c r="CW23" s="616"/>
      <c r="CX23" s="616"/>
      <c r="CY23" s="617"/>
      <c r="CZ23" s="615" t="s">
        <v>293</v>
      </c>
      <c r="DA23" s="616"/>
      <c r="DB23" s="616"/>
      <c r="DC23" s="617"/>
      <c r="DD23" s="615" t="s">
        <v>294</v>
      </c>
      <c r="DE23" s="616"/>
      <c r="DF23" s="616"/>
      <c r="DG23" s="616"/>
      <c r="DH23" s="616"/>
      <c r="DI23" s="616"/>
      <c r="DJ23" s="616"/>
      <c r="DK23" s="617"/>
      <c r="DL23" s="659" t="s">
        <v>295</v>
      </c>
      <c r="DM23" s="660"/>
      <c r="DN23" s="660"/>
      <c r="DO23" s="660"/>
      <c r="DP23" s="660"/>
      <c r="DQ23" s="660"/>
      <c r="DR23" s="660"/>
      <c r="DS23" s="660"/>
      <c r="DT23" s="660"/>
      <c r="DU23" s="660"/>
      <c r="DV23" s="661"/>
      <c r="DW23" s="615" t="s">
        <v>296</v>
      </c>
      <c r="DX23" s="616"/>
      <c r="DY23" s="616"/>
      <c r="DZ23" s="616"/>
      <c r="EA23" s="616"/>
      <c r="EB23" s="616"/>
      <c r="EC23" s="617"/>
    </row>
    <row r="24" spans="2:133" ht="11.25" customHeight="1" x14ac:dyDescent="0.15">
      <c r="B24" s="630" t="s">
        <v>297</v>
      </c>
      <c r="C24" s="631"/>
      <c r="D24" s="631"/>
      <c r="E24" s="631"/>
      <c r="F24" s="631"/>
      <c r="G24" s="631"/>
      <c r="H24" s="631"/>
      <c r="I24" s="631"/>
      <c r="J24" s="631"/>
      <c r="K24" s="631"/>
      <c r="L24" s="631"/>
      <c r="M24" s="631"/>
      <c r="N24" s="631"/>
      <c r="O24" s="631"/>
      <c r="P24" s="631"/>
      <c r="Q24" s="632"/>
      <c r="R24" s="633">
        <v>2306230</v>
      </c>
      <c r="S24" s="634"/>
      <c r="T24" s="634"/>
      <c r="U24" s="634"/>
      <c r="V24" s="634"/>
      <c r="W24" s="634"/>
      <c r="X24" s="634"/>
      <c r="Y24" s="635"/>
      <c r="Z24" s="636">
        <v>26.5</v>
      </c>
      <c r="AA24" s="636"/>
      <c r="AB24" s="636"/>
      <c r="AC24" s="636"/>
      <c r="AD24" s="637">
        <v>2306230</v>
      </c>
      <c r="AE24" s="637"/>
      <c r="AF24" s="637"/>
      <c r="AG24" s="637"/>
      <c r="AH24" s="637"/>
      <c r="AI24" s="637"/>
      <c r="AJ24" s="637"/>
      <c r="AK24" s="637"/>
      <c r="AL24" s="638">
        <v>69.599999999999994</v>
      </c>
      <c r="AM24" s="639"/>
      <c r="AN24" s="639"/>
      <c r="AO24" s="640"/>
      <c r="AP24" s="630" t="s">
        <v>298</v>
      </c>
      <c r="AQ24" s="646"/>
      <c r="AR24" s="646"/>
      <c r="AS24" s="646"/>
      <c r="AT24" s="646"/>
      <c r="AU24" s="646"/>
      <c r="AV24" s="646"/>
      <c r="AW24" s="646"/>
      <c r="AX24" s="646"/>
      <c r="AY24" s="646"/>
      <c r="AZ24" s="646"/>
      <c r="BA24" s="646"/>
      <c r="BB24" s="646"/>
      <c r="BC24" s="646"/>
      <c r="BD24" s="646"/>
      <c r="BE24" s="646"/>
      <c r="BF24" s="647"/>
      <c r="BG24" s="633" t="s">
        <v>138</v>
      </c>
      <c r="BH24" s="634"/>
      <c r="BI24" s="634"/>
      <c r="BJ24" s="634"/>
      <c r="BK24" s="634"/>
      <c r="BL24" s="634"/>
      <c r="BM24" s="634"/>
      <c r="BN24" s="635"/>
      <c r="BO24" s="636" t="s">
        <v>138</v>
      </c>
      <c r="BP24" s="636"/>
      <c r="BQ24" s="636"/>
      <c r="BR24" s="636"/>
      <c r="BS24" s="637" t="s">
        <v>235</v>
      </c>
      <c r="BT24" s="637"/>
      <c r="BU24" s="637"/>
      <c r="BV24" s="637"/>
      <c r="BW24" s="637"/>
      <c r="BX24" s="637"/>
      <c r="BY24" s="637"/>
      <c r="BZ24" s="637"/>
      <c r="CA24" s="637"/>
      <c r="CB24" s="641"/>
      <c r="CD24" s="619" t="s">
        <v>299</v>
      </c>
      <c r="CE24" s="620"/>
      <c r="CF24" s="620"/>
      <c r="CG24" s="620"/>
      <c r="CH24" s="620"/>
      <c r="CI24" s="620"/>
      <c r="CJ24" s="620"/>
      <c r="CK24" s="620"/>
      <c r="CL24" s="620"/>
      <c r="CM24" s="620"/>
      <c r="CN24" s="620"/>
      <c r="CO24" s="620"/>
      <c r="CP24" s="620"/>
      <c r="CQ24" s="621"/>
      <c r="CR24" s="622">
        <v>2618482</v>
      </c>
      <c r="CS24" s="623"/>
      <c r="CT24" s="623"/>
      <c r="CU24" s="623"/>
      <c r="CV24" s="623"/>
      <c r="CW24" s="623"/>
      <c r="CX24" s="623"/>
      <c r="CY24" s="624"/>
      <c r="CZ24" s="627">
        <v>33.5</v>
      </c>
      <c r="DA24" s="628"/>
      <c r="DB24" s="628"/>
      <c r="DC24" s="644"/>
      <c r="DD24" s="665">
        <v>1528844</v>
      </c>
      <c r="DE24" s="623"/>
      <c r="DF24" s="623"/>
      <c r="DG24" s="623"/>
      <c r="DH24" s="623"/>
      <c r="DI24" s="623"/>
      <c r="DJ24" s="623"/>
      <c r="DK24" s="624"/>
      <c r="DL24" s="665">
        <v>1469239</v>
      </c>
      <c r="DM24" s="623"/>
      <c r="DN24" s="623"/>
      <c r="DO24" s="623"/>
      <c r="DP24" s="623"/>
      <c r="DQ24" s="623"/>
      <c r="DR24" s="623"/>
      <c r="DS24" s="623"/>
      <c r="DT24" s="623"/>
      <c r="DU24" s="623"/>
      <c r="DV24" s="624"/>
      <c r="DW24" s="627">
        <v>42.8</v>
      </c>
      <c r="DX24" s="628"/>
      <c r="DY24" s="628"/>
      <c r="DZ24" s="628"/>
      <c r="EA24" s="628"/>
      <c r="EB24" s="628"/>
      <c r="EC24" s="629"/>
    </row>
    <row r="25" spans="2:133" ht="11.25" customHeight="1" x14ac:dyDescent="0.15">
      <c r="B25" s="630" t="s">
        <v>300</v>
      </c>
      <c r="C25" s="631"/>
      <c r="D25" s="631"/>
      <c r="E25" s="631"/>
      <c r="F25" s="631"/>
      <c r="G25" s="631"/>
      <c r="H25" s="631"/>
      <c r="I25" s="631"/>
      <c r="J25" s="631"/>
      <c r="K25" s="631"/>
      <c r="L25" s="631"/>
      <c r="M25" s="631"/>
      <c r="N25" s="631"/>
      <c r="O25" s="631"/>
      <c r="P25" s="631"/>
      <c r="Q25" s="632"/>
      <c r="R25" s="633">
        <v>242490</v>
      </c>
      <c r="S25" s="634"/>
      <c r="T25" s="634"/>
      <c r="U25" s="634"/>
      <c r="V25" s="634"/>
      <c r="W25" s="634"/>
      <c r="X25" s="634"/>
      <c r="Y25" s="635"/>
      <c r="Z25" s="636">
        <v>2.8</v>
      </c>
      <c r="AA25" s="636"/>
      <c r="AB25" s="636"/>
      <c r="AC25" s="636"/>
      <c r="AD25" s="637" t="s">
        <v>235</v>
      </c>
      <c r="AE25" s="637"/>
      <c r="AF25" s="637"/>
      <c r="AG25" s="637"/>
      <c r="AH25" s="637"/>
      <c r="AI25" s="637"/>
      <c r="AJ25" s="637"/>
      <c r="AK25" s="637"/>
      <c r="AL25" s="638" t="s">
        <v>138</v>
      </c>
      <c r="AM25" s="639"/>
      <c r="AN25" s="639"/>
      <c r="AO25" s="640"/>
      <c r="AP25" s="630" t="s">
        <v>301</v>
      </c>
      <c r="AQ25" s="646"/>
      <c r="AR25" s="646"/>
      <c r="AS25" s="646"/>
      <c r="AT25" s="646"/>
      <c r="AU25" s="646"/>
      <c r="AV25" s="646"/>
      <c r="AW25" s="646"/>
      <c r="AX25" s="646"/>
      <c r="AY25" s="646"/>
      <c r="AZ25" s="646"/>
      <c r="BA25" s="646"/>
      <c r="BB25" s="646"/>
      <c r="BC25" s="646"/>
      <c r="BD25" s="646"/>
      <c r="BE25" s="646"/>
      <c r="BF25" s="647"/>
      <c r="BG25" s="633" t="s">
        <v>250</v>
      </c>
      <c r="BH25" s="634"/>
      <c r="BI25" s="634"/>
      <c r="BJ25" s="634"/>
      <c r="BK25" s="634"/>
      <c r="BL25" s="634"/>
      <c r="BM25" s="634"/>
      <c r="BN25" s="635"/>
      <c r="BO25" s="636" t="s">
        <v>235</v>
      </c>
      <c r="BP25" s="636"/>
      <c r="BQ25" s="636"/>
      <c r="BR25" s="636"/>
      <c r="BS25" s="637" t="s">
        <v>138</v>
      </c>
      <c r="BT25" s="637"/>
      <c r="BU25" s="637"/>
      <c r="BV25" s="637"/>
      <c r="BW25" s="637"/>
      <c r="BX25" s="637"/>
      <c r="BY25" s="637"/>
      <c r="BZ25" s="637"/>
      <c r="CA25" s="637"/>
      <c r="CB25" s="641"/>
      <c r="CD25" s="630" t="s">
        <v>302</v>
      </c>
      <c r="CE25" s="631"/>
      <c r="CF25" s="631"/>
      <c r="CG25" s="631"/>
      <c r="CH25" s="631"/>
      <c r="CI25" s="631"/>
      <c r="CJ25" s="631"/>
      <c r="CK25" s="631"/>
      <c r="CL25" s="631"/>
      <c r="CM25" s="631"/>
      <c r="CN25" s="631"/>
      <c r="CO25" s="631"/>
      <c r="CP25" s="631"/>
      <c r="CQ25" s="632"/>
      <c r="CR25" s="633">
        <v>1220321</v>
      </c>
      <c r="CS25" s="651"/>
      <c r="CT25" s="651"/>
      <c r="CU25" s="651"/>
      <c r="CV25" s="651"/>
      <c r="CW25" s="651"/>
      <c r="CX25" s="651"/>
      <c r="CY25" s="652"/>
      <c r="CZ25" s="638">
        <v>15.6</v>
      </c>
      <c r="DA25" s="666"/>
      <c r="DB25" s="666"/>
      <c r="DC25" s="668"/>
      <c r="DD25" s="642">
        <v>991620</v>
      </c>
      <c r="DE25" s="651"/>
      <c r="DF25" s="651"/>
      <c r="DG25" s="651"/>
      <c r="DH25" s="651"/>
      <c r="DI25" s="651"/>
      <c r="DJ25" s="651"/>
      <c r="DK25" s="652"/>
      <c r="DL25" s="642">
        <v>959777</v>
      </c>
      <c r="DM25" s="651"/>
      <c r="DN25" s="651"/>
      <c r="DO25" s="651"/>
      <c r="DP25" s="651"/>
      <c r="DQ25" s="651"/>
      <c r="DR25" s="651"/>
      <c r="DS25" s="651"/>
      <c r="DT25" s="651"/>
      <c r="DU25" s="651"/>
      <c r="DV25" s="652"/>
      <c r="DW25" s="638">
        <v>27.9</v>
      </c>
      <c r="DX25" s="666"/>
      <c r="DY25" s="666"/>
      <c r="DZ25" s="666"/>
      <c r="EA25" s="666"/>
      <c r="EB25" s="666"/>
      <c r="EC25" s="667"/>
    </row>
    <row r="26" spans="2:133" ht="11.25" customHeight="1" x14ac:dyDescent="0.15">
      <c r="B26" s="630" t="s">
        <v>303</v>
      </c>
      <c r="C26" s="631"/>
      <c r="D26" s="631"/>
      <c r="E26" s="631"/>
      <c r="F26" s="631"/>
      <c r="G26" s="631"/>
      <c r="H26" s="631"/>
      <c r="I26" s="631"/>
      <c r="J26" s="631"/>
      <c r="K26" s="631"/>
      <c r="L26" s="631"/>
      <c r="M26" s="631"/>
      <c r="N26" s="631"/>
      <c r="O26" s="631"/>
      <c r="P26" s="631"/>
      <c r="Q26" s="632"/>
      <c r="R26" s="633" t="s">
        <v>138</v>
      </c>
      <c r="S26" s="634"/>
      <c r="T26" s="634"/>
      <c r="U26" s="634"/>
      <c r="V26" s="634"/>
      <c r="W26" s="634"/>
      <c r="X26" s="634"/>
      <c r="Y26" s="635"/>
      <c r="Z26" s="636" t="s">
        <v>138</v>
      </c>
      <c r="AA26" s="636"/>
      <c r="AB26" s="636"/>
      <c r="AC26" s="636"/>
      <c r="AD26" s="637" t="s">
        <v>250</v>
      </c>
      <c r="AE26" s="637"/>
      <c r="AF26" s="637"/>
      <c r="AG26" s="637"/>
      <c r="AH26" s="637"/>
      <c r="AI26" s="637"/>
      <c r="AJ26" s="637"/>
      <c r="AK26" s="637"/>
      <c r="AL26" s="638" t="s">
        <v>235</v>
      </c>
      <c r="AM26" s="639"/>
      <c r="AN26" s="639"/>
      <c r="AO26" s="640"/>
      <c r="AP26" s="630" t="s">
        <v>304</v>
      </c>
      <c r="AQ26" s="646"/>
      <c r="AR26" s="646"/>
      <c r="AS26" s="646"/>
      <c r="AT26" s="646"/>
      <c r="AU26" s="646"/>
      <c r="AV26" s="646"/>
      <c r="AW26" s="646"/>
      <c r="AX26" s="646"/>
      <c r="AY26" s="646"/>
      <c r="AZ26" s="646"/>
      <c r="BA26" s="646"/>
      <c r="BB26" s="646"/>
      <c r="BC26" s="646"/>
      <c r="BD26" s="646"/>
      <c r="BE26" s="646"/>
      <c r="BF26" s="647"/>
      <c r="BG26" s="633" t="s">
        <v>138</v>
      </c>
      <c r="BH26" s="634"/>
      <c r="BI26" s="634"/>
      <c r="BJ26" s="634"/>
      <c r="BK26" s="634"/>
      <c r="BL26" s="634"/>
      <c r="BM26" s="634"/>
      <c r="BN26" s="635"/>
      <c r="BO26" s="636" t="s">
        <v>250</v>
      </c>
      <c r="BP26" s="636"/>
      <c r="BQ26" s="636"/>
      <c r="BR26" s="636"/>
      <c r="BS26" s="637" t="s">
        <v>235</v>
      </c>
      <c r="BT26" s="637"/>
      <c r="BU26" s="637"/>
      <c r="BV26" s="637"/>
      <c r="BW26" s="637"/>
      <c r="BX26" s="637"/>
      <c r="BY26" s="637"/>
      <c r="BZ26" s="637"/>
      <c r="CA26" s="637"/>
      <c r="CB26" s="641"/>
      <c r="CD26" s="630" t="s">
        <v>305</v>
      </c>
      <c r="CE26" s="631"/>
      <c r="CF26" s="631"/>
      <c r="CG26" s="631"/>
      <c r="CH26" s="631"/>
      <c r="CI26" s="631"/>
      <c r="CJ26" s="631"/>
      <c r="CK26" s="631"/>
      <c r="CL26" s="631"/>
      <c r="CM26" s="631"/>
      <c r="CN26" s="631"/>
      <c r="CO26" s="631"/>
      <c r="CP26" s="631"/>
      <c r="CQ26" s="632"/>
      <c r="CR26" s="633">
        <v>625709</v>
      </c>
      <c r="CS26" s="634"/>
      <c r="CT26" s="634"/>
      <c r="CU26" s="634"/>
      <c r="CV26" s="634"/>
      <c r="CW26" s="634"/>
      <c r="CX26" s="634"/>
      <c r="CY26" s="635"/>
      <c r="CZ26" s="638">
        <v>8</v>
      </c>
      <c r="DA26" s="666"/>
      <c r="DB26" s="666"/>
      <c r="DC26" s="668"/>
      <c r="DD26" s="642">
        <v>558763</v>
      </c>
      <c r="DE26" s="634"/>
      <c r="DF26" s="634"/>
      <c r="DG26" s="634"/>
      <c r="DH26" s="634"/>
      <c r="DI26" s="634"/>
      <c r="DJ26" s="634"/>
      <c r="DK26" s="635"/>
      <c r="DL26" s="642" t="s">
        <v>235</v>
      </c>
      <c r="DM26" s="634"/>
      <c r="DN26" s="634"/>
      <c r="DO26" s="634"/>
      <c r="DP26" s="634"/>
      <c r="DQ26" s="634"/>
      <c r="DR26" s="634"/>
      <c r="DS26" s="634"/>
      <c r="DT26" s="634"/>
      <c r="DU26" s="634"/>
      <c r="DV26" s="635"/>
      <c r="DW26" s="638" t="s">
        <v>138</v>
      </c>
      <c r="DX26" s="666"/>
      <c r="DY26" s="666"/>
      <c r="DZ26" s="666"/>
      <c r="EA26" s="666"/>
      <c r="EB26" s="666"/>
      <c r="EC26" s="667"/>
    </row>
    <row r="27" spans="2:133" ht="11.25" customHeight="1" x14ac:dyDescent="0.15">
      <c r="B27" s="630" t="s">
        <v>306</v>
      </c>
      <c r="C27" s="631"/>
      <c r="D27" s="631"/>
      <c r="E27" s="631"/>
      <c r="F27" s="631"/>
      <c r="G27" s="631"/>
      <c r="H27" s="631"/>
      <c r="I27" s="631"/>
      <c r="J27" s="631"/>
      <c r="K27" s="631"/>
      <c r="L27" s="631"/>
      <c r="M27" s="631"/>
      <c r="N27" s="631"/>
      <c r="O27" s="631"/>
      <c r="P27" s="631"/>
      <c r="Q27" s="632"/>
      <c r="R27" s="633">
        <v>3557736</v>
      </c>
      <c r="S27" s="634"/>
      <c r="T27" s="634"/>
      <c r="U27" s="634"/>
      <c r="V27" s="634"/>
      <c r="W27" s="634"/>
      <c r="X27" s="634"/>
      <c r="Y27" s="635"/>
      <c r="Z27" s="636">
        <v>40.9</v>
      </c>
      <c r="AA27" s="636"/>
      <c r="AB27" s="636"/>
      <c r="AC27" s="636"/>
      <c r="AD27" s="637">
        <v>3314879</v>
      </c>
      <c r="AE27" s="637"/>
      <c r="AF27" s="637"/>
      <c r="AG27" s="637"/>
      <c r="AH27" s="637"/>
      <c r="AI27" s="637"/>
      <c r="AJ27" s="637"/>
      <c r="AK27" s="637"/>
      <c r="AL27" s="638">
        <v>100</v>
      </c>
      <c r="AM27" s="639"/>
      <c r="AN27" s="639"/>
      <c r="AO27" s="640"/>
      <c r="AP27" s="630" t="s">
        <v>307</v>
      </c>
      <c r="AQ27" s="631"/>
      <c r="AR27" s="631"/>
      <c r="AS27" s="631"/>
      <c r="AT27" s="631"/>
      <c r="AU27" s="631"/>
      <c r="AV27" s="631"/>
      <c r="AW27" s="631"/>
      <c r="AX27" s="631"/>
      <c r="AY27" s="631"/>
      <c r="AZ27" s="631"/>
      <c r="BA27" s="631"/>
      <c r="BB27" s="631"/>
      <c r="BC27" s="631"/>
      <c r="BD27" s="631"/>
      <c r="BE27" s="631"/>
      <c r="BF27" s="632"/>
      <c r="BG27" s="633">
        <v>693063</v>
      </c>
      <c r="BH27" s="634"/>
      <c r="BI27" s="634"/>
      <c r="BJ27" s="634"/>
      <c r="BK27" s="634"/>
      <c r="BL27" s="634"/>
      <c r="BM27" s="634"/>
      <c r="BN27" s="635"/>
      <c r="BO27" s="636">
        <v>100</v>
      </c>
      <c r="BP27" s="636"/>
      <c r="BQ27" s="636"/>
      <c r="BR27" s="636"/>
      <c r="BS27" s="637" t="s">
        <v>235</v>
      </c>
      <c r="BT27" s="637"/>
      <c r="BU27" s="637"/>
      <c r="BV27" s="637"/>
      <c r="BW27" s="637"/>
      <c r="BX27" s="637"/>
      <c r="BY27" s="637"/>
      <c r="BZ27" s="637"/>
      <c r="CA27" s="637"/>
      <c r="CB27" s="641"/>
      <c r="CD27" s="630" t="s">
        <v>308</v>
      </c>
      <c r="CE27" s="631"/>
      <c r="CF27" s="631"/>
      <c r="CG27" s="631"/>
      <c r="CH27" s="631"/>
      <c r="CI27" s="631"/>
      <c r="CJ27" s="631"/>
      <c r="CK27" s="631"/>
      <c r="CL27" s="631"/>
      <c r="CM27" s="631"/>
      <c r="CN27" s="631"/>
      <c r="CO27" s="631"/>
      <c r="CP27" s="631"/>
      <c r="CQ27" s="632"/>
      <c r="CR27" s="633">
        <v>1045517</v>
      </c>
      <c r="CS27" s="651"/>
      <c r="CT27" s="651"/>
      <c r="CU27" s="651"/>
      <c r="CV27" s="651"/>
      <c r="CW27" s="651"/>
      <c r="CX27" s="651"/>
      <c r="CY27" s="652"/>
      <c r="CZ27" s="638">
        <v>13.4</v>
      </c>
      <c r="DA27" s="666"/>
      <c r="DB27" s="666"/>
      <c r="DC27" s="668"/>
      <c r="DD27" s="642">
        <v>196601</v>
      </c>
      <c r="DE27" s="651"/>
      <c r="DF27" s="651"/>
      <c r="DG27" s="651"/>
      <c r="DH27" s="651"/>
      <c r="DI27" s="651"/>
      <c r="DJ27" s="651"/>
      <c r="DK27" s="652"/>
      <c r="DL27" s="642">
        <v>168839</v>
      </c>
      <c r="DM27" s="651"/>
      <c r="DN27" s="651"/>
      <c r="DO27" s="651"/>
      <c r="DP27" s="651"/>
      <c r="DQ27" s="651"/>
      <c r="DR27" s="651"/>
      <c r="DS27" s="651"/>
      <c r="DT27" s="651"/>
      <c r="DU27" s="651"/>
      <c r="DV27" s="652"/>
      <c r="DW27" s="638">
        <v>4.9000000000000004</v>
      </c>
      <c r="DX27" s="666"/>
      <c r="DY27" s="666"/>
      <c r="DZ27" s="666"/>
      <c r="EA27" s="666"/>
      <c r="EB27" s="666"/>
      <c r="EC27" s="667"/>
    </row>
    <row r="28" spans="2:133" ht="11.25" customHeight="1" x14ac:dyDescent="0.15">
      <c r="B28" s="630" t="s">
        <v>309</v>
      </c>
      <c r="C28" s="631"/>
      <c r="D28" s="631"/>
      <c r="E28" s="631"/>
      <c r="F28" s="631"/>
      <c r="G28" s="631"/>
      <c r="H28" s="631"/>
      <c r="I28" s="631"/>
      <c r="J28" s="631"/>
      <c r="K28" s="631"/>
      <c r="L28" s="631"/>
      <c r="M28" s="631"/>
      <c r="N28" s="631"/>
      <c r="O28" s="631"/>
      <c r="P28" s="631"/>
      <c r="Q28" s="632"/>
      <c r="R28" s="633">
        <v>1039</v>
      </c>
      <c r="S28" s="634"/>
      <c r="T28" s="634"/>
      <c r="U28" s="634"/>
      <c r="V28" s="634"/>
      <c r="W28" s="634"/>
      <c r="X28" s="634"/>
      <c r="Y28" s="635"/>
      <c r="Z28" s="636">
        <v>0</v>
      </c>
      <c r="AA28" s="636"/>
      <c r="AB28" s="636"/>
      <c r="AC28" s="636"/>
      <c r="AD28" s="637">
        <v>1039</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310</v>
      </c>
      <c r="CE28" s="631"/>
      <c r="CF28" s="631"/>
      <c r="CG28" s="631"/>
      <c r="CH28" s="631"/>
      <c r="CI28" s="631"/>
      <c r="CJ28" s="631"/>
      <c r="CK28" s="631"/>
      <c r="CL28" s="631"/>
      <c r="CM28" s="631"/>
      <c r="CN28" s="631"/>
      <c r="CO28" s="631"/>
      <c r="CP28" s="631"/>
      <c r="CQ28" s="632"/>
      <c r="CR28" s="633">
        <v>352644</v>
      </c>
      <c r="CS28" s="634"/>
      <c r="CT28" s="634"/>
      <c r="CU28" s="634"/>
      <c r="CV28" s="634"/>
      <c r="CW28" s="634"/>
      <c r="CX28" s="634"/>
      <c r="CY28" s="635"/>
      <c r="CZ28" s="638">
        <v>4.5</v>
      </c>
      <c r="DA28" s="666"/>
      <c r="DB28" s="666"/>
      <c r="DC28" s="668"/>
      <c r="DD28" s="642">
        <v>340623</v>
      </c>
      <c r="DE28" s="634"/>
      <c r="DF28" s="634"/>
      <c r="DG28" s="634"/>
      <c r="DH28" s="634"/>
      <c r="DI28" s="634"/>
      <c r="DJ28" s="634"/>
      <c r="DK28" s="635"/>
      <c r="DL28" s="642">
        <v>340623</v>
      </c>
      <c r="DM28" s="634"/>
      <c r="DN28" s="634"/>
      <c r="DO28" s="634"/>
      <c r="DP28" s="634"/>
      <c r="DQ28" s="634"/>
      <c r="DR28" s="634"/>
      <c r="DS28" s="634"/>
      <c r="DT28" s="634"/>
      <c r="DU28" s="634"/>
      <c r="DV28" s="635"/>
      <c r="DW28" s="638">
        <v>9.9</v>
      </c>
      <c r="DX28" s="666"/>
      <c r="DY28" s="666"/>
      <c r="DZ28" s="666"/>
      <c r="EA28" s="666"/>
      <c r="EB28" s="666"/>
      <c r="EC28" s="667"/>
    </row>
    <row r="29" spans="2:133" ht="11.25" customHeight="1" x14ac:dyDescent="0.15">
      <c r="B29" s="630" t="s">
        <v>311</v>
      </c>
      <c r="C29" s="631"/>
      <c r="D29" s="631"/>
      <c r="E29" s="631"/>
      <c r="F29" s="631"/>
      <c r="G29" s="631"/>
      <c r="H29" s="631"/>
      <c r="I29" s="631"/>
      <c r="J29" s="631"/>
      <c r="K29" s="631"/>
      <c r="L29" s="631"/>
      <c r="M29" s="631"/>
      <c r="N29" s="631"/>
      <c r="O29" s="631"/>
      <c r="P29" s="631"/>
      <c r="Q29" s="632"/>
      <c r="R29" s="633">
        <v>5266</v>
      </c>
      <c r="S29" s="634"/>
      <c r="T29" s="634"/>
      <c r="U29" s="634"/>
      <c r="V29" s="634"/>
      <c r="W29" s="634"/>
      <c r="X29" s="634"/>
      <c r="Y29" s="635"/>
      <c r="Z29" s="636">
        <v>0.1</v>
      </c>
      <c r="AA29" s="636"/>
      <c r="AB29" s="636"/>
      <c r="AC29" s="636"/>
      <c r="AD29" s="637" t="s">
        <v>235</v>
      </c>
      <c r="AE29" s="637"/>
      <c r="AF29" s="637"/>
      <c r="AG29" s="637"/>
      <c r="AH29" s="637"/>
      <c r="AI29" s="637"/>
      <c r="AJ29" s="637"/>
      <c r="AK29" s="637"/>
      <c r="AL29" s="638" t="s">
        <v>138</v>
      </c>
      <c r="AM29" s="639"/>
      <c r="AN29" s="639"/>
      <c r="AO29" s="640"/>
      <c r="AP29" s="653"/>
      <c r="AQ29" s="654"/>
      <c r="AR29" s="654"/>
      <c r="AS29" s="654"/>
      <c r="AT29" s="654"/>
      <c r="AU29" s="654"/>
      <c r="AV29" s="654"/>
      <c r="AW29" s="654"/>
      <c r="AX29" s="654"/>
      <c r="AY29" s="654"/>
      <c r="AZ29" s="654"/>
      <c r="BA29" s="654"/>
      <c r="BB29" s="654"/>
      <c r="BC29" s="654"/>
      <c r="BD29" s="654"/>
      <c r="BE29" s="654"/>
      <c r="BF29" s="655"/>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312</v>
      </c>
      <c r="CE29" s="672"/>
      <c r="CF29" s="630" t="s">
        <v>70</v>
      </c>
      <c r="CG29" s="631"/>
      <c r="CH29" s="631"/>
      <c r="CI29" s="631"/>
      <c r="CJ29" s="631"/>
      <c r="CK29" s="631"/>
      <c r="CL29" s="631"/>
      <c r="CM29" s="631"/>
      <c r="CN29" s="631"/>
      <c r="CO29" s="631"/>
      <c r="CP29" s="631"/>
      <c r="CQ29" s="632"/>
      <c r="CR29" s="633">
        <v>352644</v>
      </c>
      <c r="CS29" s="651"/>
      <c r="CT29" s="651"/>
      <c r="CU29" s="651"/>
      <c r="CV29" s="651"/>
      <c r="CW29" s="651"/>
      <c r="CX29" s="651"/>
      <c r="CY29" s="652"/>
      <c r="CZ29" s="638">
        <v>4.5</v>
      </c>
      <c r="DA29" s="666"/>
      <c r="DB29" s="666"/>
      <c r="DC29" s="668"/>
      <c r="DD29" s="642">
        <v>340623</v>
      </c>
      <c r="DE29" s="651"/>
      <c r="DF29" s="651"/>
      <c r="DG29" s="651"/>
      <c r="DH29" s="651"/>
      <c r="DI29" s="651"/>
      <c r="DJ29" s="651"/>
      <c r="DK29" s="652"/>
      <c r="DL29" s="642">
        <v>340623</v>
      </c>
      <c r="DM29" s="651"/>
      <c r="DN29" s="651"/>
      <c r="DO29" s="651"/>
      <c r="DP29" s="651"/>
      <c r="DQ29" s="651"/>
      <c r="DR29" s="651"/>
      <c r="DS29" s="651"/>
      <c r="DT29" s="651"/>
      <c r="DU29" s="651"/>
      <c r="DV29" s="652"/>
      <c r="DW29" s="638">
        <v>9.9</v>
      </c>
      <c r="DX29" s="666"/>
      <c r="DY29" s="666"/>
      <c r="DZ29" s="666"/>
      <c r="EA29" s="666"/>
      <c r="EB29" s="666"/>
      <c r="EC29" s="667"/>
    </row>
    <row r="30" spans="2:133" ht="11.25" customHeight="1" x14ac:dyDescent="0.15">
      <c r="B30" s="630" t="s">
        <v>313</v>
      </c>
      <c r="C30" s="631"/>
      <c r="D30" s="631"/>
      <c r="E30" s="631"/>
      <c r="F30" s="631"/>
      <c r="G30" s="631"/>
      <c r="H30" s="631"/>
      <c r="I30" s="631"/>
      <c r="J30" s="631"/>
      <c r="K30" s="631"/>
      <c r="L30" s="631"/>
      <c r="M30" s="631"/>
      <c r="N30" s="631"/>
      <c r="O30" s="631"/>
      <c r="P30" s="631"/>
      <c r="Q30" s="632"/>
      <c r="R30" s="633">
        <v>79911</v>
      </c>
      <c r="S30" s="634"/>
      <c r="T30" s="634"/>
      <c r="U30" s="634"/>
      <c r="V30" s="634"/>
      <c r="W30" s="634"/>
      <c r="X30" s="634"/>
      <c r="Y30" s="635"/>
      <c r="Z30" s="636">
        <v>0.9</v>
      </c>
      <c r="AA30" s="636"/>
      <c r="AB30" s="636"/>
      <c r="AC30" s="636"/>
      <c r="AD30" s="637" t="s">
        <v>138</v>
      </c>
      <c r="AE30" s="637"/>
      <c r="AF30" s="637"/>
      <c r="AG30" s="637"/>
      <c r="AH30" s="637"/>
      <c r="AI30" s="637"/>
      <c r="AJ30" s="637"/>
      <c r="AK30" s="637"/>
      <c r="AL30" s="638" t="s">
        <v>138</v>
      </c>
      <c r="AM30" s="639"/>
      <c r="AN30" s="639"/>
      <c r="AO30" s="640"/>
      <c r="AP30" s="615" t="s">
        <v>229</v>
      </c>
      <c r="AQ30" s="616"/>
      <c r="AR30" s="616"/>
      <c r="AS30" s="616"/>
      <c r="AT30" s="616"/>
      <c r="AU30" s="616"/>
      <c r="AV30" s="616"/>
      <c r="AW30" s="616"/>
      <c r="AX30" s="616"/>
      <c r="AY30" s="616"/>
      <c r="AZ30" s="616"/>
      <c r="BA30" s="616"/>
      <c r="BB30" s="616"/>
      <c r="BC30" s="616"/>
      <c r="BD30" s="616"/>
      <c r="BE30" s="616"/>
      <c r="BF30" s="617"/>
      <c r="BG30" s="615" t="s">
        <v>314</v>
      </c>
      <c r="BH30" s="669"/>
      <c r="BI30" s="669"/>
      <c r="BJ30" s="669"/>
      <c r="BK30" s="669"/>
      <c r="BL30" s="669"/>
      <c r="BM30" s="669"/>
      <c r="BN30" s="669"/>
      <c r="BO30" s="669"/>
      <c r="BP30" s="669"/>
      <c r="BQ30" s="670"/>
      <c r="BR30" s="615" t="s">
        <v>315</v>
      </c>
      <c r="BS30" s="669"/>
      <c r="BT30" s="669"/>
      <c r="BU30" s="669"/>
      <c r="BV30" s="669"/>
      <c r="BW30" s="669"/>
      <c r="BX30" s="669"/>
      <c r="BY30" s="669"/>
      <c r="BZ30" s="669"/>
      <c r="CA30" s="669"/>
      <c r="CB30" s="670"/>
      <c r="CD30" s="673"/>
      <c r="CE30" s="674"/>
      <c r="CF30" s="630" t="s">
        <v>316</v>
      </c>
      <c r="CG30" s="631"/>
      <c r="CH30" s="631"/>
      <c r="CI30" s="631"/>
      <c r="CJ30" s="631"/>
      <c r="CK30" s="631"/>
      <c r="CL30" s="631"/>
      <c r="CM30" s="631"/>
      <c r="CN30" s="631"/>
      <c r="CO30" s="631"/>
      <c r="CP30" s="631"/>
      <c r="CQ30" s="632"/>
      <c r="CR30" s="633">
        <v>341585</v>
      </c>
      <c r="CS30" s="634"/>
      <c r="CT30" s="634"/>
      <c r="CU30" s="634"/>
      <c r="CV30" s="634"/>
      <c r="CW30" s="634"/>
      <c r="CX30" s="634"/>
      <c r="CY30" s="635"/>
      <c r="CZ30" s="638">
        <v>4.4000000000000004</v>
      </c>
      <c r="DA30" s="666"/>
      <c r="DB30" s="666"/>
      <c r="DC30" s="668"/>
      <c r="DD30" s="642">
        <v>329564</v>
      </c>
      <c r="DE30" s="634"/>
      <c r="DF30" s="634"/>
      <c r="DG30" s="634"/>
      <c r="DH30" s="634"/>
      <c r="DI30" s="634"/>
      <c r="DJ30" s="634"/>
      <c r="DK30" s="635"/>
      <c r="DL30" s="642">
        <v>329564</v>
      </c>
      <c r="DM30" s="634"/>
      <c r="DN30" s="634"/>
      <c r="DO30" s="634"/>
      <c r="DP30" s="634"/>
      <c r="DQ30" s="634"/>
      <c r="DR30" s="634"/>
      <c r="DS30" s="634"/>
      <c r="DT30" s="634"/>
      <c r="DU30" s="634"/>
      <c r="DV30" s="635"/>
      <c r="DW30" s="638">
        <v>9.6</v>
      </c>
      <c r="DX30" s="666"/>
      <c r="DY30" s="666"/>
      <c r="DZ30" s="666"/>
      <c r="EA30" s="666"/>
      <c r="EB30" s="666"/>
      <c r="EC30" s="667"/>
    </row>
    <row r="31" spans="2:133" ht="11.25" customHeight="1" x14ac:dyDescent="0.15">
      <c r="B31" s="630" t="s">
        <v>317</v>
      </c>
      <c r="C31" s="631"/>
      <c r="D31" s="631"/>
      <c r="E31" s="631"/>
      <c r="F31" s="631"/>
      <c r="G31" s="631"/>
      <c r="H31" s="631"/>
      <c r="I31" s="631"/>
      <c r="J31" s="631"/>
      <c r="K31" s="631"/>
      <c r="L31" s="631"/>
      <c r="M31" s="631"/>
      <c r="N31" s="631"/>
      <c r="O31" s="631"/>
      <c r="P31" s="631"/>
      <c r="Q31" s="632"/>
      <c r="R31" s="633">
        <v>19114</v>
      </c>
      <c r="S31" s="634"/>
      <c r="T31" s="634"/>
      <c r="U31" s="634"/>
      <c r="V31" s="634"/>
      <c r="W31" s="634"/>
      <c r="X31" s="634"/>
      <c r="Y31" s="635"/>
      <c r="Z31" s="636">
        <v>0.2</v>
      </c>
      <c r="AA31" s="636"/>
      <c r="AB31" s="636"/>
      <c r="AC31" s="636"/>
      <c r="AD31" s="637" t="s">
        <v>138</v>
      </c>
      <c r="AE31" s="637"/>
      <c r="AF31" s="637"/>
      <c r="AG31" s="637"/>
      <c r="AH31" s="637"/>
      <c r="AI31" s="637"/>
      <c r="AJ31" s="637"/>
      <c r="AK31" s="637"/>
      <c r="AL31" s="638" t="s">
        <v>235</v>
      </c>
      <c r="AM31" s="639"/>
      <c r="AN31" s="639"/>
      <c r="AO31" s="640"/>
      <c r="AP31" s="681" t="s">
        <v>318</v>
      </c>
      <c r="AQ31" s="682"/>
      <c r="AR31" s="682"/>
      <c r="AS31" s="682"/>
      <c r="AT31" s="687" t="s">
        <v>319</v>
      </c>
      <c r="AU31" s="209"/>
      <c r="AV31" s="209"/>
      <c r="AW31" s="209"/>
      <c r="AX31" s="619" t="s">
        <v>193</v>
      </c>
      <c r="AY31" s="620"/>
      <c r="AZ31" s="620"/>
      <c r="BA31" s="620"/>
      <c r="BB31" s="620"/>
      <c r="BC31" s="620"/>
      <c r="BD31" s="620"/>
      <c r="BE31" s="620"/>
      <c r="BF31" s="621"/>
      <c r="BG31" s="680">
        <v>98.5</v>
      </c>
      <c r="BH31" s="677"/>
      <c r="BI31" s="677"/>
      <c r="BJ31" s="677"/>
      <c r="BK31" s="677"/>
      <c r="BL31" s="677"/>
      <c r="BM31" s="628">
        <v>95.4</v>
      </c>
      <c r="BN31" s="677"/>
      <c r="BO31" s="677"/>
      <c r="BP31" s="677"/>
      <c r="BQ31" s="678"/>
      <c r="BR31" s="680">
        <v>97</v>
      </c>
      <c r="BS31" s="677"/>
      <c r="BT31" s="677"/>
      <c r="BU31" s="677"/>
      <c r="BV31" s="677"/>
      <c r="BW31" s="677"/>
      <c r="BX31" s="628">
        <v>95.1</v>
      </c>
      <c r="BY31" s="677"/>
      <c r="BZ31" s="677"/>
      <c r="CA31" s="677"/>
      <c r="CB31" s="678"/>
      <c r="CD31" s="673"/>
      <c r="CE31" s="674"/>
      <c r="CF31" s="630" t="s">
        <v>320</v>
      </c>
      <c r="CG31" s="631"/>
      <c r="CH31" s="631"/>
      <c r="CI31" s="631"/>
      <c r="CJ31" s="631"/>
      <c r="CK31" s="631"/>
      <c r="CL31" s="631"/>
      <c r="CM31" s="631"/>
      <c r="CN31" s="631"/>
      <c r="CO31" s="631"/>
      <c r="CP31" s="631"/>
      <c r="CQ31" s="632"/>
      <c r="CR31" s="633">
        <v>11059</v>
      </c>
      <c r="CS31" s="651"/>
      <c r="CT31" s="651"/>
      <c r="CU31" s="651"/>
      <c r="CV31" s="651"/>
      <c r="CW31" s="651"/>
      <c r="CX31" s="651"/>
      <c r="CY31" s="652"/>
      <c r="CZ31" s="638">
        <v>0.1</v>
      </c>
      <c r="DA31" s="666"/>
      <c r="DB31" s="666"/>
      <c r="DC31" s="668"/>
      <c r="DD31" s="642">
        <v>11059</v>
      </c>
      <c r="DE31" s="651"/>
      <c r="DF31" s="651"/>
      <c r="DG31" s="651"/>
      <c r="DH31" s="651"/>
      <c r="DI31" s="651"/>
      <c r="DJ31" s="651"/>
      <c r="DK31" s="652"/>
      <c r="DL31" s="642">
        <v>11059</v>
      </c>
      <c r="DM31" s="651"/>
      <c r="DN31" s="651"/>
      <c r="DO31" s="651"/>
      <c r="DP31" s="651"/>
      <c r="DQ31" s="651"/>
      <c r="DR31" s="651"/>
      <c r="DS31" s="651"/>
      <c r="DT31" s="651"/>
      <c r="DU31" s="651"/>
      <c r="DV31" s="652"/>
      <c r="DW31" s="638">
        <v>0.3</v>
      </c>
      <c r="DX31" s="666"/>
      <c r="DY31" s="666"/>
      <c r="DZ31" s="666"/>
      <c r="EA31" s="666"/>
      <c r="EB31" s="666"/>
      <c r="EC31" s="667"/>
    </row>
    <row r="32" spans="2:133" ht="11.25" customHeight="1" x14ac:dyDescent="0.15">
      <c r="B32" s="630" t="s">
        <v>321</v>
      </c>
      <c r="C32" s="631"/>
      <c r="D32" s="631"/>
      <c r="E32" s="631"/>
      <c r="F32" s="631"/>
      <c r="G32" s="631"/>
      <c r="H32" s="631"/>
      <c r="I32" s="631"/>
      <c r="J32" s="631"/>
      <c r="K32" s="631"/>
      <c r="L32" s="631"/>
      <c r="M32" s="631"/>
      <c r="N32" s="631"/>
      <c r="O32" s="631"/>
      <c r="P32" s="631"/>
      <c r="Q32" s="632"/>
      <c r="R32" s="633">
        <v>1434473</v>
      </c>
      <c r="S32" s="634"/>
      <c r="T32" s="634"/>
      <c r="U32" s="634"/>
      <c r="V32" s="634"/>
      <c r="W32" s="634"/>
      <c r="X32" s="634"/>
      <c r="Y32" s="635"/>
      <c r="Z32" s="636">
        <v>16.5</v>
      </c>
      <c r="AA32" s="636"/>
      <c r="AB32" s="636"/>
      <c r="AC32" s="636"/>
      <c r="AD32" s="637" t="s">
        <v>235</v>
      </c>
      <c r="AE32" s="637"/>
      <c r="AF32" s="637"/>
      <c r="AG32" s="637"/>
      <c r="AH32" s="637"/>
      <c r="AI32" s="637"/>
      <c r="AJ32" s="637"/>
      <c r="AK32" s="637"/>
      <c r="AL32" s="638" t="s">
        <v>138</v>
      </c>
      <c r="AM32" s="639"/>
      <c r="AN32" s="639"/>
      <c r="AO32" s="640"/>
      <c r="AP32" s="683"/>
      <c r="AQ32" s="684"/>
      <c r="AR32" s="684"/>
      <c r="AS32" s="684"/>
      <c r="AT32" s="688"/>
      <c r="AU32" s="205" t="s">
        <v>322</v>
      </c>
      <c r="AX32" s="630" t="s">
        <v>323</v>
      </c>
      <c r="AY32" s="631"/>
      <c r="AZ32" s="631"/>
      <c r="BA32" s="631"/>
      <c r="BB32" s="631"/>
      <c r="BC32" s="631"/>
      <c r="BD32" s="631"/>
      <c r="BE32" s="631"/>
      <c r="BF32" s="632"/>
      <c r="BG32" s="690">
        <v>98.8</v>
      </c>
      <c r="BH32" s="651"/>
      <c r="BI32" s="651"/>
      <c r="BJ32" s="651"/>
      <c r="BK32" s="651"/>
      <c r="BL32" s="651"/>
      <c r="BM32" s="639">
        <v>97.6</v>
      </c>
      <c r="BN32" s="651"/>
      <c r="BO32" s="651"/>
      <c r="BP32" s="651"/>
      <c r="BQ32" s="679"/>
      <c r="BR32" s="690">
        <v>98</v>
      </c>
      <c r="BS32" s="651"/>
      <c r="BT32" s="651"/>
      <c r="BU32" s="651"/>
      <c r="BV32" s="651"/>
      <c r="BW32" s="651"/>
      <c r="BX32" s="639">
        <v>97.1</v>
      </c>
      <c r="BY32" s="651"/>
      <c r="BZ32" s="651"/>
      <c r="CA32" s="651"/>
      <c r="CB32" s="679"/>
      <c r="CD32" s="675"/>
      <c r="CE32" s="676"/>
      <c r="CF32" s="630" t="s">
        <v>324</v>
      </c>
      <c r="CG32" s="631"/>
      <c r="CH32" s="631"/>
      <c r="CI32" s="631"/>
      <c r="CJ32" s="631"/>
      <c r="CK32" s="631"/>
      <c r="CL32" s="631"/>
      <c r="CM32" s="631"/>
      <c r="CN32" s="631"/>
      <c r="CO32" s="631"/>
      <c r="CP32" s="631"/>
      <c r="CQ32" s="632"/>
      <c r="CR32" s="633" t="s">
        <v>138</v>
      </c>
      <c r="CS32" s="634"/>
      <c r="CT32" s="634"/>
      <c r="CU32" s="634"/>
      <c r="CV32" s="634"/>
      <c r="CW32" s="634"/>
      <c r="CX32" s="634"/>
      <c r="CY32" s="635"/>
      <c r="CZ32" s="638" t="s">
        <v>138</v>
      </c>
      <c r="DA32" s="666"/>
      <c r="DB32" s="666"/>
      <c r="DC32" s="668"/>
      <c r="DD32" s="642" t="s">
        <v>250</v>
      </c>
      <c r="DE32" s="634"/>
      <c r="DF32" s="634"/>
      <c r="DG32" s="634"/>
      <c r="DH32" s="634"/>
      <c r="DI32" s="634"/>
      <c r="DJ32" s="634"/>
      <c r="DK32" s="635"/>
      <c r="DL32" s="642" t="s">
        <v>138</v>
      </c>
      <c r="DM32" s="634"/>
      <c r="DN32" s="634"/>
      <c r="DO32" s="634"/>
      <c r="DP32" s="634"/>
      <c r="DQ32" s="634"/>
      <c r="DR32" s="634"/>
      <c r="DS32" s="634"/>
      <c r="DT32" s="634"/>
      <c r="DU32" s="634"/>
      <c r="DV32" s="635"/>
      <c r="DW32" s="638" t="s">
        <v>250</v>
      </c>
      <c r="DX32" s="666"/>
      <c r="DY32" s="666"/>
      <c r="DZ32" s="666"/>
      <c r="EA32" s="666"/>
      <c r="EB32" s="666"/>
      <c r="EC32" s="667"/>
    </row>
    <row r="33" spans="2:133" ht="11.25" customHeight="1" x14ac:dyDescent="0.15">
      <c r="B33" s="662" t="s">
        <v>325</v>
      </c>
      <c r="C33" s="663"/>
      <c r="D33" s="663"/>
      <c r="E33" s="663"/>
      <c r="F33" s="663"/>
      <c r="G33" s="663"/>
      <c r="H33" s="663"/>
      <c r="I33" s="663"/>
      <c r="J33" s="663"/>
      <c r="K33" s="663"/>
      <c r="L33" s="663"/>
      <c r="M33" s="663"/>
      <c r="N33" s="663"/>
      <c r="O33" s="663"/>
      <c r="P33" s="663"/>
      <c r="Q33" s="664"/>
      <c r="R33" s="633" t="s">
        <v>250</v>
      </c>
      <c r="S33" s="634"/>
      <c r="T33" s="634"/>
      <c r="U33" s="634"/>
      <c r="V33" s="634"/>
      <c r="W33" s="634"/>
      <c r="X33" s="634"/>
      <c r="Y33" s="635"/>
      <c r="Z33" s="636" t="s">
        <v>235</v>
      </c>
      <c r="AA33" s="636"/>
      <c r="AB33" s="636"/>
      <c r="AC33" s="636"/>
      <c r="AD33" s="637" t="s">
        <v>138</v>
      </c>
      <c r="AE33" s="637"/>
      <c r="AF33" s="637"/>
      <c r="AG33" s="637"/>
      <c r="AH33" s="637"/>
      <c r="AI33" s="637"/>
      <c r="AJ33" s="637"/>
      <c r="AK33" s="637"/>
      <c r="AL33" s="638" t="s">
        <v>138</v>
      </c>
      <c r="AM33" s="639"/>
      <c r="AN33" s="639"/>
      <c r="AO33" s="640"/>
      <c r="AP33" s="685"/>
      <c r="AQ33" s="686"/>
      <c r="AR33" s="686"/>
      <c r="AS33" s="686"/>
      <c r="AT33" s="689"/>
      <c r="AU33" s="210"/>
      <c r="AV33" s="210"/>
      <c r="AW33" s="210"/>
      <c r="AX33" s="653" t="s">
        <v>326</v>
      </c>
      <c r="AY33" s="654"/>
      <c r="AZ33" s="654"/>
      <c r="BA33" s="654"/>
      <c r="BB33" s="654"/>
      <c r="BC33" s="654"/>
      <c r="BD33" s="654"/>
      <c r="BE33" s="654"/>
      <c r="BF33" s="655"/>
      <c r="BG33" s="691">
        <v>98.1</v>
      </c>
      <c r="BH33" s="692"/>
      <c r="BI33" s="692"/>
      <c r="BJ33" s="692"/>
      <c r="BK33" s="692"/>
      <c r="BL33" s="692"/>
      <c r="BM33" s="693">
        <v>93.3</v>
      </c>
      <c r="BN33" s="692"/>
      <c r="BO33" s="692"/>
      <c r="BP33" s="692"/>
      <c r="BQ33" s="694"/>
      <c r="BR33" s="691">
        <v>95.7</v>
      </c>
      <c r="BS33" s="692"/>
      <c r="BT33" s="692"/>
      <c r="BU33" s="692"/>
      <c r="BV33" s="692"/>
      <c r="BW33" s="692"/>
      <c r="BX33" s="693">
        <v>93.1</v>
      </c>
      <c r="BY33" s="692"/>
      <c r="BZ33" s="692"/>
      <c r="CA33" s="692"/>
      <c r="CB33" s="694"/>
      <c r="CD33" s="630" t="s">
        <v>327</v>
      </c>
      <c r="CE33" s="631"/>
      <c r="CF33" s="631"/>
      <c r="CG33" s="631"/>
      <c r="CH33" s="631"/>
      <c r="CI33" s="631"/>
      <c r="CJ33" s="631"/>
      <c r="CK33" s="631"/>
      <c r="CL33" s="631"/>
      <c r="CM33" s="631"/>
      <c r="CN33" s="631"/>
      <c r="CO33" s="631"/>
      <c r="CP33" s="631"/>
      <c r="CQ33" s="632"/>
      <c r="CR33" s="633">
        <v>3636622</v>
      </c>
      <c r="CS33" s="651"/>
      <c r="CT33" s="651"/>
      <c r="CU33" s="651"/>
      <c r="CV33" s="651"/>
      <c r="CW33" s="651"/>
      <c r="CX33" s="651"/>
      <c r="CY33" s="652"/>
      <c r="CZ33" s="638">
        <v>46.5</v>
      </c>
      <c r="DA33" s="666"/>
      <c r="DB33" s="666"/>
      <c r="DC33" s="668"/>
      <c r="DD33" s="642">
        <v>2140642</v>
      </c>
      <c r="DE33" s="651"/>
      <c r="DF33" s="651"/>
      <c r="DG33" s="651"/>
      <c r="DH33" s="651"/>
      <c r="DI33" s="651"/>
      <c r="DJ33" s="651"/>
      <c r="DK33" s="652"/>
      <c r="DL33" s="642">
        <v>1139327</v>
      </c>
      <c r="DM33" s="651"/>
      <c r="DN33" s="651"/>
      <c r="DO33" s="651"/>
      <c r="DP33" s="651"/>
      <c r="DQ33" s="651"/>
      <c r="DR33" s="651"/>
      <c r="DS33" s="651"/>
      <c r="DT33" s="651"/>
      <c r="DU33" s="651"/>
      <c r="DV33" s="652"/>
      <c r="DW33" s="638">
        <v>33.200000000000003</v>
      </c>
      <c r="DX33" s="666"/>
      <c r="DY33" s="666"/>
      <c r="DZ33" s="666"/>
      <c r="EA33" s="666"/>
      <c r="EB33" s="666"/>
      <c r="EC33" s="667"/>
    </row>
    <row r="34" spans="2:133" ht="11.25" customHeight="1" x14ac:dyDescent="0.15">
      <c r="B34" s="630" t="s">
        <v>328</v>
      </c>
      <c r="C34" s="631"/>
      <c r="D34" s="631"/>
      <c r="E34" s="631"/>
      <c r="F34" s="631"/>
      <c r="G34" s="631"/>
      <c r="H34" s="631"/>
      <c r="I34" s="631"/>
      <c r="J34" s="631"/>
      <c r="K34" s="631"/>
      <c r="L34" s="631"/>
      <c r="M34" s="631"/>
      <c r="N34" s="631"/>
      <c r="O34" s="631"/>
      <c r="P34" s="631"/>
      <c r="Q34" s="632"/>
      <c r="R34" s="633">
        <v>1027347</v>
      </c>
      <c r="S34" s="634"/>
      <c r="T34" s="634"/>
      <c r="U34" s="634"/>
      <c r="V34" s="634"/>
      <c r="W34" s="634"/>
      <c r="X34" s="634"/>
      <c r="Y34" s="635"/>
      <c r="Z34" s="636">
        <v>11.8</v>
      </c>
      <c r="AA34" s="636"/>
      <c r="AB34" s="636"/>
      <c r="AC34" s="636"/>
      <c r="AD34" s="637" t="s">
        <v>250</v>
      </c>
      <c r="AE34" s="637"/>
      <c r="AF34" s="637"/>
      <c r="AG34" s="637"/>
      <c r="AH34" s="637"/>
      <c r="AI34" s="637"/>
      <c r="AJ34" s="637"/>
      <c r="AK34" s="637"/>
      <c r="AL34" s="638" t="s">
        <v>250</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329</v>
      </c>
      <c r="CE34" s="631"/>
      <c r="CF34" s="631"/>
      <c r="CG34" s="631"/>
      <c r="CH34" s="631"/>
      <c r="CI34" s="631"/>
      <c r="CJ34" s="631"/>
      <c r="CK34" s="631"/>
      <c r="CL34" s="631"/>
      <c r="CM34" s="631"/>
      <c r="CN34" s="631"/>
      <c r="CO34" s="631"/>
      <c r="CP34" s="631"/>
      <c r="CQ34" s="632"/>
      <c r="CR34" s="633">
        <v>1303766</v>
      </c>
      <c r="CS34" s="634"/>
      <c r="CT34" s="634"/>
      <c r="CU34" s="634"/>
      <c r="CV34" s="634"/>
      <c r="CW34" s="634"/>
      <c r="CX34" s="634"/>
      <c r="CY34" s="635"/>
      <c r="CZ34" s="638">
        <v>16.7</v>
      </c>
      <c r="DA34" s="666"/>
      <c r="DB34" s="666"/>
      <c r="DC34" s="668"/>
      <c r="DD34" s="642">
        <v>615222</v>
      </c>
      <c r="DE34" s="634"/>
      <c r="DF34" s="634"/>
      <c r="DG34" s="634"/>
      <c r="DH34" s="634"/>
      <c r="DI34" s="634"/>
      <c r="DJ34" s="634"/>
      <c r="DK34" s="635"/>
      <c r="DL34" s="642">
        <v>233930</v>
      </c>
      <c r="DM34" s="634"/>
      <c r="DN34" s="634"/>
      <c r="DO34" s="634"/>
      <c r="DP34" s="634"/>
      <c r="DQ34" s="634"/>
      <c r="DR34" s="634"/>
      <c r="DS34" s="634"/>
      <c r="DT34" s="634"/>
      <c r="DU34" s="634"/>
      <c r="DV34" s="635"/>
      <c r="DW34" s="638">
        <v>6.8</v>
      </c>
      <c r="DX34" s="666"/>
      <c r="DY34" s="666"/>
      <c r="DZ34" s="666"/>
      <c r="EA34" s="666"/>
      <c r="EB34" s="666"/>
      <c r="EC34" s="667"/>
    </row>
    <row r="35" spans="2:133" ht="11.25" customHeight="1" x14ac:dyDescent="0.15">
      <c r="B35" s="630" t="s">
        <v>330</v>
      </c>
      <c r="C35" s="631"/>
      <c r="D35" s="631"/>
      <c r="E35" s="631"/>
      <c r="F35" s="631"/>
      <c r="G35" s="631"/>
      <c r="H35" s="631"/>
      <c r="I35" s="631"/>
      <c r="J35" s="631"/>
      <c r="K35" s="631"/>
      <c r="L35" s="631"/>
      <c r="M35" s="631"/>
      <c r="N35" s="631"/>
      <c r="O35" s="631"/>
      <c r="P35" s="631"/>
      <c r="Q35" s="632"/>
      <c r="R35" s="633">
        <v>85848</v>
      </c>
      <c r="S35" s="634"/>
      <c r="T35" s="634"/>
      <c r="U35" s="634"/>
      <c r="V35" s="634"/>
      <c r="W35" s="634"/>
      <c r="X35" s="634"/>
      <c r="Y35" s="635"/>
      <c r="Z35" s="636">
        <v>1</v>
      </c>
      <c r="AA35" s="636"/>
      <c r="AB35" s="636"/>
      <c r="AC35" s="636"/>
      <c r="AD35" s="637" t="s">
        <v>235</v>
      </c>
      <c r="AE35" s="637"/>
      <c r="AF35" s="637"/>
      <c r="AG35" s="637"/>
      <c r="AH35" s="637"/>
      <c r="AI35" s="637"/>
      <c r="AJ35" s="637"/>
      <c r="AK35" s="637"/>
      <c r="AL35" s="638" t="s">
        <v>138</v>
      </c>
      <c r="AM35" s="639"/>
      <c r="AN35" s="639"/>
      <c r="AO35" s="640"/>
      <c r="AP35" s="213"/>
      <c r="AQ35" s="615" t="s">
        <v>331</v>
      </c>
      <c r="AR35" s="616"/>
      <c r="AS35" s="616"/>
      <c r="AT35" s="616"/>
      <c r="AU35" s="616"/>
      <c r="AV35" s="616"/>
      <c r="AW35" s="616"/>
      <c r="AX35" s="616"/>
      <c r="AY35" s="616"/>
      <c r="AZ35" s="616"/>
      <c r="BA35" s="616"/>
      <c r="BB35" s="616"/>
      <c r="BC35" s="616"/>
      <c r="BD35" s="616"/>
      <c r="BE35" s="616"/>
      <c r="BF35" s="617"/>
      <c r="BG35" s="615" t="s">
        <v>332</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333</v>
      </c>
      <c r="CE35" s="631"/>
      <c r="CF35" s="631"/>
      <c r="CG35" s="631"/>
      <c r="CH35" s="631"/>
      <c r="CI35" s="631"/>
      <c r="CJ35" s="631"/>
      <c r="CK35" s="631"/>
      <c r="CL35" s="631"/>
      <c r="CM35" s="631"/>
      <c r="CN35" s="631"/>
      <c r="CO35" s="631"/>
      <c r="CP35" s="631"/>
      <c r="CQ35" s="632"/>
      <c r="CR35" s="633">
        <v>947</v>
      </c>
      <c r="CS35" s="651"/>
      <c r="CT35" s="651"/>
      <c r="CU35" s="651"/>
      <c r="CV35" s="651"/>
      <c r="CW35" s="651"/>
      <c r="CX35" s="651"/>
      <c r="CY35" s="652"/>
      <c r="CZ35" s="638">
        <v>0</v>
      </c>
      <c r="DA35" s="666"/>
      <c r="DB35" s="666"/>
      <c r="DC35" s="668"/>
      <c r="DD35" s="642">
        <v>297</v>
      </c>
      <c r="DE35" s="651"/>
      <c r="DF35" s="651"/>
      <c r="DG35" s="651"/>
      <c r="DH35" s="651"/>
      <c r="DI35" s="651"/>
      <c r="DJ35" s="651"/>
      <c r="DK35" s="652"/>
      <c r="DL35" s="642" t="s">
        <v>250</v>
      </c>
      <c r="DM35" s="651"/>
      <c r="DN35" s="651"/>
      <c r="DO35" s="651"/>
      <c r="DP35" s="651"/>
      <c r="DQ35" s="651"/>
      <c r="DR35" s="651"/>
      <c r="DS35" s="651"/>
      <c r="DT35" s="651"/>
      <c r="DU35" s="651"/>
      <c r="DV35" s="652"/>
      <c r="DW35" s="638" t="s">
        <v>235</v>
      </c>
      <c r="DX35" s="666"/>
      <c r="DY35" s="666"/>
      <c r="DZ35" s="666"/>
      <c r="EA35" s="666"/>
      <c r="EB35" s="666"/>
      <c r="EC35" s="667"/>
    </row>
    <row r="36" spans="2:133" ht="11.25" customHeight="1" x14ac:dyDescent="0.15">
      <c r="B36" s="630" t="s">
        <v>334</v>
      </c>
      <c r="C36" s="631"/>
      <c r="D36" s="631"/>
      <c r="E36" s="631"/>
      <c r="F36" s="631"/>
      <c r="G36" s="631"/>
      <c r="H36" s="631"/>
      <c r="I36" s="631"/>
      <c r="J36" s="631"/>
      <c r="K36" s="631"/>
      <c r="L36" s="631"/>
      <c r="M36" s="631"/>
      <c r="N36" s="631"/>
      <c r="O36" s="631"/>
      <c r="P36" s="631"/>
      <c r="Q36" s="632"/>
      <c r="R36" s="633">
        <v>282576</v>
      </c>
      <c r="S36" s="634"/>
      <c r="T36" s="634"/>
      <c r="U36" s="634"/>
      <c r="V36" s="634"/>
      <c r="W36" s="634"/>
      <c r="X36" s="634"/>
      <c r="Y36" s="635"/>
      <c r="Z36" s="636">
        <v>3.2</v>
      </c>
      <c r="AA36" s="636"/>
      <c r="AB36" s="636"/>
      <c r="AC36" s="636"/>
      <c r="AD36" s="637" t="s">
        <v>250</v>
      </c>
      <c r="AE36" s="637"/>
      <c r="AF36" s="637"/>
      <c r="AG36" s="637"/>
      <c r="AH36" s="637"/>
      <c r="AI36" s="637"/>
      <c r="AJ36" s="637"/>
      <c r="AK36" s="637"/>
      <c r="AL36" s="638" t="s">
        <v>138</v>
      </c>
      <c r="AM36" s="639"/>
      <c r="AN36" s="639"/>
      <c r="AO36" s="640"/>
      <c r="AP36" s="213"/>
      <c r="AQ36" s="695" t="s">
        <v>335</v>
      </c>
      <c r="AR36" s="696"/>
      <c r="AS36" s="696"/>
      <c r="AT36" s="696"/>
      <c r="AU36" s="696"/>
      <c r="AV36" s="696"/>
      <c r="AW36" s="696"/>
      <c r="AX36" s="696"/>
      <c r="AY36" s="697"/>
      <c r="AZ36" s="622">
        <v>624875</v>
      </c>
      <c r="BA36" s="623"/>
      <c r="BB36" s="623"/>
      <c r="BC36" s="623"/>
      <c r="BD36" s="623"/>
      <c r="BE36" s="623"/>
      <c r="BF36" s="698"/>
      <c r="BG36" s="619" t="s">
        <v>336</v>
      </c>
      <c r="BH36" s="620"/>
      <c r="BI36" s="620"/>
      <c r="BJ36" s="620"/>
      <c r="BK36" s="620"/>
      <c r="BL36" s="620"/>
      <c r="BM36" s="620"/>
      <c r="BN36" s="620"/>
      <c r="BO36" s="620"/>
      <c r="BP36" s="620"/>
      <c r="BQ36" s="620"/>
      <c r="BR36" s="620"/>
      <c r="BS36" s="620"/>
      <c r="BT36" s="620"/>
      <c r="BU36" s="621"/>
      <c r="BV36" s="622">
        <v>21858</v>
      </c>
      <c r="BW36" s="623"/>
      <c r="BX36" s="623"/>
      <c r="BY36" s="623"/>
      <c r="BZ36" s="623"/>
      <c r="CA36" s="623"/>
      <c r="CB36" s="698"/>
      <c r="CD36" s="630" t="s">
        <v>337</v>
      </c>
      <c r="CE36" s="631"/>
      <c r="CF36" s="631"/>
      <c r="CG36" s="631"/>
      <c r="CH36" s="631"/>
      <c r="CI36" s="631"/>
      <c r="CJ36" s="631"/>
      <c r="CK36" s="631"/>
      <c r="CL36" s="631"/>
      <c r="CM36" s="631"/>
      <c r="CN36" s="631"/>
      <c r="CO36" s="631"/>
      <c r="CP36" s="631"/>
      <c r="CQ36" s="632"/>
      <c r="CR36" s="633">
        <v>1056688</v>
      </c>
      <c r="CS36" s="634"/>
      <c r="CT36" s="634"/>
      <c r="CU36" s="634"/>
      <c r="CV36" s="634"/>
      <c r="CW36" s="634"/>
      <c r="CX36" s="634"/>
      <c r="CY36" s="635"/>
      <c r="CZ36" s="638">
        <v>13.5</v>
      </c>
      <c r="DA36" s="666"/>
      <c r="DB36" s="666"/>
      <c r="DC36" s="668"/>
      <c r="DD36" s="642">
        <v>689024</v>
      </c>
      <c r="DE36" s="634"/>
      <c r="DF36" s="634"/>
      <c r="DG36" s="634"/>
      <c r="DH36" s="634"/>
      <c r="DI36" s="634"/>
      <c r="DJ36" s="634"/>
      <c r="DK36" s="635"/>
      <c r="DL36" s="642">
        <v>552315</v>
      </c>
      <c r="DM36" s="634"/>
      <c r="DN36" s="634"/>
      <c r="DO36" s="634"/>
      <c r="DP36" s="634"/>
      <c r="DQ36" s="634"/>
      <c r="DR36" s="634"/>
      <c r="DS36" s="634"/>
      <c r="DT36" s="634"/>
      <c r="DU36" s="634"/>
      <c r="DV36" s="635"/>
      <c r="DW36" s="638">
        <v>16.100000000000001</v>
      </c>
      <c r="DX36" s="666"/>
      <c r="DY36" s="666"/>
      <c r="DZ36" s="666"/>
      <c r="EA36" s="666"/>
      <c r="EB36" s="666"/>
      <c r="EC36" s="667"/>
    </row>
    <row r="37" spans="2:133" ht="11.25" customHeight="1" x14ac:dyDescent="0.15">
      <c r="B37" s="630" t="s">
        <v>338</v>
      </c>
      <c r="C37" s="631"/>
      <c r="D37" s="631"/>
      <c r="E37" s="631"/>
      <c r="F37" s="631"/>
      <c r="G37" s="631"/>
      <c r="H37" s="631"/>
      <c r="I37" s="631"/>
      <c r="J37" s="631"/>
      <c r="K37" s="631"/>
      <c r="L37" s="631"/>
      <c r="M37" s="631"/>
      <c r="N37" s="631"/>
      <c r="O37" s="631"/>
      <c r="P37" s="631"/>
      <c r="Q37" s="632"/>
      <c r="R37" s="633">
        <v>861863</v>
      </c>
      <c r="S37" s="634"/>
      <c r="T37" s="634"/>
      <c r="U37" s="634"/>
      <c r="V37" s="634"/>
      <c r="W37" s="634"/>
      <c r="X37" s="634"/>
      <c r="Y37" s="635"/>
      <c r="Z37" s="636">
        <v>9.9</v>
      </c>
      <c r="AA37" s="636"/>
      <c r="AB37" s="636"/>
      <c r="AC37" s="636"/>
      <c r="AD37" s="637" t="s">
        <v>250</v>
      </c>
      <c r="AE37" s="637"/>
      <c r="AF37" s="637"/>
      <c r="AG37" s="637"/>
      <c r="AH37" s="637"/>
      <c r="AI37" s="637"/>
      <c r="AJ37" s="637"/>
      <c r="AK37" s="637"/>
      <c r="AL37" s="638" t="s">
        <v>235</v>
      </c>
      <c r="AM37" s="639"/>
      <c r="AN37" s="639"/>
      <c r="AO37" s="640"/>
      <c r="AQ37" s="699" t="s">
        <v>339</v>
      </c>
      <c r="AR37" s="700"/>
      <c r="AS37" s="700"/>
      <c r="AT37" s="700"/>
      <c r="AU37" s="700"/>
      <c r="AV37" s="700"/>
      <c r="AW37" s="700"/>
      <c r="AX37" s="700"/>
      <c r="AY37" s="701"/>
      <c r="AZ37" s="633">
        <v>80000</v>
      </c>
      <c r="BA37" s="634"/>
      <c r="BB37" s="634"/>
      <c r="BC37" s="634"/>
      <c r="BD37" s="651"/>
      <c r="BE37" s="651"/>
      <c r="BF37" s="679"/>
      <c r="BG37" s="630" t="s">
        <v>340</v>
      </c>
      <c r="BH37" s="631"/>
      <c r="BI37" s="631"/>
      <c r="BJ37" s="631"/>
      <c r="BK37" s="631"/>
      <c r="BL37" s="631"/>
      <c r="BM37" s="631"/>
      <c r="BN37" s="631"/>
      <c r="BO37" s="631"/>
      <c r="BP37" s="631"/>
      <c r="BQ37" s="631"/>
      <c r="BR37" s="631"/>
      <c r="BS37" s="631"/>
      <c r="BT37" s="631"/>
      <c r="BU37" s="632"/>
      <c r="BV37" s="633">
        <v>-38171</v>
      </c>
      <c r="BW37" s="634"/>
      <c r="BX37" s="634"/>
      <c r="BY37" s="634"/>
      <c r="BZ37" s="634"/>
      <c r="CA37" s="634"/>
      <c r="CB37" s="643"/>
      <c r="CD37" s="630" t="s">
        <v>341</v>
      </c>
      <c r="CE37" s="631"/>
      <c r="CF37" s="631"/>
      <c r="CG37" s="631"/>
      <c r="CH37" s="631"/>
      <c r="CI37" s="631"/>
      <c r="CJ37" s="631"/>
      <c r="CK37" s="631"/>
      <c r="CL37" s="631"/>
      <c r="CM37" s="631"/>
      <c r="CN37" s="631"/>
      <c r="CO37" s="631"/>
      <c r="CP37" s="631"/>
      <c r="CQ37" s="632"/>
      <c r="CR37" s="633">
        <v>466047</v>
      </c>
      <c r="CS37" s="651"/>
      <c r="CT37" s="651"/>
      <c r="CU37" s="651"/>
      <c r="CV37" s="651"/>
      <c r="CW37" s="651"/>
      <c r="CX37" s="651"/>
      <c r="CY37" s="652"/>
      <c r="CZ37" s="638">
        <v>6</v>
      </c>
      <c r="DA37" s="666"/>
      <c r="DB37" s="666"/>
      <c r="DC37" s="668"/>
      <c r="DD37" s="642">
        <v>464535</v>
      </c>
      <c r="DE37" s="651"/>
      <c r="DF37" s="651"/>
      <c r="DG37" s="651"/>
      <c r="DH37" s="651"/>
      <c r="DI37" s="651"/>
      <c r="DJ37" s="651"/>
      <c r="DK37" s="652"/>
      <c r="DL37" s="642">
        <v>464535</v>
      </c>
      <c r="DM37" s="651"/>
      <c r="DN37" s="651"/>
      <c r="DO37" s="651"/>
      <c r="DP37" s="651"/>
      <c r="DQ37" s="651"/>
      <c r="DR37" s="651"/>
      <c r="DS37" s="651"/>
      <c r="DT37" s="651"/>
      <c r="DU37" s="651"/>
      <c r="DV37" s="652"/>
      <c r="DW37" s="638">
        <v>13.5</v>
      </c>
      <c r="DX37" s="666"/>
      <c r="DY37" s="666"/>
      <c r="DZ37" s="666"/>
      <c r="EA37" s="666"/>
      <c r="EB37" s="666"/>
      <c r="EC37" s="667"/>
    </row>
    <row r="38" spans="2:133" ht="11.25" customHeight="1" x14ac:dyDescent="0.15">
      <c r="B38" s="630" t="s">
        <v>342</v>
      </c>
      <c r="C38" s="631"/>
      <c r="D38" s="631"/>
      <c r="E38" s="631"/>
      <c r="F38" s="631"/>
      <c r="G38" s="631"/>
      <c r="H38" s="631"/>
      <c r="I38" s="631"/>
      <c r="J38" s="631"/>
      <c r="K38" s="631"/>
      <c r="L38" s="631"/>
      <c r="M38" s="631"/>
      <c r="N38" s="631"/>
      <c r="O38" s="631"/>
      <c r="P38" s="631"/>
      <c r="Q38" s="632"/>
      <c r="R38" s="633">
        <v>347482</v>
      </c>
      <c r="S38" s="634"/>
      <c r="T38" s="634"/>
      <c r="U38" s="634"/>
      <c r="V38" s="634"/>
      <c r="W38" s="634"/>
      <c r="X38" s="634"/>
      <c r="Y38" s="635"/>
      <c r="Z38" s="636">
        <v>4</v>
      </c>
      <c r="AA38" s="636"/>
      <c r="AB38" s="636"/>
      <c r="AC38" s="636"/>
      <c r="AD38" s="637" t="s">
        <v>138</v>
      </c>
      <c r="AE38" s="637"/>
      <c r="AF38" s="637"/>
      <c r="AG38" s="637"/>
      <c r="AH38" s="637"/>
      <c r="AI38" s="637"/>
      <c r="AJ38" s="637"/>
      <c r="AK38" s="637"/>
      <c r="AL38" s="638" t="s">
        <v>235</v>
      </c>
      <c r="AM38" s="639"/>
      <c r="AN38" s="639"/>
      <c r="AO38" s="640"/>
      <c r="AQ38" s="699" t="s">
        <v>343</v>
      </c>
      <c r="AR38" s="700"/>
      <c r="AS38" s="700"/>
      <c r="AT38" s="700"/>
      <c r="AU38" s="700"/>
      <c r="AV38" s="700"/>
      <c r="AW38" s="700"/>
      <c r="AX38" s="700"/>
      <c r="AY38" s="701"/>
      <c r="AZ38" s="633" t="s">
        <v>235</v>
      </c>
      <c r="BA38" s="634"/>
      <c r="BB38" s="634"/>
      <c r="BC38" s="634"/>
      <c r="BD38" s="651"/>
      <c r="BE38" s="651"/>
      <c r="BF38" s="679"/>
      <c r="BG38" s="630" t="s">
        <v>344</v>
      </c>
      <c r="BH38" s="631"/>
      <c r="BI38" s="631"/>
      <c r="BJ38" s="631"/>
      <c r="BK38" s="631"/>
      <c r="BL38" s="631"/>
      <c r="BM38" s="631"/>
      <c r="BN38" s="631"/>
      <c r="BO38" s="631"/>
      <c r="BP38" s="631"/>
      <c r="BQ38" s="631"/>
      <c r="BR38" s="631"/>
      <c r="BS38" s="631"/>
      <c r="BT38" s="631"/>
      <c r="BU38" s="632"/>
      <c r="BV38" s="633">
        <v>2017</v>
      </c>
      <c r="BW38" s="634"/>
      <c r="BX38" s="634"/>
      <c r="BY38" s="634"/>
      <c r="BZ38" s="634"/>
      <c r="CA38" s="634"/>
      <c r="CB38" s="643"/>
      <c r="CD38" s="630" t="s">
        <v>345</v>
      </c>
      <c r="CE38" s="631"/>
      <c r="CF38" s="631"/>
      <c r="CG38" s="631"/>
      <c r="CH38" s="631"/>
      <c r="CI38" s="631"/>
      <c r="CJ38" s="631"/>
      <c r="CK38" s="631"/>
      <c r="CL38" s="631"/>
      <c r="CM38" s="631"/>
      <c r="CN38" s="631"/>
      <c r="CO38" s="631"/>
      <c r="CP38" s="631"/>
      <c r="CQ38" s="632"/>
      <c r="CR38" s="633">
        <v>544875</v>
      </c>
      <c r="CS38" s="634"/>
      <c r="CT38" s="634"/>
      <c r="CU38" s="634"/>
      <c r="CV38" s="634"/>
      <c r="CW38" s="634"/>
      <c r="CX38" s="634"/>
      <c r="CY38" s="635"/>
      <c r="CZ38" s="638">
        <v>7</v>
      </c>
      <c r="DA38" s="666"/>
      <c r="DB38" s="666"/>
      <c r="DC38" s="668"/>
      <c r="DD38" s="642">
        <v>450706</v>
      </c>
      <c r="DE38" s="634"/>
      <c r="DF38" s="634"/>
      <c r="DG38" s="634"/>
      <c r="DH38" s="634"/>
      <c r="DI38" s="634"/>
      <c r="DJ38" s="634"/>
      <c r="DK38" s="635"/>
      <c r="DL38" s="642">
        <v>353082</v>
      </c>
      <c r="DM38" s="634"/>
      <c r="DN38" s="634"/>
      <c r="DO38" s="634"/>
      <c r="DP38" s="634"/>
      <c r="DQ38" s="634"/>
      <c r="DR38" s="634"/>
      <c r="DS38" s="634"/>
      <c r="DT38" s="634"/>
      <c r="DU38" s="634"/>
      <c r="DV38" s="635"/>
      <c r="DW38" s="638">
        <v>10.3</v>
      </c>
      <c r="DX38" s="666"/>
      <c r="DY38" s="666"/>
      <c r="DZ38" s="666"/>
      <c r="EA38" s="666"/>
      <c r="EB38" s="666"/>
      <c r="EC38" s="667"/>
    </row>
    <row r="39" spans="2:133" ht="11.25" customHeight="1" x14ac:dyDescent="0.15">
      <c r="B39" s="630" t="s">
        <v>346</v>
      </c>
      <c r="C39" s="631"/>
      <c r="D39" s="631"/>
      <c r="E39" s="631"/>
      <c r="F39" s="631"/>
      <c r="G39" s="631"/>
      <c r="H39" s="631"/>
      <c r="I39" s="631"/>
      <c r="J39" s="631"/>
      <c r="K39" s="631"/>
      <c r="L39" s="631"/>
      <c r="M39" s="631"/>
      <c r="N39" s="631"/>
      <c r="O39" s="631"/>
      <c r="P39" s="631"/>
      <c r="Q39" s="632"/>
      <c r="R39" s="633">
        <v>146043</v>
      </c>
      <c r="S39" s="634"/>
      <c r="T39" s="634"/>
      <c r="U39" s="634"/>
      <c r="V39" s="634"/>
      <c r="W39" s="634"/>
      <c r="X39" s="634"/>
      <c r="Y39" s="635"/>
      <c r="Z39" s="636">
        <v>1.7</v>
      </c>
      <c r="AA39" s="636"/>
      <c r="AB39" s="636"/>
      <c r="AC39" s="636"/>
      <c r="AD39" s="637">
        <v>11</v>
      </c>
      <c r="AE39" s="637"/>
      <c r="AF39" s="637"/>
      <c r="AG39" s="637"/>
      <c r="AH39" s="637"/>
      <c r="AI39" s="637"/>
      <c r="AJ39" s="637"/>
      <c r="AK39" s="637"/>
      <c r="AL39" s="638">
        <v>0</v>
      </c>
      <c r="AM39" s="639"/>
      <c r="AN39" s="639"/>
      <c r="AO39" s="640"/>
      <c r="AQ39" s="699" t="s">
        <v>347</v>
      </c>
      <c r="AR39" s="700"/>
      <c r="AS39" s="700"/>
      <c r="AT39" s="700"/>
      <c r="AU39" s="700"/>
      <c r="AV39" s="700"/>
      <c r="AW39" s="700"/>
      <c r="AX39" s="700"/>
      <c r="AY39" s="701"/>
      <c r="AZ39" s="633" t="s">
        <v>138</v>
      </c>
      <c r="BA39" s="634"/>
      <c r="BB39" s="634"/>
      <c r="BC39" s="634"/>
      <c r="BD39" s="651"/>
      <c r="BE39" s="651"/>
      <c r="BF39" s="679"/>
      <c r="BG39" s="630" t="s">
        <v>348</v>
      </c>
      <c r="BH39" s="631"/>
      <c r="BI39" s="631"/>
      <c r="BJ39" s="631"/>
      <c r="BK39" s="631"/>
      <c r="BL39" s="631"/>
      <c r="BM39" s="631"/>
      <c r="BN39" s="631"/>
      <c r="BO39" s="631"/>
      <c r="BP39" s="631"/>
      <c r="BQ39" s="631"/>
      <c r="BR39" s="631"/>
      <c r="BS39" s="631"/>
      <c r="BT39" s="631"/>
      <c r="BU39" s="632"/>
      <c r="BV39" s="633">
        <v>3344</v>
      </c>
      <c r="BW39" s="634"/>
      <c r="BX39" s="634"/>
      <c r="BY39" s="634"/>
      <c r="BZ39" s="634"/>
      <c r="CA39" s="634"/>
      <c r="CB39" s="643"/>
      <c r="CD39" s="630" t="s">
        <v>349</v>
      </c>
      <c r="CE39" s="631"/>
      <c r="CF39" s="631"/>
      <c r="CG39" s="631"/>
      <c r="CH39" s="631"/>
      <c r="CI39" s="631"/>
      <c r="CJ39" s="631"/>
      <c r="CK39" s="631"/>
      <c r="CL39" s="631"/>
      <c r="CM39" s="631"/>
      <c r="CN39" s="631"/>
      <c r="CO39" s="631"/>
      <c r="CP39" s="631"/>
      <c r="CQ39" s="632"/>
      <c r="CR39" s="633">
        <v>727006</v>
      </c>
      <c r="CS39" s="651"/>
      <c r="CT39" s="651"/>
      <c r="CU39" s="651"/>
      <c r="CV39" s="651"/>
      <c r="CW39" s="651"/>
      <c r="CX39" s="651"/>
      <c r="CY39" s="652"/>
      <c r="CZ39" s="638">
        <v>9.3000000000000007</v>
      </c>
      <c r="DA39" s="666"/>
      <c r="DB39" s="666"/>
      <c r="DC39" s="668"/>
      <c r="DD39" s="642">
        <v>385313</v>
      </c>
      <c r="DE39" s="651"/>
      <c r="DF39" s="651"/>
      <c r="DG39" s="651"/>
      <c r="DH39" s="651"/>
      <c r="DI39" s="651"/>
      <c r="DJ39" s="651"/>
      <c r="DK39" s="652"/>
      <c r="DL39" s="642" t="s">
        <v>235</v>
      </c>
      <c r="DM39" s="651"/>
      <c r="DN39" s="651"/>
      <c r="DO39" s="651"/>
      <c r="DP39" s="651"/>
      <c r="DQ39" s="651"/>
      <c r="DR39" s="651"/>
      <c r="DS39" s="651"/>
      <c r="DT39" s="651"/>
      <c r="DU39" s="651"/>
      <c r="DV39" s="652"/>
      <c r="DW39" s="638" t="s">
        <v>138</v>
      </c>
      <c r="DX39" s="666"/>
      <c r="DY39" s="666"/>
      <c r="DZ39" s="666"/>
      <c r="EA39" s="666"/>
      <c r="EB39" s="666"/>
      <c r="EC39" s="667"/>
    </row>
    <row r="40" spans="2:133" ht="11.25" customHeight="1" x14ac:dyDescent="0.15">
      <c r="B40" s="630" t="s">
        <v>350</v>
      </c>
      <c r="C40" s="631"/>
      <c r="D40" s="631"/>
      <c r="E40" s="631"/>
      <c r="F40" s="631"/>
      <c r="G40" s="631"/>
      <c r="H40" s="631"/>
      <c r="I40" s="631"/>
      <c r="J40" s="631"/>
      <c r="K40" s="631"/>
      <c r="L40" s="631"/>
      <c r="M40" s="631"/>
      <c r="N40" s="631"/>
      <c r="O40" s="631"/>
      <c r="P40" s="631"/>
      <c r="Q40" s="632"/>
      <c r="R40" s="633">
        <v>860480</v>
      </c>
      <c r="S40" s="634"/>
      <c r="T40" s="634"/>
      <c r="U40" s="634"/>
      <c r="V40" s="634"/>
      <c r="W40" s="634"/>
      <c r="X40" s="634"/>
      <c r="Y40" s="635"/>
      <c r="Z40" s="636">
        <v>9.9</v>
      </c>
      <c r="AA40" s="636"/>
      <c r="AB40" s="636"/>
      <c r="AC40" s="636"/>
      <c r="AD40" s="637" t="s">
        <v>138</v>
      </c>
      <c r="AE40" s="637"/>
      <c r="AF40" s="637"/>
      <c r="AG40" s="637"/>
      <c r="AH40" s="637"/>
      <c r="AI40" s="637"/>
      <c r="AJ40" s="637"/>
      <c r="AK40" s="637"/>
      <c r="AL40" s="638" t="s">
        <v>250</v>
      </c>
      <c r="AM40" s="639"/>
      <c r="AN40" s="639"/>
      <c r="AO40" s="640"/>
      <c r="AQ40" s="699" t="s">
        <v>351</v>
      </c>
      <c r="AR40" s="700"/>
      <c r="AS40" s="700"/>
      <c r="AT40" s="700"/>
      <c r="AU40" s="700"/>
      <c r="AV40" s="700"/>
      <c r="AW40" s="700"/>
      <c r="AX40" s="700"/>
      <c r="AY40" s="701"/>
      <c r="AZ40" s="633" t="s">
        <v>235</v>
      </c>
      <c r="BA40" s="634"/>
      <c r="BB40" s="634"/>
      <c r="BC40" s="634"/>
      <c r="BD40" s="651"/>
      <c r="BE40" s="651"/>
      <c r="BF40" s="679"/>
      <c r="BG40" s="683" t="s">
        <v>352</v>
      </c>
      <c r="BH40" s="684"/>
      <c r="BI40" s="684"/>
      <c r="BJ40" s="684"/>
      <c r="BK40" s="684"/>
      <c r="BL40" s="214"/>
      <c r="BM40" s="631" t="s">
        <v>353</v>
      </c>
      <c r="BN40" s="631"/>
      <c r="BO40" s="631"/>
      <c r="BP40" s="631"/>
      <c r="BQ40" s="631"/>
      <c r="BR40" s="631"/>
      <c r="BS40" s="631"/>
      <c r="BT40" s="631"/>
      <c r="BU40" s="632"/>
      <c r="BV40" s="633">
        <v>65</v>
      </c>
      <c r="BW40" s="634"/>
      <c r="BX40" s="634"/>
      <c r="BY40" s="634"/>
      <c r="BZ40" s="634"/>
      <c r="CA40" s="634"/>
      <c r="CB40" s="643"/>
      <c r="CD40" s="630" t="s">
        <v>354</v>
      </c>
      <c r="CE40" s="631"/>
      <c r="CF40" s="631"/>
      <c r="CG40" s="631"/>
      <c r="CH40" s="631"/>
      <c r="CI40" s="631"/>
      <c r="CJ40" s="631"/>
      <c r="CK40" s="631"/>
      <c r="CL40" s="631"/>
      <c r="CM40" s="631"/>
      <c r="CN40" s="631"/>
      <c r="CO40" s="631"/>
      <c r="CP40" s="631"/>
      <c r="CQ40" s="632"/>
      <c r="CR40" s="633">
        <v>3340</v>
      </c>
      <c r="CS40" s="634"/>
      <c r="CT40" s="634"/>
      <c r="CU40" s="634"/>
      <c r="CV40" s="634"/>
      <c r="CW40" s="634"/>
      <c r="CX40" s="634"/>
      <c r="CY40" s="635"/>
      <c r="CZ40" s="638">
        <v>0</v>
      </c>
      <c r="DA40" s="666"/>
      <c r="DB40" s="666"/>
      <c r="DC40" s="668"/>
      <c r="DD40" s="642">
        <v>80</v>
      </c>
      <c r="DE40" s="634"/>
      <c r="DF40" s="634"/>
      <c r="DG40" s="634"/>
      <c r="DH40" s="634"/>
      <c r="DI40" s="634"/>
      <c r="DJ40" s="634"/>
      <c r="DK40" s="635"/>
      <c r="DL40" s="642" t="s">
        <v>235</v>
      </c>
      <c r="DM40" s="634"/>
      <c r="DN40" s="634"/>
      <c r="DO40" s="634"/>
      <c r="DP40" s="634"/>
      <c r="DQ40" s="634"/>
      <c r="DR40" s="634"/>
      <c r="DS40" s="634"/>
      <c r="DT40" s="634"/>
      <c r="DU40" s="634"/>
      <c r="DV40" s="635"/>
      <c r="DW40" s="638" t="s">
        <v>138</v>
      </c>
      <c r="DX40" s="666"/>
      <c r="DY40" s="666"/>
      <c r="DZ40" s="666"/>
      <c r="EA40" s="666"/>
      <c r="EB40" s="666"/>
      <c r="EC40" s="667"/>
    </row>
    <row r="41" spans="2:133" ht="11.25" customHeight="1" x14ac:dyDescent="0.15">
      <c r="B41" s="630" t="s">
        <v>355</v>
      </c>
      <c r="C41" s="631"/>
      <c r="D41" s="631"/>
      <c r="E41" s="631"/>
      <c r="F41" s="631"/>
      <c r="G41" s="631"/>
      <c r="H41" s="631"/>
      <c r="I41" s="631"/>
      <c r="J41" s="631"/>
      <c r="K41" s="631"/>
      <c r="L41" s="631"/>
      <c r="M41" s="631"/>
      <c r="N41" s="631"/>
      <c r="O41" s="631"/>
      <c r="P41" s="631"/>
      <c r="Q41" s="632"/>
      <c r="R41" s="633" t="s">
        <v>235</v>
      </c>
      <c r="S41" s="634"/>
      <c r="T41" s="634"/>
      <c r="U41" s="634"/>
      <c r="V41" s="634"/>
      <c r="W41" s="634"/>
      <c r="X41" s="634"/>
      <c r="Y41" s="635"/>
      <c r="Z41" s="636" t="s">
        <v>138</v>
      </c>
      <c r="AA41" s="636"/>
      <c r="AB41" s="636"/>
      <c r="AC41" s="636"/>
      <c r="AD41" s="637" t="s">
        <v>250</v>
      </c>
      <c r="AE41" s="637"/>
      <c r="AF41" s="637"/>
      <c r="AG41" s="637"/>
      <c r="AH41" s="637"/>
      <c r="AI41" s="637"/>
      <c r="AJ41" s="637"/>
      <c r="AK41" s="637"/>
      <c r="AL41" s="638" t="s">
        <v>250</v>
      </c>
      <c r="AM41" s="639"/>
      <c r="AN41" s="639"/>
      <c r="AO41" s="640"/>
      <c r="AQ41" s="699" t="s">
        <v>356</v>
      </c>
      <c r="AR41" s="700"/>
      <c r="AS41" s="700"/>
      <c r="AT41" s="700"/>
      <c r="AU41" s="700"/>
      <c r="AV41" s="700"/>
      <c r="AW41" s="700"/>
      <c r="AX41" s="700"/>
      <c r="AY41" s="701"/>
      <c r="AZ41" s="633">
        <v>187626</v>
      </c>
      <c r="BA41" s="634"/>
      <c r="BB41" s="634"/>
      <c r="BC41" s="634"/>
      <c r="BD41" s="651"/>
      <c r="BE41" s="651"/>
      <c r="BF41" s="679"/>
      <c r="BG41" s="683"/>
      <c r="BH41" s="684"/>
      <c r="BI41" s="684"/>
      <c r="BJ41" s="684"/>
      <c r="BK41" s="684"/>
      <c r="BL41" s="214"/>
      <c r="BM41" s="631" t="s">
        <v>357</v>
      </c>
      <c r="BN41" s="631"/>
      <c r="BO41" s="631"/>
      <c r="BP41" s="631"/>
      <c r="BQ41" s="631"/>
      <c r="BR41" s="631"/>
      <c r="BS41" s="631"/>
      <c r="BT41" s="631"/>
      <c r="BU41" s="632"/>
      <c r="BV41" s="633">
        <v>1</v>
      </c>
      <c r="BW41" s="634"/>
      <c r="BX41" s="634"/>
      <c r="BY41" s="634"/>
      <c r="BZ41" s="634"/>
      <c r="CA41" s="634"/>
      <c r="CB41" s="643"/>
      <c r="CD41" s="630" t="s">
        <v>358</v>
      </c>
      <c r="CE41" s="631"/>
      <c r="CF41" s="631"/>
      <c r="CG41" s="631"/>
      <c r="CH41" s="631"/>
      <c r="CI41" s="631"/>
      <c r="CJ41" s="631"/>
      <c r="CK41" s="631"/>
      <c r="CL41" s="631"/>
      <c r="CM41" s="631"/>
      <c r="CN41" s="631"/>
      <c r="CO41" s="631"/>
      <c r="CP41" s="631"/>
      <c r="CQ41" s="632"/>
      <c r="CR41" s="633" t="s">
        <v>138</v>
      </c>
      <c r="CS41" s="651"/>
      <c r="CT41" s="651"/>
      <c r="CU41" s="651"/>
      <c r="CV41" s="651"/>
      <c r="CW41" s="651"/>
      <c r="CX41" s="651"/>
      <c r="CY41" s="652"/>
      <c r="CZ41" s="638" t="s">
        <v>138</v>
      </c>
      <c r="DA41" s="666"/>
      <c r="DB41" s="666"/>
      <c r="DC41" s="668"/>
      <c r="DD41" s="642" t="s">
        <v>138</v>
      </c>
      <c r="DE41" s="651"/>
      <c r="DF41" s="651"/>
      <c r="DG41" s="651"/>
      <c r="DH41" s="651"/>
      <c r="DI41" s="651"/>
      <c r="DJ41" s="651"/>
      <c r="DK41" s="652"/>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359</v>
      </c>
      <c r="C42" s="631"/>
      <c r="D42" s="631"/>
      <c r="E42" s="631"/>
      <c r="F42" s="631"/>
      <c r="G42" s="631"/>
      <c r="H42" s="631"/>
      <c r="I42" s="631"/>
      <c r="J42" s="631"/>
      <c r="K42" s="631"/>
      <c r="L42" s="631"/>
      <c r="M42" s="631"/>
      <c r="N42" s="631"/>
      <c r="O42" s="631"/>
      <c r="P42" s="631"/>
      <c r="Q42" s="632"/>
      <c r="R42" s="633" t="s">
        <v>138</v>
      </c>
      <c r="S42" s="634"/>
      <c r="T42" s="634"/>
      <c r="U42" s="634"/>
      <c r="V42" s="634"/>
      <c r="W42" s="634"/>
      <c r="X42" s="634"/>
      <c r="Y42" s="635"/>
      <c r="Z42" s="636" t="s">
        <v>138</v>
      </c>
      <c r="AA42" s="636"/>
      <c r="AB42" s="636"/>
      <c r="AC42" s="636"/>
      <c r="AD42" s="637" t="s">
        <v>250</v>
      </c>
      <c r="AE42" s="637"/>
      <c r="AF42" s="637"/>
      <c r="AG42" s="637"/>
      <c r="AH42" s="637"/>
      <c r="AI42" s="637"/>
      <c r="AJ42" s="637"/>
      <c r="AK42" s="637"/>
      <c r="AL42" s="638" t="s">
        <v>250</v>
      </c>
      <c r="AM42" s="639"/>
      <c r="AN42" s="639"/>
      <c r="AO42" s="640"/>
      <c r="AQ42" s="702" t="s">
        <v>360</v>
      </c>
      <c r="AR42" s="703"/>
      <c r="AS42" s="703"/>
      <c r="AT42" s="703"/>
      <c r="AU42" s="703"/>
      <c r="AV42" s="703"/>
      <c r="AW42" s="703"/>
      <c r="AX42" s="703"/>
      <c r="AY42" s="704"/>
      <c r="AZ42" s="711">
        <v>357249</v>
      </c>
      <c r="BA42" s="712"/>
      <c r="BB42" s="712"/>
      <c r="BC42" s="712"/>
      <c r="BD42" s="692"/>
      <c r="BE42" s="692"/>
      <c r="BF42" s="694"/>
      <c r="BG42" s="685"/>
      <c r="BH42" s="686"/>
      <c r="BI42" s="686"/>
      <c r="BJ42" s="686"/>
      <c r="BK42" s="686"/>
      <c r="BL42" s="215"/>
      <c r="BM42" s="654" t="s">
        <v>361</v>
      </c>
      <c r="BN42" s="654"/>
      <c r="BO42" s="654"/>
      <c r="BP42" s="654"/>
      <c r="BQ42" s="654"/>
      <c r="BR42" s="654"/>
      <c r="BS42" s="654"/>
      <c r="BT42" s="654"/>
      <c r="BU42" s="655"/>
      <c r="BV42" s="711">
        <v>360</v>
      </c>
      <c r="BW42" s="712"/>
      <c r="BX42" s="712"/>
      <c r="BY42" s="712"/>
      <c r="BZ42" s="712"/>
      <c r="CA42" s="712"/>
      <c r="CB42" s="718"/>
      <c r="CD42" s="630" t="s">
        <v>362</v>
      </c>
      <c r="CE42" s="631"/>
      <c r="CF42" s="631"/>
      <c r="CG42" s="631"/>
      <c r="CH42" s="631"/>
      <c r="CI42" s="631"/>
      <c r="CJ42" s="631"/>
      <c r="CK42" s="631"/>
      <c r="CL42" s="631"/>
      <c r="CM42" s="631"/>
      <c r="CN42" s="631"/>
      <c r="CO42" s="631"/>
      <c r="CP42" s="631"/>
      <c r="CQ42" s="632"/>
      <c r="CR42" s="633">
        <v>1572590</v>
      </c>
      <c r="CS42" s="651"/>
      <c r="CT42" s="651"/>
      <c r="CU42" s="651"/>
      <c r="CV42" s="651"/>
      <c r="CW42" s="651"/>
      <c r="CX42" s="651"/>
      <c r="CY42" s="652"/>
      <c r="CZ42" s="638">
        <v>20.100000000000001</v>
      </c>
      <c r="DA42" s="666"/>
      <c r="DB42" s="666"/>
      <c r="DC42" s="668"/>
      <c r="DD42" s="642">
        <v>80745</v>
      </c>
      <c r="DE42" s="651"/>
      <c r="DF42" s="651"/>
      <c r="DG42" s="651"/>
      <c r="DH42" s="651"/>
      <c r="DI42" s="651"/>
      <c r="DJ42" s="651"/>
      <c r="DK42" s="652"/>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363</v>
      </c>
      <c r="C43" s="631"/>
      <c r="D43" s="631"/>
      <c r="E43" s="631"/>
      <c r="F43" s="631"/>
      <c r="G43" s="631"/>
      <c r="H43" s="631"/>
      <c r="I43" s="631"/>
      <c r="J43" s="631"/>
      <c r="K43" s="631"/>
      <c r="L43" s="631"/>
      <c r="M43" s="631"/>
      <c r="N43" s="631"/>
      <c r="O43" s="631"/>
      <c r="P43" s="631"/>
      <c r="Q43" s="632"/>
      <c r="R43" s="633">
        <v>119880</v>
      </c>
      <c r="S43" s="634"/>
      <c r="T43" s="634"/>
      <c r="U43" s="634"/>
      <c r="V43" s="634"/>
      <c r="W43" s="634"/>
      <c r="X43" s="634"/>
      <c r="Y43" s="635"/>
      <c r="Z43" s="636">
        <v>1.4</v>
      </c>
      <c r="AA43" s="636"/>
      <c r="AB43" s="636"/>
      <c r="AC43" s="636"/>
      <c r="AD43" s="637" t="s">
        <v>235</v>
      </c>
      <c r="AE43" s="637"/>
      <c r="AF43" s="637"/>
      <c r="AG43" s="637"/>
      <c r="AH43" s="637"/>
      <c r="AI43" s="637"/>
      <c r="AJ43" s="637"/>
      <c r="AK43" s="637"/>
      <c r="AL43" s="638" t="s">
        <v>138</v>
      </c>
      <c r="AM43" s="639"/>
      <c r="AN43" s="639"/>
      <c r="AO43" s="640"/>
      <c r="CD43" s="630" t="s">
        <v>364</v>
      </c>
      <c r="CE43" s="631"/>
      <c r="CF43" s="631"/>
      <c r="CG43" s="631"/>
      <c r="CH43" s="631"/>
      <c r="CI43" s="631"/>
      <c r="CJ43" s="631"/>
      <c r="CK43" s="631"/>
      <c r="CL43" s="631"/>
      <c r="CM43" s="631"/>
      <c r="CN43" s="631"/>
      <c r="CO43" s="631"/>
      <c r="CP43" s="631"/>
      <c r="CQ43" s="632"/>
      <c r="CR43" s="633" t="s">
        <v>138</v>
      </c>
      <c r="CS43" s="651"/>
      <c r="CT43" s="651"/>
      <c r="CU43" s="651"/>
      <c r="CV43" s="651"/>
      <c r="CW43" s="651"/>
      <c r="CX43" s="651"/>
      <c r="CY43" s="652"/>
      <c r="CZ43" s="638" t="s">
        <v>138</v>
      </c>
      <c r="DA43" s="666"/>
      <c r="DB43" s="666"/>
      <c r="DC43" s="668"/>
      <c r="DD43" s="642" t="s">
        <v>138</v>
      </c>
      <c r="DE43" s="651"/>
      <c r="DF43" s="651"/>
      <c r="DG43" s="651"/>
      <c r="DH43" s="651"/>
      <c r="DI43" s="651"/>
      <c r="DJ43" s="651"/>
      <c r="DK43" s="652"/>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3" t="s">
        <v>365</v>
      </c>
      <c r="C44" s="654"/>
      <c r="D44" s="654"/>
      <c r="E44" s="654"/>
      <c r="F44" s="654"/>
      <c r="G44" s="654"/>
      <c r="H44" s="654"/>
      <c r="I44" s="654"/>
      <c r="J44" s="654"/>
      <c r="K44" s="654"/>
      <c r="L44" s="654"/>
      <c r="M44" s="654"/>
      <c r="N44" s="654"/>
      <c r="O44" s="654"/>
      <c r="P44" s="654"/>
      <c r="Q44" s="655"/>
      <c r="R44" s="711">
        <v>8709178</v>
      </c>
      <c r="S44" s="712"/>
      <c r="T44" s="712"/>
      <c r="U44" s="712"/>
      <c r="V44" s="712"/>
      <c r="W44" s="712"/>
      <c r="X44" s="712"/>
      <c r="Y44" s="713"/>
      <c r="Z44" s="714">
        <v>100</v>
      </c>
      <c r="AA44" s="714"/>
      <c r="AB44" s="714"/>
      <c r="AC44" s="714"/>
      <c r="AD44" s="715">
        <v>3315929</v>
      </c>
      <c r="AE44" s="715"/>
      <c r="AF44" s="715"/>
      <c r="AG44" s="715"/>
      <c r="AH44" s="715"/>
      <c r="AI44" s="715"/>
      <c r="AJ44" s="715"/>
      <c r="AK44" s="715"/>
      <c r="AL44" s="716">
        <v>100</v>
      </c>
      <c r="AM44" s="693"/>
      <c r="AN44" s="693"/>
      <c r="AO44" s="717"/>
      <c r="CD44" s="671" t="s">
        <v>312</v>
      </c>
      <c r="CE44" s="672"/>
      <c r="CF44" s="630" t="s">
        <v>366</v>
      </c>
      <c r="CG44" s="631"/>
      <c r="CH44" s="631"/>
      <c r="CI44" s="631"/>
      <c r="CJ44" s="631"/>
      <c r="CK44" s="631"/>
      <c r="CL44" s="631"/>
      <c r="CM44" s="631"/>
      <c r="CN44" s="631"/>
      <c r="CO44" s="631"/>
      <c r="CP44" s="631"/>
      <c r="CQ44" s="632"/>
      <c r="CR44" s="633">
        <v>1561708</v>
      </c>
      <c r="CS44" s="634"/>
      <c r="CT44" s="634"/>
      <c r="CU44" s="634"/>
      <c r="CV44" s="634"/>
      <c r="CW44" s="634"/>
      <c r="CX44" s="634"/>
      <c r="CY44" s="635"/>
      <c r="CZ44" s="638">
        <v>20</v>
      </c>
      <c r="DA44" s="639"/>
      <c r="DB44" s="639"/>
      <c r="DC44" s="645"/>
      <c r="DD44" s="642">
        <v>75347</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3"/>
      <c r="CE45" s="674"/>
      <c r="CF45" s="630" t="s">
        <v>367</v>
      </c>
      <c r="CG45" s="631"/>
      <c r="CH45" s="631"/>
      <c r="CI45" s="631"/>
      <c r="CJ45" s="631"/>
      <c r="CK45" s="631"/>
      <c r="CL45" s="631"/>
      <c r="CM45" s="631"/>
      <c r="CN45" s="631"/>
      <c r="CO45" s="631"/>
      <c r="CP45" s="631"/>
      <c r="CQ45" s="632"/>
      <c r="CR45" s="633">
        <v>753887</v>
      </c>
      <c r="CS45" s="651"/>
      <c r="CT45" s="651"/>
      <c r="CU45" s="651"/>
      <c r="CV45" s="651"/>
      <c r="CW45" s="651"/>
      <c r="CX45" s="651"/>
      <c r="CY45" s="652"/>
      <c r="CZ45" s="638">
        <v>9.6</v>
      </c>
      <c r="DA45" s="666"/>
      <c r="DB45" s="666"/>
      <c r="DC45" s="668"/>
      <c r="DD45" s="642">
        <v>13833</v>
      </c>
      <c r="DE45" s="651"/>
      <c r="DF45" s="651"/>
      <c r="DG45" s="651"/>
      <c r="DH45" s="651"/>
      <c r="DI45" s="651"/>
      <c r="DJ45" s="651"/>
      <c r="DK45" s="652"/>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368</v>
      </c>
      <c r="CD46" s="673"/>
      <c r="CE46" s="674"/>
      <c r="CF46" s="630" t="s">
        <v>369</v>
      </c>
      <c r="CG46" s="631"/>
      <c r="CH46" s="631"/>
      <c r="CI46" s="631"/>
      <c r="CJ46" s="631"/>
      <c r="CK46" s="631"/>
      <c r="CL46" s="631"/>
      <c r="CM46" s="631"/>
      <c r="CN46" s="631"/>
      <c r="CO46" s="631"/>
      <c r="CP46" s="631"/>
      <c r="CQ46" s="632"/>
      <c r="CR46" s="633">
        <v>807821</v>
      </c>
      <c r="CS46" s="634"/>
      <c r="CT46" s="634"/>
      <c r="CU46" s="634"/>
      <c r="CV46" s="634"/>
      <c r="CW46" s="634"/>
      <c r="CX46" s="634"/>
      <c r="CY46" s="635"/>
      <c r="CZ46" s="638">
        <v>10.3</v>
      </c>
      <c r="DA46" s="639"/>
      <c r="DB46" s="639"/>
      <c r="DC46" s="645"/>
      <c r="DD46" s="642">
        <v>61514</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370</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371</v>
      </c>
      <c r="CG47" s="631"/>
      <c r="CH47" s="631"/>
      <c r="CI47" s="631"/>
      <c r="CJ47" s="631"/>
      <c r="CK47" s="631"/>
      <c r="CL47" s="631"/>
      <c r="CM47" s="631"/>
      <c r="CN47" s="631"/>
      <c r="CO47" s="631"/>
      <c r="CP47" s="631"/>
      <c r="CQ47" s="632"/>
      <c r="CR47" s="633">
        <v>10882</v>
      </c>
      <c r="CS47" s="651"/>
      <c r="CT47" s="651"/>
      <c r="CU47" s="651"/>
      <c r="CV47" s="651"/>
      <c r="CW47" s="651"/>
      <c r="CX47" s="651"/>
      <c r="CY47" s="652"/>
      <c r="CZ47" s="638">
        <v>0.1</v>
      </c>
      <c r="DA47" s="666"/>
      <c r="DB47" s="666"/>
      <c r="DC47" s="668"/>
      <c r="DD47" s="642">
        <v>5398</v>
      </c>
      <c r="DE47" s="651"/>
      <c r="DF47" s="651"/>
      <c r="DG47" s="651"/>
      <c r="DH47" s="651"/>
      <c r="DI47" s="651"/>
      <c r="DJ47" s="651"/>
      <c r="DK47" s="652"/>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372</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373</v>
      </c>
      <c r="CG48" s="631"/>
      <c r="CH48" s="631"/>
      <c r="CI48" s="631"/>
      <c r="CJ48" s="631"/>
      <c r="CK48" s="631"/>
      <c r="CL48" s="631"/>
      <c r="CM48" s="631"/>
      <c r="CN48" s="631"/>
      <c r="CO48" s="631"/>
      <c r="CP48" s="631"/>
      <c r="CQ48" s="632"/>
      <c r="CR48" s="633" t="s">
        <v>138</v>
      </c>
      <c r="CS48" s="634"/>
      <c r="CT48" s="634"/>
      <c r="CU48" s="634"/>
      <c r="CV48" s="634"/>
      <c r="CW48" s="634"/>
      <c r="CX48" s="634"/>
      <c r="CY48" s="635"/>
      <c r="CZ48" s="638" t="s">
        <v>138</v>
      </c>
      <c r="DA48" s="639"/>
      <c r="DB48" s="639"/>
      <c r="DC48" s="645"/>
      <c r="DD48" s="642" t="s">
        <v>235</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3" t="s">
        <v>374</v>
      </c>
      <c r="CE49" s="654"/>
      <c r="CF49" s="654"/>
      <c r="CG49" s="654"/>
      <c r="CH49" s="654"/>
      <c r="CI49" s="654"/>
      <c r="CJ49" s="654"/>
      <c r="CK49" s="654"/>
      <c r="CL49" s="654"/>
      <c r="CM49" s="654"/>
      <c r="CN49" s="654"/>
      <c r="CO49" s="654"/>
      <c r="CP49" s="654"/>
      <c r="CQ49" s="655"/>
      <c r="CR49" s="711">
        <v>7827694</v>
      </c>
      <c r="CS49" s="692"/>
      <c r="CT49" s="692"/>
      <c r="CU49" s="692"/>
      <c r="CV49" s="692"/>
      <c r="CW49" s="692"/>
      <c r="CX49" s="692"/>
      <c r="CY49" s="719"/>
      <c r="CZ49" s="716">
        <v>100</v>
      </c>
      <c r="DA49" s="720"/>
      <c r="DB49" s="720"/>
      <c r="DC49" s="721"/>
      <c r="DD49" s="722">
        <v>3750231</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ei4BMBlryQL7NW1+Yq7r04IS29J00tzjkZEcMmfpcmv2OH0pqNhTXFWnphVZDmQHJdGzJbXyVE/TIzGyQ0dJ9g==" saltValue="1vqTX0NPApUVVQMJIY2uk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 bottom="0" header="0" footer="0"/>
  <headerFooter alignWithMargins="0">
    <oddFooter>&amp;C&amp;P /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3" sqref="A3:AY6"/>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375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376</v>
      </c>
      <c r="DK2" s="732"/>
      <c r="DL2" s="732"/>
      <c r="DM2" s="732"/>
      <c r="DN2" s="732"/>
      <c r="DO2" s="733"/>
      <c r="DP2" s="219"/>
      <c r="DQ2" s="731" t="s">
        <v>377</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378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380</v>
      </c>
      <c r="B5" s="737"/>
      <c r="C5" s="737"/>
      <c r="D5" s="737"/>
      <c r="E5" s="737"/>
      <c r="F5" s="737"/>
      <c r="G5" s="737"/>
      <c r="H5" s="737"/>
      <c r="I5" s="737"/>
      <c r="J5" s="737"/>
      <c r="K5" s="737"/>
      <c r="L5" s="737"/>
      <c r="M5" s="737"/>
      <c r="N5" s="737"/>
      <c r="O5" s="737"/>
      <c r="P5" s="738"/>
      <c r="Q5" s="742" t="s">
        <v>381</v>
      </c>
      <c r="R5" s="743"/>
      <c r="S5" s="743"/>
      <c r="T5" s="743"/>
      <c r="U5" s="744"/>
      <c r="V5" s="742" t="s">
        <v>382</v>
      </c>
      <c r="W5" s="743"/>
      <c r="X5" s="743"/>
      <c r="Y5" s="743"/>
      <c r="Z5" s="744"/>
      <c r="AA5" s="742" t="s">
        <v>383</v>
      </c>
      <c r="AB5" s="743"/>
      <c r="AC5" s="743"/>
      <c r="AD5" s="743"/>
      <c r="AE5" s="743"/>
      <c r="AF5" s="748" t="s">
        <v>384</v>
      </c>
      <c r="AG5" s="743"/>
      <c r="AH5" s="743"/>
      <c r="AI5" s="743"/>
      <c r="AJ5" s="749"/>
      <c r="AK5" s="743" t="s">
        <v>385</v>
      </c>
      <c r="AL5" s="743"/>
      <c r="AM5" s="743"/>
      <c r="AN5" s="743"/>
      <c r="AO5" s="744"/>
      <c r="AP5" s="742" t="s">
        <v>386</v>
      </c>
      <c r="AQ5" s="743"/>
      <c r="AR5" s="743"/>
      <c r="AS5" s="743"/>
      <c r="AT5" s="744"/>
      <c r="AU5" s="742" t="s">
        <v>387</v>
      </c>
      <c r="AV5" s="743"/>
      <c r="AW5" s="743"/>
      <c r="AX5" s="743"/>
      <c r="AY5" s="749"/>
      <c r="AZ5" s="223"/>
      <c r="BA5" s="223"/>
      <c r="BB5" s="223"/>
      <c r="BC5" s="223"/>
      <c r="BD5" s="223"/>
      <c r="BE5" s="224"/>
      <c r="BF5" s="224"/>
      <c r="BG5" s="224"/>
      <c r="BH5" s="224"/>
      <c r="BI5" s="224"/>
      <c r="BJ5" s="224"/>
      <c r="BK5" s="224"/>
      <c r="BL5" s="224"/>
      <c r="BM5" s="224"/>
      <c r="BN5" s="224"/>
      <c r="BO5" s="224"/>
      <c r="BP5" s="224"/>
      <c r="BQ5" s="736" t="s">
        <v>388</v>
      </c>
      <c r="BR5" s="737"/>
      <c r="BS5" s="737"/>
      <c r="BT5" s="737"/>
      <c r="BU5" s="737"/>
      <c r="BV5" s="737"/>
      <c r="BW5" s="737"/>
      <c r="BX5" s="737"/>
      <c r="BY5" s="737"/>
      <c r="BZ5" s="737"/>
      <c r="CA5" s="737"/>
      <c r="CB5" s="737"/>
      <c r="CC5" s="737"/>
      <c r="CD5" s="737"/>
      <c r="CE5" s="737"/>
      <c r="CF5" s="737"/>
      <c r="CG5" s="738"/>
      <c r="CH5" s="742" t="s">
        <v>389</v>
      </c>
      <c r="CI5" s="743"/>
      <c r="CJ5" s="743"/>
      <c r="CK5" s="743"/>
      <c r="CL5" s="744"/>
      <c r="CM5" s="742" t="s">
        <v>390</v>
      </c>
      <c r="CN5" s="743"/>
      <c r="CO5" s="743"/>
      <c r="CP5" s="743"/>
      <c r="CQ5" s="744"/>
      <c r="CR5" s="742" t="s">
        <v>391</v>
      </c>
      <c r="CS5" s="743"/>
      <c r="CT5" s="743"/>
      <c r="CU5" s="743"/>
      <c r="CV5" s="744"/>
      <c r="CW5" s="742" t="s">
        <v>392</v>
      </c>
      <c r="CX5" s="743"/>
      <c r="CY5" s="743"/>
      <c r="CZ5" s="743"/>
      <c r="DA5" s="744"/>
      <c r="DB5" s="742" t="s">
        <v>393</v>
      </c>
      <c r="DC5" s="743"/>
      <c r="DD5" s="743"/>
      <c r="DE5" s="743"/>
      <c r="DF5" s="744"/>
      <c r="DG5" s="772" t="s">
        <v>394</v>
      </c>
      <c r="DH5" s="773"/>
      <c r="DI5" s="773"/>
      <c r="DJ5" s="773"/>
      <c r="DK5" s="774"/>
      <c r="DL5" s="772" t="s">
        <v>395</v>
      </c>
      <c r="DM5" s="773"/>
      <c r="DN5" s="773"/>
      <c r="DO5" s="773"/>
      <c r="DP5" s="774"/>
      <c r="DQ5" s="742" t="s">
        <v>396</v>
      </c>
      <c r="DR5" s="743"/>
      <c r="DS5" s="743"/>
      <c r="DT5" s="743"/>
      <c r="DU5" s="744"/>
      <c r="DV5" s="742" t="s">
        <v>387</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15">
      <c r="A7" s="227">
        <v>1</v>
      </c>
      <c r="B7" s="758" t="s">
        <v>397</v>
      </c>
      <c r="C7" s="759"/>
      <c r="D7" s="759"/>
      <c r="E7" s="759"/>
      <c r="F7" s="759"/>
      <c r="G7" s="759"/>
      <c r="H7" s="759"/>
      <c r="I7" s="759"/>
      <c r="J7" s="759"/>
      <c r="K7" s="759"/>
      <c r="L7" s="759"/>
      <c r="M7" s="759"/>
      <c r="N7" s="759"/>
      <c r="O7" s="759"/>
      <c r="P7" s="760"/>
      <c r="Q7" s="761">
        <v>8709</v>
      </c>
      <c r="R7" s="762"/>
      <c r="S7" s="762"/>
      <c r="T7" s="762"/>
      <c r="U7" s="762"/>
      <c r="V7" s="762">
        <v>7828</v>
      </c>
      <c r="W7" s="762"/>
      <c r="X7" s="762"/>
      <c r="Y7" s="762"/>
      <c r="Z7" s="762"/>
      <c r="AA7" s="762">
        <v>881</v>
      </c>
      <c r="AB7" s="762"/>
      <c r="AC7" s="762"/>
      <c r="AD7" s="762"/>
      <c r="AE7" s="763"/>
      <c r="AF7" s="764">
        <v>672</v>
      </c>
      <c r="AG7" s="765"/>
      <c r="AH7" s="765"/>
      <c r="AI7" s="765"/>
      <c r="AJ7" s="766"/>
      <c r="AK7" s="767">
        <v>862</v>
      </c>
      <c r="AL7" s="768"/>
      <c r="AM7" s="768"/>
      <c r="AN7" s="768"/>
      <c r="AO7" s="768"/>
      <c r="AP7" s="768">
        <v>3429</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5"/>
    </row>
    <row r="8" spans="1:131" s="226" customFormat="1" ht="26.25" customHeight="1" x14ac:dyDescent="0.15">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5"/>
    </row>
    <row r="9" spans="1:131" s="226" customFormat="1" ht="26.25" customHeight="1" x14ac:dyDescent="0.15">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15">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15">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15">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15">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15">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15">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15">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15">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15">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15">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15">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15">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398</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
      <c r="A23" s="231" t="s">
        <v>399</v>
      </c>
      <c r="B23" s="798" t="s">
        <v>400</v>
      </c>
      <c r="C23" s="799"/>
      <c r="D23" s="799"/>
      <c r="E23" s="799"/>
      <c r="F23" s="799"/>
      <c r="G23" s="799"/>
      <c r="H23" s="799"/>
      <c r="I23" s="799"/>
      <c r="J23" s="799"/>
      <c r="K23" s="799"/>
      <c r="L23" s="799"/>
      <c r="M23" s="799"/>
      <c r="N23" s="799"/>
      <c r="O23" s="799"/>
      <c r="P23" s="800"/>
      <c r="Q23" s="801">
        <v>8709</v>
      </c>
      <c r="R23" s="802"/>
      <c r="S23" s="802"/>
      <c r="T23" s="802"/>
      <c r="U23" s="802"/>
      <c r="V23" s="802">
        <v>7828</v>
      </c>
      <c r="W23" s="802"/>
      <c r="X23" s="802"/>
      <c r="Y23" s="802"/>
      <c r="Z23" s="802"/>
      <c r="AA23" s="802">
        <v>881</v>
      </c>
      <c r="AB23" s="802"/>
      <c r="AC23" s="802"/>
      <c r="AD23" s="802"/>
      <c r="AE23" s="803"/>
      <c r="AF23" s="804">
        <v>672</v>
      </c>
      <c r="AG23" s="802"/>
      <c r="AH23" s="802"/>
      <c r="AI23" s="802"/>
      <c r="AJ23" s="805"/>
      <c r="AK23" s="806"/>
      <c r="AL23" s="807"/>
      <c r="AM23" s="807"/>
      <c r="AN23" s="807"/>
      <c r="AO23" s="807"/>
      <c r="AP23" s="802">
        <v>3429</v>
      </c>
      <c r="AQ23" s="802"/>
      <c r="AR23" s="802"/>
      <c r="AS23" s="802"/>
      <c r="AT23" s="802"/>
      <c r="AU23" s="818"/>
      <c r="AV23" s="818"/>
      <c r="AW23" s="818"/>
      <c r="AX23" s="818"/>
      <c r="AY23" s="819"/>
      <c r="AZ23" s="820" t="s">
        <v>401</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15">
      <c r="A24" s="817" t="s">
        <v>402</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
      <c r="A25" s="734" t="s">
        <v>403</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380</v>
      </c>
      <c r="B26" s="737"/>
      <c r="C26" s="737"/>
      <c r="D26" s="737"/>
      <c r="E26" s="737"/>
      <c r="F26" s="737"/>
      <c r="G26" s="737"/>
      <c r="H26" s="737"/>
      <c r="I26" s="737"/>
      <c r="J26" s="737"/>
      <c r="K26" s="737"/>
      <c r="L26" s="737"/>
      <c r="M26" s="737"/>
      <c r="N26" s="737"/>
      <c r="O26" s="737"/>
      <c r="P26" s="738"/>
      <c r="Q26" s="742" t="s">
        <v>404</v>
      </c>
      <c r="R26" s="743"/>
      <c r="S26" s="743"/>
      <c r="T26" s="743"/>
      <c r="U26" s="744"/>
      <c r="V26" s="742" t="s">
        <v>405</v>
      </c>
      <c r="W26" s="743"/>
      <c r="X26" s="743"/>
      <c r="Y26" s="743"/>
      <c r="Z26" s="744"/>
      <c r="AA26" s="742" t="s">
        <v>406</v>
      </c>
      <c r="AB26" s="743"/>
      <c r="AC26" s="743"/>
      <c r="AD26" s="743"/>
      <c r="AE26" s="743"/>
      <c r="AF26" s="823" t="s">
        <v>407</v>
      </c>
      <c r="AG26" s="824"/>
      <c r="AH26" s="824"/>
      <c r="AI26" s="824"/>
      <c r="AJ26" s="825"/>
      <c r="AK26" s="743" t="s">
        <v>408</v>
      </c>
      <c r="AL26" s="743"/>
      <c r="AM26" s="743"/>
      <c r="AN26" s="743"/>
      <c r="AO26" s="744"/>
      <c r="AP26" s="742" t="s">
        <v>409</v>
      </c>
      <c r="AQ26" s="743"/>
      <c r="AR26" s="743"/>
      <c r="AS26" s="743"/>
      <c r="AT26" s="744"/>
      <c r="AU26" s="742" t="s">
        <v>410</v>
      </c>
      <c r="AV26" s="743"/>
      <c r="AW26" s="743"/>
      <c r="AX26" s="743"/>
      <c r="AY26" s="744"/>
      <c r="AZ26" s="742" t="s">
        <v>411</v>
      </c>
      <c r="BA26" s="743"/>
      <c r="BB26" s="743"/>
      <c r="BC26" s="743"/>
      <c r="BD26" s="744"/>
      <c r="BE26" s="742" t="s">
        <v>387</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3">
        <v>1</v>
      </c>
      <c r="B28" s="758" t="s">
        <v>412</v>
      </c>
      <c r="C28" s="759"/>
      <c r="D28" s="759"/>
      <c r="E28" s="759"/>
      <c r="F28" s="759"/>
      <c r="G28" s="759"/>
      <c r="H28" s="759"/>
      <c r="I28" s="759"/>
      <c r="J28" s="759"/>
      <c r="K28" s="759"/>
      <c r="L28" s="759"/>
      <c r="M28" s="759"/>
      <c r="N28" s="759"/>
      <c r="O28" s="759"/>
      <c r="P28" s="760"/>
      <c r="Q28" s="831">
        <v>1702</v>
      </c>
      <c r="R28" s="832"/>
      <c r="S28" s="832"/>
      <c r="T28" s="832"/>
      <c r="U28" s="832"/>
      <c r="V28" s="832">
        <v>1680</v>
      </c>
      <c r="W28" s="832"/>
      <c r="X28" s="832"/>
      <c r="Y28" s="832"/>
      <c r="Z28" s="832"/>
      <c r="AA28" s="832">
        <v>22</v>
      </c>
      <c r="AB28" s="832"/>
      <c r="AC28" s="832"/>
      <c r="AD28" s="832"/>
      <c r="AE28" s="833"/>
      <c r="AF28" s="834">
        <v>22</v>
      </c>
      <c r="AG28" s="832"/>
      <c r="AH28" s="832"/>
      <c r="AI28" s="832"/>
      <c r="AJ28" s="835"/>
      <c r="AK28" s="836">
        <v>188</v>
      </c>
      <c r="AL28" s="837"/>
      <c r="AM28" s="837"/>
      <c r="AN28" s="837"/>
      <c r="AO28" s="837"/>
      <c r="AP28" s="837">
        <v>0</v>
      </c>
      <c r="AQ28" s="837"/>
      <c r="AR28" s="837"/>
      <c r="AS28" s="837"/>
      <c r="AT28" s="837"/>
      <c r="AU28" s="837">
        <v>0</v>
      </c>
      <c r="AV28" s="837"/>
      <c r="AW28" s="837"/>
      <c r="AX28" s="837"/>
      <c r="AY28" s="837"/>
      <c r="AZ28" s="838">
        <v>0</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3">
        <v>2</v>
      </c>
      <c r="B29" s="789" t="s">
        <v>413</v>
      </c>
      <c r="C29" s="790"/>
      <c r="D29" s="790"/>
      <c r="E29" s="790"/>
      <c r="F29" s="790"/>
      <c r="G29" s="790"/>
      <c r="H29" s="790"/>
      <c r="I29" s="790"/>
      <c r="J29" s="790"/>
      <c r="K29" s="790"/>
      <c r="L29" s="790"/>
      <c r="M29" s="790"/>
      <c r="N29" s="790"/>
      <c r="O29" s="790"/>
      <c r="P29" s="791"/>
      <c r="Q29" s="792">
        <v>99</v>
      </c>
      <c r="R29" s="793"/>
      <c r="S29" s="793"/>
      <c r="T29" s="793"/>
      <c r="U29" s="793"/>
      <c r="V29" s="793">
        <v>98</v>
      </c>
      <c r="W29" s="793"/>
      <c r="X29" s="793"/>
      <c r="Y29" s="793"/>
      <c r="Z29" s="793"/>
      <c r="AA29" s="793">
        <v>1</v>
      </c>
      <c r="AB29" s="793"/>
      <c r="AC29" s="793"/>
      <c r="AD29" s="793"/>
      <c r="AE29" s="794"/>
      <c r="AF29" s="795">
        <v>1</v>
      </c>
      <c r="AG29" s="796"/>
      <c r="AH29" s="796"/>
      <c r="AI29" s="796"/>
      <c r="AJ29" s="797"/>
      <c r="AK29" s="843">
        <v>38</v>
      </c>
      <c r="AL29" s="839"/>
      <c r="AM29" s="839"/>
      <c r="AN29" s="839"/>
      <c r="AO29" s="839"/>
      <c r="AP29" s="839">
        <v>0</v>
      </c>
      <c r="AQ29" s="839"/>
      <c r="AR29" s="839"/>
      <c r="AS29" s="839"/>
      <c r="AT29" s="839"/>
      <c r="AU29" s="839">
        <v>0</v>
      </c>
      <c r="AV29" s="839"/>
      <c r="AW29" s="839"/>
      <c r="AX29" s="839"/>
      <c r="AY29" s="839"/>
      <c r="AZ29" s="840">
        <v>0</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3">
        <v>3</v>
      </c>
      <c r="B30" s="789" t="s">
        <v>414</v>
      </c>
      <c r="C30" s="790"/>
      <c r="D30" s="790"/>
      <c r="E30" s="790"/>
      <c r="F30" s="790"/>
      <c r="G30" s="790"/>
      <c r="H30" s="790"/>
      <c r="I30" s="790"/>
      <c r="J30" s="790"/>
      <c r="K30" s="790"/>
      <c r="L30" s="790"/>
      <c r="M30" s="790"/>
      <c r="N30" s="790"/>
      <c r="O30" s="790"/>
      <c r="P30" s="791"/>
      <c r="Q30" s="792">
        <v>392</v>
      </c>
      <c r="R30" s="793"/>
      <c r="S30" s="793"/>
      <c r="T30" s="793"/>
      <c r="U30" s="793"/>
      <c r="V30" s="793">
        <v>401</v>
      </c>
      <c r="W30" s="793"/>
      <c r="X30" s="793"/>
      <c r="Y30" s="793"/>
      <c r="Z30" s="793"/>
      <c r="AA30" s="793">
        <v>-9</v>
      </c>
      <c r="AB30" s="793"/>
      <c r="AC30" s="793"/>
      <c r="AD30" s="793"/>
      <c r="AE30" s="794"/>
      <c r="AF30" s="795">
        <v>103</v>
      </c>
      <c r="AG30" s="796"/>
      <c r="AH30" s="796"/>
      <c r="AI30" s="796"/>
      <c r="AJ30" s="797"/>
      <c r="AK30" s="843">
        <v>80</v>
      </c>
      <c r="AL30" s="839"/>
      <c r="AM30" s="839"/>
      <c r="AN30" s="839"/>
      <c r="AO30" s="839"/>
      <c r="AP30" s="839">
        <v>1715</v>
      </c>
      <c r="AQ30" s="839"/>
      <c r="AR30" s="839"/>
      <c r="AS30" s="839"/>
      <c r="AT30" s="839"/>
      <c r="AU30" s="839">
        <v>80</v>
      </c>
      <c r="AV30" s="839"/>
      <c r="AW30" s="839"/>
      <c r="AX30" s="839"/>
      <c r="AY30" s="839"/>
      <c r="AZ30" s="840">
        <v>0</v>
      </c>
      <c r="BA30" s="840"/>
      <c r="BB30" s="840"/>
      <c r="BC30" s="840"/>
      <c r="BD30" s="840"/>
      <c r="BE30" s="841" t="s">
        <v>415</v>
      </c>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3">
        <v>4</v>
      </c>
      <c r="B31" s="789"/>
      <c r="C31" s="790"/>
      <c r="D31" s="790"/>
      <c r="E31" s="790"/>
      <c r="F31" s="790"/>
      <c r="G31" s="790"/>
      <c r="H31" s="790"/>
      <c r="I31" s="790"/>
      <c r="J31" s="790"/>
      <c r="K31" s="790"/>
      <c r="L31" s="790"/>
      <c r="M31" s="790"/>
      <c r="N31" s="790"/>
      <c r="O31" s="790"/>
      <c r="P31" s="791"/>
      <c r="Q31" s="792"/>
      <c r="R31" s="793"/>
      <c r="S31" s="793"/>
      <c r="T31" s="793"/>
      <c r="U31" s="793"/>
      <c r="V31" s="793"/>
      <c r="W31" s="793"/>
      <c r="X31" s="793"/>
      <c r="Y31" s="793"/>
      <c r="Z31" s="793"/>
      <c r="AA31" s="793"/>
      <c r="AB31" s="793"/>
      <c r="AC31" s="793"/>
      <c r="AD31" s="793"/>
      <c r="AE31" s="794"/>
      <c r="AF31" s="795"/>
      <c r="AG31" s="796"/>
      <c r="AH31" s="796"/>
      <c r="AI31" s="796"/>
      <c r="AJ31" s="797"/>
      <c r="AK31" s="843"/>
      <c r="AL31" s="839"/>
      <c r="AM31" s="839"/>
      <c r="AN31" s="839"/>
      <c r="AO31" s="839"/>
      <c r="AP31" s="839"/>
      <c r="AQ31" s="839"/>
      <c r="AR31" s="839"/>
      <c r="AS31" s="839"/>
      <c r="AT31" s="839"/>
      <c r="AU31" s="839"/>
      <c r="AV31" s="839"/>
      <c r="AW31" s="839"/>
      <c r="AX31" s="839"/>
      <c r="AY31" s="839"/>
      <c r="AZ31" s="840"/>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3">
        <v>5</v>
      </c>
      <c r="B32" s="789"/>
      <c r="C32" s="790"/>
      <c r="D32" s="790"/>
      <c r="E32" s="790"/>
      <c r="F32" s="790"/>
      <c r="G32" s="790"/>
      <c r="H32" s="790"/>
      <c r="I32" s="790"/>
      <c r="J32" s="790"/>
      <c r="K32" s="790"/>
      <c r="L32" s="790"/>
      <c r="M32" s="790"/>
      <c r="N32" s="790"/>
      <c r="O32" s="790"/>
      <c r="P32" s="791"/>
      <c r="Q32" s="792"/>
      <c r="R32" s="793"/>
      <c r="S32" s="793"/>
      <c r="T32" s="793"/>
      <c r="U32" s="793"/>
      <c r="V32" s="793"/>
      <c r="W32" s="793"/>
      <c r="X32" s="793"/>
      <c r="Y32" s="793"/>
      <c r="Z32" s="793"/>
      <c r="AA32" s="793"/>
      <c r="AB32" s="793"/>
      <c r="AC32" s="793"/>
      <c r="AD32" s="793"/>
      <c r="AE32" s="794"/>
      <c r="AF32" s="795"/>
      <c r="AG32" s="796"/>
      <c r="AH32" s="796"/>
      <c r="AI32" s="796"/>
      <c r="AJ32" s="797"/>
      <c r="AK32" s="843"/>
      <c r="AL32" s="839"/>
      <c r="AM32" s="839"/>
      <c r="AN32" s="839"/>
      <c r="AO32" s="839"/>
      <c r="AP32" s="839"/>
      <c r="AQ32" s="839"/>
      <c r="AR32" s="839"/>
      <c r="AS32" s="839"/>
      <c r="AT32" s="839"/>
      <c r="AU32" s="839"/>
      <c r="AV32" s="839"/>
      <c r="AW32" s="839"/>
      <c r="AX32" s="839"/>
      <c r="AY32" s="839"/>
      <c r="AZ32" s="840"/>
      <c r="BA32" s="840"/>
      <c r="BB32" s="840"/>
      <c r="BC32" s="840"/>
      <c r="BD32" s="840"/>
      <c r="BE32" s="841"/>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3">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416</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1" t="s">
        <v>399</v>
      </c>
      <c r="B63" s="798" t="s">
        <v>417</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125</v>
      </c>
      <c r="AG63" s="853"/>
      <c r="AH63" s="853"/>
      <c r="AI63" s="853"/>
      <c r="AJ63" s="854"/>
      <c r="AK63" s="855"/>
      <c r="AL63" s="850"/>
      <c r="AM63" s="850"/>
      <c r="AN63" s="850"/>
      <c r="AO63" s="850"/>
      <c r="AP63" s="853">
        <v>1715</v>
      </c>
      <c r="AQ63" s="853"/>
      <c r="AR63" s="853"/>
      <c r="AS63" s="853"/>
      <c r="AT63" s="853"/>
      <c r="AU63" s="853">
        <v>80</v>
      </c>
      <c r="AV63" s="853"/>
      <c r="AW63" s="853"/>
      <c r="AX63" s="853"/>
      <c r="AY63" s="853"/>
      <c r="AZ63" s="857"/>
      <c r="BA63" s="857"/>
      <c r="BB63" s="857"/>
      <c r="BC63" s="857"/>
      <c r="BD63" s="857"/>
      <c r="BE63" s="858"/>
      <c r="BF63" s="858"/>
      <c r="BG63" s="858"/>
      <c r="BH63" s="858"/>
      <c r="BI63" s="859"/>
      <c r="BJ63" s="860" t="s">
        <v>418</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420</v>
      </c>
      <c r="B66" s="737"/>
      <c r="C66" s="737"/>
      <c r="D66" s="737"/>
      <c r="E66" s="737"/>
      <c r="F66" s="737"/>
      <c r="G66" s="737"/>
      <c r="H66" s="737"/>
      <c r="I66" s="737"/>
      <c r="J66" s="737"/>
      <c r="K66" s="737"/>
      <c r="L66" s="737"/>
      <c r="M66" s="737"/>
      <c r="N66" s="737"/>
      <c r="O66" s="737"/>
      <c r="P66" s="738"/>
      <c r="Q66" s="742" t="s">
        <v>421</v>
      </c>
      <c r="R66" s="743"/>
      <c r="S66" s="743"/>
      <c r="T66" s="743"/>
      <c r="U66" s="744"/>
      <c r="V66" s="742" t="s">
        <v>422</v>
      </c>
      <c r="W66" s="743"/>
      <c r="X66" s="743"/>
      <c r="Y66" s="743"/>
      <c r="Z66" s="744"/>
      <c r="AA66" s="742" t="s">
        <v>406</v>
      </c>
      <c r="AB66" s="743"/>
      <c r="AC66" s="743"/>
      <c r="AD66" s="743"/>
      <c r="AE66" s="744"/>
      <c r="AF66" s="863" t="s">
        <v>423</v>
      </c>
      <c r="AG66" s="824"/>
      <c r="AH66" s="824"/>
      <c r="AI66" s="824"/>
      <c r="AJ66" s="864"/>
      <c r="AK66" s="742" t="s">
        <v>408</v>
      </c>
      <c r="AL66" s="737"/>
      <c r="AM66" s="737"/>
      <c r="AN66" s="737"/>
      <c r="AO66" s="738"/>
      <c r="AP66" s="742" t="s">
        <v>424</v>
      </c>
      <c r="AQ66" s="743"/>
      <c r="AR66" s="743"/>
      <c r="AS66" s="743"/>
      <c r="AT66" s="744"/>
      <c r="AU66" s="742" t="s">
        <v>425</v>
      </c>
      <c r="AV66" s="743"/>
      <c r="AW66" s="743"/>
      <c r="AX66" s="743"/>
      <c r="AY66" s="744"/>
      <c r="AZ66" s="742" t="s">
        <v>387</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7">
        <v>1</v>
      </c>
      <c r="B68" s="878" t="s">
        <v>580</v>
      </c>
      <c r="C68" s="879"/>
      <c r="D68" s="879"/>
      <c r="E68" s="879"/>
      <c r="F68" s="879"/>
      <c r="G68" s="879"/>
      <c r="H68" s="879"/>
      <c r="I68" s="879"/>
      <c r="J68" s="879"/>
      <c r="K68" s="879"/>
      <c r="L68" s="879"/>
      <c r="M68" s="879"/>
      <c r="N68" s="879"/>
      <c r="O68" s="879"/>
      <c r="P68" s="880"/>
      <c r="Q68" s="881">
        <v>2722</v>
      </c>
      <c r="R68" s="875"/>
      <c r="S68" s="875"/>
      <c r="T68" s="875"/>
      <c r="U68" s="875"/>
      <c r="V68" s="875">
        <v>2710</v>
      </c>
      <c r="W68" s="875"/>
      <c r="X68" s="875"/>
      <c r="Y68" s="875"/>
      <c r="Z68" s="875"/>
      <c r="AA68" s="875">
        <v>12</v>
      </c>
      <c r="AB68" s="875"/>
      <c r="AC68" s="875"/>
      <c r="AD68" s="875"/>
      <c r="AE68" s="875"/>
      <c r="AF68" s="875">
        <v>12</v>
      </c>
      <c r="AG68" s="875"/>
      <c r="AH68" s="875"/>
      <c r="AI68" s="875"/>
      <c r="AJ68" s="875"/>
      <c r="AK68" s="875">
        <v>62</v>
      </c>
      <c r="AL68" s="875"/>
      <c r="AM68" s="875"/>
      <c r="AN68" s="875"/>
      <c r="AO68" s="875"/>
      <c r="AP68" s="875">
        <v>73</v>
      </c>
      <c r="AQ68" s="875"/>
      <c r="AR68" s="875"/>
      <c r="AS68" s="875"/>
      <c r="AT68" s="875"/>
      <c r="AU68" s="875">
        <v>7</v>
      </c>
      <c r="AV68" s="875"/>
      <c r="AW68" s="875"/>
      <c r="AX68" s="875"/>
      <c r="AY68" s="875"/>
      <c r="AZ68" s="876"/>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29">
        <v>2</v>
      </c>
      <c r="B69" s="882" t="s">
        <v>581</v>
      </c>
      <c r="C69" s="883"/>
      <c r="D69" s="883"/>
      <c r="E69" s="883"/>
      <c r="F69" s="883"/>
      <c r="G69" s="883"/>
      <c r="H69" s="883"/>
      <c r="I69" s="883"/>
      <c r="J69" s="883"/>
      <c r="K69" s="883"/>
      <c r="L69" s="883"/>
      <c r="M69" s="883"/>
      <c r="N69" s="883"/>
      <c r="O69" s="883"/>
      <c r="P69" s="884"/>
      <c r="Q69" s="885">
        <v>535</v>
      </c>
      <c r="R69" s="839"/>
      <c r="S69" s="839"/>
      <c r="T69" s="839"/>
      <c r="U69" s="839"/>
      <c r="V69" s="839">
        <v>516</v>
      </c>
      <c r="W69" s="839"/>
      <c r="X69" s="839"/>
      <c r="Y69" s="839"/>
      <c r="Z69" s="839"/>
      <c r="AA69" s="839">
        <v>19</v>
      </c>
      <c r="AB69" s="839"/>
      <c r="AC69" s="839"/>
      <c r="AD69" s="839"/>
      <c r="AE69" s="839"/>
      <c r="AF69" s="839">
        <v>19</v>
      </c>
      <c r="AG69" s="839"/>
      <c r="AH69" s="839"/>
      <c r="AI69" s="839"/>
      <c r="AJ69" s="839"/>
      <c r="AK69" s="839">
        <v>0</v>
      </c>
      <c r="AL69" s="839"/>
      <c r="AM69" s="839"/>
      <c r="AN69" s="839"/>
      <c r="AO69" s="839"/>
      <c r="AP69" s="839">
        <v>440</v>
      </c>
      <c r="AQ69" s="839"/>
      <c r="AR69" s="839"/>
      <c r="AS69" s="839"/>
      <c r="AT69" s="839"/>
      <c r="AU69" s="839">
        <v>191</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29">
        <v>3</v>
      </c>
      <c r="B70" s="882" t="s">
        <v>582</v>
      </c>
      <c r="C70" s="883"/>
      <c r="D70" s="883"/>
      <c r="E70" s="883"/>
      <c r="F70" s="883"/>
      <c r="G70" s="883"/>
      <c r="H70" s="883"/>
      <c r="I70" s="883"/>
      <c r="J70" s="883"/>
      <c r="K70" s="883"/>
      <c r="L70" s="883"/>
      <c r="M70" s="883"/>
      <c r="N70" s="883"/>
      <c r="O70" s="883"/>
      <c r="P70" s="884"/>
      <c r="Q70" s="885">
        <v>477</v>
      </c>
      <c r="R70" s="839"/>
      <c r="S70" s="839"/>
      <c r="T70" s="839"/>
      <c r="U70" s="839"/>
      <c r="V70" s="839">
        <v>468</v>
      </c>
      <c r="W70" s="839"/>
      <c r="X70" s="839"/>
      <c r="Y70" s="839"/>
      <c r="Z70" s="839"/>
      <c r="AA70" s="839">
        <v>9</v>
      </c>
      <c r="AB70" s="839"/>
      <c r="AC70" s="839"/>
      <c r="AD70" s="839"/>
      <c r="AE70" s="839"/>
      <c r="AF70" s="839">
        <v>9</v>
      </c>
      <c r="AG70" s="839"/>
      <c r="AH70" s="839"/>
      <c r="AI70" s="839"/>
      <c r="AJ70" s="839"/>
      <c r="AK70" s="839">
        <v>0</v>
      </c>
      <c r="AL70" s="839"/>
      <c r="AM70" s="839"/>
      <c r="AN70" s="839"/>
      <c r="AO70" s="839"/>
      <c r="AP70" s="839">
        <v>192</v>
      </c>
      <c r="AQ70" s="839"/>
      <c r="AR70" s="839"/>
      <c r="AS70" s="839"/>
      <c r="AT70" s="839"/>
      <c r="AU70" s="839">
        <v>83</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29">
        <v>4</v>
      </c>
      <c r="B71" s="882" t="s">
        <v>583</v>
      </c>
      <c r="C71" s="883"/>
      <c r="D71" s="883"/>
      <c r="E71" s="883"/>
      <c r="F71" s="883"/>
      <c r="G71" s="883"/>
      <c r="H71" s="883"/>
      <c r="I71" s="883"/>
      <c r="J71" s="883"/>
      <c r="K71" s="883"/>
      <c r="L71" s="883"/>
      <c r="M71" s="883"/>
      <c r="N71" s="883"/>
      <c r="O71" s="883"/>
      <c r="P71" s="884"/>
      <c r="Q71" s="885">
        <v>7670</v>
      </c>
      <c r="R71" s="839"/>
      <c r="S71" s="839"/>
      <c r="T71" s="839"/>
      <c r="U71" s="839"/>
      <c r="V71" s="839">
        <v>7159</v>
      </c>
      <c r="W71" s="839"/>
      <c r="X71" s="839"/>
      <c r="Y71" s="839"/>
      <c r="Z71" s="839"/>
      <c r="AA71" s="839">
        <v>511</v>
      </c>
      <c r="AB71" s="839"/>
      <c r="AC71" s="839"/>
      <c r="AD71" s="839"/>
      <c r="AE71" s="839"/>
      <c r="AF71" s="839">
        <v>511</v>
      </c>
      <c r="AG71" s="839"/>
      <c r="AH71" s="839"/>
      <c r="AI71" s="839"/>
      <c r="AJ71" s="839"/>
      <c r="AK71" s="839">
        <v>0</v>
      </c>
      <c r="AL71" s="839"/>
      <c r="AM71" s="839"/>
      <c r="AN71" s="839"/>
      <c r="AO71" s="839"/>
      <c r="AP71" s="839">
        <v>0</v>
      </c>
      <c r="AQ71" s="839"/>
      <c r="AR71" s="839"/>
      <c r="AS71" s="839"/>
      <c r="AT71" s="839"/>
      <c r="AU71" s="839">
        <v>0</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29">
        <v>5</v>
      </c>
      <c r="B72" s="882" t="s">
        <v>584</v>
      </c>
      <c r="C72" s="883"/>
      <c r="D72" s="883"/>
      <c r="E72" s="883"/>
      <c r="F72" s="883"/>
      <c r="G72" s="883"/>
      <c r="H72" s="883"/>
      <c r="I72" s="883"/>
      <c r="J72" s="883"/>
      <c r="K72" s="883"/>
      <c r="L72" s="883"/>
      <c r="M72" s="883"/>
      <c r="N72" s="883"/>
      <c r="O72" s="883"/>
      <c r="P72" s="884"/>
      <c r="Q72" s="885">
        <v>171</v>
      </c>
      <c r="R72" s="839"/>
      <c r="S72" s="839"/>
      <c r="T72" s="839"/>
      <c r="U72" s="839"/>
      <c r="V72" s="839">
        <v>151</v>
      </c>
      <c r="W72" s="839"/>
      <c r="X72" s="839"/>
      <c r="Y72" s="839"/>
      <c r="Z72" s="839"/>
      <c r="AA72" s="839">
        <v>20</v>
      </c>
      <c r="AB72" s="839"/>
      <c r="AC72" s="839"/>
      <c r="AD72" s="839"/>
      <c r="AE72" s="839"/>
      <c r="AF72" s="839">
        <v>20</v>
      </c>
      <c r="AG72" s="839"/>
      <c r="AH72" s="839"/>
      <c r="AI72" s="839"/>
      <c r="AJ72" s="839"/>
      <c r="AK72" s="839">
        <v>27</v>
      </c>
      <c r="AL72" s="839"/>
      <c r="AM72" s="839"/>
      <c r="AN72" s="839"/>
      <c r="AO72" s="839"/>
      <c r="AP72" s="839">
        <v>0</v>
      </c>
      <c r="AQ72" s="839"/>
      <c r="AR72" s="839"/>
      <c r="AS72" s="839"/>
      <c r="AT72" s="839"/>
      <c r="AU72" s="839">
        <v>0</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29">
        <v>6</v>
      </c>
      <c r="B73" s="882" t="s">
        <v>585</v>
      </c>
      <c r="C73" s="883"/>
      <c r="D73" s="883"/>
      <c r="E73" s="883"/>
      <c r="F73" s="883"/>
      <c r="G73" s="883"/>
      <c r="H73" s="883"/>
      <c r="I73" s="883"/>
      <c r="J73" s="883"/>
      <c r="K73" s="883"/>
      <c r="L73" s="883"/>
      <c r="M73" s="883"/>
      <c r="N73" s="883"/>
      <c r="O73" s="883"/>
      <c r="P73" s="884"/>
      <c r="Q73" s="885" t="s">
        <v>590</v>
      </c>
      <c r="R73" s="839"/>
      <c r="S73" s="839"/>
      <c r="T73" s="839"/>
      <c r="U73" s="839"/>
      <c r="V73" s="839" t="s">
        <v>590</v>
      </c>
      <c r="W73" s="839"/>
      <c r="X73" s="839"/>
      <c r="Y73" s="839"/>
      <c r="Z73" s="839"/>
      <c r="AA73" s="839" t="s">
        <v>590</v>
      </c>
      <c r="AB73" s="839"/>
      <c r="AC73" s="839"/>
      <c r="AD73" s="839"/>
      <c r="AE73" s="839"/>
      <c r="AF73" s="839" t="s">
        <v>590</v>
      </c>
      <c r="AG73" s="839"/>
      <c r="AH73" s="839"/>
      <c r="AI73" s="839"/>
      <c r="AJ73" s="839"/>
      <c r="AK73" s="839" t="s">
        <v>590</v>
      </c>
      <c r="AL73" s="839"/>
      <c r="AM73" s="839"/>
      <c r="AN73" s="839"/>
      <c r="AO73" s="839"/>
      <c r="AP73" s="839" t="s">
        <v>590</v>
      </c>
      <c r="AQ73" s="839"/>
      <c r="AR73" s="839"/>
      <c r="AS73" s="839"/>
      <c r="AT73" s="839"/>
      <c r="AU73" s="839" t="s">
        <v>590</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29">
        <v>7</v>
      </c>
      <c r="B74" s="882" t="s">
        <v>586</v>
      </c>
      <c r="C74" s="883"/>
      <c r="D74" s="883"/>
      <c r="E74" s="883"/>
      <c r="F74" s="883"/>
      <c r="G74" s="883"/>
      <c r="H74" s="883"/>
      <c r="I74" s="883"/>
      <c r="J74" s="883"/>
      <c r="K74" s="883"/>
      <c r="L74" s="883"/>
      <c r="M74" s="883"/>
      <c r="N74" s="883"/>
      <c r="O74" s="883"/>
      <c r="P74" s="884"/>
      <c r="Q74" s="885">
        <v>1607</v>
      </c>
      <c r="R74" s="839"/>
      <c r="S74" s="839"/>
      <c r="T74" s="839"/>
      <c r="U74" s="839"/>
      <c r="V74" s="839">
        <v>1564</v>
      </c>
      <c r="W74" s="839"/>
      <c r="X74" s="839"/>
      <c r="Y74" s="839"/>
      <c r="Z74" s="839"/>
      <c r="AA74" s="839">
        <v>43</v>
      </c>
      <c r="AB74" s="839"/>
      <c r="AC74" s="839"/>
      <c r="AD74" s="839"/>
      <c r="AE74" s="839"/>
      <c r="AF74" s="839">
        <v>43</v>
      </c>
      <c r="AG74" s="839"/>
      <c r="AH74" s="839"/>
      <c r="AI74" s="839"/>
      <c r="AJ74" s="839"/>
      <c r="AK74" s="839">
        <v>0</v>
      </c>
      <c r="AL74" s="839"/>
      <c r="AM74" s="839"/>
      <c r="AN74" s="839"/>
      <c r="AO74" s="839"/>
      <c r="AP74" s="839">
        <v>0</v>
      </c>
      <c r="AQ74" s="839"/>
      <c r="AR74" s="839"/>
      <c r="AS74" s="839"/>
      <c r="AT74" s="839"/>
      <c r="AU74" s="839">
        <v>0</v>
      </c>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29">
        <v>8</v>
      </c>
      <c r="B75" s="882" t="s">
        <v>587</v>
      </c>
      <c r="C75" s="883"/>
      <c r="D75" s="883"/>
      <c r="E75" s="883"/>
      <c r="F75" s="883"/>
      <c r="G75" s="883"/>
      <c r="H75" s="883"/>
      <c r="I75" s="883"/>
      <c r="J75" s="883"/>
      <c r="K75" s="883"/>
      <c r="L75" s="883"/>
      <c r="M75" s="883"/>
      <c r="N75" s="883"/>
      <c r="O75" s="883"/>
      <c r="P75" s="884"/>
      <c r="Q75" s="886">
        <v>36417</v>
      </c>
      <c r="R75" s="887"/>
      <c r="S75" s="887"/>
      <c r="T75" s="887"/>
      <c r="U75" s="843"/>
      <c r="V75" s="888">
        <v>35257</v>
      </c>
      <c r="W75" s="887"/>
      <c r="X75" s="887"/>
      <c r="Y75" s="887"/>
      <c r="Z75" s="843"/>
      <c r="AA75" s="888">
        <v>1160</v>
      </c>
      <c r="AB75" s="887"/>
      <c r="AC75" s="887"/>
      <c r="AD75" s="887"/>
      <c r="AE75" s="843"/>
      <c r="AF75" s="888">
        <v>1160</v>
      </c>
      <c r="AG75" s="887"/>
      <c r="AH75" s="887"/>
      <c r="AI75" s="887"/>
      <c r="AJ75" s="843"/>
      <c r="AK75" s="888">
        <v>771</v>
      </c>
      <c r="AL75" s="887"/>
      <c r="AM75" s="887"/>
      <c r="AN75" s="887"/>
      <c r="AO75" s="843"/>
      <c r="AP75" s="888">
        <v>0</v>
      </c>
      <c r="AQ75" s="887"/>
      <c r="AR75" s="887"/>
      <c r="AS75" s="887"/>
      <c r="AT75" s="843"/>
      <c r="AU75" s="888">
        <v>0</v>
      </c>
      <c r="AV75" s="887"/>
      <c r="AW75" s="887"/>
      <c r="AX75" s="887"/>
      <c r="AY75" s="843"/>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29">
        <v>9</v>
      </c>
      <c r="B76" s="882" t="s">
        <v>588</v>
      </c>
      <c r="C76" s="883"/>
      <c r="D76" s="883"/>
      <c r="E76" s="883"/>
      <c r="F76" s="883"/>
      <c r="G76" s="883"/>
      <c r="H76" s="883"/>
      <c r="I76" s="883"/>
      <c r="J76" s="883"/>
      <c r="K76" s="883"/>
      <c r="L76" s="883"/>
      <c r="M76" s="883"/>
      <c r="N76" s="883"/>
      <c r="O76" s="883"/>
      <c r="P76" s="884"/>
      <c r="Q76" s="886">
        <v>36856</v>
      </c>
      <c r="R76" s="887"/>
      <c r="S76" s="887"/>
      <c r="T76" s="887"/>
      <c r="U76" s="843"/>
      <c r="V76" s="888">
        <v>35695</v>
      </c>
      <c r="W76" s="887"/>
      <c r="X76" s="887"/>
      <c r="Y76" s="887"/>
      <c r="Z76" s="843"/>
      <c r="AA76" s="888">
        <v>1161</v>
      </c>
      <c r="AB76" s="887"/>
      <c r="AC76" s="887"/>
      <c r="AD76" s="887"/>
      <c r="AE76" s="843"/>
      <c r="AF76" s="888">
        <v>1161</v>
      </c>
      <c r="AG76" s="887"/>
      <c r="AH76" s="887"/>
      <c r="AI76" s="887"/>
      <c r="AJ76" s="843"/>
      <c r="AK76" s="888">
        <v>5751</v>
      </c>
      <c r="AL76" s="887"/>
      <c r="AM76" s="887"/>
      <c r="AN76" s="887"/>
      <c r="AO76" s="843"/>
      <c r="AP76" s="888">
        <v>0</v>
      </c>
      <c r="AQ76" s="887"/>
      <c r="AR76" s="887"/>
      <c r="AS76" s="887"/>
      <c r="AT76" s="843"/>
      <c r="AU76" s="888">
        <v>0</v>
      </c>
      <c r="AV76" s="887"/>
      <c r="AW76" s="887"/>
      <c r="AX76" s="887"/>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29">
        <v>10</v>
      </c>
      <c r="B77" s="882" t="s">
        <v>589</v>
      </c>
      <c r="C77" s="883"/>
      <c r="D77" s="883"/>
      <c r="E77" s="883"/>
      <c r="F77" s="883"/>
      <c r="G77" s="883"/>
      <c r="H77" s="883"/>
      <c r="I77" s="883"/>
      <c r="J77" s="883"/>
      <c r="K77" s="883"/>
      <c r="L77" s="883"/>
      <c r="M77" s="883"/>
      <c r="N77" s="883"/>
      <c r="O77" s="883"/>
      <c r="P77" s="884"/>
      <c r="Q77" s="886">
        <v>147847</v>
      </c>
      <c r="R77" s="887"/>
      <c r="S77" s="887"/>
      <c r="T77" s="887"/>
      <c r="U77" s="843"/>
      <c r="V77" s="888">
        <v>143102</v>
      </c>
      <c r="W77" s="887"/>
      <c r="X77" s="887"/>
      <c r="Y77" s="887"/>
      <c r="Z77" s="843"/>
      <c r="AA77" s="888">
        <v>4745</v>
      </c>
      <c r="AB77" s="887"/>
      <c r="AC77" s="887"/>
      <c r="AD77" s="887"/>
      <c r="AE77" s="843"/>
      <c r="AF77" s="888">
        <v>4745</v>
      </c>
      <c r="AG77" s="887"/>
      <c r="AH77" s="887"/>
      <c r="AI77" s="887"/>
      <c r="AJ77" s="843"/>
      <c r="AK77" s="888">
        <v>700</v>
      </c>
      <c r="AL77" s="887"/>
      <c r="AM77" s="887"/>
      <c r="AN77" s="887"/>
      <c r="AO77" s="843"/>
      <c r="AP77" s="888">
        <v>0</v>
      </c>
      <c r="AQ77" s="887"/>
      <c r="AR77" s="887"/>
      <c r="AS77" s="887"/>
      <c r="AT77" s="843"/>
      <c r="AU77" s="888">
        <v>0</v>
      </c>
      <c r="AV77" s="887"/>
      <c r="AW77" s="887"/>
      <c r="AX77" s="887"/>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29">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29">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29">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29">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29">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29">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29">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29">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29">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5">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1" t="s">
        <v>399</v>
      </c>
      <c r="B88" s="798" t="s">
        <v>426</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6555</v>
      </c>
      <c r="AG88" s="853"/>
      <c r="AH88" s="853"/>
      <c r="AI88" s="853"/>
      <c r="AJ88" s="853"/>
      <c r="AK88" s="850"/>
      <c r="AL88" s="850"/>
      <c r="AM88" s="850"/>
      <c r="AN88" s="850"/>
      <c r="AO88" s="850"/>
      <c r="AP88" s="853">
        <v>705</v>
      </c>
      <c r="AQ88" s="853"/>
      <c r="AR88" s="853"/>
      <c r="AS88" s="853"/>
      <c r="AT88" s="853"/>
      <c r="AU88" s="853">
        <v>281</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399</v>
      </c>
      <c r="BR102" s="798" t="s">
        <v>427</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428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429</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6" t="s">
        <v>432</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433</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15">
      <c r="A109" s="921" t="s">
        <v>434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435</v>
      </c>
      <c r="AB109" s="902"/>
      <c r="AC109" s="902"/>
      <c r="AD109" s="902"/>
      <c r="AE109" s="903"/>
      <c r="AF109" s="901" t="s">
        <v>436</v>
      </c>
      <c r="AG109" s="902"/>
      <c r="AH109" s="902"/>
      <c r="AI109" s="902"/>
      <c r="AJ109" s="903"/>
      <c r="AK109" s="901" t="s">
        <v>314</v>
      </c>
      <c r="AL109" s="902"/>
      <c r="AM109" s="902"/>
      <c r="AN109" s="902"/>
      <c r="AO109" s="903"/>
      <c r="AP109" s="901" t="s">
        <v>437</v>
      </c>
      <c r="AQ109" s="902"/>
      <c r="AR109" s="902"/>
      <c r="AS109" s="902"/>
      <c r="AT109" s="904"/>
      <c r="AU109" s="921" t="s">
        <v>434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435</v>
      </c>
      <c r="BR109" s="902"/>
      <c r="BS109" s="902"/>
      <c r="BT109" s="902"/>
      <c r="BU109" s="903"/>
      <c r="BV109" s="901" t="s">
        <v>436</v>
      </c>
      <c r="BW109" s="902"/>
      <c r="BX109" s="902"/>
      <c r="BY109" s="902"/>
      <c r="BZ109" s="903"/>
      <c r="CA109" s="901" t="s">
        <v>314</v>
      </c>
      <c r="CB109" s="902"/>
      <c r="CC109" s="902"/>
      <c r="CD109" s="902"/>
      <c r="CE109" s="903"/>
      <c r="CF109" s="922" t="s">
        <v>437</v>
      </c>
      <c r="CG109" s="922"/>
      <c r="CH109" s="922"/>
      <c r="CI109" s="922"/>
      <c r="CJ109" s="922"/>
      <c r="CK109" s="901" t="s">
        <v>438</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435</v>
      </c>
      <c r="DH109" s="902"/>
      <c r="DI109" s="902"/>
      <c r="DJ109" s="902"/>
      <c r="DK109" s="903"/>
      <c r="DL109" s="901" t="s">
        <v>436</v>
      </c>
      <c r="DM109" s="902"/>
      <c r="DN109" s="902"/>
      <c r="DO109" s="902"/>
      <c r="DP109" s="903"/>
      <c r="DQ109" s="901" t="s">
        <v>314</v>
      </c>
      <c r="DR109" s="902"/>
      <c r="DS109" s="902"/>
      <c r="DT109" s="902"/>
      <c r="DU109" s="903"/>
      <c r="DV109" s="901" t="s">
        <v>437</v>
      </c>
      <c r="DW109" s="902"/>
      <c r="DX109" s="902"/>
      <c r="DY109" s="902"/>
      <c r="DZ109" s="904"/>
    </row>
    <row r="110" spans="1:131" s="221" customFormat="1" ht="26.25" customHeight="1" x14ac:dyDescent="0.15">
      <c r="A110" s="905" t="s">
        <v>439</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383577</v>
      </c>
      <c r="AB110" s="909"/>
      <c r="AC110" s="909"/>
      <c r="AD110" s="909"/>
      <c r="AE110" s="910"/>
      <c r="AF110" s="911">
        <v>363547</v>
      </c>
      <c r="AG110" s="909"/>
      <c r="AH110" s="909"/>
      <c r="AI110" s="909"/>
      <c r="AJ110" s="910"/>
      <c r="AK110" s="911">
        <v>352644</v>
      </c>
      <c r="AL110" s="909"/>
      <c r="AM110" s="909"/>
      <c r="AN110" s="909"/>
      <c r="AO110" s="910"/>
      <c r="AP110" s="912">
        <v>11.3</v>
      </c>
      <c r="AQ110" s="913"/>
      <c r="AR110" s="913"/>
      <c r="AS110" s="913"/>
      <c r="AT110" s="914"/>
      <c r="AU110" s="915" t="s">
        <v>73</v>
      </c>
      <c r="AV110" s="916"/>
      <c r="AW110" s="916"/>
      <c r="AX110" s="916"/>
      <c r="AY110" s="916"/>
      <c r="AZ110" s="938" t="s">
        <v>440</v>
      </c>
      <c r="BA110" s="906"/>
      <c r="BB110" s="906"/>
      <c r="BC110" s="906"/>
      <c r="BD110" s="906"/>
      <c r="BE110" s="906"/>
      <c r="BF110" s="906"/>
      <c r="BG110" s="906"/>
      <c r="BH110" s="906"/>
      <c r="BI110" s="906"/>
      <c r="BJ110" s="906"/>
      <c r="BK110" s="906"/>
      <c r="BL110" s="906"/>
      <c r="BM110" s="906"/>
      <c r="BN110" s="906"/>
      <c r="BO110" s="906"/>
      <c r="BP110" s="907"/>
      <c r="BQ110" s="939">
        <v>2976567</v>
      </c>
      <c r="BR110" s="940"/>
      <c r="BS110" s="940"/>
      <c r="BT110" s="940"/>
      <c r="BU110" s="940"/>
      <c r="BV110" s="940">
        <v>2910648</v>
      </c>
      <c r="BW110" s="940"/>
      <c r="BX110" s="940"/>
      <c r="BY110" s="940"/>
      <c r="BZ110" s="940"/>
      <c r="CA110" s="940">
        <v>3429543</v>
      </c>
      <c r="CB110" s="940"/>
      <c r="CC110" s="940"/>
      <c r="CD110" s="940"/>
      <c r="CE110" s="940"/>
      <c r="CF110" s="953">
        <v>109.8</v>
      </c>
      <c r="CG110" s="954"/>
      <c r="CH110" s="954"/>
      <c r="CI110" s="954"/>
      <c r="CJ110" s="954"/>
      <c r="CK110" s="955" t="s">
        <v>441</v>
      </c>
      <c r="CL110" s="956"/>
      <c r="CM110" s="938" t="s">
        <v>442</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250</v>
      </c>
      <c r="DH110" s="940"/>
      <c r="DI110" s="940"/>
      <c r="DJ110" s="940"/>
      <c r="DK110" s="940"/>
      <c r="DL110" s="940" t="s">
        <v>443</v>
      </c>
      <c r="DM110" s="940"/>
      <c r="DN110" s="940"/>
      <c r="DO110" s="940"/>
      <c r="DP110" s="940"/>
      <c r="DQ110" s="940" t="s">
        <v>443</v>
      </c>
      <c r="DR110" s="940"/>
      <c r="DS110" s="940"/>
      <c r="DT110" s="940"/>
      <c r="DU110" s="940"/>
      <c r="DV110" s="941" t="s">
        <v>418</v>
      </c>
      <c r="DW110" s="941"/>
      <c r="DX110" s="941"/>
      <c r="DY110" s="941"/>
      <c r="DZ110" s="942"/>
    </row>
    <row r="111" spans="1:131" s="221" customFormat="1" ht="26.25" customHeight="1" x14ac:dyDescent="0.15">
      <c r="A111" s="943" t="s">
        <v>444</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418</v>
      </c>
      <c r="AB111" s="947"/>
      <c r="AC111" s="947"/>
      <c r="AD111" s="947"/>
      <c r="AE111" s="948"/>
      <c r="AF111" s="949" t="s">
        <v>418</v>
      </c>
      <c r="AG111" s="947"/>
      <c r="AH111" s="947"/>
      <c r="AI111" s="947"/>
      <c r="AJ111" s="948"/>
      <c r="AK111" s="949" t="s">
        <v>418</v>
      </c>
      <c r="AL111" s="947"/>
      <c r="AM111" s="947"/>
      <c r="AN111" s="947"/>
      <c r="AO111" s="948"/>
      <c r="AP111" s="950" t="s">
        <v>418</v>
      </c>
      <c r="AQ111" s="951"/>
      <c r="AR111" s="951"/>
      <c r="AS111" s="951"/>
      <c r="AT111" s="952"/>
      <c r="AU111" s="917"/>
      <c r="AV111" s="918"/>
      <c r="AW111" s="918"/>
      <c r="AX111" s="918"/>
      <c r="AY111" s="918"/>
      <c r="AZ111" s="931" t="s">
        <v>445</v>
      </c>
      <c r="BA111" s="932"/>
      <c r="BB111" s="932"/>
      <c r="BC111" s="932"/>
      <c r="BD111" s="932"/>
      <c r="BE111" s="932"/>
      <c r="BF111" s="932"/>
      <c r="BG111" s="932"/>
      <c r="BH111" s="932"/>
      <c r="BI111" s="932"/>
      <c r="BJ111" s="932"/>
      <c r="BK111" s="932"/>
      <c r="BL111" s="932"/>
      <c r="BM111" s="932"/>
      <c r="BN111" s="932"/>
      <c r="BO111" s="932"/>
      <c r="BP111" s="933"/>
      <c r="BQ111" s="934">
        <v>58479</v>
      </c>
      <c r="BR111" s="935"/>
      <c r="BS111" s="935"/>
      <c r="BT111" s="935"/>
      <c r="BU111" s="935"/>
      <c r="BV111" s="935">
        <v>34326</v>
      </c>
      <c r="BW111" s="935"/>
      <c r="BX111" s="935"/>
      <c r="BY111" s="935"/>
      <c r="BZ111" s="935"/>
      <c r="CA111" s="935">
        <v>22884</v>
      </c>
      <c r="CB111" s="935"/>
      <c r="CC111" s="935"/>
      <c r="CD111" s="935"/>
      <c r="CE111" s="935"/>
      <c r="CF111" s="929">
        <v>0.7</v>
      </c>
      <c r="CG111" s="930"/>
      <c r="CH111" s="930"/>
      <c r="CI111" s="930"/>
      <c r="CJ111" s="930"/>
      <c r="CK111" s="957"/>
      <c r="CL111" s="958"/>
      <c r="CM111" s="931" t="s">
        <v>446</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250</v>
      </c>
      <c r="DH111" s="935"/>
      <c r="DI111" s="935"/>
      <c r="DJ111" s="935"/>
      <c r="DK111" s="935"/>
      <c r="DL111" s="935" t="s">
        <v>250</v>
      </c>
      <c r="DM111" s="935"/>
      <c r="DN111" s="935"/>
      <c r="DO111" s="935"/>
      <c r="DP111" s="935"/>
      <c r="DQ111" s="935" t="s">
        <v>250</v>
      </c>
      <c r="DR111" s="935"/>
      <c r="DS111" s="935"/>
      <c r="DT111" s="935"/>
      <c r="DU111" s="935"/>
      <c r="DV111" s="936" t="s">
        <v>250</v>
      </c>
      <c r="DW111" s="936"/>
      <c r="DX111" s="936"/>
      <c r="DY111" s="936"/>
      <c r="DZ111" s="937"/>
    </row>
    <row r="112" spans="1:131" s="221" customFormat="1" ht="26.25" customHeight="1" x14ac:dyDescent="0.15">
      <c r="A112" s="961" t="s">
        <v>447</v>
      </c>
      <c r="B112" s="962"/>
      <c r="C112" s="932" t="s">
        <v>448</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250</v>
      </c>
      <c r="AB112" s="968"/>
      <c r="AC112" s="968"/>
      <c r="AD112" s="968"/>
      <c r="AE112" s="969"/>
      <c r="AF112" s="970" t="s">
        <v>250</v>
      </c>
      <c r="AG112" s="968"/>
      <c r="AH112" s="968"/>
      <c r="AI112" s="968"/>
      <c r="AJ112" s="969"/>
      <c r="AK112" s="970" t="s">
        <v>250</v>
      </c>
      <c r="AL112" s="968"/>
      <c r="AM112" s="968"/>
      <c r="AN112" s="968"/>
      <c r="AO112" s="969"/>
      <c r="AP112" s="971" t="s">
        <v>250</v>
      </c>
      <c r="AQ112" s="972"/>
      <c r="AR112" s="972"/>
      <c r="AS112" s="972"/>
      <c r="AT112" s="973"/>
      <c r="AU112" s="917"/>
      <c r="AV112" s="918"/>
      <c r="AW112" s="918"/>
      <c r="AX112" s="918"/>
      <c r="AY112" s="918"/>
      <c r="AZ112" s="931" t="s">
        <v>449</v>
      </c>
      <c r="BA112" s="932"/>
      <c r="BB112" s="932"/>
      <c r="BC112" s="932"/>
      <c r="BD112" s="932"/>
      <c r="BE112" s="932"/>
      <c r="BF112" s="932"/>
      <c r="BG112" s="932"/>
      <c r="BH112" s="932"/>
      <c r="BI112" s="932"/>
      <c r="BJ112" s="932"/>
      <c r="BK112" s="932"/>
      <c r="BL112" s="932"/>
      <c r="BM112" s="932"/>
      <c r="BN112" s="932"/>
      <c r="BO112" s="932"/>
      <c r="BP112" s="933"/>
      <c r="BQ112" s="934">
        <v>939951</v>
      </c>
      <c r="BR112" s="935"/>
      <c r="BS112" s="935"/>
      <c r="BT112" s="935"/>
      <c r="BU112" s="935"/>
      <c r="BV112" s="935">
        <v>1093092</v>
      </c>
      <c r="BW112" s="935"/>
      <c r="BX112" s="935"/>
      <c r="BY112" s="935"/>
      <c r="BZ112" s="935"/>
      <c r="CA112" s="935">
        <v>1157836</v>
      </c>
      <c r="CB112" s="935"/>
      <c r="CC112" s="935"/>
      <c r="CD112" s="935"/>
      <c r="CE112" s="935"/>
      <c r="CF112" s="929">
        <v>37.1</v>
      </c>
      <c r="CG112" s="930"/>
      <c r="CH112" s="930"/>
      <c r="CI112" s="930"/>
      <c r="CJ112" s="930"/>
      <c r="CK112" s="957"/>
      <c r="CL112" s="958"/>
      <c r="CM112" s="931" t="s">
        <v>450</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v>57210</v>
      </c>
      <c r="DH112" s="935"/>
      <c r="DI112" s="935"/>
      <c r="DJ112" s="935"/>
      <c r="DK112" s="935"/>
      <c r="DL112" s="935">
        <v>34326</v>
      </c>
      <c r="DM112" s="935"/>
      <c r="DN112" s="935"/>
      <c r="DO112" s="935"/>
      <c r="DP112" s="935"/>
      <c r="DQ112" s="935">
        <v>22884</v>
      </c>
      <c r="DR112" s="935"/>
      <c r="DS112" s="935"/>
      <c r="DT112" s="935"/>
      <c r="DU112" s="935"/>
      <c r="DV112" s="936">
        <v>0.7</v>
      </c>
      <c r="DW112" s="936"/>
      <c r="DX112" s="936"/>
      <c r="DY112" s="936"/>
      <c r="DZ112" s="937"/>
    </row>
    <row r="113" spans="1:130" s="221" customFormat="1" ht="26.25" customHeight="1" x14ac:dyDescent="0.15">
      <c r="A113" s="963"/>
      <c r="B113" s="964"/>
      <c r="C113" s="932" t="s">
        <v>451</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76080</v>
      </c>
      <c r="AB113" s="947"/>
      <c r="AC113" s="947"/>
      <c r="AD113" s="947"/>
      <c r="AE113" s="948"/>
      <c r="AF113" s="949">
        <v>64374</v>
      </c>
      <c r="AG113" s="947"/>
      <c r="AH113" s="947"/>
      <c r="AI113" s="947"/>
      <c r="AJ113" s="948"/>
      <c r="AK113" s="949">
        <v>62338</v>
      </c>
      <c r="AL113" s="947"/>
      <c r="AM113" s="947"/>
      <c r="AN113" s="947"/>
      <c r="AO113" s="948"/>
      <c r="AP113" s="950">
        <v>2</v>
      </c>
      <c r="AQ113" s="951"/>
      <c r="AR113" s="951"/>
      <c r="AS113" s="951"/>
      <c r="AT113" s="952"/>
      <c r="AU113" s="917"/>
      <c r="AV113" s="918"/>
      <c r="AW113" s="918"/>
      <c r="AX113" s="918"/>
      <c r="AY113" s="918"/>
      <c r="AZ113" s="931" t="s">
        <v>452</v>
      </c>
      <c r="BA113" s="932"/>
      <c r="BB113" s="932"/>
      <c r="BC113" s="932"/>
      <c r="BD113" s="932"/>
      <c r="BE113" s="932"/>
      <c r="BF113" s="932"/>
      <c r="BG113" s="932"/>
      <c r="BH113" s="932"/>
      <c r="BI113" s="932"/>
      <c r="BJ113" s="932"/>
      <c r="BK113" s="932"/>
      <c r="BL113" s="932"/>
      <c r="BM113" s="932"/>
      <c r="BN113" s="932"/>
      <c r="BO113" s="932"/>
      <c r="BP113" s="933"/>
      <c r="BQ113" s="934">
        <v>421208</v>
      </c>
      <c r="BR113" s="935"/>
      <c r="BS113" s="935"/>
      <c r="BT113" s="935"/>
      <c r="BU113" s="935"/>
      <c r="BV113" s="935">
        <v>362662</v>
      </c>
      <c r="BW113" s="935"/>
      <c r="BX113" s="935"/>
      <c r="BY113" s="935"/>
      <c r="BZ113" s="935"/>
      <c r="CA113" s="935">
        <v>280897</v>
      </c>
      <c r="CB113" s="935"/>
      <c r="CC113" s="935"/>
      <c r="CD113" s="935"/>
      <c r="CE113" s="935"/>
      <c r="CF113" s="929">
        <v>9</v>
      </c>
      <c r="CG113" s="930"/>
      <c r="CH113" s="930"/>
      <c r="CI113" s="930"/>
      <c r="CJ113" s="930"/>
      <c r="CK113" s="957"/>
      <c r="CL113" s="958"/>
      <c r="CM113" s="931" t="s">
        <v>453</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250</v>
      </c>
      <c r="DH113" s="968"/>
      <c r="DI113" s="968"/>
      <c r="DJ113" s="968"/>
      <c r="DK113" s="969"/>
      <c r="DL113" s="970" t="s">
        <v>250</v>
      </c>
      <c r="DM113" s="968"/>
      <c r="DN113" s="968"/>
      <c r="DO113" s="968"/>
      <c r="DP113" s="969"/>
      <c r="DQ113" s="970" t="s">
        <v>250</v>
      </c>
      <c r="DR113" s="968"/>
      <c r="DS113" s="968"/>
      <c r="DT113" s="968"/>
      <c r="DU113" s="969"/>
      <c r="DV113" s="971" t="s">
        <v>250</v>
      </c>
      <c r="DW113" s="972"/>
      <c r="DX113" s="972"/>
      <c r="DY113" s="972"/>
      <c r="DZ113" s="973"/>
    </row>
    <row r="114" spans="1:130" s="221" customFormat="1" ht="26.25" customHeight="1" x14ac:dyDescent="0.15">
      <c r="A114" s="963"/>
      <c r="B114" s="964"/>
      <c r="C114" s="932" t="s">
        <v>454</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81797</v>
      </c>
      <c r="AB114" s="968"/>
      <c r="AC114" s="968"/>
      <c r="AD114" s="968"/>
      <c r="AE114" s="969"/>
      <c r="AF114" s="970">
        <v>79088</v>
      </c>
      <c r="AG114" s="968"/>
      <c r="AH114" s="968"/>
      <c r="AI114" s="968"/>
      <c r="AJ114" s="969"/>
      <c r="AK114" s="970">
        <v>82001</v>
      </c>
      <c r="AL114" s="968"/>
      <c r="AM114" s="968"/>
      <c r="AN114" s="968"/>
      <c r="AO114" s="969"/>
      <c r="AP114" s="971">
        <v>2.6</v>
      </c>
      <c r="AQ114" s="972"/>
      <c r="AR114" s="972"/>
      <c r="AS114" s="972"/>
      <c r="AT114" s="973"/>
      <c r="AU114" s="917"/>
      <c r="AV114" s="918"/>
      <c r="AW114" s="918"/>
      <c r="AX114" s="918"/>
      <c r="AY114" s="918"/>
      <c r="AZ114" s="931" t="s">
        <v>455</v>
      </c>
      <c r="BA114" s="932"/>
      <c r="BB114" s="932"/>
      <c r="BC114" s="932"/>
      <c r="BD114" s="932"/>
      <c r="BE114" s="932"/>
      <c r="BF114" s="932"/>
      <c r="BG114" s="932"/>
      <c r="BH114" s="932"/>
      <c r="BI114" s="932"/>
      <c r="BJ114" s="932"/>
      <c r="BK114" s="932"/>
      <c r="BL114" s="932"/>
      <c r="BM114" s="932"/>
      <c r="BN114" s="932"/>
      <c r="BO114" s="932"/>
      <c r="BP114" s="933"/>
      <c r="BQ114" s="934">
        <v>91282</v>
      </c>
      <c r="BR114" s="935"/>
      <c r="BS114" s="935"/>
      <c r="BT114" s="935"/>
      <c r="BU114" s="935"/>
      <c r="BV114" s="935">
        <v>125906</v>
      </c>
      <c r="BW114" s="935"/>
      <c r="BX114" s="935"/>
      <c r="BY114" s="935"/>
      <c r="BZ114" s="935"/>
      <c r="CA114" s="935">
        <v>22921</v>
      </c>
      <c r="CB114" s="935"/>
      <c r="CC114" s="935"/>
      <c r="CD114" s="935"/>
      <c r="CE114" s="935"/>
      <c r="CF114" s="929">
        <v>0.7</v>
      </c>
      <c r="CG114" s="930"/>
      <c r="CH114" s="930"/>
      <c r="CI114" s="930"/>
      <c r="CJ114" s="930"/>
      <c r="CK114" s="957"/>
      <c r="CL114" s="958"/>
      <c r="CM114" s="931" t="s">
        <v>456</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250</v>
      </c>
      <c r="DH114" s="968"/>
      <c r="DI114" s="968"/>
      <c r="DJ114" s="968"/>
      <c r="DK114" s="969"/>
      <c r="DL114" s="970" t="s">
        <v>250</v>
      </c>
      <c r="DM114" s="968"/>
      <c r="DN114" s="968"/>
      <c r="DO114" s="968"/>
      <c r="DP114" s="969"/>
      <c r="DQ114" s="970" t="s">
        <v>250</v>
      </c>
      <c r="DR114" s="968"/>
      <c r="DS114" s="968"/>
      <c r="DT114" s="968"/>
      <c r="DU114" s="969"/>
      <c r="DV114" s="971" t="s">
        <v>250</v>
      </c>
      <c r="DW114" s="972"/>
      <c r="DX114" s="972"/>
      <c r="DY114" s="972"/>
      <c r="DZ114" s="973"/>
    </row>
    <row r="115" spans="1:130" s="221" customFormat="1" ht="26.25" customHeight="1" x14ac:dyDescent="0.15">
      <c r="A115" s="963"/>
      <c r="B115" s="964"/>
      <c r="C115" s="932" t="s">
        <v>457</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11442</v>
      </c>
      <c r="AB115" s="947"/>
      <c r="AC115" s="947"/>
      <c r="AD115" s="947"/>
      <c r="AE115" s="948"/>
      <c r="AF115" s="949">
        <v>11442</v>
      </c>
      <c r="AG115" s="947"/>
      <c r="AH115" s="947"/>
      <c r="AI115" s="947"/>
      <c r="AJ115" s="948"/>
      <c r="AK115" s="949">
        <v>11442</v>
      </c>
      <c r="AL115" s="947"/>
      <c r="AM115" s="947"/>
      <c r="AN115" s="947"/>
      <c r="AO115" s="948"/>
      <c r="AP115" s="950">
        <v>0.4</v>
      </c>
      <c r="AQ115" s="951"/>
      <c r="AR115" s="951"/>
      <c r="AS115" s="951"/>
      <c r="AT115" s="952"/>
      <c r="AU115" s="917"/>
      <c r="AV115" s="918"/>
      <c r="AW115" s="918"/>
      <c r="AX115" s="918"/>
      <c r="AY115" s="918"/>
      <c r="AZ115" s="931" t="s">
        <v>458</v>
      </c>
      <c r="BA115" s="932"/>
      <c r="BB115" s="932"/>
      <c r="BC115" s="932"/>
      <c r="BD115" s="932"/>
      <c r="BE115" s="932"/>
      <c r="BF115" s="932"/>
      <c r="BG115" s="932"/>
      <c r="BH115" s="932"/>
      <c r="BI115" s="932"/>
      <c r="BJ115" s="932"/>
      <c r="BK115" s="932"/>
      <c r="BL115" s="932"/>
      <c r="BM115" s="932"/>
      <c r="BN115" s="932"/>
      <c r="BO115" s="932"/>
      <c r="BP115" s="933"/>
      <c r="BQ115" s="934" t="s">
        <v>250</v>
      </c>
      <c r="BR115" s="935"/>
      <c r="BS115" s="935"/>
      <c r="BT115" s="935"/>
      <c r="BU115" s="935"/>
      <c r="BV115" s="935" t="s">
        <v>250</v>
      </c>
      <c r="BW115" s="935"/>
      <c r="BX115" s="935"/>
      <c r="BY115" s="935"/>
      <c r="BZ115" s="935"/>
      <c r="CA115" s="935" t="s">
        <v>250</v>
      </c>
      <c r="CB115" s="935"/>
      <c r="CC115" s="935"/>
      <c r="CD115" s="935"/>
      <c r="CE115" s="935"/>
      <c r="CF115" s="929" t="s">
        <v>250</v>
      </c>
      <c r="CG115" s="930"/>
      <c r="CH115" s="930"/>
      <c r="CI115" s="930"/>
      <c r="CJ115" s="930"/>
      <c r="CK115" s="957"/>
      <c r="CL115" s="958"/>
      <c r="CM115" s="931" t="s">
        <v>459</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250</v>
      </c>
      <c r="DH115" s="968"/>
      <c r="DI115" s="968"/>
      <c r="DJ115" s="968"/>
      <c r="DK115" s="969"/>
      <c r="DL115" s="970" t="s">
        <v>250</v>
      </c>
      <c r="DM115" s="968"/>
      <c r="DN115" s="968"/>
      <c r="DO115" s="968"/>
      <c r="DP115" s="969"/>
      <c r="DQ115" s="970" t="s">
        <v>250</v>
      </c>
      <c r="DR115" s="968"/>
      <c r="DS115" s="968"/>
      <c r="DT115" s="968"/>
      <c r="DU115" s="969"/>
      <c r="DV115" s="971" t="s">
        <v>250</v>
      </c>
      <c r="DW115" s="972"/>
      <c r="DX115" s="972"/>
      <c r="DY115" s="972"/>
      <c r="DZ115" s="973"/>
    </row>
    <row r="116" spans="1:130" s="221" customFormat="1" ht="26.25" customHeight="1" x14ac:dyDescent="0.15">
      <c r="A116" s="965"/>
      <c r="B116" s="966"/>
      <c r="C116" s="974" t="s">
        <v>460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1</v>
      </c>
      <c r="AB116" s="968"/>
      <c r="AC116" s="968"/>
      <c r="AD116" s="968"/>
      <c r="AE116" s="969"/>
      <c r="AF116" s="970" t="s">
        <v>250</v>
      </c>
      <c r="AG116" s="968"/>
      <c r="AH116" s="968"/>
      <c r="AI116" s="968"/>
      <c r="AJ116" s="969"/>
      <c r="AK116" s="970" t="s">
        <v>250</v>
      </c>
      <c r="AL116" s="968"/>
      <c r="AM116" s="968"/>
      <c r="AN116" s="968"/>
      <c r="AO116" s="969"/>
      <c r="AP116" s="971" t="s">
        <v>250</v>
      </c>
      <c r="AQ116" s="972"/>
      <c r="AR116" s="972"/>
      <c r="AS116" s="972"/>
      <c r="AT116" s="973"/>
      <c r="AU116" s="917"/>
      <c r="AV116" s="918"/>
      <c r="AW116" s="918"/>
      <c r="AX116" s="918"/>
      <c r="AY116" s="918"/>
      <c r="AZ116" s="976" t="s">
        <v>461</v>
      </c>
      <c r="BA116" s="977"/>
      <c r="BB116" s="977"/>
      <c r="BC116" s="977"/>
      <c r="BD116" s="977"/>
      <c r="BE116" s="977"/>
      <c r="BF116" s="977"/>
      <c r="BG116" s="977"/>
      <c r="BH116" s="977"/>
      <c r="BI116" s="977"/>
      <c r="BJ116" s="977"/>
      <c r="BK116" s="977"/>
      <c r="BL116" s="977"/>
      <c r="BM116" s="977"/>
      <c r="BN116" s="977"/>
      <c r="BO116" s="977"/>
      <c r="BP116" s="978"/>
      <c r="BQ116" s="934" t="s">
        <v>250</v>
      </c>
      <c r="BR116" s="935"/>
      <c r="BS116" s="935"/>
      <c r="BT116" s="935"/>
      <c r="BU116" s="935"/>
      <c r="BV116" s="935" t="s">
        <v>250</v>
      </c>
      <c r="BW116" s="935"/>
      <c r="BX116" s="935"/>
      <c r="BY116" s="935"/>
      <c r="BZ116" s="935"/>
      <c r="CA116" s="935" t="s">
        <v>250</v>
      </c>
      <c r="CB116" s="935"/>
      <c r="CC116" s="935"/>
      <c r="CD116" s="935"/>
      <c r="CE116" s="935"/>
      <c r="CF116" s="929" t="s">
        <v>250</v>
      </c>
      <c r="CG116" s="930"/>
      <c r="CH116" s="930"/>
      <c r="CI116" s="930"/>
      <c r="CJ116" s="930"/>
      <c r="CK116" s="957"/>
      <c r="CL116" s="958"/>
      <c r="CM116" s="931" t="s">
        <v>462</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250</v>
      </c>
      <c r="DH116" s="968"/>
      <c r="DI116" s="968"/>
      <c r="DJ116" s="968"/>
      <c r="DK116" s="969"/>
      <c r="DL116" s="970" t="s">
        <v>250</v>
      </c>
      <c r="DM116" s="968"/>
      <c r="DN116" s="968"/>
      <c r="DO116" s="968"/>
      <c r="DP116" s="969"/>
      <c r="DQ116" s="970" t="s">
        <v>250</v>
      </c>
      <c r="DR116" s="968"/>
      <c r="DS116" s="968"/>
      <c r="DT116" s="968"/>
      <c r="DU116" s="969"/>
      <c r="DV116" s="971" t="s">
        <v>250</v>
      </c>
      <c r="DW116" s="972"/>
      <c r="DX116" s="972"/>
      <c r="DY116" s="972"/>
      <c r="DZ116" s="973"/>
    </row>
    <row r="117" spans="1:130" s="221" customFormat="1" ht="26.25" customHeight="1" x14ac:dyDescent="0.15">
      <c r="A117" s="921" t="s">
        <v>193</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463</v>
      </c>
      <c r="Z117" s="903"/>
      <c r="AA117" s="987">
        <v>552897</v>
      </c>
      <c r="AB117" s="988"/>
      <c r="AC117" s="988"/>
      <c r="AD117" s="988"/>
      <c r="AE117" s="989"/>
      <c r="AF117" s="990">
        <v>518451</v>
      </c>
      <c r="AG117" s="988"/>
      <c r="AH117" s="988"/>
      <c r="AI117" s="988"/>
      <c r="AJ117" s="989"/>
      <c r="AK117" s="990">
        <v>508425</v>
      </c>
      <c r="AL117" s="988"/>
      <c r="AM117" s="988"/>
      <c r="AN117" s="988"/>
      <c r="AO117" s="989"/>
      <c r="AP117" s="991"/>
      <c r="AQ117" s="992"/>
      <c r="AR117" s="992"/>
      <c r="AS117" s="992"/>
      <c r="AT117" s="993"/>
      <c r="AU117" s="917"/>
      <c r="AV117" s="918"/>
      <c r="AW117" s="918"/>
      <c r="AX117" s="918"/>
      <c r="AY117" s="918"/>
      <c r="AZ117" s="983" t="s">
        <v>464</v>
      </c>
      <c r="BA117" s="984"/>
      <c r="BB117" s="984"/>
      <c r="BC117" s="984"/>
      <c r="BD117" s="984"/>
      <c r="BE117" s="984"/>
      <c r="BF117" s="984"/>
      <c r="BG117" s="984"/>
      <c r="BH117" s="984"/>
      <c r="BI117" s="984"/>
      <c r="BJ117" s="984"/>
      <c r="BK117" s="984"/>
      <c r="BL117" s="984"/>
      <c r="BM117" s="984"/>
      <c r="BN117" s="984"/>
      <c r="BO117" s="984"/>
      <c r="BP117" s="985"/>
      <c r="BQ117" s="934" t="s">
        <v>250</v>
      </c>
      <c r="BR117" s="935"/>
      <c r="BS117" s="935"/>
      <c r="BT117" s="935"/>
      <c r="BU117" s="935"/>
      <c r="BV117" s="935" t="s">
        <v>443</v>
      </c>
      <c r="BW117" s="935"/>
      <c r="BX117" s="935"/>
      <c r="BY117" s="935"/>
      <c r="BZ117" s="935"/>
      <c r="CA117" s="935" t="s">
        <v>250</v>
      </c>
      <c r="CB117" s="935"/>
      <c r="CC117" s="935"/>
      <c r="CD117" s="935"/>
      <c r="CE117" s="935"/>
      <c r="CF117" s="929" t="s">
        <v>250</v>
      </c>
      <c r="CG117" s="930"/>
      <c r="CH117" s="930"/>
      <c r="CI117" s="930"/>
      <c r="CJ117" s="930"/>
      <c r="CK117" s="957"/>
      <c r="CL117" s="958"/>
      <c r="CM117" s="931" t="s">
        <v>465</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v>1269</v>
      </c>
      <c r="DH117" s="968"/>
      <c r="DI117" s="968"/>
      <c r="DJ117" s="968"/>
      <c r="DK117" s="969"/>
      <c r="DL117" s="970" t="s">
        <v>250</v>
      </c>
      <c r="DM117" s="968"/>
      <c r="DN117" s="968"/>
      <c r="DO117" s="968"/>
      <c r="DP117" s="969"/>
      <c r="DQ117" s="970" t="s">
        <v>250</v>
      </c>
      <c r="DR117" s="968"/>
      <c r="DS117" s="968"/>
      <c r="DT117" s="968"/>
      <c r="DU117" s="969"/>
      <c r="DV117" s="971" t="s">
        <v>250</v>
      </c>
      <c r="DW117" s="972"/>
      <c r="DX117" s="972"/>
      <c r="DY117" s="972"/>
      <c r="DZ117" s="973"/>
    </row>
    <row r="118" spans="1:130" s="221" customFormat="1" ht="26.25" customHeight="1" x14ac:dyDescent="0.15">
      <c r="A118" s="921" t="s">
        <v>438</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435</v>
      </c>
      <c r="AB118" s="902"/>
      <c r="AC118" s="902"/>
      <c r="AD118" s="902"/>
      <c r="AE118" s="903"/>
      <c r="AF118" s="901" t="s">
        <v>436</v>
      </c>
      <c r="AG118" s="902"/>
      <c r="AH118" s="902"/>
      <c r="AI118" s="902"/>
      <c r="AJ118" s="903"/>
      <c r="AK118" s="901" t="s">
        <v>314</v>
      </c>
      <c r="AL118" s="902"/>
      <c r="AM118" s="902"/>
      <c r="AN118" s="902"/>
      <c r="AO118" s="903"/>
      <c r="AP118" s="979" t="s">
        <v>437</v>
      </c>
      <c r="AQ118" s="980"/>
      <c r="AR118" s="980"/>
      <c r="AS118" s="980"/>
      <c r="AT118" s="981"/>
      <c r="AU118" s="917"/>
      <c r="AV118" s="918"/>
      <c r="AW118" s="918"/>
      <c r="AX118" s="918"/>
      <c r="AY118" s="918"/>
      <c r="AZ118" s="982" t="s">
        <v>466</v>
      </c>
      <c r="BA118" s="974"/>
      <c r="BB118" s="974"/>
      <c r="BC118" s="974"/>
      <c r="BD118" s="974"/>
      <c r="BE118" s="974"/>
      <c r="BF118" s="974"/>
      <c r="BG118" s="974"/>
      <c r="BH118" s="974"/>
      <c r="BI118" s="974"/>
      <c r="BJ118" s="974"/>
      <c r="BK118" s="974"/>
      <c r="BL118" s="974"/>
      <c r="BM118" s="974"/>
      <c r="BN118" s="974"/>
      <c r="BO118" s="974"/>
      <c r="BP118" s="975"/>
      <c r="BQ118" s="1008" t="s">
        <v>250</v>
      </c>
      <c r="BR118" s="1009"/>
      <c r="BS118" s="1009"/>
      <c r="BT118" s="1009"/>
      <c r="BU118" s="1009"/>
      <c r="BV118" s="1009" t="s">
        <v>250</v>
      </c>
      <c r="BW118" s="1009"/>
      <c r="BX118" s="1009"/>
      <c r="BY118" s="1009"/>
      <c r="BZ118" s="1009"/>
      <c r="CA118" s="1009" t="s">
        <v>250</v>
      </c>
      <c r="CB118" s="1009"/>
      <c r="CC118" s="1009"/>
      <c r="CD118" s="1009"/>
      <c r="CE118" s="1009"/>
      <c r="CF118" s="929" t="s">
        <v>443</v>
      </c>
      <c r="CG118" s="930"/>
      <c r="CH118" s="930"/>
      <c r="CI118" s="930"/>
      <c r="CJ118" s="930"/>
      <c r="CK118" s="957"/>
      <c r="CL118" s="958"/>
      <c r="CM118" s="931" t="s">
        <v>467</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250</v>
      </c>
      <c r="DH118" s="968"/>
      <c r="DI118" s="968"/>
      <c r="DJ118" s="968"/>
      <c r="DK118" s="969"/>
      <c r="DL118" s="970" t="s">
        <v>250</v>
      </c>
      <c r="DM118" s="968"/>
      <c r="DN118" s="968"/>
      <c r="DO118" s="968"/>
      <c r="DP118" s="969"/>
      <c r="DQ118" s="970" t="s">
        <v>443</v>
      </c>
      <c r="DR118" s="968"/>
      <c r="DS118" s="968"/>
      <c r="DT118" s="968"/>
      <c r="DU118" s="969"/>
      <c r="DV118" s="971" t="s">
        <v>250</v>
      </c>
      <c r="DW118" s="972"/>
      <c r="DX118" s="972"/>
      <c r="DY118" s="972"/>
      <c r="DZ118" s="973"/>
    </row>
    <row r="119" spans="1:130" s="221" customFormat="1" ht="26.25" customHeight="1" x14ac:dyDescent="0.15">
      <c r="A119" s="1065" t="s">
        <v>441</v>
      </c>
      <c r="B119" s="956"/>
      <c r="C119" s="938" t="s">
        <v>442</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250</v>
      </c>
      <c r="AB119" s="909"/>
      <c r="AC119" s="909"/>
      <c r="AD119" s="909"/>
      <c r="AE119" s="910"/>
      <c r="AF119" s="911" t="s">
        <v>250</v>
      </c>
      <c r="AG119" s="909"/>
      <c r="AH119" s="909"/>
      <c r="AI119" s="909"/>
      <c r="AJ119" s="910"/>
      <c r="AK119" s="911" t="s">
        <v>250</v>
      </c>
      <c r="AL119" s="909"/>
      <c r="AM119" s="909"/>
      <c r="AN119" s="909"/>
      <c r="AO119" s="910"/>
      <c r="AP119" s="912" t="s">
        <v>250</v>
      </c>
      <c r="AQ119" s="913"/>
      <c r="AR119" s="913"/>
      <c r="AS119" s="913"/>
      <c r="AT119" s="914"/>
      <c r="AU119" s="919"/>
      <c r="AV119" s="920"/>
      <c r="AW119" s="920"/>
      <c r="AX119" s="920"/>
      <c r="AY119" s="920"/>
      <c r="AZ119" s="242" t="s">
        <v>193</v>
      </c>
      <c r="BA119" s="242"/>
      <c r="BB119" s="242"/>
      <c r="BC119" s="242"/>
      <c r="BD119" s="242"/>
      <c r="BE119" s="242"/>
      <c r="BF119" s="242"/>
      <c r="BG119" s="242"/>
      <c r="BH119" s="242"/>
      <c r="BI119" s="242"/>
      <c r="BJ119" s="242"/>
      <c r="BK119" s="242"/>
      <c r="BL119" s="242"/>
      <c r="BM119" s="242"/>
      <c r="BN119" s="242"/>
      <c r="BO119" s="986" t="s">
        <v>468</v>
      </c>
      <c r="BP119" s="1014"/>
      <c r="BQ119" s="1008">
        <v>4487487</v>
      </c>
      <c r="BR119" s="1009"/>
      <c r="BS119" s="1009"/>
      <c r="BT119" s="1009"/>
      <c r="BU119" s="1009"/>
      <c r="BV119" s="1009">
        <v>4526634</v>
      </c>
      <c r="BW119" s="1009"/>
      <c r="BX119" s="1009"/>
      <c r="BY119" s="1009"/>
      <c r="BZ119" s="1009"/>
      <c r="CA119" s="1009">
        <v>4914081</v>
      </c>
      <c r="CB119" s="1009"/>
      <c r="CC119" s="1009"/>
      <c r="CD119" s="1009"/>
      <c r="CE119" s="1009"/>
      <c r="CF119" s="1010"/>
      <c r="CG119" s="1011"/>
      <c r="CH119" s="1011"/>
      <c r="CI119" s="1011"/>
      <c r="CJ119" s="1012"/>
      <c r="CK119" s="959"/>
      <c r="CL119" s="960"/>
      <c r="CM119" s="982" t="s">
        <v>469</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250</v>
      </c>
      <c r="DH119" s="995"/>
      <c r="DI119" s="995"/>
      <c r="DJ119" s="995"/>
      <c r="DK119" s="996"/>
      <c r="DL119" s="994" t="s">
        <v>250</v>
      </c>
      <c r="DM119" s="995"/>
      <c r="DN119" s="995"/>
      <c r="DO119" s="995"/>
      <c r="DP119" s="996"/>
      <c r="DQ119" s="994" t="s">
        <v>250</v>
      </c>
      <c r="DR119" s="995"/>
      <c r="DS119" s="995"/>
      <c r="DT119" s="995"/>
      <c r="DU119" s="996"/>
      <c r="DV119" s="997" t="s">
        <v>250</v>
      </c>
      <c r="DW119" s="998"/>
      <c r="DX119" s="998"/>
      <c r="DY119" s="998"/>
      <c r="DZ119" s="999"/>
    </row>
    <row r="120" spans="1:130" s="221" customFormat="1" ht="26.25" customHeight="1" x14ac:dyDescent="0.15">
      <c r="A120" s="1066"/>
      <c r="B120" s="958"/>
      <c r="C120" s="931" t="s">
        <v>446</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443</v>
      </c>
      <c r="AB120" s="968"/>
      <c r="AC120" s="968"/>
      <c r="AD120" s="968"/>
      <c r="AE120" s="969"/>
      <c r="AF120" s="970" t="s">
        <v>250</v>
      </c>
      <c r="AG120" s="968"/>
      <c r="AH120" s="968"/>
      <c r="AI120" s="968"/>
      <c r="AJ120" s="969"/>
      <c r="AK120" s="970" t="s">
        <v>250</v>
      </c>
      <c r="AL120" s="968"/>
      <c r="AM120" s="968"/>
      <c r="AN120" s="968"/>
      <c r="AO120" s="969"/>
      <c r="AP120" s="971" t="s">
        <v>443</v>
      </c>
      <c r="AQ120" s="972"/>
      <c r="AR120" s="972"/>
      <c r="AS120" s="972"/>
      <c r="AT120" s="973"/>
      <c r="AU120" s="1000" t="s">
        <v>470</v>
      </c>
      <c r="AV120" s="1001"/>
      <c r="AW120" s="1001"/>
      <c r="AX120" s="1001"/>
      <c r="AY120" s="1002"/>
      <c r="AZ120" s="938" t="s">
        <v>471</v>
      </c>
      <c r="BA120" s="906"/>
      <c r="BB120" s="906"/>
      <c r="BC120" s="906"/>
      <c r="BD120" s="906"/>
      <c r="BE120" s="906"/>
      <c r="BF120" s="906"/>
      <c r="BG120" s="906"/>
      <c r="BH120" s="906"/>
      <c r="BI120" s="906"/>
      <c r="BJ120" s="906"/>
      <c r="BK120" s="906"/>
      <c r="BL120" s="906"/>
      <c r="BM120" s="906"/>
      <c r="BN120" s="906"/>
      <c r="BO120" s="906"/>
      <c r="BP120" s="907"/>
      <c r="BQ120" s="939">
        <v>1737051</v>
      </c>
      <c r="BR120" s="940"/>
      <c r="BS120" s="940"/>
      <c r="BT120" s="940"/>
      <c r="BU120" s="940"/>
      <c r="BV120" s="940">
        <v>1867029</v>
      </c>
      <c r="BW120" s="940"/>
      <c r="BX120" s="940"/>
      <c r="BY120" s="940"/>
      <c r="BZ120" s="940"/>
      <c r="CA120" s="940">
        <v>1731503</v>
      </c>
      <c r="CB120" s="940"/>
      <c r="CC120" s="940"/>
      <c r="CD120" s="940"/>
      <c r="CE120" s="940"/>
      <c r="CF120" s="953">
        <v>55.5</v>
      </c>
      <c r="CG120" s="954"/>
      <c r="CH120" s="954"/>
      <c r="CI120" s="954"/>
      <c r="CJ120" s="954"/>
      <c r="CK120" s="1015" t="s">
        <v>472</v>
      </c>
      <c r="CL120" s="1016"/>
      <c r="CM120" s="1016"/>
      <c r="CN120" s="1016"/>
      <c r="CO120" s="1017"/>
      <c r="CP120" s="1023" t="s">
        <v>473</v>
      </c>
      <c r="CQ120" s="1024"/>
      <c r="CR120" s="1024"/>
      <c r="CS120" s="1024"/>
      <c r="CT120" s="1024"/>
      <c r="CU120" s="1024"/>
      <c r="CV120" s="1024"/>
      <c r="CW120" s="1024"/>
      <c r="CX120" s="1024"/>
      <c r="CY120" s="1024"/>
      <c r="CZ120" s="1024"/>
      <c r="DA120" s="1024"/>
      <c r="DB120" s="1024"/>
      <c r="DC120" s="1024"/>
      <c r="DD120" s="1024"/>
      <c r="DE120" s="1024"/>
      <c r="DF120" s="1025"/>
      <c r="DG120" s="939">
        <v>1041466</v>
      </c>
      <c r="DH120" s="940"/>
      <c r="DI120" s="940"/>
      <c r="DJ120" s="940"/>
      <c r="DK120" s="940"/>
      <c r="DL120" s="940">
        <v>1093092</v>
      </c>
      <c r="DM120" s="940"/>
      <c r="DN120" s="940"/>
      <c r="DO120" s="940"/>
      <c r="DP120" s="940"/>
      <c r="DQ120" s="940">
        <v>1157836</v>
      </c>
      <c r="DR120" s="940"/>
      <c r="DS120" s="940"/>
      <c r="DT120" s="940"/>
      <c r="DU120" s="940"/>
      <c r="DV120" s="941">
        <v>37.1</v>
      </c>
      <c r="DW120" s="941"/>
      <c r="DX120" s="941"/>
      <c r="DY120" s="941"/>
      <c r="DZ120" s="942"/>
    </row>
    <row r="121" spans="1:130" s="221" customFormat="1" ht="26.25" customHeight="1" x14ac:dyDescent="0.15">
      <c r="A121" s="1066"/>
      <c r="B121" s="958"/>
      <c r="C121" s="983" t="s">
        <v>474</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v>11442</v>
      </c>
      <c r="AB121" s="968"/>
      <c r="AC121" s="968"/>
      <c r="AD121" s="968"/>
      <c r="AE121" s="969"/>
      <c r="AF121" s="970">
        <v>11442</v>
      </c>
      <c r="AG121" s="968"/>
      <c r="AH121" s="968"/>
      <c r="AI121" s="968"/>
      <c r="AJ121" s="969"/>
      <c r="AK121" s="970">
        <v>11442</v>
      </c>
      <c r="AL121" s="968"/>
      <c r="AM121" s="968"/>
      <c r="AN121" s="968"/>
      <c r="AO121" s="969"/>
      <c r="AP121" s="971">
        <v>0.4</v>
      </c>
      <c r="AQ121" s="972"/>
      <c r="AR121" s="972"/>
      <c r="AS121" s="972"/>
      <c r="AT121" s="973"/>
      <c r="AU121" s="1003"/>
      <c r="AV121" s="1004"/>
      <c r="AW121" s="1004"/>
      <c r="AX121" s="1004"/>
      <c r="AY121" s="1005"/>
      <c r="AZ121" s="931" t="s">
        <v>475</v>
      </c>
      <c r="BA121" s="932"/>
      <c r="BB121" s="932"/>
      <c r="BC121" s="932"/>
      <c r="BD121" s="932"/>
      <c r="BE121" s="932"/>
      <c r="BF121" s="932"/>
      <c r="BG121" s="932"/>
      <c r="BH121" s="932"/>
      <c r="BI121" s="932"/>
      <c r="BJ121" s="932"/>
      <c r="BK121" s="932"/>
      <c r="BL121" s="932"/>
      <c r="BM121" s="932"/>
      <c r="BN121" s="932"/>
      <c r="BO121" s="932"/>
      <c r="BP121" s="933"/>
      <c r="BQ121" s="934">
        <v>148484</v>
      </c>
      <c r="BR121" s="935"/>
      <c r="BS121" s="935"/>
      <c r="BT121" s="935"/>
      <c r="BU121" s="935"/>
      <c r="BV121" s="935">
        <v>141642</v>
      </c>
      <c r="BW121" s="935"/>
      <c r="BX121" s="935"/>
      <c r="BY121" s="935"/>
      <c r="BZ121" s="935"/>
      <c r="CA121" s="935">
        <v>206621</v>
      </c>
      <c r="CB121" s="935"/>
      <c r="CC121" s="935"/>
      <c r="CD121" s="935"/>
      <c r="CE121" s="935"/>
      <c r="CF121" s="929">
        <v>6.6</v>
      </c>
      <c r="CG121" s="930"/>
      <c r="CH121" s="930"/>
      <c r="CI121" s="930"/>
      <c r="CJ121" s="930"/>
      <c r="CK121" s="1018"/>
      <c r="CL121" s="1019"/>
      <c r="CM121" s="1019"/>
      <c r="CN121" s="1019"/>
      <c r="CO121" s="1020"/>
      <c r="CP121" s="1028" t="s">
        <v>413</v>
      </c>
      <c r="CQ121" s="1029"/>
      <c r="CR121" s="1029"/>
      <c r="CS121" s="1029"/>
      <c r="CT121" s="1029"/>
      <c r="CU121" s="1029"/>
      <c r="CV121" s="1029"/>
      <c r="CW121" s="1029"/>
      <c r="CX121" s="1029"/>
      <c r="CY121" s="1029"/>
      <c r="CZ121" s="1029"/>
      <c r="DA121" s="1029"/>
      <c r="DB121" s="1029"/>
      <c r="DC121" s="1029"/>
      <c r="DD121" s="1029"/>
      <c r="DE121" s="1029"/>
      <c r="DF121" s="1030"/>
      <c r="DG121" s="934" t="s">
        <v>250</v>
      </c>
      <c r="DH121" s="935"/>
      <c r="DI121" s="935"/>
      <c r="DJ121" s="935"/>
      <c r="DK121" s="935"/>
      <c r="DL121" s="935" t="s">
        <v>250</v>
      </c>
      <c r="DM121" s="935"/>
      <c r="DN121" s="935"/>
      <c r="DO121" s="935"/>
      <c r="DP121" s="935"/>
      <c r="DQ121" s="935" t="s">
        <v>443</v>
      </c>
      <c r="DR121" s="935"/>
      <c r="DS121" s="935"/>
      <c r="DT121" s="935"/>
      <c r="DU121" s="935"/>
      <c r="DV121" s="936" t="s">
        <v>250</v>
      </c>
      <c r="DW121" s="936"/>
      <c r="DX121" s="936"/>
      <c r="DY121" s="936"/>
      <c r="DZ121" s="937"/>
    </row>
    <row r="122" spans="1:130" s="221" customFormat="1" ht="26.25" customHeight="1" x14ac:dyDescent="0.15">
      <c r="A122" s="1066"/>
      <c r="B122" s="958"/>
      <c r="C122" s="931" t="s">
        <v>456</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250</v>
      </c>
      <c r="AB122" s="968"/>
      <c r="AC122" s="968"/>
      <c r="AD122" s="968"/>
      <c r="AE122" s="969"/>
      <c r="AF122" s="970" t="s">
        <v>250</v>
      </c>
      <c r="AG122" s="968"/>
      <c r="AH122" s="968"/>
      <c r="AI122" s="968"/>
      <c r="AJ122" s="969"/>
      <c r="AK122" s="970" t="s">
        <v>250</v>
      </c>
      <c r="AL122" s="968"/>
      <c r="AM122" s="968"/>
      <c r="AN122" s="968"/>
      <c r="AO122" s="969"/>
      <c r="AP122" s="971" t="s">
        <v>250</v>
      </c>
      <c r="AQ122" s="972"/>
      <c r="AR122" s="972"/>
      <c r="AS122" s="972"/>
      <c r="AT122" s="973"/>
      <c r="AU122" s="1003"/>
      <c r="AV122" s="1004"/>
      <c r="AW122" s="1004"/>
      <c r="AX122" s="1004"/>
      <c r="AY122" s="1005"/>
      <c r="AZ122" s="982" t="s">
        <v>476</v>
      </c>
      <c r="BA122" s="974"/>
      <c r="BB122" s="974"/>
      <c r="BC122" s="974"/>
      <c r="BD122" s="974"/>
      <c r="BE122" s="974"/>
      <c r="BF122" s="974"/>
      <c r="BG122" s="974"/>
      <c r="BH122" s="974"/>
      <c r="BI122" s="974"/>
      <c r="BJ122" s="974"/>
      <c r="BK122" s="974"/>
      <c r="BL122" s="974"/>
      <c r="BM122" s="974"/>
      <c r="BN122" s="974"/>
      <c r="BO122" s="974"/>
      <c r="BP122" s="975"/>
      <c r="BQ122" s="1008">
        <v>2854822</v>
      </c>
      <c r="BR122" s="1009"/>
      <c r="BS122" s="1009"/>
      <c r="BT122" s="1009"/>
      <c r="BU122" s="1009"/>
      <c r="BV122" s="1009">
        <v>2746159</v>
      </c>
      <c r="BW122" s="1009"/>
      <c r="BX122" s="1009"/>
      <c r="BY122" s="1009"/>
      <c r="BZ122" s="1009"/>
      <c r="CA122" s="1009">
        <v>2915087</v>
      </c>
      <c r="CB122" s="1009"/>
      <c r="CC122" s="1009"/>
      <c r="CD122" s="1009"/>
      <c r="CE122" s="1009"/>
      <c r="CF122" s="1026">
        <v>93.4</v>
      </c>
      <c r="CG122" s="1027"/>
      <c r="CH122" s="1027"/>
      <c r="CI122" s="1027"/>
      <c r="CJ122" s="1027"/>
      <c r="CK122" s="1018"/>
      <c r="CL122" s="1019"/>
      <c r="CM122" s="1019"/>
      <c r="CN122" s="1019"/>
      <c r="CO122" s="1020"/>
      <c r="CP122" s="1028" t="s">
        <v>412</v>
      </c>
      <c r="CQ122" s="1029"/>
      <c r="CR122" s="1029"/>
      <c r="CS122" s="1029"/>
      <c r="CT122" s="1029"/>
      <c r="CU122" s="1029"/>
      <c r="CV122" s="1029"/>
      <c r="CW122" s="1029"/>
      <c r="CX122" s="1029"/>
      <c r="CY122" s="1029"/>
      <c r="CZ122" s="1029"/>
      <c r="DA122" s="1029"/>
      <c r="DB122" s="1029"/>
      <c r="DC122" s="1029"/>
      <c r="DD122" s="1029"/>
      <c r="DE122" s="1029"/>
      <c r="DF122" s="1030"/>
      <c r="DG122" s="934" t="s">
        <v>250</v>
      </c>
      <c r="DH122" s="935"/>
      <c r="DI122" s="935"/>
      <c r="DJ122" s="935"/>
      <c r="DK122" s="935"/>
      <c r="DL122" s="935" t="s">
        <v>250</v>
      </c>
      <c r="DM122" s="935"/>
      <c r="DN122" s="935"/>
      <c r="DO122" s="935"/>
      <c r="DP122" s="935"/>
      <c r="DQ122" s="935" t="s">
        <v>443</v>
      </c>
      <c r="DR122" s="935"/>
      <c r="DS122" s="935"/>
      <c r="DT122" s="935"/>
      <c r="DU122" s="935"/>
      <c r="DV122" s="936" t="s">
        <v>250</v>
      </c>
      <c r="DW122" s="936"/>
      <c r="DX122" s="936"/>
      <c r="DY122" s="936"/>
      <c r="DZ122" s="937"/>
    </row>
    <row r="123" spans="1:130" s="221" customFormat="1" ht="26.25" customHeight="1" x14ac:dyDescent="0.15">
      <c r="A123" s="1066"/>
      <c r="B123" s="958"/>
      <c r="C123" s="931" t="s">
        <v>462</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250</v>
      </c>
      <c r="AB123" s="968"/>
      <c r="AC123" s="968"/>
      <c r="AD123" s="968"/>
      <c r="AE123" s="969"/>
      <c r="AF123" s="970" t="s">
        <v>250</v>
      </c>
      <c r="AG123" s="968"/>
      <c r="AH123" s="968"/>
      <c r="AI123" s="968"/>
      <c r="AJ123" s="969"/>
      <c r="AK123" s="970" t="s">
        <v>443</v>
      </c>
      <c r="AL123" s="968"/>
      <c r="AM123" s="968"/>
      <c r="AN123" s="968"/>
      <c r="AO123" s="969"/>
      <c r="AP123" s="971" t="s">
        <v>250</v>
      </c>
      <c r="AQ123" s="972"/>
      <c r="AR123" s="972"/>
      <c r="AS123" s="972"/>
      <c r="AT123" s="973"/>
      <c r="AU123" s="1006"/>
      <c r="AV123" s="1007"/>
      <c r="AW123" s="1007"/>
      <c r="AX123" s="1007"/>
      <c r="AY123" s="1007"/>
      <c r="AZ123" s="242" t="s">
        <v>193</v>
      </c>
      <c r="BA123" s="242"/>
      <c r="BB123" s="242"/>
      <c r="BC123" s="242"/>
      <c r="BD123" s="242"/>
      <c r="BE123" s="242"/>
      <c r="BF123" s="242"/>
      <c r="BG123" s="242"/>
      <c r="BH123" s="242"/>
      <c r="BI123" s="242"/>
      <c r="BJ123" s="242"/>
      <c r="BK123" s="242"/>
      <c r="BL123" s="242"/>
      <c r="BM123" s="242"/>
      <c r="BN123" s="242"/>
      <c r="BO123" s="986" t="s">
        <v>477</v>
      </c>
      <c r="BP123" s="1014"/>
      <c r="BQ123" s="1072">
        <v>4740357</v>
      </c>
      <c r="BR123" s="1073"/>
      <c r="BS123" s="1073"/>
      <c r="BT123" s="1073"/>
      <c r="BU123" s="1073"/>
      <c r="BV123" s="1073">
        <v>4754830</v>
      </c>
      <c r="BW123" s="1073"/>
      <c r="BX123" s="1073"/>
      <c r="BY123" s="1073"/>
      <c r="BZ123" s="1073"/>
      <c r="CA123" s="1073">
        <v>4853211</v>
      </c>
      <c r="CB123" s="1073"/>
      <c r="CC123" s="1073"/>
      <c r="CD123" s="1073"/>
      <c r="CE123" s="1073"/>
      <c r="CF123" s="1010"/>
      <c r="CG123" s="1011"/>
      <c r="CH123" s="1011"/>
      <c r="CI123" s="1011"/>
      <c r="CJ123" s="1012"/>
      <c r="CK123" s="1018"/>
      <c r="CL123" s="1019"/>
      <c r="CM123" s="1019"/>
      <c r="CN123" s="1019"/>
      <c r="CO123" s="1020"/>
      <c r="CP123" s="1028"/>
      <c r="CQ123" s="1029"/>
      <c r="CR123" s="1029"/>
      <c r="CS123" s="1029"/>
      <c r="CT123" s="1029"/>
      <c r="CU123" s="1029"/>
      <c r="CV123" s="1029"/>
      <c r="CW123" s="1029"/>
      <c r="CX123" s="1029"/>
      <c r="CY123" s="1029"/>
      <c r="CZ123" s="1029"/>
      <c r="DA123" s="1029"/>
      <c r="DB123" s="1029"/>
      <c r="DC123" s="1029"/>
      <c r="DD123" s="1029"/>
      <c r="DE123" s="1029"/>
      <c r="DF123" s="1030"/>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221" customFormat="1" ht="26.25" customHeight="1" thickBot="1" x14ac:dyDescent="0.2">
      <c r="A124" s="1066"/>
      <c r="B124" s="958"/>
      <c r="C124" s="931" t="s">
        <v>465</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250</v>
      </c>
      <c r="AB124" s="968"/>
      <c r="AC124" s="968"/>
      <c r="AD124" s="968"/>
      <c r="AE124" s="969"/>
      <c r="AF124" s="970" t="s">
        <v>250</v>
      </c>
      <c r="AG124" s="968"/>
      <c r="AH124" s="968"/>
      <c r="AI124" s="968"/>
      <c r="AJ124" s="969"/>
      <c r="AK124" s="970" t="s">
        <v>250</v>
      </c>
      <c r="AL124" s="968"/>
      <c r="AM124" s="968"/>
      <c r="AN124" s="968"/>
      <c r="AO124" s="969"/>
      <c r="AP124" s="971" t="s">
        <v>250</v>
      </c>
      <c r="AQ124" s="972"/>
      <c r="AR124" s="972"/>
      <c r="AS124" s="972"/>
      <c r="AT124" s="973"/>
      <c r="AU124" s="1068" t="s">
        <v>478</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250</v>
      </c>
      <c r="BR124" s="1036"/>
      <c r="BS124" s="1036"/>
      <c r="BT124" s="1036"/>
      <c r="BU124" s="1036"/>
      <c r="BV124" s="1036" t="s">
        <v>443</v>
      </c>
      <c r="BW124" s="1036"/>
      <c r="BX124" s="1036"/>
      <c r="BY124" s="1036"/>
      <c r="BZ124" s="1036"/>
      <c r="CA124" s="1036">
        <v>1.9</v>
      </c>
      <c r="CB124" s="1036"/>
      <c r="CC124" s="1036"/>
      <c r="CD124" s="1036"/>
      <c r="CE124" s="1036"/>
      <c r="CF124" s="1037"/>
      <c r="CG124" s="1038"/>
      <c r="CH124" s="1038"/>
      <c r="CI124" s="1038"/>
      <c r="CJ124" s="1039"/>
      <c r="CK124" s="1021"/>
      <c r="CL124" s="1021"/>
      <c r="CM124" s="1021"/>
      <c r="CN124" s="1021"/>
      <c r="CO124" s="1022"/>
      <c r="CP124" s="1028" t="s">
        <v>479</v>
      </c>
      <c r="CQ124" s="1029"/>
      <c r="CR124" s="1029"/>
      <c r="CS124" s="1029"/>
      <c r="CT124" s="1029"/>
      <c r="CU124" s="1029"/>
      <c r="CV124" s="1029"/>
      <c r="CW124" s="1029"/>
      <c r="CX124" s="1029"/>
      <c r="CY124" s="1029"/>
      <c r="CZ124" s="1029"/>
      <c r="DA124" s="1029"/>
      <c r="DB124" s="1029"/>
      <c r="DC124" s="1029"/>
      <c r="DD124" s="1029"/>
      <c r="DE124" s="1029"/>
      <c r="DF124" s="1030"/>
      <c r="DG124" s="1013" t="s">
        <v>250</v>
      </c>
      <c r="DH124" s="995"/>
      <c r="DI124" s="995"/>
      <c r="DJ124" s="995"/>
      <c r="DK124" s="996"/>
      <c r="DL124" s="994" t="s">
        <v>250</v>
      </c>
      <c r="DM124" s="995"/>
      <c r="DN124" s="995"/>
      <c r="DO124" s="995"/>
      <c r="DP124" s="996"/>
      <c r="DQ124" s="994" t="s">
        <v>443</v>
      </c>
      <c r="DR124" s="995"/>
      <c r="DS124" s="995"/>
      <c r="DT124" s="995"/>
      <c r="DU124" s="996"/>
      <c r="DV124" s="997" t="s">
        <v>250</v>
      </c>
      <c r="DW124" s="998"/>
      <c r="DX124" s="998"/>
      <c r="DY124" s="998"/>
      <c r="DZ124" s="999"/>
    </row>
    <row r="125" spans="1:130" s="221" customFormat="1" ht="26.25" customHeight="1" x14ac:dyDescent="0.15">
      <c r="A125" s="1066"/>
      <c r="B125" s="958"/>
      <c r="C125" s="931" t="s">
        <v>467</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250</v>
      </c>
      <c r="AB125" s="968"/>
      <c r="AC125" s="968"/>
      <c r="AD125" s="968"/>
      <c r="AE125" s="969"/>
      <c r="AF125" s="970" t="s">
        <v>443</v>
      </c>
      <c r="AG125" s="968"/>
      <c r="AH125" s="968"/>
      <c r="AI125" s="968"/>
      <c r="AJ125" s="969"/>
      <c r="AK125" s="970" t="s">
        <v>443</v>
      </c>
      <c r="AL125" s="968"/>
      <c r="AM125" s="968"/>
      <c r="AN125" s="968"/>
      <c r="AO125" s="969"/>
      <c r="AP125" s="971" t="s">
        <v>250</v>
      </c>
      <c r="AQ125" s="972"/>
      <c r="AR125" s="972"/>
      <c r="AS125" s="972"/>
      <c r="AT125" s="9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480</v>
      </c>
      <c r="CL125" s="1016"/>
      <c r="CM125" s="1016"/>
      <c r="CN125" s="1016"/>
      <c r="CO125" s="1017"/>
      <c r="CP125" s="938" t="s">
        <v>481</v>
      </c>
      <c r="CQ125" s="906"/>
      <c r="CR125" s="906"/>
      <c r="CS125" s="906"/>
      <c r="CT125" s="906"/>
      <c r="CU125" s="906"/>
      <c r="CV125" s="906"/>
      <c r="CW125" s="906"/>
      <c r="CX125" s="906"/>
      <c r="CY125" s="906"/>
      <c r="CZ125" s="906"/>
      <c r="DA125" s="906"/>
      <c r="DB125" s="906"/>
      <c r="DC125" s="906"/>
      <c r="DD125" s="906"/>
      <c r="DE125" s="906"/>
      <c r="DF125" s="907"/>
      <c r="DG125" s="939" t="s">
        <v>443</v>
      </c>
      <c r="DH125" s="940"/>
      <c r="DI125" s="940"/>
      <c r="DJ125" s="940"/>
      <c r="DK125" s="940"/>
      <c r="DL125" s="940" t="s">
        <v>250</v>
      </c>
      <c r="DM125" s="940"/>
      <c r="DN125" s="940"/>
      <c r="DO125" s="940"/>
      <c r="DP125" s="940"/>
      <c r="DQ125" s="940" t="s">
        <v>250</v>
      </c>
      <c r="DR125" s="940"/>
      <c r="DS125" s="940"/>
      <c r="DT125" s="940"/>
      <c r="DU125" s="940"/>
      <c r="DV125" s="941" t="s">
        <v>443</v>
      </c>
      <c r="DW125" s="941"/>
      <c r="DX125" s="941"/>
      <c r="DY125" s="941"/>
      <c r="DZ125" s="942"/>
    </row>
    <row r="126" spans="1:130" s="221" customFormat="1" ht="26.25" customHeight="1" thickBot="1" x14ac:dyDescent="0.2">
      <c r="A126" s="1066"/>
      <c r="B126" s="958"/>
      <c r="C126" s="931" t="s">
        <v>469</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443</v>
      </c>
      <c r="AB126" s="968"/>
      <c r="AC126" s="968"/>
      <c r="AD126" s="968"/>
      <c r="AE126" s="969"/>
      <c r="AF126" s="970" t="s">
        <v>443</v>
      </c>
      <c r="AG126" s="968"/>
      <c r="AH126" s="968"/>
      <c r="AI126" s="968"/>
      <c r="AJ126" s="969"/>
      <c r="AK126" s="970" t="s">
        <v>250</v>
      </c>
      <c r="AL126" s="968"/>
      <c r="AM126" s="968"/>
      <c r="AN126" s="968"/>
      <c r="AO126" s="969"/>
      <c r="AP126" s="971" t="s">
        <v>443</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482</v>
      </c>
      <c r="CQ126" s="932"/>
      <c r="CR126" s="932"/>
      <c r="CS126" s="932"/>
      <c r="CT126" s="932"/>
      <c r="CU126" s="932"/>
      <c r="CV126" s="932"/>
      <c r="CW126" s="932"/>
      <c r="CX126" s="932"/>
      <c r="CY126" s="932"/>
      <c r="CZ126" s="932"/>
      <c r="DA126" s="932"/>
      <c r="DB126" s="932"/>
      <c r="DC126" s="932"/>
      <c r="DD126" s="932"/>
      <c r="DE126" s="932"/>
      <c r="DF126" s="933"/>
      <c r="DG126" s="934" t="s">
        <v>250</v>
      </c>
      <c r="DH126" s="935"/>
      <c r="DI126" s="935"/>
      <c r="DJ126" s="935"/>
      <c r="DK126" s="935"/>
      <c r="DL126" s="935" t="s">
        <v>250</v>
      </c>
      <c r="DM126" s="935"/>
      <c r="DN126" s="935"/>
      <c r="DO126" s="935"/>
      <c r="DP126" s="935"/>
      <c r="DQ126" s="935" t="s">
        <v>250</v>
      </c>
      <c r="DR126" s="935"/>
      <c r="DS126" s="935"/>
      <c r="DT126" s="935"/>
      <c r="DU126" s="935"/>
      <c r="DV126" s="936" t="s">
        <v>250</v>
      </c>
      <c r="DW126" s="936"/>
      <c r="DX126" s="936"/>
      <c r="DY126" s="936"/>
      <c r="DZ126" s="937"/>
    </row>
    <row r="127" spans="1:130" s="221" customFormat="1" ht="26.25" customHeight="1" x14ac:dyDescent="0.15">
      <c r="A127" s="1067"/>
      <c r="B127" s="960"/>
      <c r="C127" s="982" t="s">
        <v>483</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443</v>
      </c>
      <c r="AB127" s="968"/>
      <c r="AC127" s="968"/>
      <c r="AD127" s="968"/>
      <c r="AE127" s="969"/>
      <c r="AF127" s="970" t="s">
        <v>443</v>
      </c>
      <c r="AG127" s="968"/>
      <c r="AH127" s="968"/>
      <c r="AI127" s="968"/>
      <c r="AJ127" s="969"/>
      <c r="AK127" s="970" t="s">
        <v>250</v>
      </c>
      <c r="AL127" s="968"/>
      <c r="AM127" s="968"/>
      <c r="AN127" s="968"/>
      <c r="AO127" s="969"/>
      <c r="AP127" s="971" t="s">
        <v>250</v>
      </c>
      <c r="AQ127" s="972"/>
      <c r="AR127" s="972"/>
      <c r="AS127" s="972"/>
      <c r="AT127" s="973"/>
      <c r="AU127" s="223"/>
      <c r="AV127" s="223"/>
      <c r="AW127" s="223"/>
      <c r="AX127" s="1040" t="s">
        <v>484</v>
      </c>
      <c r="AY127" s="1041"/>
      <c r="AZ127" s="1041"/>
      <c r="BA127" s="1041"/>
      <c r="BB127" s="1041"/>
      <c r="BC127" s="1041"/>
      <c r="BD127" s="1041"/>
      <c r="BE127" s="1042"/>
      <c r="BF127" s="1043" t="s">
        <v>485</v>
      </c>
      <c r="BG127" s="1041"/>
      <c r="BH127" s="1041"/>
      <c r="BI127" s="1041"/>
      <c r="BJ127" s="1041"/>
      <c r="BK127" s="1041"/>
      <c r="BL127" s="1042"/>
      <c r="BM127" s="1043" t="s">
        <v>486</v>
      </c>
      <c r="BN127" s="1041"/>
      <c r="BO127" s="1041"/>
      <c r="BP127" s="1041"/>
      <c r="BQ127" s="1041"/>
      <c r="BR127" s="1041"/>
      <c r="BS127" s="1042"/>
      <c r="BT127" s="1043" t="s">
        <v>487</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488</v>
      </c>
      <c r="CQ127" s="932"/>
      <c r="CR127" s="932"/>
      <c r="CS127" s="932"/>
      <c r="CT127" s="932"/>
      <c r="CU127" s="932"/>
      <c r="CV127" s="932"/>
      <c r="CW127" s="932"/>
      <c r="CX127" s="932"/>
      <c r="CY127" s="932"/>
      <c r="CZ127" s="932"/>
      <c r="DA127" s="932"/>
      <c r="DB127" s="932"/>
      <c r="DC127" s="932"/>
      <c r="DD127" s="932"/>
      <c r="DE127" s="932"/>
      <c r="DF127" s="933"/>
      <c r="DG127" s="934" t="s">
        <v>250</v>
      </c>
      <c r="DH127" s="935"/>
      <c r="DI127" s="935"/>
      <c r="DJ127" s="935"/>
      <c r="DK127" s="935"/>
      <c r="DL127" s="935" t="s">
        <v>250</v>
      </c>
      <c r="DM127" s="935"/>
      <c r="DN127" s="935"/>
      <c r="DO127" s="935"/>
      <c r="DP127" s="935"/>
      <c r="DQ127" s="935" t="s">
        <v>250</v>
      </c>
      <c r="DR127" s="935"/>
      <c r="DS127" s="935"/>
      <c r="DT127" s="935"/>
      <c r="DU127" s="935"/>
      <c r="DV127" s="936" t="s">
        <v>250</v>
      </c>
      <c r="DW127" s="936"/>
      <c r="DX127" s="936"/>
      <c r="DY127" s="936"/>
      <c r="DZ127" s="937"/>
    </row>
    <row r="128" spans="1:130" s="221" customFormat="1" ht="26.25" customHeight="1" thickBot="1" x14ac:dyDescent="0.2">
      <c r="A128" s="1050" t="s">
        <v>489</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490</v>
      </c>
      <c r="X128" s="1052"/>
      <c r="Y128" s="1052"/>
      <c r="Z128" s="1053"/>
      <c r="AA128" s="1054">
        <v>11383</v>
      </c>
      <c r="AB128" s="1055"/>
      <c r="AC128" s="1055"/>
      <c r="AD128" s="1055"/>
      <c r="AE128" s="1056"/>
      <c r="AF128" s="1057">
        <v>11843</v>
      </c>
      <c r="AG128" s="1055"/>
      <c r="AH128" s="1055"/>
      <c r="AI128" s="1055"/>
      <c r="AJ128" s="1056"/>
      <c r="AK128" s="1057">
        <v>12021</v>
      </c>
      <c r="AL128" s="1055"/>
      <c r="AM128" s="1055"/>
      <c r="AN128" s="1055"/>
      <c r="AO128" s="1056"/>
      <c r="AP128" s="1058"/>
      <c r="AQ128" s="1059"/>
      <c r="AR128" s="1059"/>
      <c r="AS128" s="1059"/>
      <c r="AT128" s="1060"/>
      <c r="AU128" s="223"/>
      <c r="AV128" s="223"/>
      <c r="AW128" s="223"/>
      <c r="AX128" s="905" t="s">
        <v>491</v>
      </c>
      <c r="AY128" s="906"/>
      <c r="AZ128" s="906"/>
      <c r="BA128" s="906"/>
      <c r="BB128" s="906"/>
      <c r="BC128" s="906"/>
      <c r="BD128" s="906"/>
      <c r="BE128" s="907"/>
      <c r="BF128" s="1061" t="s">
        <v>250</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492</v>
      </c>
      <c r="CQ128" s="735"/>
      <c r="CR128" s="735"/>
      <c r="CS128" s="735"/>
      <c r="CT128" s="735"/>
      <c r="CU128" s="735"/>
      <c r="CV128" s="735"/>
      <c r="CW128" s="735"/>
      <c r="CX128" s="735"/>
      <c r="CY128" s="735"/>
      <c r="CZ128" s="735"/>
      <c r="DA128" s="735"/>
      <c r="DB128" s="735"/>
      <c r="DC128" s="735"/>
      <c r="DD128" s="735"/>
      <c r="DE128" s="735"/>
      <c r="DF128" s="1045"/>
      <c r="DG128" s="1046" t="s">
        <v>250</v>
      </c>
      <c r="DH128" s="1047"/>
      <c r="DI128" s="1047"/>
      <c r="DJ128" s="1047"/>
      <c r="DK128" s="1047"/>
      <c r="DL128" s="1047" t="s">
        <v>250</v>
      </c>
      <c r="DM128" s="1047"/>
      <c r="DN128" s="1047"/>
      <c r="DO128" s="1047"/>
      <c r="DP128" s="1047"/>
      <c r="DQ128" s="1047" t="s">
        <v>250</v>
      </c>
      <c r="DR128" s="1047"/>
      <c r="DS128" s="1047"/>
      <c r="DT128" s="1047"/>
      <c r="DU128" s="1047"/>
      <c r="DV128" s="1048" t="s">
        <v>250</v>
      </c>
      <c r="DW128" s="1048"/>
      <c r="DX128" s="1048"/>
      <c r="DY128" s="1048"/>
      <c r="DZ128" s="1049"/>
    </row>
    <row r="129" spans="1:131" s="221" customFormat="1" ht="26.25" customHeight="1" x14ac:dyDescent="0.15">
      <c r="A129" s="943" t="s">
        <v>108</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493</v>
      </c>
      <c r="X129" s="1080"/>
      <c r="Y129" s="1080"/>
      <c r="Z129" s="1081"/>
      <c r="AA129" s="967">
        <v>2963071</v>
      </c>
      <c r="AB129" s="968"/>
      <c r="AC129" s="968"/>
      <c r="AD129" s="968"/>
      <c r="AE129" s="969"/>
      <c r="AF129" s="970">
        <v>3118070</v>
      </c>
      <c r="AG129" s="968"/>
      <c r="AH129" s="968"/>
      <c r="AI129" s="968"/>
      <c r="AJ129" s="969"/>
      <c r="AK129" s="970">
        <v>3399066</v>
      </c>
      <c r="AL129" s="968"/>
      <c r="AM129" s="968"/>
      <c r="AN129" s="968"/>
      <c r="AO129" s="969"/>
      <c r="AP129" s="1082"/>
      <c r="AQ129" s="1083"/>
      <c r="AR129" s="1083"/>
      <c r="AS129" s="1083"/>
      <c r="AT129" s="1084"/>
      <c r="AU129" s="224"/>
      <c r="AV129" s="224"/>
      <c r="AW129" s="224"/>
      <c r="AX129" s="1074" t="s">
        <v>494</v>
      </c>
      <c r="AY129" s="932"/>
      <c r="AZ129" s="932"/>
      <c r="BA129" s="932"/>
      <c r="BB129" s="932"/>
      <c r="BC129" s="932"/>
      <c r="BD129" s="932"/>
      <c r="BE129" s="933"/>
      <c r="BF129" s="1075" t="s">
        <v>495</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3" t="s">
        <v>496</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497</v>
      </c>
      <c r="X130" s="1080"/>
      <c r="Y130" s="1080"/>
      <c r="Z130" s="1081"/>
      <c r="AA130" s="967">
        <v>286337</v>
      </c>
      <c r="AB130" s="968"/>
      <c r="AC130" s="968"/>
      <c r="AD130" s="968"/>
      <c r="AE130" s="969"/>
      <c r="AF130" s="970">
        <v>280110</v>
      </c>
      <c r="AG130" s="968"/>
      <c r="AH130" s="968"/>
      <c r="AI130" s="968"/>
      <c r="AJ130" s="969"/>
      <c r="AK130" s="970">
        <v>276593</v>
      </c>
      <c r="AL130" s="968"/>
      <c r="AM130" s="968"/>
      <c r="AN130" s="968"/>
      <c r="AO130" s="969"/>
      <c r="AP130" s="1082"/>
      <c r="AQ130" s="1083"/>
      <c r="AR130" s="1083"/>
      <c r="AS130" s="1083"/>
      <c r="AT130" s="1084"/>
      <c r="AU130" s="224"/>
      <c r="AV130" s="224"/>
      <c r="AW130" s="224"/>
      <c r="AX130" s="1074" t="s">
        <v>498</v>
      </c>
      <c r="AY130" s="932"/>
      <c r="AZ130" s="932"/>
      <c r="BA130" s="932"/>
      <c r="BB130" s="932"/>
      <c r="BC130" s="932"/>
      <c r="BD130" s="932"/>
      <c r="BE130" s="933"/>
      <c r="BF130" s="1110">
        <v>8.1</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499</v>
      </c>
      <c r="X131" s="1117"/>
      <c r="Y131" s="1117"/>
      <c r="Z131" s="1118"/>
      <c r="AA131" s="1013">
        <v>2676734</v>
      </c>
      <c r="AB131" s="995"/>
      <c r="AC131" s="995"/>
      <c r="AD131" s="995"/>
      <c r="AE131" s="996"/>
      <c r="AF131" s="994">
        <v>2837960</v>
      </c>
      <c r="AG131" s="995"/>
      <c r="AH131" s="995"/>
      <c r="AI131" s="995"/>
      <c r="AJ131" s="996"/>
      <c r="AK131" s="994">
        <v>3122473</v>
      </c>
      <c r="AL131" s="995"/>
      <c r="AM131" s="995"/>
      <c r="AN131" s="995"/>
      <c r="AO131" s="996"/>
      <c r="AP131" s="1119"/>
      <c r="AQ131" s="1120"/>
      <c r="AR131" s="1120"/>
      <c r="AS131" s="1120"/>
      <c r="AT131" s="1121"/>
      <c r="AU131" s="224"/>
      <c r="AV131" s="224"/>
      <c r="AW131" s="224"/>
      <c r="AX131" s="1092" t="s">
        <v>500</v>
      </c>
      <c r="AY131" s="735"/>
      <c r="AZ131" s="735"/>
      <c r="BA131" s="735"/>
      <c r="BB131" s="735"/>
      <c r="BC131" s="735"/>
      <c r="BD131" s="735"/>
      <c r="BE131" s="1045"/>
      <c r="BF131" s="1093">
        <v>1.9</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99" t="s">
        <v>501</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502</v>
      </c>
      <c r="W132" s="1103"/>
      <c r="X132" s="1103"/>
      <c r="Y132" s="1103"/>
      <c r="Z132" s="1104"/>
      <c r="AA132" s="1105">
        <v>9.5331474850000006</v>
      </c>
      <c r="AB132" s="1106"/>
      <c r="AC132" s="1106"/>
      <c r="AD132" s="1106"/>
      <c r="AE132" s="1107"/>
      <c r="AF132" s="1108">
        <v>7.9810145319999997</v>
      </c>
      <c r="AG132" s="1106"/>
      <c r="AH132" s="1106"/>
      <c r="AI132" s="1106"/>
      <c r="AJ132" s="1107"/>
      <c r="AK132" s="1108">
        <v>7.0396445380000001</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503</v>
      </c>
      <c r="W133" s="1086"/>
      <c r="X133" s="1086"/>
      <c r="Y133" s="1086"/>
      <c r="Z133" s="1087"/>
      <c r="AA133" s="1088">
        <v>9.5</v>
      </c>
      <c r="AB133" s="1089"/>
      <c r="AC133" s="1089"/>
      <c r="AD133" s="1089"/>
      <c r="AE133" s="1090"/>
      <c r="AF133" s="1088">
        <v>8.8000000000000007</v>
      </c>
      <c r="AG133" s="1089"/>
      <c r="AH133" s="1089"/>
      <c r="AI133" s="1089"/>
      <c r="AJ133" s="1090"/>
      <c r="AK133" s="1088">
        <v>8.1</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NAdfXD/h133SG92HoWUeCwlR88h7+BQvOZLa3zo56NEi+fBwlYa3GEVOIQZqMspZMbRSPqEIL8pDJtLneKeEA==" saltValue="OQ7L0JSUqIzclQ1w3Cat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verticalCentered="1"/>
  <pageMargins left="0" right="0" top="0" bottom="0" header="0" footer="0"/>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election activeCell="AC3" sqref="AC3:AL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NHSVbsNqzt1CMYzr4DiLeUx4c1iisk2LW7LVIIwWx2j+z9Vlr0BrbJ15Jcvu7fYAH3+GACFWFI5HNHWcFWSkVQ==" saltValue="pehaoFRqHXahPKvZ4JW5I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election activeCell="AC3" sqref="AC3:AL5"/>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GUPbsFkdbsyCJBQTIR2CCRjFUu7nQfkTdN2i9BysBmUxIAYllP917ddC05HZNoLxWPWEztg6fKxX3NdFVd4AQ==" saltValue="knOu0H21zweDA9kHfcTVLw=="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AK8" sqref="AK8"/>
    </sheetView>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506</v>
      </c>
      <c r="AL6" s="257"/>
      <c r="AM6" s="257"/>
      <c r="AN6" s="257"/>
    </row>
    <row r="7" spans="1:46" ht="13.5" customHeight="1" x14ac:dyDescent="0.15">
      <c r="A7" s="256"/>
      <c r="AK7" s="259"/>
      <c r="AL7" s="260"/>
      <c r="AM7" s="260"/>
      <c r="AN7" s="261"/>
      <c r="AO7" s="1123" t="s">
        <v>507</v>
      </c>
      <c r="AP7" s="262"/>
      <c r="AQ7" s="263" t="s">
        <v>508</v>
      </c>
      <c r="AR7" s="264"/>
    </row>
    <row r="8" spans="1:46" x14ac:dyDescent="0.15">
      <c r="A8" s="256"/>
      <c r="AK8" s="265"/>
      <c r="AL8" s="266"/>
      <c r="AM8" s="266"/>
      <c r="AN8" s="267"/>
      <c r="AO8" s="1124"/>
      <c r="AP8" s="268" t="s">
        <v>509</v>
      </c>
      <c r="AQ8" s="269" t="s">
        <v>510</v>
      </c>
      <c r="AR8" s="270" t="s">
        <v>511</v>
      </c>
    </row>
    <row r="9" spans="1:46" x14ac:dyDescent="0.15">
      <c r="A9" s="256"/>
      <c r="AK9" s="1125" t="s">
        <v>512</v>
      </c>
      <c r="AL9" s="1126"/>
      <c r="AM9" s="1126"/>
      <c r="AN9" s="1127"/>
      <c r="AO9" s="271">
        <v>1220321</v>
      </c>
      <c r="AP9" s="271">
        <v>130237</v>
      </c>
      <c r="AQ9" s="272">
        <v>163770</v>
      </c>
      <c r="AR9" s="273">
        <v>-20.5</v>
      </c>
    </row>
    <row r="10" spans="1:46" ht="13.5" customHeight="1" x14ac:dyDescent="0.15">
      <c r="A10" s="256"/>
      <c r="AK10" s="1125" t="s">
        <v>513</v>
      </c>
      <c r="AL10" s="1126"/>
      <c r="AM10" s="1126"/>
      <c r="AN10" s="1127"/>
      <c r="AO10" s="274">
        <v>207907</v>
      </c>
      <c r="AP10" s="274">
        <v>22189</v>
      </c>
      <c r="AQ10" s="275">
        <v>24683</v>
      </c>
      <c r="AR10" s="276">
        <v>-10.1</v>
      </c>
    </row>
    <row r="11" spans="1:46" ht="13.5" customHeight="1" x14ac:dyDescent="0.15">
      <c r="A11" s="256"/>
      <c r="AK11" s="1125" t="s">
        <v>514</v>
      </c>
      <c r="AL11" s="1126"/>
      <c r="AM11" s="1126"/>
      <c r="AN11" s="1127"/>
      <c r="AO11" s="274" t="s">
        <v>515</v>
      </c>
      <c r="AP11" s="274" t="s">
        <v>515</v>
      </c>
      <c r="AQ11" s="275">
        <v>5136</v>
      </c>
      <c r="AR11" s="276" t="s">
        <v>515</v>
      </c>
    </row>
    <row r="12" spans="1:46" ht="13.5" customHeight="1" x14ac:dyDescent="0.15">
      <c r="A12" s="256"/>
      <c r="AK12" s="1125" t="s">
        <v>516</v>
      </c>
      <c r="AL12" s="1126"/>
      <c r="AM12" s="1126"/>
      <c r="AN12" s="1127"/>
      <c r="AO12" s="274" t="s">
        <v>515</v>
      </c>
      <c r="AP12" s="274" t="s">
        <v>515</v>
      </c>
      <c r="AQ12" s="275" t="s">
        <v>515</v>
      </c>
      <c r="AR12" s="276" t="s">
        <v>515</v>
      </c>
    </row>
    <row r="13" spans="1:46" ht="13.5" customHeight="1" x14ac:dyDescent="0.15">
      <c r="A13" s="256"/>
      <c r="AK13" s="1125" t="s">
        <v>517</v>
      </c>
      <c r="AL13" s="1126"/>
      <c r="AM13" s="1126"/>
      <c r="AN13" s="1127"/>
      <c r="AO13" s="274" t="s">
        <v>515</v>
      </c>
      <c r="AP13" s="274" t="s">
        <v>515</v>
      </c>
      <c r="AQ13" s="275">
        <v>6255</v>
      </c>
      <c r="AR13" s="276" t="s">
        <v>515</v>
      </c>
    </row>
    <row r="14" spans="1:46" ht="13.5" customHeight="1" x14ac:dyDescent="0.15">
      <c r="A14" s="256"/>
      <c r="AK14" s="1125" t="s">
        <v>518</v>
      </c>
      <c r="AL14" s="1126"/>
      <c r="AM14" s="1126"/>
      <c r="AN14" s="1127"/>
      <c r="AO14" s="274" t="s">
        <v>515</v>
      </c>
      <c r="AP14" s="274" t="s">
        <v>515</v>
      </c>
      <c r="AQ14" s="275">
        <v>3424</v>
      </c>
      <c r="AR14" s="276" t="s">
        <v>515</v>
      </c>
    </row>
    <row r="15" spans="1:46" ht="13.5" customHeight="1" x14ac:dyDescent="0.15">
      <c r="A15" s="256"/>
      <c r="AK15" s="1128" t="s">
        <v>519</v>
      </c>
      <c r="AL15" s="1129"/>
      <c r="AM15" s="1129"/>
      <c r="AN15" s="1130"/>
      <c r="AO15" s="274">
        <v>-93400</v>
      </c>
      <c r="AP15" s="274">
        <v>-9968</v>
      </c>
      <c r="AQ15" s="275">
        <v>-13292</v>
      </c>
      <c r="AR15" s="276">
        <v>-25</v>
      </c>
    </row>
    <row r="16" spans="1:46" x14ac:dyDescent="0.15">
      <c r="A16" s="256"/>
      <c r="AK16" s="1128" t="s">
        <v>193</v>
      </c>
      <c r="AL16" s="1129"/>
      <c r="AM16" s="1129"/>
      <c r="AN16" s="1130"/>
      <c r="AO16" s="274">
        <v>1334828</v>
      </c>
      <c r="AP16" s="274">
        <v>142458</v>
      </c>
      <c r="AQ16" s="275">
        <v>189976</v>
      </c>
      <c r="AR16" s="276">
        <v>-25</v>
      </c>
    </row>
    <row r="17" spans="1:46" x14ac:dyDescent="0.15">
      <c r="A17" s="256"/>
    </row>
    <row r="18" spans="1:46" x14ac:dyDescent="0.15">
      <c r="A18" s="256"/>
      <c r="AQ18" s="277"/>
      <c r="AR18" s="277"/>
    </row>
    <row r="19" spans="1:46" x14ac:dyDescent="0.15">
      <c r="A19" s="256"/>
      <c r="AK19" s="252" t="s">
        <v>520</v>
      </c>
    </row>
    <row r="20" spans="1:46" x14ac:dyDescent="0.15">
      <c r="A20" s="256"/>
      <c r="AK20" s="278"/>
      <c r="AL20" s="279"/>
      <c r="AM20" s="279"/>
      <c r="AN20" s="280"/>
      <c r="AO20" s="281" t="s">
        <v>521</v>
      </c>
      <c r="AP20" s="282" t="s">
        <v>522</v>
      </c>
      <c r="AQ20" s="283" t="s">
        <v>523</v>
      </c>
      <c r="AR20" s="284"/>
    </row>
    <row r="21" spans="1:46" s="257" customFormat="1" x14ac:dyDescent="0.15">
      <c r="A21" s="285"/>
      <c r="AK21" s="1131" t="s">
        <v>524</v>
      </c>
      <c r="AL21" s="1132"/>
      <c r="AM21" s="1132"/>
      <c r="AN21" s="1133"/>
      <c r="AO21" s="286">
        <v>11.95</v>
      </c>
      <c r="AP21" s="287">
        <v>16.39</v>
      </c>
      <c r="AQ21" s="288">
        <v>-4.4400000000000004</v>
      </c>
      <c r="AS21" s="289"/>
      <c r="AT21" s="285"/>
    </row>
    <row r="22" spans="1:46" s="257" customFormat="1" x14ac:dyDescent="0.15">
      <c r="A22" s="285"/>
      <c r="AK22" s="1131" t="s">
        <v>525</v>
      </c>
      <c r="AL22" s="1132"/>
      <c r="AM22" s="1132"/>
      <c r="AN22" s="1133"/>
      <c r="AO22" s="290">
        <v>91.2</v>
      </c>
      <c r="AP22" s="291">
        <v>95.8</v>
      </c>
      <c r="AQ22" s="292">
        <v>-4.5999999999999996</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2" t="s">
        <v>526</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7"/>
      <c r="AS27" s="252"/>
      <c r="AT27" s="252"/>
    </row>
    <row r="28" spans="1:46" ht="17.25" x14ac:dyDescent="0.15">
      <c r="A28" s="253" t="s">
        <v>527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528</v>
      </c>
      <c r="AL29" s="257"/>
      <c r="AM29" s="257"/>
      <c r="AN29" s="257"/>
      <c r="AS29" s="299"/>
    </row>
    <row r="30" spans="1:46" ht="13.5" customHeight="1" x14ac:dyDescent="0.15">
      <c r="A30" s="256"/>
      <c r="AK30" s="259"/>
      <c r="AL30" s="260"/>
      <c r="AM30" s="260"/>
      <c r="AN30" s="261"/>
      <c r="AO30" s="1123" t="s">
        <v>507</v>
      </c>
      <c r="AP30" s="262"/>
      <c r="AQ30" s="263" t="s">
        <v>508</v>
      </c>
      <c r="AR30" s="264"/>
    </row>
    <row r="31" spans="1:46" x14ac:dyDescent="0.15">
      <c r="A31" s="256"/>
      <c r="AK31" s="265"/>
      <c r="AL31" s="266"/>
      <c r="AM31" s="266"/>
      <c r="AN31" s="267"/>
      <c r="AO31" s="1124"/>
      <c r="AP31" s="268" t="s">
        <v>509</v>
      </c>
      <c r="AQ31" s="269" t="s">
        <v>510</v>
      </c>
      <c r="AR31" s="270" t="s">
        <v>511</v>
      </c>
    </row>
    <row r="32" spans="1:46" ht="27" customHeight="1" x14ac:dyDescent="0.15">
      <c r="A32" s="256"/>
      <c r="AK32" s="1139" t="s">
        <v>529</v>
      </c>
      <c r="AL32" s="1140"/>
      <c r="AM32" s="1140"/>
      <c r="AN32" s="1141"/>
      <c r="AO32" s="300">
        <v>352644</v>
      </c>
      <c r="AP32" s="300">
        <v>37635</v>
      </c>
      <c r="AQ32" s="301">
        <v>115605</v>
      </c>
      <c r="AR32" s="302">
        <v>-67.400000000000006</v>
      </c>
    </row>
    <row r="33" spans="1:46" ht="13.5" customHeight="1" x14ac:dyDescent="0.15">
      <c r="A33" s="256"/>
      <c r="AK33" s="1139" t="s">
        <v>530</v>
      </c>
      <c r="AL33" s="1140"/>
      <c r="AM33" s="1140"/>
      <c r="AN33" s="1141"/>
      <c r="AO33" s="300" t="s">
        <v>515</v>
      </c>
      <c r="AP33" s="300" t="s">
        <v>515</v>
      </c>
      <c r="AQ33" s="301">
        <v>170</v>
      </c>
      <c r="AR33" s="302" t="s">
        <v>515</v>
      </c>
    </row>
    <row r="34" spans="1:46" ht="27" customHeight="1" x14ac:dyDescent="0.15">
      <c r="A34" s="256"/>
      <c r="AK34" s="1139" t="s">
        <v>531</v>
      </c>
      <c r="AL34" s="1140"/>
      <c r="AM34" s="1140"/>
      <c r="AN34" s="1141"/>
      <c r="AO34" s="300" t="s">
        <v>515</v>
      </c>
      <c r="AP34" s="300" t="s">
        <v>515</v>
      </c>
      <c r="AQ34" s="301">
        <v>200</v>
      </c>
      <c r="AR34" s="302" t="s">
        <v>515</v>
      </c>
    </row>
    <row r="35" spans="1:46" ht="27" customHeight="1" x14ac:dyDescent="0.15">
      <c r="A35" s="256"/>
      <c r="AK35" s="1139" t="s">
        <v>532</v>
      </c>
      <c r="AL35" s="1140"/>
      <c r="AM35" s="1140"/>
      <c r="AN35" s="1141"/>
      <c r="AO35" s="300">
        <v>62338</v>
      </c>
      <c r="AP35" s="300">
        <v>6653</v>
      </c>
      <c r="AQ35" s="301">
        <v>23913</v>
      </c>
      <c r="AR35" s="302">
        <v>-72.2</v>
      </c>
    </row>
    <row r="36" spans="1:46" ht="27" customHeight="1" x14ac:dyDescent="0.15">
      <c r="A36" s="256"/>
      <c r="AK36" s="1139" t="s">
        <v>533</v>
      </c>
      <c r="AL36" s="1140"/>
      <c r="AM36" s="1140"/>
      <c r="AN36" s="1141"/>
      <c r="AO36" s="300">
        <v>82001</v>
      </c>
      <c r="AP36" s="300">
        <v>8751</v>
      </c>
      <c r="AQ36" s="301">
        <v>3903</v>
      </c>
      <c r="AR36" s="302">
        <v>124.2</v>
      </c>
    </row>
    <row r="37" spans="1:46" ht="13.5" customHeight="1" x14ac:dyDescent="0.15">
      <c r="A37" s="256"/>
      <c r="AK37" s="1139" t="s">
        <v>534</v>
      </c>
      <c r="AL37" s="1140"/>
      <c r="AM37" s="1140"/>
      <c r="AN37" s="1141"/>
      <c r="AO37" s="300">
        <v>11442</v>
      </c>
      <c r="AP37" s="300">
        <v>1221</v>
      </c>
      <c r="AQ37" s="301">
        <v>982</v>
      </c>
      <c r="AR37" s="302">
        <v>24.3</v>
      </c>
    </row>
    <row r="38" spans="1:46" ht="27" customHeight="1" x14ac:dyDescent="0.15">
      <c r="A38" s="256"/>
      <c r="AK38" s="1142" t="s">
        <v>535</v>
      </c>
      <c r="AL38" s="1143"/>
      <c r="AM38" s="1143"/>
      <c r="AN38" s="1144"/>
      <c r="AO38" s="303" t="s">
        <v>515</v>
      </c>
      <c r="AP38" s="303" t="s">
        <v>515</v>
      </c>
      <c r="AQ38" s="304">
        <v>19</v>
      </c>
      <c r="AR38" s="292" t="s">
        <v>515</v>
      </c>
      <c r="AS38" s="299"/>
    </row>
    <row r="39" spans="1:46" x14ac:dyDescent="0.15">
      <c r="A39" s="256"/>
      <c r="AK39" s="1142" t="s">
        <v>536</v>
      </c>
      <c r="AL39" s="1143"/>
      <c r="AM39" s="1143"/>
      <c r="AN39" s="1144"/>
      <c r="AO39" s="300">
        <v>-12021</v>
      </c>
      <c r="AP39" s="300">
        <v>-1283</v>
      </c>
      <c r="AQ39" s="301">
        <v>-4902</v>
      </c>
      <c r="AR39" s="302">
        <v>-73.8</v>
      </c>
      <c r="AS39" s="299"/>
    </row>
    <row r="40" spans="1:46" ht="27" customHeight="1" x14ac:dyDescent="0.15">
      <c r="A40" s="256"/>
      <c r="AK40" s="1139" t="s">
        <v>537</v>
      </c>
      <c r="AL40" s="1140"/>
      <c r="AM40" s="1140"/>
      <c r="AN40" s="1141"/>
      <c r="AO40" s="300">
        <v>-276593</v>
      </c>
      <c r="AP40" s="300">
        <v>-29519</v>
      </c>
      <c r="AQ40" s="301">
        <v>-94813</v>
      </c>
      <c r="AR40" s="302">
        <v>-68.900000000000006</v>
      </c>
      <c r="AS40" s="299"/>
    </row>
    <row r="41" spans="1:46" x14ac:dyDescent="0.15">
      <c r="A41" s="256"/>
      <c r="AK41" s="1145" t="s">
        <v>307</v>
      </c>
      <c r="AL41" s="1146"/>
      <c r="AM41" s="1146"/>
      <c r="AN41" s="1147"/>
      <c r="AO41" s="300">
        <v>219811</v>
      </c>
      <c r="AP41" s="300">
        <v>23459</v>
      </c>
      <c r="AQ41" s="301">
        <v>45077</v>
      </c>
      <c r="AR41" s="302">
        <v>-48</v>
      </c>
      <c r="AS41" s="299"/>
    </row>
    <row r="42" spans="1:46" x14ac:dyDescent="0.15">
      <c r="A42" s="256"/>
      <c r="AK42" s="305" t="s">
        <v>538</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539</v>
      </c>
    </row>
    <row r="48" spans="1:46" x14ac:dyDescent="0.15">
      <c r="A48" s="256"/>
      <c r="AK48" s="310" t="s">
        <v>540</v>
      </c>
      <c r="AL48" s="310"/>
      <c r="AM48" s="310"/>
      <c r="AN48" s="310"/>
      <c r="AO48" s="310"/>
      <c r="AP48" s="310"/>
      <c r="AQ48" s="311"/>
      <c r="AR48" s="310"/>
    </row>
    <row r="49" spans="1:44" ht="13.5" customHeight="1" x14ac:dyDescent="0.15">
      <c r="A49" s="256"/>
      <c r="AK49" s="312"/>
      <c r="AL49" s="313"/>
      <c r="AM49" s="1134" t="s">
        <v>507</v>
      </c>
      <c r="AN49" s="1136" t="s">
        <v>541</v>
      </c>
      <c r="AO49" s="1137"/>
      <c r="AP49" s="1137"/>
      <c r="AQ49" s="1137"/>
      <c r="AR49" s="1138"/>
    </row>
    <row r="50" spans="1:44" x14ac:dyDescent="0.15">
      <c r="A50" s="256"/>
      <c r="AK50" s="314"/>
      <c r="AL50" s="315"/>
      <c r="AM50" s="1135"/>
      <c r="AN50" s="316" t="s">
        <v>542</v>
      </c>
      <c r="AO50" s="317" t="s">
        <v>543</v>
      </c>
      <c r="AP50" s="318" t="s">
        <v>544</v>
      </c>
      <c r="AQ50" s="319" t="s">
        <v>545</v>
      </c>
      <c r="AR50" s="320" t="s">
        <v>546</v>
      </c>
    </row>
    <row r="51" spans="1:44" x14ac:dyDescent="0.15">
      <c r="A51" s="256"/>
      <c r="AK51" s="312" t="s">
        <v>547</v>
      </c>
      <c r="AL51" s="313"/>
      <c r="AM51" s="321">
        <v>2522946</v>
      </c>
      <c r="AN51" s="322">
        <v>265741</v>
      </c>
      <c r="AO51" s="323">
        <v>83.4</v>
      </c>
      <c r="AP51" s="324">
        <v>202870</v>
      </c>
      <c r="AQ51" s="325">
        <v>20.100000000000001</v>
      </c>
      <c r="AR51" s="326">
        <v>63.3</v>
      </c>
    </row>
    <row r="52" spans="1:44" x14ac:dyDescent="0.15">
      <c r="A52" s="256"/>
      <c r="AK52" s="327"/>
      <c r="AL52" s="328" t="s">
        <v>548</v>
      </c>
      <c r="AM52" s="329">
        <v>182744</v>
      </c>
      <c r="AN52" s="330">
        <v>19248</v>
      </c>
      <c r="AO52" s="331">
        <v>173.4</v>
      </c>
      <c r="AP52" s="332">
        <v>79735</v>
      </c>
      <c r="AQ52" s="333">
        <v>0.5</v>
      </c>
      <c r="AR52" s="334">
        <v>172.9</v>
      </c>
    </row>
    <row r="53" spans="1:44" x14ac:dyDescent="0.15">
      <c r="A53" s="256"/>
      <c r="AK53" s="312" t="s">
        <v>549</v>
      </c>
      <c r="AL53" s="313"/>
      <c r="AM53" s="321">
        <v>1489453</v>
      </c>
      <c r="AN53" s="322">
        <v>158267</v>
      </c>
      <c r="AO53" s="323">
        <v>-40.4</v>
      </c>
      <c r="AP53" s="324">
        <v>167497</v>
      </c>
      <c r="AQ53" s="325">
        <v>-17.399999999999999</v>
      </c>
      <c r="AR53" s="326">
        <v>-23</v>
      </c>
    </row>
    <row r="54" spans="1:44" x14ac:dyDescent="0.15">
      <c r="A54" s="256"/>
      <c r="AK54" s="327"/>
      <c r="AL54" s="328" t="s">
        <v>548</v>
      </c>
      <c r="AM54" s="329">
        <v>61446</v>
      </c>
      <c r="AN54" s="330">
        <v>6529</v>
      </c>
      <c r="AO54" s="331">
        <v>-66.099999999999994</v>
      </c>
      <c r="AP54" s="332">
        <v>82571</v>
      </c>
      <c r="AQ54" s="333">
        <v>3.6</v>
      </c>
      <c r="AR54" s="334">
        <v>-69.7</v>
      </c>
    </row>
    <row r="55" spans="1:44" x14ac:dyDescent="0.15">
      <c r="A55" s="256"/>
      <c r="AK55" s="312" t="s">
        <v>550</v>
      </c>
      <c r="AL55" s="313"/>
      <c r="AM55" s="321">
        <v>1179700</v>
      </c>
      <c r="AN55" s="322">
        <v>126036</v>
      </c>
      <c r="AO55" s="323">
        <v>-20.399999999999999</v>
      </c>
      <c r="AP55" s="324">
        <v>190274</v>
      </c>
      <c r="AQ55" s="325">
        <v>13.6</v>
      </c>
      <c r="AR55" s="326">
        <v>-34</v>
      </c>
    </row>
    <row r="56" spans="1:44" x14ac:dyDescent="0.15">
      <c r="A56" s="256"/>
      <c r="AK56" s="327"/>
      <c r="AL56" s="328" t="s">
        <v>548</v>
      </c>
      <c r="AM56" s="329">
        <v>72798</v>
      </c>
      <c r="AN56" s="330">
        <v>7778</v>
      </c>
      <c r="AO56" s="331">
        <v>19.100000000000001</v>
      </c>
      <c r="AP56" s="332">
        <v>88584</v>
      </c>
      <c r="AQ56" s="333">
        <v>7.3</v>
      </c>
      <c r="AR56" s="334">
        <v>11.8</v>
      </c>
    </row>
    <row r="57" spans="1:44" x14ac:dyDescent="0.15">
      <c r="A57" s="256"/>
      <c r="AK57" s="312" t="s">
        <v>551</v>
      </c>
      <c r="AL57" s="313"/>
      <c r="AM57" s="321">
        <v>1139885</v>
      </c>
      <c r="AN57" s="322">
        <v>122279</v>
      </c>
      <c r="AO57" s="323">
        <v>-3</v>
      </c>
      <c r="AP57" s="324">
        <v>200194</v>
      </c>
      <c r="AQ57" s="325">
        <v>5.2</v>
      </c>
      <c r="AR57" s="326">
        <v>-8.1999999999999993</v>
      </c>
    </row>
    <row r="58" spans="1:44" x14ac:dyDescent="0.15">
      <c r="A58" s="256"/>
      <c r="AK58" s="327"/>
      <c r="AL58" s="328" t="s">
        <v>548</v>
      </c>
      <c r="AM58" s="329">
        <v>84976</v>
      </c>
      <c r="AN58" s="330">
        <v>9116</v>
      </c>
      <c r="AO58" s="331">
        <v>17.2</v>
      </c>
      <c r="AP58" s="332">
        <v>106422</v>
      </c>
      <c r="AQ58" s="333">
        <v>20.100000000000001</v>
      </c>
      <c r="AR58" s="334">
        <v>-2.9</v>
      </c>
    </row>
    <row r="59" spans="1:44" x14ac:dyDescent="0.15">
      <c r="A59" s="256"/>
      <c r="AK59" s="312" t="s">
        <v>552</v>
      </c>
      <c r="AL59" s="313"/>
      <c r="AM59" s="321">
        <v>1561708</v>
      </c>
      <c r="AN59" s="322">
        <v>166671</v>
      </c>
      <c r="AO59" s="323">
        <v>36.299999999999997</v>
      </c>
      <c r="AP59" s="324">
        <v>196914</v>
      </c>
      <c r="AQ59" s="325">
        <v>-1.6</v>
      </c>
      <c r="AR59" s="326">
        <v>37.9</v>
      </c>
    </row>
    <row r="60" spans="1:44" x14ac:dyDescent="0.15">
      <c r="A60" s="256"/>
      <c r="AK60" s="327"/>
      <c r="AL60" s="328" t="s">
        <v>548</v>
      </c>
      <c r="AM60" s="329">
        <v>807821</v>
      </c>
      <c r="AN60" s="330">
        <v>86214</v>
      </c>
      <c r="AO60" s="331">
        <v>845.7</v>
      </c>
      <c r="AP60" s="332">
        <v>98966</v>
      </c>
      <c r="AQ60" s="333">
        <v>-7</v>
      </c>
      <c r="AR60" s="334">
        <v>852.7</v>
      </c>
    </row>
    <row r="61" spans="1:44" x14ac:dyDescent="0.15">
      <c r="A61" s="256"/>
      <c r="AK61" s="312" t="s">
        <v>553</v>
      </c>
      <c r="AL61" s="335"/>
      <c r="AM61" s="321">
        <v>1578738</v>
      </c>
      <c r="AN61" s="322">
        <v>167799</v>
      </c>
      <c r="AO61" s="323">
        <v>11.2</v>
      </c>
      <c r="AP61" s="324">
        <v>191550</v>
      </c>
      <c r="AQ61" s="336">
        <v>4</v>
      </c>
      <c r="AR61" s="326">
        <v>7.2</v>
      </c>
    </row>
    <row r="62" spans="1:44" x14ac:dyDescent="0.15">
      <c r="A62" s="256"/>
      <c r="AK62" s="327"/>
      <c r="AL62" s="328" t="s">
        <v>548</v>
      </c>
      <c r="AM62" s="329">
        <v>241957</v>
      </c>
      <c r="AN62" s="330">
        <v>25777</v>
      </c>
      <c r="AO62" s="331">
        <v>197.9</v>
      </c>
      <c r="AP62" s="332">
        <v>91256</v>
      </c>
      <c r="AQ62" s="333">
        <v>4.9000000000000004</v>
      </c>
      <c r="AR62" s="334">
        <v>193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EFwDM9xqGcIP6QgeS8grVxlgNgQw+4zardUOJyqgmubntKSyHr6FiYO65arxVQh6V7hqy2xPtG9eRKgpSzmGWQ==" saltValue="zdWDd5KqmnS7KGs/MPjI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43" orientation="portrait"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election activeCell="BL16" sqref="BL1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aWhONpi2J4y/SAf+Y+fvBbSkOjUegT6r4XPynTR3xGiSAkDkjyMOvqGve2hAX5CssVnnYHJqperNlWxmF6WCxQ==" saltValue="YvMf3U2RnBZ4QZe66ZCXYQ=="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BB19" sqref="BB19"/>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ezw2lrqbacH+OAl/as3V7AFXFpyyQ4WEdtjredcYZWZSnGynk+TeBX0mD5P7q3vZ4xMABrwbNNqReCzZYZBuog==" saltValue="9+dveEQv+OqBFYpfNqlVcQ=="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AC3" sqref="AC3:AL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8" t="s">
        <v>3</v>
      </c>
      <c r="D47" s="1148"/>
      <c r="E47" s="1149"/>
      <c r="F47" s="11">
        <v>16.39</v>
      </c>
      <c r="G47" s="12">
        <v>17.38</v>
      </c>
      <c r="H47" s="12">
        <v>14.53</v>
      </c>
      <c r="I47" s="12">
        <v>16.93</v>
      </c>
      <c r="J47" s="13">
        <v>17.260000000000002</v>
      </c>
    </row>
    <row r="48" spans="2:10" ht="57.75" customHeight="1" x14ac:dyDescent="0.15">
      <c r="B48" s="14"/>
      <c r="C48" s="1150" t="s">
        <v>4</v>
      </c>
      <c r="D48" s="1150"/>
      <c r="E48" s="1151"/>
      <c r="F48" s="15">
        <v>6.1</v>
      </c>
      <c r="G48" s="16">
        <v>7.73</v>
      </c>
      <c r="H48" s="16">
        <v>7.82</v>
      </c>
      <c r="I48" s="16">
        <v>10.02</v>
      </c>
      <c r="J48" s="17">
        <v>19.78</v>
      </c>
    </row>
    <row r="49" spans="2:10" ht="57.75" customHeight="1" thickBot="1" x14ac:dyDescent="0.2">
      <c r="B49" s="18"/>
      <c r="C49" s="1152" t="s">
        <v>5</v>
      </c>
      <c r="D49" s="1152"/>
      <c r="E49" s="1153"/>
      <c r="F49" s="19" t="s">
        <v>562</v>
      </c>
      <c r="G49" s="20">
        <v>1.79</v>
      </c>
      <c r="H49" s="20" t="s">
        <v>563</v>
      </c>
      <c r="I49" s="20">
        <v>5.7</v>
      </c>
      <c r="J49" s="21">
        <v>12.32</v>
      </c>
    </row>
    <row r="50" spans="2:10" x14ac:dyDescent="0.15"/>
  </sheetData>
  <sheetProtection algorithmName="SHA-512" hashValue="NJSK6o2EUJPhUhMVj5Ycw5mwjLY6zaiX1aXdLcQkPd2kbpEA+e7RdBxi5CMt2hpYkal3rHETAYpmSkTHDkjKUQ==" saltValue="xHvfxbCLWD6jLfT30W77Lg==" spinCount="100000" sheet="1" objects="1" scenarios="1"/>
  <mergeCells count="3">
    <mergeCell ref="C47:E47"/>
    <mergeCell ref="C48:E48"/>
    <mergeCell ref="C49:E49"/>
  </mergeCells>
  <phoneticPr fontId="2"/>
  <printOptions horizontalCentered="1" verticalCentered="1"/>
  <pageMargins left="0" right="0" top="0" bottom="0" header="0" footer="0"/>
  <headerFooter alignWithMargins="0">
    <oddFooter>&amp;C&amp;P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AC3" sqref="AC3:AL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8" t="s">
        <v>564</v>
      </c>
      <c r="D34" s="1158"/>
      <c r="E34" s="1159"/>
      <c r="F34" s="32">
        <v>6.09</v>
      </c>
      <c r="G34" s="33">
        <v>7.73</v>
      </c>
      <c r="H34" s="33">
        <v>7.82</v>
      </c>
      <c r="I34" s="33">
        <v>10.01</v>
      </c>
      <c r="J34" s="34">
        <v>19.77</v>
      </c>
      <c r="K34" s="22"/>
      <c r="L34" s="22"/>
      <c r="M34" s="22"/>
      <c r="N34" s="22"/>
      <c r="O34" s="22"/>
      <c r="P34" s="22"/>
    </row>
    <row r="35" spans="1:16" ht="39" customHeight="1" x14ac:dyDescent="0.15">
      <c r="A35" s="22"/>
      <c r="B35" s="35"/>
      <c r="C35" s="1154" t="s">
        <v>565</v>
      </c>
      <c r="D35" s="1154"/>
      <c r="E35" s="1155"/>
      <c r="F35" s="36">
        <v>1.46</v>
      </c>
      <c r="G35" s="37" t="s">
        <v>566</v>
      </c>
      <c r="H35" s="37">
        <v>2.1</v>
      </c>
      <c r="I35" s="37">
        <v>2.88</v>
      </c>
      <c r="J35" s="38">
        <v>3.01</v>
      </c>
      <c r="K35" s="22"/>
      <c r="L35" s="22"/>
      <c r="M35" s="22"/>
      <c r="N35" s="22"/>
      <c r="O35" s="22"/>
      <c r="P35" s="22"/>
    </row>
    <row r="36" spans="1:16" ht="39" customHeight="1" x14ac:dyDescent="0.15">
      <c r="A36" s="22"/>
      <c r="B36" s="35"/>
      <c r="C36" s="1154" t="s">
        <v>567</v>
      </c>
      <c r="D36" s="1154"/>
      <c r="E36" s="1155"/>
      <c r="F36" s="36" t="s">
        <v>568</v>
      </c>
      <c r="G36" s="37" t="s">
        <v>569</v>
      </c>
      <c r="H36" s="37" t="s">
        <v>570</v>
      </c>
      <c r="I36" s="37">
        <v>0.54</v>
      </c>
      <c r="J36" s="38">
        <v>0.64</v>
      </c>
      <c r="K36" s="22"/>
      <c r="L36" s="22"/>
      <c r="M36" s="22"/>
      <c r="N36" s="22"/>
      <c r="O36" s="22"/>
      <c r="P36" s="22"/>
    </row>
    <row r="37" spans="1:16" ht="39" customHeight="1" x14ac:dyDescent="0.15">
      <c r="A37" s="22"/>
      <c r="B37" s="35"/>
      <c r="C37" s="1154" t="s">
        <v>571</v>
      </c>
      <c r="D37" s="1154"/>
      <c r="E37" s="1155"/>
      <c r="F37" s="36">
        <v>0</v>
      </c>
      <c r="G37" s="37">
        <v>0.02</v>
      </c>
      <c r="H37" s="37">
        <v>0</v>
      </c>
      <c r="I37" s="37">
        <v>0.06</v>
      </c>
      <c r="J37" s="38">
        <v>0.02</v>
      </c>
      <c r="K37" s="22"/>
      <c r="L37" s="22"/>
      <c r="M37" s="22"/>
      <c r="N37" s="22"/>
      <c r="O37" s="22"/>
      <c r="P37" s="22"/>
    </row>
    <row r="38" spans="1:16" ht="39" customHeight="1" x14ac:dyDescent="0.15">
      <c r="A38" s="22"/>
      <c r="B38" s="35"/>
      <c r="C38" s="1154"/>
      <c r="D38" s="1154"/>
      <c r="E38" s="1155"/>
      <c r="F38" s="36"/>
      <c r="G38" s="37"/>
      <c r="H38" s="37"/>
      <c r="I38" s="37"/>
      <c r="J38" s="38"/>
      <c r="K38" s="22"/>
      <c r="L38" s="22"/>
      <c r="M38" s="22"/>
      <c r="N38" s="22"/>
      <c r="O38" s="22"/>
      <c r="P38" s="22"/>
    </row>
    <row r="39" spans="1:16" ht="39" customHeight="1" x14ac:dyDescent="0.15">
      <c r="A39" s="22"/>
      <c r="B39" s="35"/>
      <c r="C39" s="1154"/>
      <c r="D39" s="1154"/>
      <c r="E39" s="1155"/>
      <c r="F39" s="36"/>
      <c r="G39" s="37"/>
      <c r="H39" s="37"/>
      <c r="I39" s="37"/>
      <c r="J39" s="38"/>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572</v>
      </c>
      <c r="D42" s="1154"/>
      <c r="E42" s="1155"/>
      <c r="F42" s="36" t="s">
        <v>515</v>
      </c>
      <c r="G42" s="37" t="s">
        <v>515</v>
      </c>
      <c r="H42" s="37" t="s">
        <v>515</v>
      </c>
      <c r="I42" s="37" t="s">
        <v>515</v>
      </c>
      <c r="J42" s="38" t="s">
        <v>515</v>
      </c>
      <c r="K42" s="22"/>
      <c r="L42" s="22"/>
      <c r="M42" s="22"/>
      <c r="N42" s="22"/>
      <c r="O42" s="22"/>
      <c r="P42" s="22"/>
    </row>
    <row r="43" spans="1:16" ht="39" customHeight="1" thickBot="1" x14ac:dyDescent="0.2">
      <c r="A43" s="22"/>
      <c r="B43" s="40"/>
      <c r="C43" s="1156" t="s">
        <v>573</v>
      </c>
      <c r="D43" s="1156"/>
      <c r="E43" s="115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3qKIL1FZREk26Bq+2ODaHMEfiyjQg4f1tvCqF+qTztuvjmv+BOEfVumOj+OvhJNtKnSUVcahs2XB49s4fr1qQ==" saltValue="YXf0o8nI7Ogzxt4Lgc0i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headerFooter alignWithMargins="0">
    <oddFooter>&amp;C&amp;P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AC3" sqref="AC3:AL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451</v>
      </c>
      <c r="L45" s="58">
        <v>423</v>
      </c>
      <c r="M45" s="58">
        <v>384</v>
      </c>
      <c r="N45" s="58">
        <v>364</v>
      </c>
      <c r="O45" s="59">
        <v>353</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515</v>
      </c>
      <c r="L46" s="62" t="s">
        <v>515</v>
      </c>
      <c r="M46" s="62" t="s">
        <v>515</v>
      </c>
      <c r="N46" s="62" t="s">
        <v>515</v>
      </c>
      <c r="O46" s="63" t="s">
        <v>515</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515</v>
      </c>
      <c r="L47" s="62" t="s">
        <v>515</v>
      </c>
      <c r="M47" s="62" t="s">
        <v>515</v>
      </c>
      <c r="N47" s="62" t="s">
        <v>515</v>
      </c>
      <c r="O47" s="63" t="s">
        <v>515</v>
      </c>
      <c r="P47" s="46"/>
      <c r="Q47" s="46"/>
      <c r="R47" s="46"/>
      <c r="S47" s="46"/>
      <c r="T47" s="46"/>
      <c r="U47" s="46"/>
    </row>
    <row r="48" spans="1:21" ht="30.75" customHeight="1" x14ac:dyDescent="0.15">
      <c r="A48" s="46"/>
      <c r="B48" s="1162"/>
      <c r="C48" s="1163"/>
      <c r="D48" s="60"/>
      <c r="E48" s="1168" t="s">
        <v>15</v>
      </c>
      <c r="F48" s="1168"/>
      <c r="G48" s="1168"/>
      <c r="H48" s="1168"/>
      <c r="I48" s="1168"/>
      <c r="J48" s="1169"/>
      <c r="K48" s="61">
        <v>32</v>
      </c>
      <c r="L48" s="62">
        <v>30</v>
      </c>
      <c r="M48" s="62">
        <v>76</v>
      </c>
      <c r="N48" s="62">
        <v>64</v>
      </c>
      <c r="O48" s="63">
        <v>62</v>
      </c>
      <c r="P48" s="46"/>
      <c r="Q48" s="46"/>
      <c r="R48" s="46"/>
      <c r="S48" s="46"/>
      <c r="T48" s="46"/>
      <c r="U48" s="46"/>
    </row>
    <row r="49" spans="1:21" ht="30.75" customHeight="1" x14ac:dyDescent="0.15">
      <c r="A49" s="46"/>
      <c r="B49" s="1162"/>
      <c r="C49" s="1163"/>
      <c r="D49" s="60"/>
      <c r="E49" s="1168" t="s">
        <v>16</v>
      </c>
      <c r="F49" s="1168"/>
      <c r="G49" s="1168"/>
      <c r="H49" s="1168"/>
      <c r="I49" s="1168"/>
      <c r="J49" s="1169"/>
      <c r="K49" s="61">
        <v>67</v>
      </c>
      <c r="L49" s="62">
        <v>82</v>
      </c>
      <c r="M49" s="62">
        <v>82</v>
      </c>
      <c r="N49" s="62">
        <v>79</v>
      </c>
      <c r="O49" s="63">
        <v>82</v>
      </c>
      <c r="P49" s="46"/>
      <c r="Q49" s="46"/>
      <c r="R49" s="46"/>
      <c r="S49" s="46"/>
      <c r="T49" s="46"/>
      <c r="U49" s="46"/>
    </row>
    <row r="50" spans="1:21" ht="30.75" customHeight="1" x14ac:dyDescent="0.15">
      <c r="A50" s="46"/>
      <c r="B50" s="1162"/>
      <c r="C50" s="1163"/>
      <c r="D50" s="60"/>
      <c r="E50" s="1168" t="s">
        <v>17</v>
      </c>
      <c r="F50" s="1168"/>
      <c r="G50" s="1168"/>
      <c r="H50" s="1168"/>
      <c r="I50" s="1168"/>
      <c r="J50" s="1169"/>
      <c r="K50" s="61">
        <v>11</v>
      </c>
      <c r="L50" s="62">
        <v>11</v>
      </c>
      <c r="M50" s="62">
        <v>11</v>
      </c>
      <c r="N50" s="62">
        <v>11</v>
      </c>
      <c r="O50" s="63">
        <v>11</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v>0</v>
      </c>
      <c r="M51" s="62">
        <v>0</v>
      </c>
      <c r="N51" s="62" t="s">
        <v>515</v>
      </c>
      <c r="O51" s="63" t="s">
        <v>515</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282</v>
      </c>
      <c r="L52" s="62">
        <v>302</v>
      </c>
      <c r="M52" s="62">
        <v>297</v>
      </c>
      <c r="N52" s="62">
        <v>292</v>
      </c>
      <c r="O52" s="63">
        <v>289</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279</v>
      </c>
      <c r="L53" s="67">
        <v>244</v>
      </c>
      <c r="M53" s="67">
        <v>256</v>
      </c>
      <c r="N53" s="67">
        <v>226</v>
      </c>
      <c r="O53" s="68">
        <v>219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dfXMju9BYmyMOIlH9C1NiirPxd1krvkoVYXFp0GSxHLzp37crseXFaK7m/gz6H3FLiQg+TVmB08t7dUrScYAg==" saltValue="LlycPaWXPm/LLibyY4RO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headerFooter alignWithMargins="0">
    <oddFooter>&amp;C&amp;P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AC3" sqref="AC3:AL5"/>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557</v>
      </c>
      <c r="J40" s="98" t="s">
        <v>558</v>
      </c>
      <c r="K40" s="98" t="s">
        <v>559</v>
      </c>
      <c r="L40" s="98" t="s">
        <v>560</v>
      </c>
      <c r="M40" s="99" t="s">
        <v>561</v>
      </c>
    </row>
    <row r="41" spans="2:13" ht="27.75" customHeight="1" x14ac:dyDescent="0.15">
      <c r="B41" s="1186" t="s">
        <v>30</v>
      </c>
      <c r="C41" s="1187"/>
      <c r="D41" s="100"/>
      <c r="E41" s="1192" t="s">
        <v>31</v>
      </c>
      <c r="F41" s="1192"/>
      <c r="G41" s="1192"/>
      <c r="H41" s="1193"/>
      <c r="I41" s="339">
        <v>3085</v>
      </c>
      <c r="J41" s="340">
        <v>3024</v>
      </c>
      <c r="K41" s="340">
        <v>2977</v>
      </c>
      <c r="L41" s="340">
        <v>2911</v>
      </c>
      <c r="M41" s="341">
        <v>3430</v>
      </c>
    </row>
    <row r="42" spans="2:13" ht="27.75" customHeight="1" x14ac:dyDescent="0.15">
      <c r="B42" s="1188"/>
      <c r="C42" s="1189"/>
      <c r="D42" s="101"/>
      <c r="E42" s="1194" t="s">
        <v>32</v>
      </c>
      <c r="F42" s="1194"/>
      <c r="G42" s="1194"/>
      <c r="H42" s="1195"/>
      <c r="I42" s="342">
        <v>69</v>
      </c>
      <c r="J42" s="343">
        <v>58</v>
      </c>
      <c r="K42" s="343">
        <v>58</v>
      </c>
      <c r="L42" s="343">
        <v>34</v>
      </c>
      <c r="M42" s="344">
        <v>23</v>
      </c>
    </row>
    <row r="43" spans="2:13" ht="27.75" customHeight="1" x14ac:dyDescent="0.15">
      <c r="B43" s="1188"/>
      <c r="C43" s="1189"/>
      <c r="D43" s="101"/>
      <c r="E43" s="1194" t="s">
        <v>33</v>
      </c>
      <c r="F43" s="1194"/>
      <c r="G43" s="1194"/>
      <c r="H43" s="1195"/>
      <c r="I43" s="342">
        <v>972</v>
      </c>
      <c r="J43" s="343">
        <v>957</v>
      </c>
      <c r="K43" s="343">
        <v>940</v>
      </c>
      <c r="L43" s="343">
        <v>1093</v>
      </c>
      <c r="M43" s="344">
        <v>1158</v>
      </c>
    </row>
    <row r="44" spans="2:13" ht="27.75" customHeight="1" x14ac:dyDescent="0.15">
      <c r="B44" s="1188"/>
      <c r="C44" s="1189"/>
      <c r="D44" s="101"/>
      <c r="E44" s="1194" t="s">
        <v>34</v>
      </c>
      <c r="F44" s="1194"/>
      <c r="G44" s="1194"/>
      <c r="H44" s="1195"/>
      <c r="I44" s="342">
        <v>553</v>
      </c>
      <c r="J44" s="343">
        <v>483</v>
      </c>
      <c r="K44" s="343">
        <v>421</v>
      </c>
      <c r="L44" s="343">
        <v>363</v>
      </c>
      <c r="M44" s="344">
        <v>281</v>
      </c>
    </row>
    <row r="45" spans="2:13" ht="27.75" customHeight="1" x14ac:dyDescent="0.15">
      <c r="B45" s="1188"/>
      <c r="C45" s="1189"/>
      <c r="D45" s="101"/>
      <c r="E45" s="1194" t="s">
        <v>35</v>
      </c>
      <c r="F45" s="1194"/>
      <c r="G45" s="1194"/>
      <c r="H45" s="1195"/>
      <c r="I45" s="342">
        <v>165</v>
      </c>
      <c r="J45" s="343">
        <v>159</v>
      </c>
      <c r="K45" s="343">
        <v>91</v>
      </c>
      <c r="L45" s="343">
        <v>126</v>
      </c>
      <c r="M45" s="344">
        <v>23</v>
      </c>
    </row>
    <row r="46" spans="2:13" ht="27.75" customHeight="1" x14ac:dyDescent="0.15">
      <c r="B46" s="1188"/>
      <c r="C46" s="1189"/>
      <c r="D46" s="102"/>
      <c r="E46" s="1194" t="s">
        <v>36</v>
      </c>
      <c r="F46" s="1194"/>
      <c r="G46" s="1194"/>
      <c r="H46" s="1195"/>
      <c r="I46" s="342" t="s">
        <v>515</v>
      </c>
      <c r="J46" s="343" t="s">
        <v>515</v>
      </c>
      <c r="K46" s="343" t="s">
        <v>515</v>
      </c>
      <c r="L46" s="343" t="s">
        <v>515</v>
      </c>
      <c r="M46" s="344" t="s">
        <v>515</v>
      </c>
    </row>
    <row r="47" spans="2:13" ht="27.75" customHeight="1" x14ac:dyDescent="0.15">
      <c r="B47" s="1188"/>
      <c r="C47" s="1189"/>
      <c r="D47" s="103"/>
      <c r="E47" s="1196" t="s">
        <v>37</v>
      </c>
      <c r="F47" s="1197"/>
      <c r="G47" s="1197"/>
      <c r="H47" s="1198"/>
      <c r="I47" s="342" t="s">
        <v>515</v>
      </c>
      <c r="J47" s="343" t="s">
        <v>515</v>
      </c>
      <c r="K47" s="343" t="s">
        <v>515</v>
      </c>
      <c r="L47" s="343" t="s">
        <v>515</v>
      </c>
      <c r="M47" s="344" t="s">
        <v>515</v>
      </c>
    </row>
    <row r="48" spans="2:13" ht="27.75" customHeight="1" x14ac:dyDescent="0.15">
      <c r="B48" s="1188"/>
      <c r="C48" s="1189"/>
      <c r="D48" s="101"/>
      <c r="E48" s="1194" t="s">
        <v>38</v>
      </c>
      <c r="F48" s="1194"/>
      <c r="G48" s="1194"/>
      <c r="H48" s="1195"/>
      <c r="I48" s="342" t="s">
        <v>515</v>
      </c>
      <c r="J48" s="343" t="s">
        <v>515</v>
      </c>
      <c r="K48" s="343" t="s">
        <v>515</v>
      </c>
      <c r="L48" s="343" t="s">
        <v>515</v>
      </c>
      <c r="M48" s="344" t="s">
        <v>515</v>
      </c>
    </row>
    <row r="49" spans="2:13" ht="27.75" customHeight="1" x14ac:dyDescent="0.15">
      <c r="B49" s="1190"/>
      <c r="C49" s="1191"/>
      <c r="D49" s="101"/>
      <c r="E49" s="1194" t="s">
        <v>39</v>
      </c>
      <c r="F49" s="1194"/>
      <c r="G49" s="1194"/>
      <c r="H49" s="1195"/>
      <c r="I49" s="342" t="s">
        <v>515</v>
      </c>
      <c r="J49" s="343" t="s">
        <v>515</v>
      </c>
      <c r="K49" s="343" t="s">
        <v>515</v>
      </c>
      <c r="L49" s="343" t="s">
        <v>515</v>
      </c>
      <c r="M49" s="344" t="s">
        <v>515</v>
      </c>
    </row>
    <row r="50" spans="2:13" ht="27.75" customHeight="1" x14ac:dyDescent="0.15">
      <c r="B50" s="1199" t="s">
        <v>40</v>
      </c>
      <c r="C50" s="1200"/>
      <c r="D50" s="104"/>
      <c r="E50" s="1194" t="s">
        <v>41</v>
      </c>
      <c r="F50" s="1194"/>
      <c r="G50" s="1194"/>
      <c r="H50" s="1195"/>
      <c r="I50" s="342">
        <v>1420</v>
      </c>
      <c r="J50" s="343">
        <v>1766</v>
      </c>
      <c r="K50" s="343">
        <v>1737</v>
      </c>
      <c r="L50" s="343">
        <v>1867</v>
      </c>
      <c r="M50" s="344">
        <v>1732</v>
      </c>
    </row>
    <row r="51" spans="2:13" ht="27.75" customHeight="1" x14ac:dyDescent="0.15">
      <c r="B51" s="1188"/>
      <c r="C51" s="1189"/>
      <c r="D51" s="101"/>
      <c r="E51" s="1194" t="s">
        <v>42</v>
      </c>
      <c r="F51" s="1194"/>
      <c r="G51" s="1194"/>
      <c r="H51" s="1195"/>
      <c r="I51" s="342" t="s">
        <v>515</v>
      </c>
      <c r="J51" s="343">
        <v>152</v>
      </c>
      <c r="K51" s="343">
        <v>148</v>
      </c>
      <c r="L51" s="343">
        <v>142</v>
      </c>
      <c r="M51" s="344">
        <v>207</v>
      </c>
    </row>
    <row r="52" spans="2:13" ht="27.75" customHeight="1" x14ac:dyDescent="0.15">
      <c r="B52" s="1190"/>
      <c r="C52" s="1191"/>
      <c r="D52" s="101"/>
      <c r="E52" s="1194" t="s">
        <v>43</v>
      </c>
      <c r="F52" s="1194"/>
      <c r="G52" s="1194"/>
      <c r="H52" s="1195"/>
      <c r="I52" s="342">
        <v>2964</v>
      </c>
      <c r="J52" s="343">
        <v>2957</v>
      </c>
      <c r="K52" s="343">
        <v>2855</v>
      </c>
      <c r="L52" s="343">
        <v>2746</v>
      </c>
      <c r="M52" s="344">
        <v>2915</v>
      </c>
    </row>
    <row r="53" spans="2:13" ht="27.75" customHeight="1" thickBot="1" x14ac:dyDescent="0.2">
      <c r="B53" s="1201" t="s">
        <v>44</v>
      </c>
      <c r="C53" s="1202"/>
      <c r="D53" s="105"/>
      <c r="E53" s="1203" t="s">
        <v>45</v>
      </c>
      <c r="F53" s="1203"/>
      <c r="G53" s="1203"/>
      <c r="H53" s="1204"/>
      <c r="I53" s="345">
        <v>458</v>
      </c>
      <c r="J53" s="346">
        <v>-194</v>
      </c>
      <c r="K53" s="346">
        <v>-253</v>
      </c>
      <c r="L53" s="346">
        <v>-228</v>
      </c>
      <c r="M53" s="347">
        <v>61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pGZfmhcL7vaP6dk0dOxqCueBJOOox1j8KDJVAEbtjRyZrmOuvwLaQtosUKUF2x5K68/pheN1ol9S4eSF8Lvl3w==" saltValue="+Qn21Y8BTwDohA1PYks4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headerFooter alignWithMargins="0">
    <oddFooter>&amp;C&amp;P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AC3" sqref="AC3:AL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559</v>
      </c>
      <c r="G54" s="114" t="s">
        <v>560</v>
      </c>
      <c r="H54" s="115" t="s">
        <v>561</v>
      </c>
    </row>
    <row r="55" spans="2:8" ht="52.5" customHeight="1" x14ac:dyDescent="0.15">
      <c r="B55" s="116"/>
      <c r="C55" s="1213" t="s">
        <v>48</v>
      </c>
      <c r="D55" s="1213"/>
      <c r="E55" s="1214"/>
      <c r="F55" s="117">
        <v>431</v>
      </c>
      <c r="G55" s="117">
        <v>528</v>
      </c>
      <c r="H55" s="118">
        <v>587</v>
      </c>
    </row>
    <row r="56" spans="2:8" ht="52.5" customHeight="1" x14ac:dyDescent="0.15">
      <c r="B56" s="119"/>
      <c r="C56" s="1215" t="s">
        <v>49</v>
      </c>
      <c r="D56" s="1215"/>
      <c r="E56" s="1216"/>
      <c r="F56" s="120">
        <v>38</v>
      </c>
      <c r="G56" s="120">
        <v>38</v>
      </c>
      <c r="H56" s="121">
        <v>38</v>
      </c>
    </row>
    <row r="57" spans="2:8" ht="53.25" customHeight="1" x14ac:dyDescent="0.15">
      <c r="B57" s="119"/>
      <c r="C57" s="1217" t="s">
        <v>50</v>
      </c>
      <c r="D57" s="1217"/>
      <c r="E57" s="1218"/>
      <c r="F57" s="122">
        <v>1268</v>
      </c>
      <c r="G57" s="122">
        <v>1301</v>
      </c>
      <c r="H57" s="123">
        <v>1110</v>
      </c>
    </row>
    <row r="58" spans="2:8" ht="45.75" customHeight="1" x14ac:dyDescent="0.15">
      <c r="B58" s="124"/>
      <c r="C58" s="1205" t="s">
        <v>591</v>
      </c>
      <c r="D58" s="1206"/>
      <c r="E58" s="1207"/>
      <c r="F58" s="125">
        <v>781</v>
      </c>
      <c r="G58" s="125">
        <v>780</v>
      </c>
      <c r="H58" s="126">
        <v>591</v>
      </c>
    </row>
    <row r="59" spans="2:8" ht="45.75" customHeight="1" x14ac:dyDescent="0.15">
      <c r="B59" s="124"/>
      <c r="C59" s="1205" t="s">
        <v>592</v>
      </c>
      <c r="D59" s="1206"/>
      <c r="E59" s="1207"/>
      <c r="F59" s="125">
        <v>261</v>
      </c>
      <c r="G59" s="125">
        <v>321</v>
      </c>
      <c r="H59" s="126">
        <v>357</v>
      </c>
    </row>
    <row r="60" spans="2:8" ht="45.75" customHeight="1" x14ac:dyDescent="0.15">
      <c r="B60" s="124"/>
      <c r="C60" s="1205" t="s">
        <v>593</v>
      </c>
      <c r="D60" s="1206"/>
      <c r="E60" s="1207"/>
      <c r="F60" s="125">
        <v>93</v>
      </c>
      <c r="G60" s="125">
        <v>75</v>
      </c>
      <c r="H60" s="126">
        <v>53</v>
      </c>
    </row>
    <row r="61" spans="2:8" ht="45.75" customHeight="1" x14ac:dyDescent="0.15">
      <c r="B61" s="124"/>
      <c r="C61" s="1205" t="s">
        <v>594</v>
      </c>
      <c r="D61" s="1206"/>
      <c r="E61" s="1207"/>
      <c r="F61" s="125">
        <v>67</v>
      </c>
      <c r="G61" s="125">
        <v>52</v>
      </c>
      <c r="H61" s="126">
        <v>27</v>
      </c>
    </row>
    <row r="62" spans="2:8" ht="45.75" customHeight="1" thickBot="1" x14ac:dyDescent="0.2">
      <c r="B62" s="127"/>
      <c r="C62" s="1208" t="s">
        <v>595</v>
      </c>
      <c r="D62" s="1209"/>
      <c r="E62" s="1210"/>
      <c r="F62" s="128">
        <v>39</v>
      </c>
      <c r="G62" s="128">
        <v>39</v>
      </c>
      <c r="H62" s="129">
        <v>39</v>
      </c>
    </row>
    <row r="63" spans="2:8" ht="52.5" customHeight="1" thickBot="1" x14ac:dyDescent="0.2">
      <c r="B63" s="130"/>
      <c r="C63" s="1211" t="s">
        <v>51</v>
      </c>
      <c r="D63" s="1211"/>
      <c r="E63" s="1212"/>
      <c r="F63" s="131">
        <v>1737</v>
      </c>
      <c r="G63" s="131">
        <v>1867</v>
      </c>
      <c r="H63" s="132">
        <v>1735</v>
      </c>
    </row>
    <row r="64" spans="2:8" x14ac:dyDescent="0.15"/>
  </sheetData>
  <sheetProtection algorithmName="SHA-512" hashValue="uOrPv160+AsG1hP0cWuKwxOW+VqJ9sIEox3+0yfTIfkn/Wt1TgFmt9K77b2O6QfcroT5r1y1bWa7O1L9Iz5BlA==" saltValue="VblFTh3Ce/eC4GnTqq4h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headerFooter alignWithMargins="0">
    <oddFooter>&amp;C&amp;P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619-C110-48FB-A1EF-DFE2D57FA080}">
  <sheetPr>
    <tabColor rgb="FFFFC000"/>
    <pageSetUpPr fitToPage="1"/>
  </sheetPr>
  <dimension ref="A1:DE85"/>
  <sheetViews>
    <sheetView showGridLines="0" topLeftCell="S1" zoomScaleNormal="10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597</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32" t="s">
        <v>598</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599</v>
      </c>
    </row>
    <row r="50" spans="1:109" x14ac:dyDescent="0.15">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557</v>
      </c>
      <c r="BQ50" s="1224"/>
      <c r="BR50" s="1224"/>
      <c r="BS50" s="1224"/>
      <c r="BT50" s="1224"/>
      <c r="BU50" s="1224"/>
      <c r="BV50" s="1224"/>
      <c r="BW50" s="1224"/>
      <c r="BX50" s="1224" t="s">
        <v>558</v>
      </c>
      <c r="BY50" s="1224"/>
      <c r="BZ50" s="1224"/>
      <c r="CA50" s="1224"/>
      <c r="CB50" s="1224"/>
      <c r="CC50" s="1224"/>
      <c r="CD50" s="1224"/>
      <c r="CE50" s="1224"/>
      <c r="CF50" s="1224" t="s">
        <v>559</v>
      </c>
      <c r="CG50" s="1224"/>
      <c r="CH50" s="1224"/>
      <c r="CI50" s="1224"/>
      <c r="CJ50" s="1224"/>
      <c r="CK50" s="1224"/>
      <c r="CL50" s="1224"/>
      <c r="CM50" s="1224"/>
      <c r="CN50" s="1224" t="s">
        <v>560</v>
      </c>
      <c r="CO50" s="1224"/>
      <c r="CP50" s="1224"/>
      <c r="CQ50" s="1224"/>
      <c r="CR50" s="1224"/>
      <c r="CS50" s="1224"/>
      <c r="CT50" s="1224"/>
      <c r="CU50" s="1224"/>
      <c r="CV50" s="1224" t="s">
        <v>561</v>
      </c>
      <c r="CW50" s="1224"/>
      <c r="CX50" s="1224"/>
      <c r="CY50" s="1224"/>
      <c r="CZ50" s="1224"/>
      <c r="DA50" s="1224"/>
      <c r="DB50" s="1224"/>
      <c r="DC50" s="1224"/>
    </row>
    <row r="51" spans="1:109" ht="13.5" customHeight="1" x14ac:dyDescent="0.15">
      <c r="B51" s="256"/>
      <c r="G51" s="1227"/>
      <c r="H51" s="1227"/>
      <c r="I51" s="1231"/>
      <c r="J51" s="1231"/>
      <c r="K51" s="1226"/>
      <c r="L51" s="1226"/>
      <c r="M51" s="1226"/>
      <c r="N51" s="1226"/>
      <c r="AM51" s="356"/>
      <c r="AN51" s="1222" t="s">
        <v>600</v>
      </c>
      <c r="AO51" s="1222"/>
      <c r="AP51" s="1222"/>
      <c r="AQ51" s="1222"/>
      <c r="AR51" s="1222"/>
      <c r="AS51" s="1222"/>
      <c r="AT51" s="1222"/>
      <c r="AU51" s="1222"/>
      <c r="AV51" s="1222"/>
      <c r="AW51" s="1222"/>
      <c r="AX51" s="1222"/>
      <c r="AY51" s="1222"/>
      <c r="AZ51" s="1222"/>
      <c r="BA51" s="1222"/>
      <c r="BB51" s="1222" t="s">
        <v>601</v>
      </c>
      <c r="BC51" s="1222"/>
      <c r="BD51" s="1222"/>
      <c r="BE51" s="1222"/>
      <c r="BF51" s="1222"/>
      <c r="BG51" s="1222"/>
      <c r="BH51" s="1222"/>
      <c r="BI51" s="1222"/>
      <c r="BJ51" s="1222"/>
      <c r="BK51" s="1222"/>
      <c r="BL51" s="1222"/>
      <c r="BM51" s="1222"/>
      <c r="BN51" s="1222"/>
      <c r="BO51" s="1222"/>
      <c r="BP51" s="1219">
        <v>16.100000000000001</v>
      </c>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v>1.9</v>
      </c>
      <c r="CW51" s="1219"/>
      <c r="CX51" s="1219"/>
      <c r="CY51" s="1219"/>
      <c r="CZ51" s="1219"/>
      <c r="DA51" s="1219"/>
      <c r="DB51" s="1219"/>
      <c r="DC51" s="1219"/>
    </row>
    <row r="52" spans="1:109" x14ac:dyDescent="0.15">
      <c r="B52" s="256"/>
      <c r="G52" s="1227"/>
      <c r="H52" s="1227"/>
      <c r="I52" s="1231"/>
      <c r="J52" s="1231"/>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602</v>
      </c>
      <c r="BC53" s="1222"/>
      <c r="BD53" s="1222"/>
      <c r="BE53" s="1222"/>
      <c r="BF53" s="1222"/>
      <c r="BG53" s="1222"/>
      <c r="BH53" s="1222"/>
      <c r="BI53" s="1222"/>
      <c r="BJ53" s="1222"/>
      <c r="BK53" s="1222"/>
      <c r="BL53" s="1222"/>
      <c r="BM53" s="1222"/>
      <c r="BN53" s="1222"/>
      <c r="BO53" s="1222"/>
      <c r="BP53" s="1219">
        <v>52.6</v>
      </c>
      <c r="BQ53" s="1219"/>
      <c r="BR53" s="1219"/>
      <c r="BS53" s="1219"/>
      <c r="BT53" s="1219"/>
      <c r="BU53" s="1219"/>
      <c r="BV53" s="1219"/>
      <c r="BW53" s="1219"/>
      <c r="BX53" s="1219">
        <v>52.8</v>
      </c>
      <c r="BY53" s="1219"/>
      <c r="BZ53" s="1219"/>
      <c r="CA53" s="1219"/>
      <c r="CB53" s="1219"/>
      <c r="CC53" s="1219"/>
      <c r="CD53" s="1219"/>
      <c r="CE53" s="1219"/>
      <c r="CF53" s="1219">
        <v>53.7</v>
      </c>
      <c r="CG53" s="1219"/>
      <c r="CH53" s="1219"/>
      <c r="CI53" s="1219"/>
      <c r="CJ53" s="1219"/>
      <c r="CK53" s="1219"/>
      <c r="CL53" s="1219"/>
      <c r="CM53" s="1219"/>
      <c r="CN53" s="1219">
        <v>55.2</v>
      </c>
      <c r="CO53" s="1219"/>
      <c r="CP53" s="1219"/>
      <c r="CQ53" s="1219"/>
      <c r="CR53" s="1219"/>
      <c r="CS53" s="1219"/>
      <c r="CT53" s="1219"/>
      <c r="CU53" s="1219"/>
      <c r="CV53" s="1219">
        <v>57</v>
      </c>
      <c r="CW53" s="1219"/>
      <c r="CX53" s="1219"/>
      <c r="CY53" s="1219"/>
      <c r="CZ53" s="1219"/>
      <c r="DA53" s="1219"/>
      <c r="DB53" s="1219"/>
      <c r="DC53" s="1219"/>
    </row>
    <row r="54" spans="1:109" x14ac:dyDescent="0.15">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6"/>
      <c r="G55" s="1225"/>
      <c r="H55" s="1225"/>
      <c r="I55" s="1225"/>
      <c r="J55" s="1225"/>
      <c r="K55" s="1226"/>
      <c r="L55" s="1226"/>
      <c r="M55" s="1226"/>
      <c r="N55" s="1226"/>
      <c r="AN55" s="1224" t="s">
        <v>603</v>
      </c>
      <c r="AO55" s="1224"/>
      <c r="AP55" s="1224"/>
      <c r="AQ55" s="1224"/>
      <c r="AR55" s="1224"/>
      <c r="AS55" s="1224"/>
      <c r="AT55" s="1224"/>
      <c r="AU55" s="1224"/>
      <c r="AV55" s="1224"/>
      <c r="AW55" s="1224"/>
      <c r="AX55" s="1224"/>
      <c r="AY55" s="1224"/>
      <c r="AZ55" s="1224"/>
      <c r="BA55" s="1224"/>
      <c r="BB55" s="1222" t="s">
        <v>601</v>
      </c>
      <c r="BC55" s="1222"/>
      <c r="BD55" s="1222"/>
      <c r="BE55" s="1222"/>
      <c r="BF55" s="1222"/>
      <c r="BG55" s="1222"/>
      <c r="BH55" s="1222"/>
      <c r="BI55" s="1222"/>
      <c r="BJ55" s="1222"/>
      <c r="BK55" s="1222"/>
      <c r="BL55" s="1222"/>
      <c r="BM55" s="1222"/>
      <c r="BN55" s="1222"/>
      <c r="BO55" s="1222"/>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x14ac:dyDescent="0.15">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602</v>
      </c>
      <c r="BC57" s="1222"/>
      <c r="BD57" s="1222"/>
      <c r="BE57" s="1222"/>
      <c r="BF57" s="1222"/>
      <c r="BG57" s="1222"/>
      <c r="BH57" s="1222"/>
      <c r="BI57" s="1222"/>
      <c r="BJ57" s="1222"/>
      <c r="BK57" s="1222"/>
      <c r="BL57" s="1222"/>
      <c r="BM57" s="1222"/>
      <c r="BN57" s="1222"/>
      <c r="BO57" s="1222"/>
      <c r="BP57" s="1219">
        <v>58.2</v>
      </c>
      <c r="BQ57" s="1219"/>
      <c r="BR57" s="1219"/>
      <c r="BS57" s="1219"/>
      <c r="BT57" s="1219"/>
      <c r="BU57" s="1219"/>
      <c r="BV57" s="1219"/>
      <c r="BW57" s="1219"/>
      <c r="BX57" s="1219">
        <v>60.1</v>
      </c>
      <c r="BY57" s="1219"/>
      <c r="BZ57" s="1219"/>
      <c r="CA57" s="1219"/>
      <c r="CB57" s="1219"/>
      <c r="CC57" s="1219"/>
      <c r="CD57" s="1219"/>
      <c r="CE57" s="1219"/>
      <c r="CF57" s="1219">
        <v>61.6</v>
      </c>
      <c r="CG57" s="1219"/>
      <c r="CH57" s="1219"/>
      <c r="CI57" s="1219"/>
      <c r="CJ57" s="1219"/>
      <c r="CK57" s="1219"/>
      <c r="CL57" s="1219"/>
      <c r="CM57" s="1219"/>
      <c r="CN57" s="1219">
        <v>64</v>
      </c>
      <c r="CO57" s="1219"/>
      <c r="CP57" s="1219"/>
      <c r="CQ57" s="1219"/>
      <c r="CR57" s="1219"/>
      <c r="CS57" s="1219"/>
      <c r="CT57" s="1219"/>
      <c r="CU57" s="1219"/>
      <c r="CV57" s="1219">
        <v>64.900000000000006</v>
      </c>
      <c r="CW57" s="1219"/>
      <c r="CX57" s="1219"/>
      <c r="CY57" s="1219"/>
      <c r="CZ57" s="1219"/>
      <c r="DA57" s="1219"/>
      <c r="DB57" s="1219"/>
      <c r="DC57" s="1219"/>
      <c r="DD57" s="360"/>
      <c r="DE57" s="359"/>
    </row>
    <row r="58" spans="1:109" s="355" customFormat="1" x14ac:dyDescent="0.15">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604</v>
      </c>
    </row>
    <row r="64" spans="1:109" x14ac:dyDescent="0.15">
      <c r="B64" s="256"/>
      <c r="G64" s="354"/>
      <c r="I64" s="366"/>
      <c r="J64" s="366"/>
      <c r="K64" s="366"/>
      <c r="L64" s="366"/>
      <c r="M64" s="366"/>
      <c r="N64" s="367"/>
      <c r="AM64" s="354"/>
      <c r="AN64" s="354" t="s">
        <v>597</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41" t="s">
        <v>605</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256"/>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256"/>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256"/>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256"/>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599</v>
      </c>
    </row>
    <row r="72" spans="2:107" x14ac:dyDescent="0.15">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557</v>
      </c>
      <c r="BQ72" s="1224"/>
      <c r="BR72" s="1224"/>
      <c r="BS72" s="1224"/>
      <c r="BT72" s="1224"/>
      <c r="BU72" s="1224"/>
      <c r="BV72" s="1224"/>
      <c r="BW72" s="1224"/>
      <c r="BX72" s="1224" t="s">
        <v>558</v>
      </c>
      <c r="BY72" s="1224"/>
      <c r="BZ72" s="1224"/>
      <c r="CA72" s="1224"/>
      <c r="CB72" s="1224"/>
      <c r="CC72" s="1224"/>
      <c r="CD72" s="1224"/>
      <c r="CE72" s="1224"/>
      <c r="CF72" s="1224" t="s">
        <v>559</v>
      </c>
      <c r="CG72" s="1224"/>
      <c r="CH72" s="1224"/>
      <c r="CI72" s="1224"/>
      <c r="CJ72" s="1224"/>
      <c r="CK72" s="1224"/>
      <c r="CL72" s="1224"/>
      <c r="CM72" s="1224"/>
      <c r="CN72" s="1224" t="s">
        <v>560</v>
      </c>
      <c r="CO72" s="1224"/>
      <c r="CP72" s="1224"/>
      <c r="CQ72" s="1224"/>
      <c r="CR72" s="1224"/>
      <c r="CS72" s="1224"/>
      <c r="CT72" s="1224"/>
      <c r="CU72" s="1224"/>
      <c r="CV72" s="1224" t="s">
        <v>561</v>
      </c>
      <c r="CW72" s="1224"/>
      <c r="CX72" s="1224"/>
      <c r="CY72" s="1224"/>
      <c r="CZ72" s="1224"/>
      <c r="DA72" s="1224"/>
      <c r="DB72" s="1224"/>
      <c r="DC72" s="1224"/>
    </row>
    <row r="73" spans="2:107" x14ac:dyDescent="0.15">
      <c r="B73" s="256"/>
      <c r="G73" s="1227"/>
      <c r="H73" s="1227"/>
      <c r="I73" s="1227"/>
      <c r="J73" s="1227"/>
      <c r="K73" s="1223"/>
      <c r="L73" s="1223"/>
      <c r="M73" s="1223"/>
      <c r="N73" s="1223"/>
      <c r="AM73" s="356"/>
      <c r="AN73" s="1222" t="s">
        <v>600</v>
      </c>
      <c r="AO73" s="1222"/>
      <c r="AP73" s="1222"/>
      <c r="AQ73" s="1222"/>
      <c r="AR73" s="1222"/>
      <c r="AS73" s="1222"/>
      <c r="AT73" s="1222"/>
      <c r="AU73" s="1222"/>
      <c r="AV73" s="1222"/>
      <c r="AW73" s="1222"/>
      <c r="AX73" s="1222"/>
      <c r="AY73" s="1222"/>
      <c r="AZ73" s="1222"/>
      <c r="BA73" s="1222"/>
      <c r="BB73" s="1222" t="s">
        <v>601</v>
      </c>
      <c r="BC73" s="1222"/>
      <c r="BD73" s="1222"/>
      <c r="BE73" s="1222"/>
      <c r="BF73" s="1222"/>
      <c r="BG73" s="1222"/>
      <c r="BH73" s="1222"/>
      <c r="BI73" s="1222"/>
      <c r="BJ73" s="1222"/>
      <c r="BK73" s="1222"/>
      <c r="BL73" s="1222"/>
      <c r="BM73" s="1222"/>
      <c r="BN73" s="1222"/>
      <c r="BO73" s="1222"/>
      <c r="BP73" s="1219">
        <v>16.100000000000001</v>
      </c>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v>1.9</v>
      </c>
      <c r="CW73" s="1219"/>
      <c r="CX73" s="1219"/>
      <c r="CY73" s="1219"/>
      <c r="CZ73" s="1219"/>
      <c r="DA73" s="1219"/>
      <c r="DB73" s="1219"/>
      <c r="DC73" s="1219"/>
    </row>
    <row r="74" spans="2:107" x14ac:dyDescent="0.15">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606</v>
      </c>
      <c r="BC75" s="1222"/>
      <c r="BD75" s="1222"/>
      <c r="BE75" s="1222"/>
      <c r="BF75" s="1222"/>
      <c r="BG75" s="1222"/>
      <c r="BH75" s="1222"/>
      <c r="BI75" s="1222"/>
      <c r="BJ75" s="1222"/>
      <c r="BK75" s="1222"/>
      <c r="BL75" s="1222"/>
      <c r="BM75" s="1222"/>
      <c r="BN75" s="1222"/>
      <c r="BO75" s="1222"/>
      <c r="BP75" s="1219">
        <v>9.9</v>
      </c>
      <c r="BQ75" s="1219"/>
      <c r="BR75" s="1219"/>
      <c r="BS75" s="1219"/>
      <c r="BT75" s="1219"/>
      <c r="BU75" s="1219"/>
      <c r="BV75" s="1219"/>
      <c r="BW75" s="1219"/>
      <c r="BX75" s="1219">
        <v>9.5</v>
      </c>
      <c r="BY75" s="1219"/>
      <c r="BZ75" s="1219"/>
      <c r="CA75" s="1219"/>
      <c r="CB75" s="1219"/>
      <c r="CC75" s="1219"/>
      <c r="CD75" s="1219"/>
      <c r="CE75" s="1219"/>
      <c r="CF75" s="1219">
        <v>9.5</v>
      </c>
      <c r="CG75" s="1219"/>
      <c r="CH75" s="1219"/>
      <c r="CI75" s="1219"/>
      <c r="CJ75" s="1219"/>
      <c r="CK75" s="1219"/>
      <c r="CL75" s="1219"/>
      <c r="CM75" s="1219"/>
      <c r="CN75" s="1219">
        <v>8.8000000000000007</v>
      </c>
      <c r="CO75" s="1219"/>
      <c r="CP75" s="1219"/>
      <c r="CQ75" s="1219"/>
      <c r="CR75" s="1219"/>
      <c r="CS75" s="1219"/>
      <c r="CT75" s="1219"/>
      <c r="CU75" s="1219"/>
      <c r="CV75" s="1219">
        <v>8.1</v>
      </c>
      <c r="CW75" s="1219"/>
      <c r="CX75" s="1219"/>
      <c r="CY75" s="1219"/>
      <c r="CZ75" s="1219"/>
      <c r="DA75" s="1219"/>
      <c r="DB75" s="1219"/>
      <c r="DC75" s="1219"/>
    </row>
    <row r="76" spans="2:107" x14ac:dyDescent="0.15">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6"/>
      <c r="G77" s="1225"/>
      <c r="H77" s="1225"/>
      <c r="I77" s="1225"/>
      <c r="J77" s="1225"/>
      <c r="K77" s="1223"/>
      <c r="L77" s="1223"/>
      <c r="M77" s="1223"/>
      <c r="N77" s="1223"/>
      <c r="AN77" s="1224" t="s">
        <v>603</v>
      </c>
      <c r="AO77" s="1224"/>
      <c r="AP77" s="1224"/>
      <c r="AQ77" s="1224"/>
      <c r="AR77" s="1224"/>
      <c r="AS77" s="1224"/>
      <c r="AT77" s="1224"/>
      <c r="AU77" s="1224"/>
      <c r="AV77" s="1224"/>
      <c r="AW77" s="1224"/>
      <c r="AX77" s="1224"/>
      <c r="AY77" s="1224"/>
      <c r="AZ77" s="1224"/>
      <c r="BA77" s="1224"/>
      <c r="BB77" s="1222" t="s">
        <v>601</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x14ac:dyDescent="0.15">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606</v>
      </c>
      <c r="BC79" s="1222"/>
      <c r="BD79" s="1222"/>
      <c r="BE79" s="1222"/>
      <c r="BF79" s="1222"/>
      <c r="BG79" s="1222"/>
      <c r="BH79" s="1222"/>
      <c r="BI79" s="1222"/>
      <c r="BJ79" s="1222"/>
      <c r="BK79" s="1222"/>
      <c r="BL79" s="1222"/>
      <c r="BM79" s="1222"/>
      <c r="BN79" s="1222"/>
      <c r="BO79" s="1222"/>
      <c r="BP79" s="1219">
        <v>8.5</v>
      </c>
      <c r="BQ79" s="1219"/>
      <c r="BR79" s="1219"/>
      <c r="BS79" s="1219"/>
      <c r="BT79" s="1219"/>
      <c r="BU79" s="1219"/>
      <c r="BV79" s="1219"/>
      <c r="BW79" s="1219"/>
      <c r="BX79" s="1219">
        <v>8.6</v>
      </c>
      <c r="BY79" s="1219"/>
      <c r="BZ79" s="1219"/>
      <c r="CA79" s="1219"/>
      <c r="CB79" s="1219"/>
      <c r="CC79" s="1219"/>
      <c r="CD79" s="1219"/>
      <c r="CE79" s="1219"/>
      <c r="CF79" s="1219">
        <v>8.6</v>
      </c>
      <c r="CG79" s="1219"/>
      <c r="CH79" s="1219"/>
      <c r="CI79" s="1219"/>
      <c r="CJ79" s="1219"/>
      <c r="CK79" s="1219"/>
      <c r="CL79" s="1219"/>
      <c r="CM79" s="1219"/>
      <c r="CN79" s="1219">
        <v>8.9</v>
      </c>
      <c r="CO79" s="1219"/>
      <c r="CP79" s="1219"/>
      <c r="CQ79" s="1219"/>
      <c r="CR79" s="1219"/>
      <c r="CS79" s="1219"/>
      <c r="CT79" s="1219"/>
      <c r="CU79" s="1219"/>
      <c r="CV79" s="1219">
        <v>8.9</v>
      </c>
      <c r="CW79" s="1219"/>
      <c r="CX79" s="1219"/>
      <c r="CY79" s="1219"/>
      <c r="CZ79" s="1219"/>
      <c r="DA79" s="1219"/>
      <c r="DB79" s="1219"/>
      <c r="DC79" s="1219"/>
    </row>
    <row r="80" spans="2:107" x14ac:dyDescent="0.15">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7+HOR5+5EdJ3CbMHQ1wvCwcfK5E++zqnvqglogf7cKx5bM7Y4w8fv1o1i9RO6rV692Mx/33LrF04OJ/5kusjbw==" saltValue="NhNpncxJHFPJw5vDVPC7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27C0-F4C4-42A4-8097-54FD060BBEBB}">
  <sheetPr>
    <tabColor rgb="FFFFC000"/>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OhnPe2nd2Z45mhTbIOScfDtp81b5IN2nQUHafV5wvQAo8A1eG4g0mfJT9TjfIFW3m9zruG1KRWx+LbmnM7s0GA==" saltValue="8eS3EUN09Nu3pN4v4cMp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A2FC-F3BB-49D9-9944-EA32E0197B53}">
  <sheetPr>
    <tabColor rgb="FFFFC000"/>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LEjZrx2DG3SEMxv9jA+b6x3+4apsnzn/UaiW5z3W6BeKa6IA7ID9Rekt6n6gkzElvwGFDXs60ZaB8HOQ1LxPsA==" saltValue="jtk5IDwTdJVp/2azvTqd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554</v>
      </c>
      <c r="G2" s="146"/>
      <c r="H2" s="147"/>
    </row>
    <row r="3" spans="1:8" x14ac:dyDescent="0.15">
      <c r="A3" s="143" t="s">
        <v>547</v>
      </c>
      <c r="B3" s="148"/>
      <c r="C3" s="149"/>
      <c r="D3" s="150">
        <v>265741</v>
      </c>
      <c r="E3" s="151"/>
      <c r="F3" s="152">
        <v>202870</v>
      </c>
      <c r="G3" s="153"/>
      <c r="H3" s="154"/>
    </row>
    <row r="4" spans="1:8" x14ac:dyDescent="0.15">
      <c r="A4" s="155"/>
      <c r="B4" s="156"/>
      <c r="C4" s="157"/>
      <c r="D4" s="158">
        <v>19248</v>
      </c>
      <c r="E4" s="159"/>
      <c r="F4" s="160">
        <v>79735</v>
      </c>
      <c r="G4" s="161"/>
      <c r="H4" s="162"/>
    </row>
    <row r="5" spans="1:8" x14ac:dyDescent="0.15">
      <c r="A5" s="143" t="s">
        <v>549</v>
      </c>
      <c r="B5" s="148"/>
      <c r="C5" s="149"/>
      <c r="D5" s="150">
        <v>158267</v>
      </c>
      <c r="E5" s="151"/>
      <c r="F5" s="152">
        <v>167497</v>
      </c>
      <c r="G5" s="153"/>
      <c r="H5" s="154"/>
    </row>
    <row r="6" spans="1:8" x14ac:dyDescent="0.15">
      <c r="A6" s="155"/>
      <c r="B6" s="156"/>
      <c r="C6" s="157"/>
      <c r="D6" s="158">
        <v>6529</v>
      </c>
      <c r="E6" s="159"/>
      <c r="F6" s="160">
        <v>82571</v>
      </c>
      <c r="G6" s="161"/>
      <c r="H6" s="162"/>
    </row>
    <row r="7" spans="1:8" x14ac:dyDescent="0.15">
      <c r="A7" s="143" t="s">
        <v>550</v>
      </c>
      <c r="B7" s="148"/>
      <c r="C7" s="149"/>
      <c r="D7" s="150">
        <v>126036</v>
      </c>
      <c r="E7" s="151"/>
      <c r="F7" s="152">
        <v>190274</v>
      </c>
      <c r="G7" s="153"/>
      <c r="H7" s="154"/>
    </row>
    <row r="8" spans="1:8" x14ac:dyDescent="0.15">
      <c r="A8" s="155"/>
      <c r="B8" s="156"/>
      <c r="C8" s="157"/>
      <c r="D8" s="158">
        <v>7778</v>
      </c>
      <c r="E8" s="159"/>
      <c r="F8" s="160">
        <v>88584</v>
      </c>
      <c r="G8" s="161"/>
      <c r="H8" s="162"/>
    </row>
    <row r="9" spans="1:8" x14ac:dyDescent="0.15">
      <c r="A9" s="143" t="s">
        <v>551</v>
      </c>
      <c r="B9" s="148"/>
      <c r="C9" s="149"/>
      <c r="D9" s="150">
        <v>122279</v>
      </c>
      <c r="E9" s="151"/>
      <c r="F9" s="152">
        <v>200194</v>
      </c>
      <c r="G9" s="153"/>
      <c r="H9" s="154"/>
    </row>
    <row r="10" spans="1:8" x14ac:dyDescent="0.15">
      <c r="A10" s="155"/>
      <c r="B10" s="156"/>
      <c r="C10" s="157"/>
      <c r="D10" s="158">
        <v>9116</v>
      </c>
      <c r="E10" s="159"/>
      <c r="F10" s="160">
        <v>106422</v>
      </c>
      <c r="G10" s="161"/>
      <c r="H10" s="162"/>
    </row>
    <row r="11" spans="1:8" x14ac:dyDescent="0.15">
      <c r="A11" s="143" t="s">
        <v>552</v>
      </c>
      <c r="B11" s="148"/>
      <c r="C11" s="149"/>
      <c r="D11" s="150">
        <v>166671</v>
      </c>
      <c r="E11" s="151"/>
      <c r="F11" s="152">
        <v>196914</v>
      </c>
      <c r="G11" s="153"/>
      <c r="H11" s="154"/>
    </row>
    <row r="12" spans="1:8" x14ac:dyDescent="0.15">
      <c r="A12" s="155"/>
      <c r="B12" s="156"/>
      <c r="C12" s="163"/>
      <c r="D12" s="158">
        <v>86214</v>
      </c>
      <c r="E12" s="159"/>
      <c r="F12" s="160">
        <v>98966</v>
      </c>
      <c r="G12" s="161"/>
      <c r="H12" s="162"/>
    </row>
    <row r="13" spans="1:8" x14ac:dyDescent="0.15">
      <c r="A13" s="143"/>
      <c r="B13" s="148"/>
      <c r="C13" s="149"/>
      <c r="D13" s="150">
        <v>167799</v>
      </c>
      <c r="E13" s="151"/>
      <c r="F13" s="152">
        <v>191550</v>
      </c>
      <c r="G13" s="164"/>
      <c r="H13" s="154"/>
    </row>
    <row r="14" spans="1:8" x14ac:dyDescent="0.15">
      <c r="A14" s="155"/>
      <c r="B14" s="156"/>
      <c r="C14" s="157"/>
      <c r="D14" s="158">
        <v>25777</v>
      </c>
      <c r="E14" s="159"/>
      <c r="F14" s="160">
        <v>91256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6.1</v>
      </c>
      <c r="C19" s="165">
        <f>ROUND(VALUE(SUBSTITUTE(実質収支比率等に係る経年分析!G$48,"▲","-")),2)</f>
        <v>7.73</v>
      </c>
      <c r="D19" s="165">
        <f>ROUND(VALUE(SUBSTITUTE(実質収支比率等に係る経年分析!H$48,"▲","-")),2)</f>
        <v>7.82</v>
      </c>
      <c r="E19" s="165">
        <f>ROUND(VALUE(SUBSTITUTE(実質収支比率等に係る経年分析!I$48,"▲","-")),2)</f>
        <v>10.02</v>
      </c>
      <c r="F19" s="165">
        <f>ROUND(VALUE(SUBSTITUTE(実質収支比率等に係る経年分析!J$48,"▲","-")),2)</f>
        <v>19.78</v>
      </c>
    </row>
    <row r="20" spans="1:11" x14ac:dyDescent="0.15">
      <c r="A20" s="165" t="s">
        <v>55</v>
      </c>
      <c r="B20" s="165">
        <f>ROUND(VALUE(SUBSTITUTE(実質収支比率等に係る経年分析!F$47,"▲","-")),2)</f>
        <v>16.39</v>
      </c>
      <c r="C20" s="165">
        <f>ROUND(VALUE(SUBSTITUTE(実質収支比率等に係る経年分析!G$47,"▲","-")),2)</f>
        <v>17.38</v>
      </c>
      <c r="D20" s="165">
        <f>ROUND(VALUE(SUBSTITUTE(実質収支比率等に係る経年分析!H$47,"▲","-")),2)</f>
        <v>14.53</v>
      </c>
      <c r="E20" s="165">
        <f>ROUND(VALUE(SUBSTITUTE(実質収支比率等に係る経年分析!I$47,"▲","-")),2)</f>
        <v>16.93</v>
      </c>
      <c r="F20" s="165">
        <f>ROUND(VALUE(SUBSTITUTE(実質収支比率等に係る経年分析!J$47,"▲","-")),2)</f>
        <v>17.260000000000002</v>
      </c>
    </row>
    <row r="21" spans="1:11" x14ac:dyDescent="0.15">
      <c r="A21" s="165" t="s">
        <v>56</v>
      </c>
      <c r="B21" s="165">
        <f>IF(ISNUMBER(VALUE(SUBSTITUTE(実質収支比率等に係る経年分析!F$49,"▲","-"))),ROUND(VALUE(SUBSTITUTE(実質収支比率等に係る経年分析!F$49,"▲","-")),2),NA())</f>
        <v>-3.39</v>
      </c>
      <c r="C21" s="165">
        <f>IF(ISNUMBER(VALUE(SUBSTITUTE(実質収支比率等に係る経年分析!G$49,"▲","-"))),ROUND(VALUE(SUBSTITUTE(実質収支比率等に係る経年分析!G$49,"▲","-")),2),NA())</f>
        <v>1.79</v>
      </c>
      <c r="D21" s="165">
        <f>IF(ISNUMBER(VALUE(SUBSTITUTE(実質収支比率等に係る経年分析!H$49,"▲","-"))),ROUND(VALUE(SUBSTITUTE(実質収支比率等に係る経年分析!H$49,"▲","-")),2),NA())</f>
        <v>-3.06</v>
      </c>
      <c r="E21" s="165">
        <f>IF(ISNUMBER(VALUE(SUBSTITUTE(実質収支比率等に係る経年分析!I$49,"▲","-"))),ROUND(VALUE(SUBSTITUTE(実質収支比率等に係る経年分析!I$49,"▲","-")),2),NA())</f>
        <v>5.7</v>
      </c>
      <c r="F21" s="165">
        <f>IF(ISNUMBER(VALUE(SUBSTITUTE(実質収支比率等に係る経年分析!J$49,"▲","-"))),ROUND(VALUE(SUBSTITUTE(実質収支比率等に係る経年分析!J$49,"▲","-")),2),NA())</f>
        <v>12.32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0.02</v>
      </c>
    </row>
    <row r="34" spans="1:16" x14ac:dyDescent="0.15">
      <c r="A34" s="166" t="str">
        <f>IF(連結実質赤字比率に係る赤字・黒字の構成分析!C$36="",NA(),連結実質赤字比率に係る赤字・黒字の構成分析!C$36)</f>
        <v>国民健康保険特別会計</v>
      </c>
      <c r="B34" s="166">
        <f>IF(ROUND(VALUE(SUBSTITUTE(連結実質赤字比率に係る赤字・黒字の構成分析!F$36,"▲", "-")), 2) &lt; 0, ABS(ROUND(VALUE(SUBSTITUTE(連結実質赤字比率に係る赤字・黒字の構成分析!F$36,"▲", "-")), 2)), NA())</f>
        <v>4.1500000000000004</v>
      </c>
      <c r="C34" s="166" t="e">
        <f>IF(ROUND(VALUE(SUBSTITUTE(連結実質赤字比率に係る赤字・黒字の構成分析!F$36,"▲", "-")), 2) &gt;= 0, ABS(ROUND(VALUE(SUBSTITUTE(連結実質赤字比率に係る赤字・黒字の構成分析!F$36,"▲", "-")), 2)), NA())</f>
        <v>#N/A</v>
      </c>
      <c r="D34" s="166">
        <f>IF(ROUND(VALUE(SUBSTITUTE(連結実質赤字比率に係る赤字・黒字の構成分析!G$36,"▲", "-")), 2) &lt; 0, ABS(ROUND(VALUE(SUBSTITUTE(連結実質赤字比率に係る赤字・黒字の構成分析!G$36,"▲", "-")), 2)), NA())</f>
        <v>1.29</v>
      </c>
      <c r="E34" s="166" t="e">
        <f>IF(ROUND(VALUE(SUBSTITUTE(連結実質赤字比率に係る赤字・黒字の構成分析!G$36,"▲", "-")), 2) &gt;= 0, ABS(ROUND(VALUE(SUBSTITUTE(連結実質赤字比率に係る赤字・黒字の構成分析!G$36,"▲", "-")), 2)), NA())</f>
        <v>#N/A</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0.64</v>
      </c>
    </row>
    <row r="35" spans="1:16" x14ac:dyDescent="0.15">
      <c r="A35" s="166" t="str">
        <f>IF(連結実質赤字比率に係る赤字・黒字の構成分析!C$35="",NA(),連結実質赤字比率に係る赤字・黒字の構成分析!C$35)</f>
        <v>水道事業特別会計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1.46</v>
      </c>
      <c r="D35" s="166">
        <f>IF(ROUND(VALUE(SUBSTITUTE(連結実質赤字比率に係る赤字・黒字の構成分析!G$35,"▲", "-")), 2) &lt; 0, ABS(ROUND(VALUE(SUBSTITUTE(連結実質赤字比率に係る赤字・黒字の構成分析!G$35,"▲", "-")), 2)), NA())</f>
        <v>3.66</v>
      </c>
      <c r="E35" s="166" t="e">
        <f>IF(ROUND(VALUE(SUBSTITUTE(連結実質赤字比率に係る赤字・黒字の構成分析!G$35,"▲", "-")), 2) &gt;= 0, ABS(ROUND(VALUE(SUBSTITUTE(連結実質赤字比率に係る赤字・黒字の構成分析!G$35,"▲", "-")), 2)), NA())</f>
        <v>#N/A</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2.88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3.01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6.09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7.73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7.82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10.01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19.77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282</v>
      </c>
      <c r="E42" s="167"/>
      <c r="F42" s="167"/>
      <c r="G42" s="167">
        <f>'実質公債費比率（分子）の構造'!L$52</f>
        <v>302</v>
      </c>
      <c r="H42" s="167"/>
      <c r="I42" s="167"/>
      <c r="J42" s="167">
        <f>'実質公債費比率（分子）の構造'!M$52</f>
        <v>297</v>
      </c>
      <c r="K42" s="167"/>
      <c r="L42" s="167"/>
      <c r="M42" s="167">
        <f>'実質公債費比率（分子）の構造'!N$52</f>
        <v>292</v>
      </c>
      <c r="N42" s="167"/>
      <c r="O42" s="167"/>
      <c r="P42" s="167">
        <f>'実質公債費比率（分子）の構造'!O$52</f>
        <v>289</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11</v>
      </c>
      <c r="C44" s="167"/>
      <c r="D44" s="167"/>
      <c r="E44" s="167">
        <f>'実質公債費比率（分子）の構造'!L$50</f>
        <v>11</v>
      </c>
      <c r="F44" s="167"/>
      <c r="G44" s="167"/>
      <c r="H44" s="167">
        <f>'実質公債費比率（分子）の構造'!M$50</f>
        <v>11</v>
      </c>
      <c r="I44" s="167"/>
      <c r="J44" s="167"/>
      <c r="K44" s="167">
        <f>'実質公債費比率（分子）の構造'!N$50</f>
        <v>11</v>
      </c>
      <c r="L44" s="167"/>
      <c r="M44" s="167"/>
      <c r="N44" s="167">
        <f>'実質公債費比率（分子）の構造'!O$50</f>
        <v>11</v>
      </c>
      <c r="O44" s="167"/>
      <c r="P44" s="167"/>
    </row>
    <row r="45" spans="1:16" x14ac:dyDescent="0.15">
      <c r="A45" s="167" t="s">
        <v>66</v>
      </c>
      <c r="B45" s="167">
        <f>'実質公債費比率（分子）の構造'!K$49</f>
        <v>67</v>
      </c>
      <c r="C45" s="167"/>
      <c r="D45" s="167"/>
      <c r="E45" s="167">
        <f>'実質公債費比率（分子）の構造'!L$49</f>
        <v>82</v>
      </c>
      <c r="F45" s="167"/>
      <c r="G45" s="167"/>
      <c r="H45" s="167">
        <f>'実質公債費比率（分子）の構造'!M$49</f>
        <v>82</v>
      </c>
      <c r="I45" s="167"/>
      <c r="J45" s="167"/>
      <c r="K45" s="167">
        <f>'実質公債費比率（分子）の構造'!N$49</f>
        <v>79</v>
      </c>
      <c r="L45" s="167"/>
      <c r="M45" s="167"/>
      <c r="N45" s="167">
        <f>'実質公債費比率（分子）の構造'!O$49</f>
        <v>82</v>
      </c>
      <c r="O45" s="167"/>
      <c r="P45" s="167"/>
    </row>
    <row r="46" spans="1:16" x14ac:dyDescent="0.15">
      <c r="A46" s="167" t="s">
        <v>67</v>
      </c>
      <c r="B46" s="167">
        <f>'実質公債費比率（分子）の構造'!K$48</f>
        <v>32</v>
      </c>
      <c r="C46" s="167"/>
      <c r="D46" s="167"/>
      <c r="E46" s="167">
        <f>'実質公債費比率（分子）の構造'!L$48</f>
        <v>30</v>
      </c>
      <c r="F46" s="167"/>
      <c r="G46" s="167"/>
      <c r="H46" s="167">
        <f>'実質公債費比率（分子）の構造'!M$48</f>
        <v>76</v>
      </c>
      <c r="I46" s="167"/>
      <c r="J46" s="167"/>
      <c r="K46" s="167">
        <f>'実質公債費比率（分子）の構造'!N$48</f>
        <v>64</v>
      </c>
      <c r="L46" s="167"/>
      <c r="M46" s="167"/>
      <c r="N46" s="167">
        <f>'実質公債費比率（分子）の構造'!O$48</f>
        <v>62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451</v>
      </c>
      <c r="C49" s="167"/>
      <c r="D49" s="167"/>
      <c r="E49" s="167">
        <f>'実質公債費比率（分子）の構造'!L$45</f>
        <v>423</v>
      </c>
      <c r="F49" s="167"/>
      <c r="G49" s="167"/>
      <c r="H49" s="167">
        <f>'実質公債費比率（分子）の構造'!M$45</f>
        <v>384</v>
      </c>
      <c r="I49" s="167"/>
      <c r="J49" s="167"/>
      <c r="K49" s="167">
        <f>'実質公債費比率（分子）の構造'!N$45</f>
        <v>364</v>
      </c>
      <c r="L49" s="167"/>
      <c r="M49" s="167"/>
      <c r="N49" s="167">
        <f>'実質公債費比率（分子）の構造'!O$45</f>
        <v>353</v>
      </c>
      <c r="O49" s="167"/>
      <c r="P49" s="167"/>
    </row>
    <row r="50" spans="1:16" x14ac:dyDescent="0.15">
      <c r="A50" s="167" t="s">
        <v>71</v>
      </c>
      <c r="B50" s="167" t="e">
        <f>NA()</f>
        <v>#N/A</v>
      </c>
      <c r="C50" s="167">
        <f>IF(ISNUMBER('実質公債費比率（分子）の構造'!K$53),'実質公債費比率（分子）の構造'!K$53,NA())</f>
        <v>279</v>
      </c>
      <c r="D50" s="167" t="e">
        <f>NA()</f>
        <v>#N/A</v>
      </c>
      <c r="E50" s="167" t="e">
        <f>NA()</f>
        <v>#N/A</v>
      </c>
      <c r="F50" s="167">
        <f>IF(ISNUMBER('実質公債費比率（分子）の構造'!L$53),'実質公債費比率（分子）の構造'!L$53,NA())</f>
        <v>244</v>
      </c>
      <c r="G50" s="167" t="e">
        <f>NA()</f>
        <v>#N/A</v>
      </c>
      <c r="H50" s="167" t="e">
        <f>NA()</f>
        <v>#N/A</v>
      </c>
      <c r="I50" s="167">
        <f>IF(ISNUMBER('実質公債費比率（分子）の構造'!M$53),'実質公債費比率（分子）の構造'!M$53,NA())</f>
        <v>256</v>
      </c>
      <c r="J50" s="167" t="e">
        <f>NA()</f>
        <v>#N/A</v>
      </c>
      <c r="K50" s="167" t="e">
        <f>NA()</f>
        <v>#N/A</v>
      </c>
      <c r="L50" s="167">
        <f>IF(ISNUMBER('実質公債費比率（分子）の構造'!N$53),'実質公債費比率（分子）の構造'!N$53,NA())</f>
        <v>226</v>
      </c>
      <c r="M50" s="167" t="e">
        <f>NA()</f>
        <v>#N/A</v>
      </c>
      <c r="N50" s="167" t="e">
        <f>NA()</f>
        <v>#N/A</v>
      </c>
      <c r="O50" s="167">
        <f>IF(ISNUMBER('実質公債費比率（分子）の構造'!O$53),'実質公債費比率（分子）の構造'!O$53,NA())</f>
        <v>219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2964</v>
      </c>
      <c r="E56" s="166"/>
      <c r="F56" s="166"/>
      <c r="G56" s="166">
        <f>'将来負担比率（分子）の構造'!J$52</f>
        <v>2957</v>
      </c>
      <c r="H56" s="166"/>
      <c r="I56" s="166"/>
      <c r="J56" s="166">
        <f>'将来負担比率（分子）の構造'!K$52</f>
        <v>2855</v>
      </c>
      <c r="K56" s="166"/>
      <c r="L56" s="166"/>
      <c r="M56" s="166">
        <f>'将来負担比率（分子）の構造'!L$52</f>
        <v>2746</v>
      </c>
      <c r="N56" s="166"/>
      <c r="O56" s="166"/>
      <c r="P56" s="166">
        <f>'将来負担比率（分子）の構造'!M$52</f>
        <v>2915</v>
      </c>
    </row>
    <row r="57" spans="1:16" x14ac:dyDescent="0.15">
      <c r="A57" s="166" t="s">
        <v>42</v>
      </c>
      <c r="B57" s="166"/>
      <c r="C57" s="166"/>
      <c r="D57" s="166" t="str">
        <f>'将来負担比率（分子）の構造'!I$51</f>
        <v>-</v>
      </c>
      <c r="E57" s="166"/>
      <c r="F57" s="166"/>
      <c r="G57" s="166">
        <f>'将来負担比率（分子）の構造'!J$51</f>
        <v>152</v>
      </c>
      <c r="H57" s="166"/>
      <c r="I57" s="166"/>
      <c r="J57" s="166">
        <f>'将来負担比率（分子）の構造'!K$51</f>
        <v>148</v>
      </c>
      <c r="K57" s="166"/>
      <c r="L57" s="166"/>
      <c r="M57" s="166">
        <f>'将来負担比率（分子）の構造'!L$51</f>
        <v>142</v>
      </c>
      <c r="N57" s="166"/>
      <c r="O57" s="166"/>
      <c r="P57" s="166">
        <f>'将来負担比率（分子）の構造'!M$51</f>
        <v>207</v>
      </c>
    </row>
    <row r="58" spans="1:16" x14ac:dyDescent="0.15">
      <c r="A58" s="166" t="s">
        <v>41</v>
      </c>
      <c r="B58" s="166"/>
      <c r="C58" s="166"/>
      <c r="D58" s="166">
        <f>'将来負担比率（分子）の構造'!I$50</f>
        <v>1420</v>
      </c>
      <c r="E58" s="166"/>
      <c r="F58" s="166"/>
      <c r="G58" s="166">
        <f>'将来負担比率（分子）の構造'!J$50</f>
        <v>1766</v>
      </c>
      <c r="H58" s="166"/>
      <c r="I58" s="166"/>
      <c r="J58" s="166">
        <f>'将来負担比率（分子）の構造'!K$50</f>
        <v>1737</v>
      </c>
      <c r="K58" s="166"/>
      <c r="L58" s="166"/>
      <c r="M58" s="166">
        <f>'将来負担比率（分子）の構造'!L$50</f>
        <v>1867</v>
      </c>
      <c r="N58" s="166"/>
      <c r="O58" s="166"/>
      <c r="P58" s="166">
        <f>'将来負担比率（分子）の構造'!M$50</f>
        <v>1732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165</v>
      </c>
      <c r="C62" s="166"/>
      <c r="D62" s="166"/>
      <c r="E62" s="166">
        <f>'将来負担比率（分子）の構造'!J$45</f>
        <v>159</v>
      </c>
      <c r="F62" s="166"/>
      <c r="G62" s="166"/>
      <c r="H62" s="166">
        <f>'将来負担比率（分子）の構造'!K$45</f>
        <v>91</v>
      </c>
      <c r="I62" s="166"/>
      <c r="J62" s="166"/>
      <c r="K62" s="166">
        <f>'将来負担比率（分子）の構造'!L$45</f>
        <v>126</v>
      </c>
      <c r="L62" s="166"/>
      <c r="M62" s="166"/>
      <c r="N62" s="166">
        <f>'将来負担比率（分子）の構造'!M$45</f>
        <v>23</v>
      </c>
      <c r="O62" s="166"/>
      <c r="P62" s="166"/>
    </row>
    <row r="63" spans="1:16" x14ac:dyDescent="0.15">
      <c r="A63" s="166" t="s">
        <v>34</v>
      </c>
      <c r="B63" s="166">
        <f>'将来負担比率（分子）の構造'!I$44</f>
        <v>553</v>
      </c>
      <c r="C63" s="166"/>
      <c r="D63" s="166"/>
      <c r="E63" s="166">
        <f>'将来負担比率（分子）の構造'!J$44</f>
        <v>483</v>
      </c>
      <c r="F63" s="166"/>
      <c r="G63" s="166"/>
      <c r="H63" s="166">
        <f>'将来負担比率（分子）の構造'!K$44</f>
        <v>421</v>
      </c>
      <c r="I63" s="166"/>
      <c r="J63" s="166"/>
      <c r="K63" s="166">
        <f>'将来負担比率（分子）の構造'!L$44</f>
        <v>363</v>
      </c>
      <c r="L63" s="166"/>
      <c r="M63" s="166"/>
      <c r="N63" s="166">
        <f>'将来負担比率（分子）の構造'!M$44</f>
        <v>281</v>
      </c>
      <c r="O63" s="166"/>
      <c r="P63" s="166"/>
    </row>
    <row r="64" spans="1:16" x14ac:dyDescent="0.15">
      <c r="A64" s="166" t="s">
        <v>33</v>
      </c>
      <c r="B64" s="166">
        <f>'将来負担比率（分子）の構造'!I$43</f>
        <v>972</v>
      </c>
      <c r="C64" s="166"/>
      <c r="D64" s="166"/>
      <c r="E64" s="166">
        <f>'将来負担比率（分子）の構造'!J$43</f>
        <v>957</v>
      </c>
      <c r="F64" s="166"/>
      <c r="G64" s="166"/>
      <c r="H64" s="166">
        <f>'将来負担比率（分子）の構造'!K$43</f>
        <v>940</v>
      </c>
      <c r="I64" s="166"/>
      <c r="J64" s="166"/>
      <c r="K64" s="166">
        <f>'将来負担比率（分子）の構造'!L$43</f>
        <v>1093</v>
      </c>
      <c r="L64" s="166"/>
      <c r="M64" s="166"/>
      <c r="N64" s="166">
        <f>'将来負担比率（分子）の構造'!M$43</f>
        <v>1158</v>
      </c>
      <c r="O64" s="166"/>
      <c r="P64" s="166"/>
    </row>
    <row r="65" spans="1:16" x14ac:dyDescent="0.15">
      <c r="A65" s="166" t="s">
        <v>32</v>
      </c>
      <c r="B65" s="166">
        <f>'将来負担比率（分子）の構造'!I$42</f>
        <v>69</v>
      </c>
      <c r="C65" s="166"/>
      <c r="D65" s="166"/>
      <c r="E65" s="166">
        <f>'将来負担比率（分子）の構造'!J$42</f>
        <v>58</v>
      </c>
      <c r="F65" s="166"/>
      <c r="G65" s="166"/>
      <c r="H65" s="166">
        <f>'将来負担比率（分子）の構造'!K$42</f>
        <v>58</v>
      </c>
      <c r="I65" s="166"/>
      <c r="J65" s="166"/>
      <c r="K65" s="166">
        <f>'将来負担比率（分子）の構造'!L$42</f>
        <v>34</v>
      </c>
      <c r="L65" s="166"/>
      <c r="M65" s="166"/>
      <c r="N65" s="166">
        <f>'将来負担比率（分子）の構造'!M$42</f>
        <v>23</v>
      </c>
      <c r="O65" s="166"/>
      <c r="P65" s="166"/>
    </row>
    <row r="66" spans="1:16" x14ac:dyDescent="0.15">
      <c r="A66" s="166" t="s">
        <v>31</v>
      </c>
      <c r="B66" s="166">
        <f>'将来負担比率（分子）の構造'!I$41</f>
        <v>3085</v>
      </c>
      <c r="C66" s="166"/>
      <c r="D66" s="166"/>
      <c r="E66" s="166">
        <f>'将来負担比率（分子）の構造'!J$41</f>
        <v>3024</v>
      </c>
      <c r="F66" s="166"/>
      <c r="G66" s="166"/>
      <c r="H66" s="166">
        <f>'将来負担比率（分子）の構造'!K$41</f>
        <v>2977</v>
      </c>
      <c r="I66" s="166"/>
      <c r="J66" s="166"/>
      <c r="K66" s="166">
        <f>'将来負担比率（分子）の構造'!L$41</f>
        <v>2911</v>
      </c>
      <c r="L66" s="166"/>
      <c r="M66" s="166"/>
      <c r="N66" s="166">
        <f>'将来負担比率（分子）の構造'!M$41</f>
        <v>3430</v>
      </c>
      <c r="O66" s="166"/>
      <c r="P66" s="166"/>
    </row>
    <row r="67" spans="1:16" x14ac:dyDescent="0.15">
      <c r="A67" s="166" t="s">
        <v>75</v>
      </c>
      <c r="B67" s="166" t="e">
        <f>NA()</f>
        <v>#N/A</v>
      </c>
      <c r="C67" s="166">
        <f>IF(ISNUMBER('将来負担比率（分子）の構造'!I$53), IF('将来負担比率（分子）の構造'!I$53 &lt; 0, 0, '将来負担比率（分子）の構造'!I$53), NA())</f>
        <v>458</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61</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431</v>
      </c>
      <c r="C72" s="170">
        <f>基金残高に係る経年分析!G55</f>
        <v>528</v>
      </c>
      <c r="D72" s="170">
        <f>基金残高に係る経年分析!H55</f>
        <v>587</v>
      </c>
    </row>
    <row r="73" spans="1:16" x14ac:dyDescent="0.15">
      <c r="A73" s="169" t="s">
        <v>78</v>
      </c>
      <c r="B73" s="170">
        <f>基金残高に係る経年分析!F56</f>
        <v>38</v>
      </c>
      <c r="C73" s="170">
        <f>基金残高に係る経年分析!G56</f>
        <v>38</v>
      </c>
      <c r="D73" s="170">
        <f>基金残高に係る経年分析!H56</f>
        <v>38</v>
      </c>
    </row>
    <row r="74" spans="1:16" x14ac:dyDescent="0.15">
      <c r="A74" s="169" t="s">
        <v>79</v>
      </c>
      <c r="B74" s="170">
        <f>基金残高に係る経年分析!F57</f>
        <v>1268</v>
      </c>
      <c r="C74" s="170">
        <f>基金残高に係る経年分析!G57</f>
        <v>1301</v>
      </c>
      <c r="D74" s="170">
        <f>基金残高に係る経年分析!H57</f>
        <v>1110</v>
      </c>
    </row>
  </sheetData>
  <sheetProtection algorithmName="SHA-512" hashValue="JPAwbQrhrNYZXPhFxIf+/c+a+6pL44lSGE1k69mffZjuuyyyvU9gVJ+tw+5aI80zBefEsdeP//LnMiecmSls9g==" saltValue="48gvxVIuVNeVm3Rmm4nrX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財政01</dc:creator>
  <cp:lastModifiedBy> </cp:lastModifiedBy>
  <cp:lastPrinted>2023-03-20T06:24:30Z</cp:lastPrinted>
  <dcterms:created xsi:type="dcterms:W3CDTF">2023-03-20T05:51:42Z</dcterms:created>
  <dcterms:modified xsi:type="dcterms:W3CDTF">2023-10-02T01:39:25Z</dcterms:modified>
</cp:coreProperties>
</file>