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740" windowWidth="19170" windowHeight="4755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44525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<sst xmlns="http://schemas.openxmlformats.org/spreadsheetml/2006/main" count="96" uniqueCount="65">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</sst>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41" activePane="bottomRight" state="frozen"/>
      <selection activeCell="B8" sqref="B8"/>
      <selection pane="topRight" activeCell="B8" sqref="B8"/>
      <selection pane="bottomLeft" activeCell="B8" sqref="B8"/>
      <selection pane="bottomRight" activeCell="E54" sqref="E54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 t="s">
        <v>23</v>
      </c>
    </row>
    <row r="2" spans="1:8" ht="15" customHeight="1" thickBot="1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>
      <c r="A8" s="56" t="s">
        <v>24</v>
      </c>
      <c r="B8" s="73">
        <v>12133</v>
      </c>
      <c r="C8" s="50">
        <v>89557</v>
      </c>
      <c r="D8" s="51">
        <v>4949</v>
      </c>
      <c r="E8" s="49">
        <v>10295826</v>
      </c>
      <c r="F8" s="50">
        <v>9982377</v>
      </c>
      <c r="G8" s="74">
        <v>313449</v>
      </c>
      <c r="H8" s="60" t="str">
        <f>A8</f>
        <v>01那覇市</v>
      </c>
    </row>
    <row r="9" spans="1:8" s="5" customFormat="1" ht="11.25" customHeight="1">
      <c r="A9" s="25" t="s">
        <v>25</v>
      </c>
      <c r="B9" s="75">
        <v>6151</v>
      </c>
      <c r="C9" s="32">
        <v>26701</v>
      </c>
      <c r="D9" s="33">
        <v>1936</v>
      </c>
      <c r="E9" s="7">
        <v>2576118</v>
      </c>
      <c r="F9" s="32">
        <v>2482675</v>
      </c>
      <c r="G9" s="76">
        <v>93443</v>
      </c>
      <c r="H9" s="61" t="str">
        <f t="shared" ref="H9:H48" si="0">A9</f>
        <v>02宜野湾市</v>
      </c>
    </row>
    <row r="10" spans="1:8" s="5" customFormat="1" ht="11.25" customHeight="1">
      <c r="A10" s="25" t="s">
        <v>26</v>
      </c>
      <c r="B10" s="75">
        <v>1494</v>
      </c>
      <c r="C10" s="32">
        <v>13181</v>
      </c>
      <c r="D10" s="33">
        <v>1002</v>
      </c>
      <c r="E10" s="7">
        <v>1231558</v>
      </c>
      <c r="F10" s="32">
        <v>1185424</v>
      </c>
      <c r="G10" s="76">
        <v>46134</v>
      </c>
      <c r="H10" s="61" t="str">
        <f t="shared" si="0"/>
        <v>03石垣市</v>
      </c>
    </row>
    <row r="11" spans="1:8" s="5" customFormat="1" ht="11.25" customHeight="1">
      <c r="A11" s="25" t="s">
        <v>27</v>
      </c>
      <c r="B11" s="75">
        <v>6979</v>
      </c>
      <c r="C11" s="32">
        <v>32626</v>
      </c>
      <c r="D11" s="33">
        <v>2070</v>
      </c>
      <c r="E11" s="7">
        <v>3263626</v>
      </c>
      <c r="F11" s="32">
        <v>3149435</v>
      </c>
      <c r="G11" s="76">
        <v>114191</v>
      </c>
      <c r="H11" s="61" t="str">
        <f t="shared" si="0"/>
        <v>04浦添市</v>
      </c>
    </row>
    <row r="12" spans="1:8" s="5" customFormat="1" ht="11.25" customHeight="1">
      <c r="A12" s="26" t="s">
        <v>28</v>
      </c>
      <c r="B12" s="77">
        <v>2204</v>
      </c>
      <c r="C12" s="34">
        <v>16733</v>
      </c>
      <c r="D12" s="35">
        <v>1288</v>
      </c>
      <c r="E12" s="8">
        <v>1413309</v>
      </c>
      <c r="F12" s="34">
        <v>1354754</v>
      </c>
      <c r="G12" s="78">
        <v>58555</v>
      </c>
      <c r="H12" s="62" t="str">
        <f t="shared" si="0"/>
        <v>05名護市</v>
      </c>
    </row>
    <row r="13" spans="1:8" s="5" customFormat="1" ht="11.25" customHeight="1">
      <c r="A13" s="27" t="s">
        <v>29</v>
      </c>
      <c r="B13" s="79">
        <v>3850</v>
      </c>
      <c r="C13" s="36">
        <v>16298</v>
      </c>
      <c r="D13" s="37">
        <v>1426</v>
      </c>
      <c r="E13" s="9">
        <v>1325279</v>
      </c>
      <c r="F13" s="36">
        <v>1268236</v>
      </c>
      <c r="G13" s="80">
        <v>57043</v>
      </c>
      <c r="H13" s="63" t="str">
        <f t="shared" si="0"/>
        <v>06糸満市</v>
      </c>
    </row>
    <row r="14" spans="1:8" s="5" customFormat="1" ht="11.25" customHeight="1">
      <c r="A14" s="25" t="s">
        <v>30</v>
      </c>
      <c r="B14" s="81">
        <v>6453</v>
      </c>
      <c r="C14" s="38">
        <v>35205</v>
      </c>
      <c r="D14" s="39">
        <v>2651</v>
      </c>
      <c r="E14" s="10">
        <v>3195452</v>
      </c>
      <c r="F14" s="38">
        <v>3072255</v>
      </c>
      <c r="G14" s="76">
        <v>123197</v>
      </c>
      <c r="H14" s="61" t="str">
        <f t="shared" si="0"/>
        <v>07沖縄市</v>
      </c>
    </row>
    <row r="15" spans="1:8" s="5" customFormat="1" ht="11.25" customHeight="1">
      <c r="A15" s="25" t="s">
        <v>31</v>
      </c>
      <c r="B15" s="81">
        <v>5249</v>
      </c>
      <c r="C15" s="38">
        <v>18487</v>
      </c>
      <c r="D15" s="39">
        <v>1225</v>
      </c>
      <c r="E15" s="10">
        <v>1835904</v>
      </c>
      <c r="F15" s="38">
        <v>1771199</v>
      </c>
      <c r="G15" s="76">
        <v>64705</v>
      </c>
      <c r="H15" s="61" t="str">
        <f t="shared" si="0"/>
        <v>08豊見城市</v>
      </c>
    </row>
    <row r="16" spans="1:8" s="5" customFormat="1" ht="11.25" customHeight="1">
      <c r="A16" s="25" t="s">
        <v>32</v>
      </c>
      <c r="B16" s="82">
        <v>5285</v>
      </c>
      <c r="C16" s="38">
        <v>29715</v>
      </c>
      <c r="D16" s="39">
        <v>2512</v>
      </c>
      <c r="E16" s="10">
        <v>2439183</v>
      </c>
      <c r="F16" s="38">
        <v>2335226</v>
      </c>
      <c r="G16" s="76">
        <v>103957</v>
      </c>
      <c r="H16" s="61" t="str">
        <f t="shared" si="0"/>
        <v>09うるま市</v>
      </c>
    </row>
    <row r="17" spans="1:8" s="5" customFormat="1" ht="11.25" customHeight="1">
      <c r="A17" s="28" t="s">
        <v>33</v>
      </c>
      <c r="B17" s="83">
        <v>1336</v>
      </c>
      <c r="C17" s="40">
        <v>13006</v>
      </c>
      <c r="D17" s="41">
        <v>1115</v>
      </c>
      <c r="E17" s="11">
        <v>1183144</v>
      </c>
      <c r="F17" s="40">
        <v>1137623</v>
      </c>
      <c r="G17" s="84">
        <v>45521</v>
      </c>
      <c r="H17" s="64" t="str">
        <f t="shared" si="0"/>
        <v>10宮古島市</v>
      </c>
    </row>
    <row r="18" spans="1:8" s="5" customFormat="1" ht="11.25" customHeight="1">
      <c r="A18" s="29" t="s">
        <v>34</v>
      </c>
      <c r="B18" s="85">
        <v>3246</v>
      </c>
      <c r="C18" s="42">
        <v>10948</v>
      </c>
      <c r="D18" s="43">
        <v>939</v>
      </c>
      <c r="E18" s="12">
        <v>876539</v>
      </c>
      <c r="F18" s="42">
        <v>838221</v>
      </c>
      <c r="G18" s="86">
        <v>38318</v>
      </c>
      <c r="H18" s="65" t="str">
        <f t="shared" si="0"/>
        <v>11南城市</v>
      </c>
    </row>
    <row r="19" spans="1:8" s="5" customFormat="1" ht="11.25" customHeight="1">
      <c r="A19" s="25" t="s">
        <v>35</v>
      </c>
      <c r="B19" s="81">
        <v>309</v>
      </c>
      <c r="C19" s="38">
        <v>1185</v>
      </c>
      <c r="D19" s="39">
        <v>76</v>
      </c>
      <c r="E19" s="10">
        <v>88639</v>
      </c>
      <c r="F19" s="38">
        <v>84491</v>
      </c>
      <c r="G19" s="76">
        <v>4148</v>
      </c>
      <c r="H19" s="61" t="str">
        <f t="shared" si="0"/>
        <v>12国頭村</v>
      </c>
    </row>
    <row r="20" spans="1:8" s="5" customFormat="1" ht="11.25" customHeight="1">
      <c r="A20" s="25" t="s">
        <v>36</v>
      </c>
      <c r="B20" s="81">
        <v>229</v>
      </c>
      <c r="C20" s="38">
        <v>633</v>
      </c>
      <c r="D20" s="39">
        <v>60</v>
      </c>
      <c r="E20" s="10">
        <v>42174</v>
      </c>
      <c r="F20" s="38">
        <v>39958</v>
      </c>
      <c r="G20" s="76">
        <v>2216</v>
      </c>
      <c r="H20" s="61" t="str">
        <f t="shared" si="0"/>
        <v>13大宜味村</v>
      </c>
    </row>
    <row r="21" spans="1:8" s="5" customFormat="1" ht="11.25" customHeight="1">
      <c r="A21" s="25" t="s">
        <v>37</v>
      </c>
      <c r="B21" s="81">
        <v>155</v>
      </c>
      <c r="C21" s="38">
        <v>387</v>
      </c>
      <c r="D21" s="39">
        <v>48</v>
      </c>
      <c r="E21" s="10">
        <v>61341</v>
      </c>
      <c r="F21" s="38">
        <v>59986</v>
      </c>
      <c r="G21" s="76">
        <v>1355</v>
      </c>
      <c r="H21" s="61" t="str">
        <f t="shared" si="0"/>
        <v>14東村</v>
      </c>
    </row>
    <row r="22" spans="1:8" s="5" customFormat="1" ht="11.25" customHeight="1">
      <c r="A22" s="28" t="s">
        <v>38</v>
      </c>
      <c r="B22" s="87">
        <v>612</v>
      </c>
      <c r="C22" s="40">
        <v>1964</v>
      </c>
      <c r="D22" s="41">
        <v>219</v>
      </c>
      <c r="E22" s="11">
        <v>127674</v>
      </c>
      <c r="F22" s="40">
        <v>120800</v>
      </c>
      <c r="G22" s="84">
        <v>6874</v>
      </c>
      <c r="H22" s="64" t="str">
        <f t="shared" si="0"/>
        <v>15今帰仁村</v>
      </c>
    </row>
    <row r="23" spans="1:8" s="5" customFormat="1" ht="11.25" customHeight="1">
      <c r="A23" s="29" t="s">
        <v>39</v>
      </c>
      <c r="B23" s="85">
        <v>741</v>
      </c>
      <c r="C23" s="42">
        <v>3213</v>
      </c>
      <c r="D23" s="43">
        <v>323</v>
      </c>
      <c r="E23" s="12">
        <v>211722</v>
      </c>
      <c r="F23" s="42">
        <v>200476</v>
      </c>
      <c r="G23" s="86">
        <v>11246</v>
      </c>
      <c r="H23" s="65" t="str">
        <f t="shared" si="0"/>
        <v>16本部町</v>
      </c>
    </row>
    <row r="24" spans="1:8" s="5" customFormat="1" ht="11.25" customHeight="1">
      <c r="A24" s="25" t="s">
        <v>40</v>
      </c>
      <c r="B24" s="81">
        <v>827</v>
      </c>
      <c r="C24" s="38">
        <v>2578</v>
      </c>
      <c r="D24" s="39">
        <v>182</v>
      </c>
      <c r="E24" s="10">
        <v>234072</v>
      </c>
      <c r="F24" s="38">
        <v>225049</v>
      </c>
      <c r="G24" s="76">
        <v>9023</v>
      </c>
      <c r="H24" s="61" t="str">
        <f t="shared" si="0"/>
        <v>17恩納村</v>
      </c>
    </row>
    <row r="25" spans="1:8" s="5" customFormat="1" ht="11.25" customHeight="1">
      <c r="A25" s="25" t="s">
        <v>41</v>
      </c>
      <c r="B25" s="81">
        <v>474</v>
      </c>
      <c r="C25" s="38">
        <v>1356</v>
      </c>
      <c r="D25" s="39">
        <v>92</v>
      </c>
      <c r="E25" s="10">
        <v>103213</v>
      </c>
      <c r="F25" s="38">
        <v>98467</v>
      </c>
      <c r="G25" s="76">
        <v>4746</v>
      </c>
      <c r="H25" s="61" t="str">
        <f t="shared" si="0"/>
        <v>18宜野座村</v>
      </c>
    </row>
    <row r="26" spans="1:8" s="5" customFormat="1" ht="11.25" customHeight="1">
      <c r="A26" s="25" t="s">
        <v>42</v>
      </c>
      <c r="B26" s="81">
        <v>791</v>
      </c>
      <c r="C26" s="38">
        <v>2447</v>
      </c>
      <c r="D26" s="39">
        <v>186</v>
      </c>
      <c r="E26" s="10">
        <v>205484</v>
      </c>
      <c r="F26" s="38">
        <v>196919</v>
      </c>
      <c r="G26" s="76">
        <v>8565</v>
      </c>
      <c r="H26" s="61" t="str">
        <f t="shared" si="0"/>
        <v>19金武町</v>
      </c>
    </row>
    <row r="27" spans="1:8" s="5" customFormat="1" ht="11.25" customHeight="1">
      <c r="A27" s="26" t="s">
        <v>43</v>
      </c>
      <c r="B27" s="77">
        <v>120</v>
      </c>
      <c r="C27" s="34">
        <v>812</v>
      </c>
      <c r="D27" s="35">
        <v>66</v>
      </c>
      <c r="E27" s="8">
        <v>71434</v>
      </c>
      <c r="F27" s="34">
        <v>68592</v>
      </c>
      <c r="G27" s="78">
        <v>2842</v>
      </c>
      <c r="H27" s="62" t="str">
        <f t="shared" si="0"/>
        <v>20伊江村</v>
      </c>
    </row>
    <row r="28" spans="1:8" s="5" customFormat="1" ht="11.25" customHeight="1">
      <c r="A28" s="27" t="s">
        <v>44</v>
      </c>
      <c r="B28" s="79">
        <v>2798</v>
      </c>
      <c r="C28" s="36">
        <v>10654</v>
      </c>
      <c r="D28" s="37">
        <v>850</v>
      </c>
      <c r="E28" s="9">
        <v>889923</v>
      </c>
      <c r="F28" s="36">
        <v>852634</v>
      </c>
      <c r="G28" s="80">
        <v>37289</v>
      </c>
      <c r="H28" s="63" t="str">
        <f t="shared" si="0"/>
        <v>21読谷村</v>
      </c>
    </row>
    <row r="29" spans="1:8" s="5" customFormat="1" ht="11.25" customHeight="1">
      <c r="A29" s="25" t="s">
        <v>45</v>
      </c>
      <c r="B29" s="81">
        <v>1336</v>
      </c>
      <c r="C29" s="38">
        <v>3181</v>
      </c>
      <c r="D29" s="39">
        <v>278</v>
      </c>
      <c r="E29" s="10">
        <v>260199</v>
      </c>
      <c r="F29" s="38">
        <v>249065</v>
      </c>
      <c r="G29" s="76">
        <v>11134</v>
      </c>
      <c r="H29" s="61" t="str">
        <f t="shared" si="0"/>
        <v>22嘉手納町</v>
      </c>
    </row>
    <row r="30" spans="1:8" s="5" customFormat="1" ht="11.25" customHeight="1">
      <c r="A30" s="25" t="s">
        <v>46</v>
      </c>
      <c r="B30" s="81">
        <v>2516</v>
      </c>
      <c r="C30" s="38">
        <v>7192</v>
      </c>
      <c r="D30" s="39">
        <v>618</v>
      </c>
      <c r="E30" s="10">
        <v>730404</v>
      </c>
      <c r="F30" s="38">
        <v>705232</v>
      </c>
      <c r="G30" s="76">
        <v>25172</v>
      </c>
      <c r="H30" s="61" t="str">
        <f t="shared" si="0"/>
        <v>23北谷町</v>
      </c>
    </row>
    <row r="31" spans="1:8" s="5" customFormat="1" ht="11.25" customHeight="1">
      <c r="A31" s="25" t="s">
        <v>47</v>
      </c>
      <c r="B31" s="81">
        <v>1984</v>
      </c>
      <c r="C31" s="38">
        <v>4223</v>
      </c>
      <c r="D31" s="39">
        <v>293</v>
      </c>
      <c r="E31" s="10">
        <v>420073</v>
      </c>
      <c r="F31" s="38">
        <v>405292</v>
      </c>
      <c r="G31" s="76">
        <v>14781</v>
      </c>
      <c r="H31" s="61" t="str">
        <f t="shared" si="0"/>
        <v>24北中城村</v>
      </c>
    </row>
    <row r="32" spans="1:8" s="5" customFormat="1" ht="11.25" customHeight="1">
      <c r="A32" s="28" t="s">
        <v>48</v>
      </c>
      <c r="B32" s="87">
        <v>2279</v>
      </c>
      <c r="C32" s="40">
        <v>5885</v>
      </c>
      <c r="D32" s="41">
        <v>396</v>
      </c>
      <c r="E32" s="11">
        <v>565202</v>
      </c>
      <c r="F32" s="40">
        <v>544604</v>
      </c>
      <c r="G32" s="84">
        <v>20598</v>
      </c>
      <c r="H32" s="64" t="str">
        <f t="shared" si="0"/>
        <v>25中城村</v>
      </c>
    </row>
    <row r="33" spans="1:8" s="5" customFormat="1" ht="11.25" customHeight="1">
      <c r="A33" s="29" t="s">
        <v>49</v>
      </c>
      <c r="B33" s="88">
        <v>3600</v>
      </c>
      <c r="C33" s="42">
        <v>9889</v>
      </c>
      <c r="D33" s="43">
        <v>722</v>
      </c>
      <c r="E33" s="12">
        <v>911279</v>
      </c>
      <c r="F33" s="42">
        <v>876667</v>
      </c>
      <c r="G33" s="86">
        <v>34612</v>
      </c>
      <c r="H33" s="65" t="str">
        <f t="shared" si="0"/>
        <v>26西原町</v>
      </c>
    </row>
    <row r="34" spans="1:8" s="5" customFormat="1" ht="11.25" customHeight="1">
      <c r="A34" s="25" t="s">
        <v>50</v>
      </c>
      <c r="B34" s="81">
        <v>2183</v>
      </c>
      <c r="C34" s="38">
        <v>5430</v>
      </c>
      <c r="D34" s="39">
        <v>402</v>
      </c>
      <c r="E34" s="10">
        <v>493048</v>
      </c>
      <c r="F34" s="38">
        <v>474043</v>
      </c>
      <c r="G34" s="76">
        <v>19005</v>
      </c>
      <c r="H34" s="61" t="str">
        <f t="shared" si="0"/>
        <v>27与那原町</v>
      </c>
    </row>
    <row r="35" spans="1:8" s="5" customFormat="1" ht="11.25" customHeight="1">
      <c r="A35" s="25" t="s">
        <v>51</v>
      </c>
      <c r="B35" s="81">
        <v>3810</v>
      </c>
      <c r="C35" s="38">
        <v>10983</v>
      </c>
      <c r="D35" s="39">
        <v>733</v>
      </c>
      <c r="E35" s="10">
        <v>1036668</v>
      </c>
      <c r="F35" s="38">
        <v>998227</v>
      </c>
      <c r="G35" s="76">
        <v>38441</v>
      </c>
      <c r="H35" s="61" t="str">
        <f t="shared" si="0"/>
        <v>28南風原町</v>
      </c>
    </row>
    <row r="36" spans="1:8" s="5" customFormat="1" ht="11.25" customHeight="1">
      <c r="A36" s="25" t="s">
        <v>52</v>
      </c>
      <c r="B36" s="81">
        <v>29</v>
      </c>
      <c r="C36" s="38">
        <v>193</v>
      </c>
      <c r="D36" s="39">
        <v>7</v>
      </c>
      <c r="E36" s="10">
        <v>20603</v>
      </c>
      <c r="F36" s="38">
        <v>19927</v>
      </c>
      <c r="G36" s="76">
        <v>676</v>
      </c>
      <c r="H36" s="61" t="str">
        <f t="shared" si="0"/>
        <v>29渡嘉敷村</v>
      </c>
    </row>
    <row r="37" spans="1:8" s="5" customFormat="1" ht="11.25" customHeight="1">
      <c r="A37" s="26" t="s">
        <v>53</v>
      </c>
      <c r="B37" s="77">
        <v>32</v>
      </c>
      <c r="C37" s="34">
        <v>157</v>
      </c>
      <c r="D37" s="35">
        <v>4</v>
      </c>
      <c r="E37" s="8">
        <v>18428</v>
      </c>
      <c r="F37" s="34">
        <v>17878</v>
      </c>
      <c r="G37" s="78">
        <v>550</v>
      </c>
      <c r="H37" s="62" t="str">
        <f t="shared" si="0"/>
        <v>30座間味村</v>
      </c>
    </row>
    <row r="38" spans="1:8" s="5" customFormat="1" ht="11.25" customHeight="1">
      <c r="A38" s="27" t="s">
        <v>54</v>
      </c>
      <c r="B38" s="79">
        <v>24</v>
      </c>
      <c r="C38" s="36">
        <v>172</v>
      </c>
      <c r="D38" s="37">
        <v>21</v>
      </c>
      <c r="E38" s="9">
        <v>14607</v>
      </c>
      <c r="F38" s="36">
        <v>14005</v>
      </c>
      <c r="G38" s="80">
        <v>602</v>
      </c>
      <c r="H38" s="63" t="str">
        <f t="shared" si="0"/>
        <v>31粟国村</v>
      </c>
    </row>
    <row r="39" spans="1:8" s="5" customFormat="1" ht="11.25" customHeight="1">
      <c r="A39" s="25" t="s">
        <v>55</v>
      </c>
      <c r="B39" s="81">
        <v>14</v>
      </c>
      <c r="C39" s="38">
        <v>77</v>
      </c>
      <c r="D39" s="39">
        <v>3</v>
      </c>
      <c r="E39" s="10">
        <v>9208</v>
      </c>
      <c r="F39" s="38">
        <v>8938</v>
      </c>
      <c r="G39" s="76">
        <v>270</v>
      </c>
      <c r="H39" s="61" t="str">
        <f t="shared" si="0"/>
        <v>32渡名喜村</v>
      </c>
    </row>
    <row r="40" spans="1:8" s="5" customFormat="1" ht="11.25" customHeight="1">
      <c r="A40" s="25" t="s">
        <v>56</v>
      </c>
      <c r="B40" s="81">
        <v>43</v>
      </c>
      <c r="C40" s="38">
        <v>374</v>
      </c>
      <c r="D40" s="39">
        <v>17</v>
      </c>
      <c r="E40" s="10">
        <v>44068</v>
      </c>
      <c r="F40" s="38">
        <v>42759</v>
      </c>
      <c r="G40" s="76">
        <v>1309</v>
      </c>
      <c r="H40" s="61" t="str">
        <f t="shared" si="0"/>
        <v>33南大東村</v>
      </c>
    </row>
    <row r="41" spans="1:8" s="5" customFormat="1" ht="11.25" customHeight="1">
      <c r="A41" s="25" t="s">
        <v>57</v>
      </c>
      <c r="B41" s="81">
        <v>20</v>
      </c>
      <c r="C41" s="38">
        <v>213</v>
      </c>
      <c r="D41" s="39">
        <v>6</v>
      </c>
      <c r="E41" s="10">
        <v>28738</v>
      </c>
      <c r="F41" s="38">
        <v>27992</v>
      </c>
      <c r="G41" s="76">
        <v>746</v>
      </c>
      <c r="H41" s="61" t="str">
        <f t="shared" si="0"/>
        <v>34北大東村</v>
      </c>
    </row>
    <row r="42" spans="1:8" s="5" customFormat="1" ht="11.25" customHeight="1">
      <c r="A42" s="28" t="s">
        <v>58</v>
      </c>
      <c r="B42" s="87">
        <v>44</v>
      </c>
      <c r="C42" s="40">
        <v>308</v>
      </c>
      <c r="D42" s="41">
        <v>28</v>
      </c>
      <c r="E42" s="11">
        <v>26692</v>
      </c>
      <c r="F42" s="40">
        <v>25614</v>
      </c>
      <c r="G42" s="84">
        <v>1078</v>
      </c>
      <c r="H42" s="64" t="str">
        <f t="shared" si="0"/>
        <v>35伊平屋村</v>
      </c>
    </row>
    <row r="43" spans="1:8" s="5" customFormat="1" ht="11.25" customHeight="1">
      <c r="A43" s="29" t="s">
        <v>59</v>
      </c>
      <c r="B43" s="85">
        <v>45</v>
      </c>
      <c r="C43" s="42">
        <v>312</v>
      </c>
      <c r="D43" s="43">
        <v>18</v>
      </c>
      <c r="E43" s="12">
        <v>27984</v>
      </c>
      <c r="F43" s="42">
        <v>26892</v>
      </c>
      <c r="G43" s="86">
        <v>1092</v>
      </c>
      <c r="H43" s="65" t="str">
        <f t="shared" si="0"/>
        <v>36伊是名村</v>
      </c>
    </row>
    <row r="44" spans="1:8" s="5" customFormat="1" ht="11.25" customHeight="1">
      <c r="A44" s="25" t="s">
        <v>60</v>
      </c>
      <c r="B44" s="81">
        <v>254</v>
      </c>
      <c r="C44" s="38">
        <v>1852</v>
      </c>
      <c r="D44" s="39">
        <v>157</v>
      </c>
      <c r="E44" s="10">
        <v>170039</v>
      </c>
      <c r="F44" s="38">
        <v>163557</v>
      </c>
      <c r="G44" s="76">
        <v>6482</v>
      </c>
      <c r="H44" s="61" t="str">
        <f t="shared" si="0"/>
        <v>37久米島町</v>
      </c>
    </row>
    <row r="45" spans="1:8" s="5" customFormat="1" ht="11.25" customHeight="1">
      <c r="A45" s="25" t="s">
        <v>61</v>
      </c>
      <c r="B45" s="81">
        <v>2721</v>
      </c>
      <c r="C45" s="38">
        <v>8021</v>
      </c>
      <c r="D45" s="39">
        <v>588</v>
      </c>
      <c r="E45" s="10">
        <v>638155</v>
      </c>
      <c r="F45" s="38">
        <v>610081</v>
      </c>
      <c r="G45" s="76">
        <v>28074</v>
      </c>
      <c r="H45" s="61" t="str">
        <f t="shared" si="0"/>
        <v>38八重瀬町</v>
      </c>
    </row>
    <row r="46" spans="1:8" s="5" customFormat="1" ht="11.25" customHeight="1">
      <c r="A46" s="25" t="s">
        <v>62</v>
      </c>
      <c r="B46" s="81">
        <v>39</v>
      </c>
      <c r="C46" s="38">
        <v>225</v>
      </c>
      <c r="D46" s="39">
        <v>15</v>
      </c>
      <c r="E46" s="10">
        <v>20947</v>
      </c>
      <c r="F46" s="38">
        <v>20159</v>
      </c>
      <c r="G46" s="76">
        <v>788</v>
      </c>
      <c r="H46" s="61" t="str">
        <f t="shared" si="0"/>
        <v>39多良間村</v>
      </c>
    </row>
    <row r="47" spans="1:8" s="5" customFormat="1" ht="11.25" customHeight="1">
      <c r="A47" s="26" t="s">
        <v>63</v>
      </c>
      <c r="B47" s="77">
        <v>127</v>
      </c>
      <c r="C47" s="34">
        <v>907</v>
      </c>
      <c r="D47" s="35">
        <v>57</v>
      </c>
      <c r="E47" s="8">
        <v>89427</v>
      </c>
      <c r="F47" s="34">
        <v>86252</v>
      </c>
      <c r="G47" s="78">
        <v>3175</v>
      </c>
      <c r="H47" s="62" t="str">
        <f t="shared" si="0"/>
        <v>40竹富町</v>
      </c>
    </row>
    <row r="48" spans="1:8" s="5" customFormat="1" ht="11.25" customHeight="1" thickBot="1">
      <c r="A48" s="52" t="s">
        <v>64</v>
      </c>
      <c r="B48" s="89">
        <v>65</v>
      </c>
      <c r="C48" s="54">
        <v>411</v>
      </c>
      <c r="D48" s="55">
        <v>26</v>
      </c>
      <c r="E48" s="53">
        <v>45802</v>
      </c>
      <c r="F48" s="54">
        <v>44363</v>
      </c>
      <c r="G48" s="90">
        <v>1439</v>
      </c>
      <c r="H48" s="66" t="str">
        <f t="shared" si="0"/>
        <v>41与那国町</v>
      </c>
    </row>
    <row r="49" spans="1:8" s="5" customFormat="1" ht="11.25" customHeight="1">
      <c r="A49" s="93" t="s">
        <v>3</v>
      </c>
      <c r="B49" s="94">
        <f t="shared" ref="B49:G49" si="1">SUM(B8:B18)</f>
        <v>54380</v>
      </c>
      <c r="C49" s="95">
        <f t="shared" si="1"/>
        <v>302457</v>
      </c>
      <c r="D49" s="96">
        <f t="shared" si="1"/>
        <v>21113</v>
      </c>
      <c r="E49" s="97">
        <f t="shared" si="1"/>
        <v>29635938</v>
      </c>
      <c r="F49" s="95">
        <f t="shared" si="1"/>
        <v>28577425</v>
      </c>
      <c r="G49" s="98">
        <f t="shared" si="1"/>
        <v>1058513</v>
      </c>
      <c r="H49" s="99" t="s">
        <v>3</v>
      </c>
    </row>
    <row r="50" spans="1:8" s="5" customFormat="1" ht="11.25" customHeight="1">
      <c r="A50" s="100" t="s">
        <v>4</v>
      </c>
      <c r="B50" s="101">
        <f t="shared" ref="B50:G50" si="2">SUM(B19:B48)</f>
        <v>28221</v>
      </c>
      <c r="C50" s="102">
        <f t="shared" si="2"/>
        <v>85234</v>
      </c>
      <c r="D50" s="103">
        <f t="shared" si="2"/>
        <v>6491</v>
      </c>
      <c r="E50" s="104">
        <f t="shared" si="2"/>
        <v>7607247</v>
      </c>
      <c r="F50" s="102">
        <f t="shared" si="2"/>
        <v>7308919</v>
      </c>
      <c r="G50" s="105">
        <f t="shared" si="2"/>
        <v>298328</v>
      </c>
      <c r="H50" s="106" t="s">
        <v>4</v>
      </c>
    </row>
    <row r="51" spans="1:8" s="5" customFormat="1" ht="11.25" customHeight="1" thickBot="1">
      <c r="A51" s="6" t="s">
        <v>5</v>
      </c>
      <c r="B51" s="91">
        <f t="shared" ref="B51:G51" si="3">SUM(B8:B48)</f>
        <v>82601</v>
      </c>
      <c r="C51" s="44">
        <f t="shared" si="3"/>
        <v>387691</v>
      </c>
      <c r="D51" s="45">
        <f t="shared" si="3"/>
        <v>27604</v>
      </c>
      <c r="E51" s="13">
        <f t="shared" si="3"/>
        <v>37243185</v>
      </c>
      <c r="F51" s="44">
        <f t="shared" si="3"/>
        <v>35886344</v>
      </c>
      <c r="G51" s="92">
        <f t="shared" si="3"/>
        <v>1356841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J12" sqref="J12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/>
    </row>
    <row r="2" spans="1:8" ht="15" customHeight="1" thickBot="1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>
      <c r="A8" s="56" t="str">
        <f>'(3)_イ_特別徴収義務者'!A8</f>
        <v>01那覇市</v>
      </c>
      <c r="B8" s="73">
        <v>7</v>
      </c>
      <c r="C8" s="50">
        <v>18254</v>
      </c>
      <c r="D8" s="51">
        <v>5340</v>
      </c>
      <c r="E8" s="49">
        <v>515995</v>
      </c>
      <c r="F8" s="50">
        <v>465877</v>
      </c>
      <c r="G8" s="74">
        <v>50118</v>
      </c>
      <c r="H8" s="60" t="str">
        <f>A8</f>
        <v>01那覇市</v>
      </c>
    </row>
    <row r="9" spans="1:8" s="5" customFormat="1" ht="11.25" customHeight="1">
      <c r="A9" s="25" t="str">
        <f>'(3)_イ_特別徴収義務者'!A9</f>
        <v>02宜野湾市</v>
      </c>
      <c r="B9" s="75">
        <v>7</v>
      </c>
      <c r="C9" s="32">
        <v>3614</v>
      </c>
      <c r="D9" s="33">
        <v>612</v>
      </c>
      <c r="E9" s="7">
        <v>127725</v>
      </c>
      <c r="F9" s="32">
        <v>117552</v>
      </c>
      <c r="G9" s="76">
        <v>10173</v>
      </c>
      <c r="H9" s="61" t="str">
        <f t="shared" ref="H9:H48" si="0">A9</f>
        <v>02宜野湾市</v>
      </c>
    </row>
    <row r="10" spans="1:8" s="5" customFormat="1" ht="11.25" customHeight="1">
      <c r="A10" s="25" t="str">
        <f>'(3)_イ_特別徴収義務者'!A10</f>
        <v>03石垣市</v>
      </c>
      <c r="B10" s="75">
        <v>6</v>
      </c>
      <c r="C10" s="32">
        <v>1644</v>
      </c>
      <c r="D10" s="33">
        <v>302</v>
      </c>
      <c r="E10" s="7">
        <v>47763</v>
      </c>
      <c r="F10" s="32">
        <v>43502</v>
      </c>
      <c r="G10" s="76">
        <v>4261</v>
      </c>
      <c r="H10" s="61" t="str">
        <f t="shared" si="0"/>
        <v>03石垣市</v>
      </c>
    </row>
    <row r="11" spans="1:8" s="5" customFormat="1" ht="11.25" customHeight="1">
      <c r="A11" s="25" t="str">
        <f>'(3)_イ_特別徴収義務者'!A11</f>
        <v>04浦添市</v>
      </c>
      <c r="B11" s="75">
        <v>7</v>
      </c>
      <c r="C11" s="32">
        <v>2332</v>
      </c>
      <c r="D11" s="33">
        <v>597</v>
      </c>
      <c r="E11" s="7">
        <v>57260</v>
      </c>
      <c r="F11" s="32">
        <v>49101</v>
      </c>
      <c r="G11" s="76">
        <v>8159</v>
      </c>
      <c r="H11" s="61" t="str">
        <f t="shared" si="0"/>
        <v>04浦添市</v>
      </c>
    </row>
    <row r="12" spans="1:8" s="5" customFormat="1" ht="11.25" customHeight="1">
      <c r="A12" s="26" t="str">
        <f>'(3)_イ_特別徴収義務者'!A12</f>
        <v>05名護市</v>
      </c>
      <c r="B12" s="77">
        <v>7</v>
      </c>
      <c r="C12" s="34">
        <v>2965</v>
      </c>
      <c r="D12" s="35">
        <v>1050</v>
      </c>
      <c r="E12" s="8">
        <v>67712</v>
      </c>
      <c r="F12" s="34">
        <v>59457</v>
      </c>
      <c r="G12" s="78">
        <v>8255</v>
      </c>
      <c r="H12" s="62" t="str">
        <f t="shared" si="0"/>
        <v>05名護市</v>
      </c>
    </row>
    <row r="13" spans="1:8" s="5" customFormat="1" ht="11.25" customHeight="1">
      <c r="A13" s="27" t="str">
        <f>'(3)_イ_特別徴収義務者'!A13</f>
        <v>06糸満市</v>
      </c>
      <c r="B13" s="79">
        <v>6</v>
      </c>
      <c r="C13" s="36">
        <v>2046</v>
      </c>
      <c r="D13" s="37">
        <v>736</v>
      </c>
      <c r="E13" s="9">
        <v>40706</v>
      </c>
      <c r="F13" s="36">
        <v>35223</v>
      </c>
      <c r="G13" s="80">
        <v>5483</v>
      </c>
      <c r="H13" s="63" t="str">
        <f t="shared" si="0"/>
        <v>06糸満市</v>
      </c>
    </row>
    <row r="14" spans="1:8" s="5" customFormat="1" ht="11.25" customHeight="1">
      <c r="A14" s="25" t="str">
        <f>'(3)_イ_特別徴収義務者'!A14</f>
        <v>07沖縄市</v>
      </c>
      <c r="B14" s="81">
        <v>6</v>
      </c>
      <c r="C14" s="38">
        <v>6528</v>
      </c>
      <c r="D14" s="39">
        <v>2646</v>
      </c>
      <c r="E14" s="10">
        <v>149258</v>
      </c>
      <c r="F14" s="38">
        <v>130871</v>
      </c>
      <c r="G14" s="76">
        <v>18387</v>
      </c>
      <c r="H14" s="61" t="str">
        <f t="shared" si="0"/>
        <v>07沖縄市</v>
      </c>
    </row>
    <row r="15" spans="1:8" s="5" customFormat="1" ht="11.25" customHeight="1">
      <c r="A15" s="25" t="str">
        <f>'(3)_イ_特別徴収義務者'!A15</f>
        <v>08豊見城市</v>
      </c>
      <c r="B15" s="81">
        <v>6</v>
      </c>
      <c r="C15" s="38">
        <v>2166</v>
      </c>
      <c r="D15" s="39">
        <v>533</v>
      </c>
      <c r="E15" s="10">
        <v>53035</v>
      </c>
      <c r="F15" s="38">
        <v>47237</v>
      </c>
      <c r="G15" s="76">
        <v>5798</v>
      </c>
      <c r="H15" s="61" t="str">
        <f t="shared" si="0"/>
        <v>08豊見城市</v>
      </c>
    </row>
    <row r="16" spans="1:8" s="5" customFormat="1" ht="11.25" customHeight="1">
      <c r="A16" s="25" t="str">
        <f>'(3)_イ_特別徴収義務者'!A16</f>
        <v>09うるま市</v>
      </c>
      <c r="B16" s="82">
        <v>7</v>
      </c>
      <c r="C16" s="38">
        <v>5477</v>
      </c>
      <c r="D16" s="39">
        <v>2167</v>
      </c>
      <c r="E16" s="10">
        <v>115312</v>
      </c>
      <c r="F16" s="38">
        <v>100178</v>
      </c>
      <c r="G16" s="76">
        <v>15134</v>
      </c>
      <c r="H16" s="61" t="str">
        <f t="shared" si="0"/>
        <v>09うるま市</v>
      </c>
    </row>
    <row r="17" spans="1:8" s="5" customFormat="1" ht="11.25" customHeight="1">
      <c r="A17" s="28" t="str">
        <f>'(3)_イ_特別徴収義務者'!A17</f>
        <v>10宮古島市</v>
      </c>
      <c r="B17" s="83">
        <v>6</v>
      </c>
      <c r="C17" s="40">
        <v>2090</v>
      </c>
      <c r="D17" s="41">
        <v>618</v>
      </c>
      <c r="E17" s="11">
        <v>46600</v>
      </c>
      <c r="F17" s="40">
        <v>40735</v>
      </c>
      <c r="G17" s="84">
        <v>5865</v>
      </c>
      <c r="H17" s="64" t="str">
        <f t="shared" si="0"/>
        <v>10宮古島市</v>
      </c>
    </row>
    <row r="18" spans="1:8" s="5" customFormat="1" ht="11.25" customHeight="1">
      <c r="A18" s="29" t="str">
        <f>'(3)_イ_特別徴収義務者'!A18</f>
        <v>11南城市</v>
      </c>
      <c r="B18" s="85">
        <v>7</v>
      </c>
      <c r="C18" s="42">
        <v>2460</v>
      </c>
      <c r="D18" s="43">
        <v>1160</v>
      </c>
      <c r="E18" s="12">
        <v>41373</v>
      </c>
      <c r="F18" s="42">
        <v>34677</v>
      </c>
      <c r="G18" s="86">
        <v>6696</v>
      </c>
      <c r="H18" s="65" t="str">
        <f t="shared" si="0"/>
        <v>11南城市</v>
      </c>
    </row>
    <row r="19" spans="1:8" s="5" customFormat="1" ht="11.25" customHeight="1">
      <c r="A19" s="25" t="str">
        <f>'(3)_イ_特別徴収義務者'!A19</f>
        <v>12国頭村</v>
      </c>
      <c r="B19" s="81">
        <v>3</v>
      </c>
      <c r="C19" s="38">
        <v>174</v>
      </c>
      <c r="D19" s="39">
        <v>65</v>
      </c>
      <c r="E19" s="10">
        <v>3561</v>
      </c>
      <c r="F19" s="38">
        <v>3126</v>
      </c>
      <c r="G19" s="76">
        <v>435</v>
      </c>
      <c r="H19" s="61" t="str">
        <f t="shared" si="0"/>
        <v>12国頭村</v>
      </c>
    </row>
    <row r="20" spans="1:8" s="5" customFormat="1" ht="11.25" customHeight="1">
      <c r="A20" s="25" t="str">
        <f>'(3)_イ_特別徴収義務者'!A20</f>
        <v>13大宜味村</v>
      </c>
      <c r="B20" s="81">
        <v>4</v>
      </c>
      <c r="C20" s="38">
        <v>143</v>
      </c>
      <c r="D20" s="39">
        <v>61</v>
      </c>
      <c r="E20" s="10">
        <v>2781</v>
      </c>
      <c r="F20" s="38">
        <v>2345</v>
      </c>
      <c r="G20" s="76">
        <v>436</v>
      </c>
      <c r="H20" s="61" t="str">
        <f t="shared" si="0"/>
        <v>13大宜味村</v>
      </c>
    </row>
    <row r="21" spans="1:8" s="5" customFormat="1" ht="11.25" customHeight="1">
      <c r="A21" s="25" t="str">
        <f>'(3)_イ_特別徴収義務者'!A21</f>
        <v>14東村</v>
      </c>
      <c r="B21" s="81">
        <v>3</v>
      </c>
      <c r="C21" s="38">
        <v>79</v>
      </c>
      <c r="D21" s="39">
        <v>29</v>
      </c>
      <c r="E21" s="10">
        <v>1310</v>
      </c>
      <c r="F21" s="38">
        <v>1119</v>
      </c>
      <c r="G21" s="76">
        <v>191</v>
      </c>
      <c r="H21" s="61" t="str">
        <f t="shared" si="0"/>
        <v>14東村</v>
      </c>
    </row>
    <row r="22" spans="1:8" s="5" customFormat="1" ht="11.25" customHeight="1">
      <c r="A22" s="28" t="str">
        <f>'(3)_イ_特別徴収義務者'!A22</f>
        <v>15今帰仁村</v>
      </c>
      <c r="B22" s="87">
        <v>5</v>
      </c>
      <c r="C22" s="40">
        <v>336</v>
      </c>
      <c r="D22" s="41">
        <v>71</v>
      </c>
      <c r="E22" s="11">
        <v>4772</v>
      </c>
      <c r="F22" s="40">
        <v>4228</v>
      </c>
      <c r="G22" s="84">
        <v>544</v>
      </c>
      <c r="H22" s="64" t="str">
        <f t="shared" si="0"/>
        <v>15今帰仁村</v>
      </c>
    </row>
    <row r="23" spans="1:8" s="5" customFormat="1" ht="11.25" customHeight="1">
      <c r="A23" s="29" t="str">
        <f>'(3)_イ_特別徴収義務者'!A23</f>
        <v>16本部町</v>
      </c>
      <c r="B23" s="85">
        <v>6</v>
      </c>
      <c r="C23" s="42">
        <v>612</v>
      </c>
      <c r="D23" s="43">
        <v>284</v>
      </c>
      <c r="E23" s="12">
        <v>10008</v>
      </c>
      <c r="F23" s="42">
        <v>8460</v>
      </c>
      <c r="G23" s="86">
        <v>1548</v>
      </c>
      <c r="H23" s="65" t="str">
        <f t="shared" si="0"/>
        <v>16本部町</v>
      </c>
    </row>
    <row r="24" spans="1:8" s="5" customFormat="1" ht="11.25" customHeight="1">
      <c r="A24" s="25" t="str">
        <f>'(3)_イ_特別徴収義務者'!A24</f>
        <v>17恩納村</v>
      </c>
      <c r="B24" s="81">
        <v>4</v>
      </c>
      <c r="C24" s="38">
        <v>381</v>
      </c>
      <c r="D24" s="39">
        <v>107</v>
      </c>
      <c r="E24" s="10">
        <v>4906</v>
      </c>
      <c r="F24" s="38">
        <v>4285</v>
      </c>
      <c r="G24" s="76">
        <v>621</v>
      </c>
      <c r="H24" s="61" t="str">
        <f t="shared" si="0"/>
        <v>17恩納村</v>
      </c>
    </row>
    <row r="25" spans="1:8" s="5" customFormat="1" ht="11.25" customHeight="1">
      <c r="A25" s="25" t="str">
        <f>'(3)_イ_特別徴収義務者'!A25</f>
        <v>18宜野座村</v>
      </c>
      <c r="B25" s="81">
        <v>5</v>
      </c>
      <c r="C25" s="38">
        <v>199</v>
      </c>
      <c r="D25" s="39">
        <v>36</v>
      </c>
      <c r="E25" s="10">
        <v>3014</v>
      </c>
      <c r="F25" s="38">
        <v>2692</v>
      </c>
      <c r="G25" s="76">
        <v>322</v>
      </c>
      <c r="H25" s="61" t="str">
        <f t="shared" si="0"/>
        <v>18宜野座村</v>
      </c>
    </row>
    <row r="26" spans="1:8" s="5" customFormat="1" ht="11.25" customHeight="1">
      <c r="A26" s="25" t="str">
        <f>'(3)_イ_特別徴収義務者'!A26</f>
        <v>19金武町</v>
      </c>
      <c r="B26" s="81">
        <v>4</v>
      </c>
      <c r="C26" s="38">
        <v>514</v>
      </c>
      <c r="D26" s="39">
        <v>258</v>
      </c>
      <c r="E26" s="10">
        <v>7491</v>
      </c>
      <c r="F26" s="38">
        <v>5975</v>
      </c>
      <c r="G26" s="76">
        <v>1516</v>
      </c>
      <c r="H26" s="61" t="str">
        <f t="shared" si="0"/>
        <v>19金武町</v>
      </c>
    </row>
    <row r="27" spans="1:8" s="5" customFormat="1" ht="11.25" customHeight="1">
      <c r="A27" s="26" t="str">
        <f>'(3)_イ_特別徴収義務者'!A27</f>
        <v>20伊江村</v>
      </c>
      <c r="B27" s="77">
        <v>3</v>
      </c>
      <c r="C27" s="34">
        <v>95</v>
      </c>
      <c r="D27" s="35">
        <v>43</v>
      </c>
      <c r="E27" s="8">
        <v>733</v>
      </c>
      <c r="F27" s="34">
        <v>567</v>
      </c>
      <c r="G27" s="78">
        <v>166</v>
      </c>
      <c r="H27" s="62" t="str">
        <f t="shared" si="0"/>
        <v>20伊江村</v>
      </c>
    </row>
    <row r="28" spans="1:8" s="5" customFormat="1" ht="11.25" customHeight="1">
      <c r="A28" s="27" t="str">
        <f>'(3)_イ_特別徴収義務者'!A28</f>
        <v>21読谷村</v>
      </c>
      <c r="B28" s="79">
        <v>4</v>
      </c>
      <c r="C28" s="36">
        <v>2189</v>
      </c>
      <c r="D28" s="37">
        <v>1243</v>
      </c>
      <c r="E28" s="9">
        <v>30764</v>
      </c>
      <c r="F28" s="36">
        <v>24397</v>
      </c>
      <c r="G28" s="80">
        <v>6367</v>
      </c>
      <c r="H28" s="63" t="str">
        <f t="shared" si="0"/>
        <v>21読谷村</v>
      </c>
    </row>
    <row r="29" spans="1:8" s="5" customFormat="1" ht="11.25" customHeight="1">
      <c r="A29" s="25" t="str">
        <f>'(3)_イ_特別徴収義務者'!A29</f>
        <v>22嘉手納町</v>
      </c>
      <c r="B29" s="81">
        <v>6</v>
      </c>
      <c r="C29" s="38">
        <v>970</v>
      </c>
      <c r="D29" s="39">
        <v>709</v>
      </c>
      <c r="E29" s="10">
        <v>9841</v>
      </c>
      <c r="F29" s="38">
        <v>6898</v>
      </c>
      <c r="G29" s="76">
        <v>2943</v>
      </c>
      <c r="H29" s="61" t="str">
        <f t="shared" si="0"/>
        <v>22嘉手納町</v>
      </c>
    </row>
    <row r="30" spans="1:8" s="5" customFormat="1" ht="11.25" customHeight="1">
      <c r="A30" s="25" t="str">
        <f>'(3)_イ_特別徴収義務者'!A30</f>
        <v>23北谷町</v>
      </c>
      <c r="B30" s="81">
        <v>3</v>
      </c>
      <c r="C30" s="38">
        <v>1640</v>
      </c>
      <c r="D30" s="39">
        <v>1022</v>
      </c>
      <c r="E30" s="10">
        <v>22480</v>
      </c>
      <c r="F30" s="38">
        <v>17641</v>
      </c>
      <c r="G30" s="76">
        <v>4839</v>
      </c>
      <c r="H30" s="61" t="str">
        <f t="shared" si="0"/>
        <v>23北谷町</v>
      </c>
    </row>
    <row r="31" spans="1:8" s="5" customFormat="1" ht="11.25" customHeight="1">
      <c r="A31" s="25" t="str">
        <f>'(3)_イ_特別徴収義務者'!A31</f>
        <v>24北中城村</v>
      </c>
      <c r="B31" s="81">
        <v>4</v>
      </c>
      <c r="C31" s="38">
        <v>610</v>
      </c>
      <c r="D31" s="39">
        <v>217</v>
      </c>
      <c r="E31" s="10">
        <v>12765</v>
      </c>
      <c r="F31" s="38">
        <v>11015</v>
      </c>
      <c r="G31" s="76">
        <v>1750</v>
      </c>
      <c r="H31" s="61" t="str">
        <f t="shared" si="0"/>
        <v>24北中城村</v>
      </c>
    </row>
    <row r="32" spans="1:8" s="5" customFormat="1" ht="11.25" customHeight="1">
      <c r="A32" s="28" t="str">
        <f>'(3)_イ_特別徴収義務者'!A32</f>
        <v>25中城村</v>
      </c>
      <c r="B32" s="87">
        <v>4</v>
      </c>
      <c r="C32" s="40">
        <v>688</v>
      </c>
      <c r="D32" s="41">
        <v>269</v>
      </c>
      <c r="E32" s="11">
        <v>12305</v>
      </c>
      <c r="F32" s="40">
        <v>10471</v>
      </c>
      <c r="G32" s="84">
        <v>1834</v>
      </c>
      <c r="H32" s="64" t="str">
        <f t="shared" si="0"/>
        <v>25中城村</v>
      </c>
    </row>
    <row r="33" spans="1:8" s="5" customFormat="1" ht="11.25" customHeight="1">
      <c r="A33" s="29" t="str">
        <f>'(3)_イ_特別徴収義務者'!A33</f>
        <v>26西原町</v>
      </c>
      <c r="B33" s="88">
        <v>4</v>
      </c>
      <c r="C33" s="42">
        <v>1460</v>
      </c>
      <c r="D33" s="43">
        <v>366</v>
      </c>
      <c r="E33" s="12">
        <v>36168</v>
      </c>
      <c r="F33" s="42">
        <v>32052</v>
      </c>
      <c r="G33" s="86">
        <v>4116</v>
      </c>
      <c r="H33" s="65" t="str">
        <f t="shared" si="0"/>
        <v>26西原町</v>
      </c>
    </row>
    <row r="34" spans="1:8" s="5" customFormat="1" ht="11.25" customHeight="1">
      <c r="A34" s="25" t="str">
        <f>'(3)_イ_特別徴収義務者'!A34</f>
        <v>27与那原町</v>
      </c>
      <c r="B34" s="81">
        <v>6</v>
      </c>
      <c r="C34" s="38">
        <v>779</v>
      </c>
      <c r="D34" s="39">
        <v>219</v>
      </c>
      <c r="E34" s="10">
        <v>17628</v>
      </c>
      <c r="F34" s="38">
        <v>15515</v>
      </c>
      <c r="G34" s="76">
        <v>2113</v>
      </c>
      <c r="H34" s="61" t="str">
        <f t="shared" si="0"/>
        <v>27与那原町</v>
      </c>
    </row>
    <row r="35" spans="1:8" s="5" customFormat="1" ht="11.25" customHeight="1">
      <c r="A35" s="25" t="str">
        <f>'(3)_イ_特別徴収義務者'!A35</f>
        <v>28南風原町</v>
      </c>
      <c r="B35" s="81">
        <v>6</v>
      </c>
      <c r="C35" s="38">
        <v>1275</v>
      </c>
      <c r="D35" s="39">
        <v>325</v>
      </c>
      <c r="E35" s="10">
        <v>30073</v>
      </c>
      <c r="F35" s="38">
        <v>26527</v>
      </c>
      <c r="G35" s="76">
        <v>3546</v>
      </c>
      <c r="H35" s="61" t="str">
        <f t="shared" si="0"/>
        <v>28南風原町</v>
      </c>
    </row>
    <row r="36" spans="1:8" s="5" customFormat="1" ht="11.25" customHeight="1">
      <c r="A36" s="25" t="str">
        <f>'(3)_イ_特別徴収義務者'!A36</f>
        <v>29渡嘉敷村</v>
      </c>
      <c r="B36" s="81">
        <v>1</v>
      </c>
      <c r="C36" s="38">
        <v>30</v>
      </c>
      <c r="D36" s="39">
        <v>7</v>
      </c>
      <c r="E36" s="10">
        <v>618</v>
      </c>
      <c r="F36" s="38">
        <v>527</v>
      </c>
      <c r="G36" s="76">
        <v>91</v>
      </c>
      <c r="H36" s="61" t="str">
        <f t="shared" si="0"/>
        <v>29渡嘉敷村</v>
      </c>
    </row>
    <row r="37" spans="1:8" s="5" customFormat="1" ht="11.25" customHeight="1">
      <c r="A37" s="26" t="str">
        <f>'(3)_イ_特別徴収義務者'!A37</f>
        <v>30座間味村</v>
      </c>
      <c r="B37" s="77">
        <v>2</v>
      </c>
      <c r="C37" s="34">
        <v>28</v>
      </c>
      <c r="D37" s="35">
        <v>12</v>
      </c>
      <c r="E37" s="8">
        <v>254</v>
      </c>
      <c r="F37" s="34">
        <v>205</v>
      </c>
      <c r="G37" s="78">
        <v>49</v>
      </c>
      <c r="H37" s="62" t="str">
        <f t="shared" si="0"/>
        <v>30座間味村</v>
      </c>
    </row>
    <row r="38" spans="1:8" s="5" customFormat="1" ht="11.25" customHeight="1">
      <c r="A38" s="27" t="str">
        <f>'(3)_イ_特別徴収義務者'!A38</f>
        <v>31粟国村</v>
      </c>
      <c r="B38" s="79">
        <v>3</v>
      </c>
      <c r="C38" s="36">
        <v>21</v>
      </c>
      <c r="D38" s="37">
        <v>5</v>
      </c>
      <c r="E38" s="9">
        <v>334</v>
      </c>
      <c r="F38" s="36">
        <v>289</v>
      </c>
      <c r="G38" s="80">
        <v>45</v>
      </c>
      <c r="H38" s="63" t="str">
        <f t="shared" si="0"/>
        <v>31粟国村</v>
      </c>
    </row>
    <row r="39" spans="1:8" s="5" customFormat="1" ht="11.25" customHeight="1">
      <c r="A39" s="25" t="str">
        <f>'(3)_イ_特別徴収義務者'!A39</f>
        <v>32渡名喜村</v>
      </c>
      <c r="B39" s="81">
        <v>0</v>
      </c>
      <c r="C39" s="38">
        <v>0</v>
      </c>
      <c r="D39" s="39">
        <v>0</v>
      </c>
      <c r="E39" s="10">
        <v>0</v>
      </c>
      <c r="F39" s="38">
        <v>0</v>
      </c>
      <c r="G39" s="76">
        <v>0</v>
      </c>
      <c r="H39" s="61" t="str">
        <f t="shared" si="0"/>
        <v>32渡名喜村</v>
      </c>
    </row>
    <row r="40" spans="1:8" s="5" customFormat="1" ht="11.25" customHeight="1">
      <c r="A40" s="25" t="str">
        <f>'(3)_イ_特別徴収義務者'!A40</f>
        <v>33南大東村</v>
      </c>
      <c r="B40" s="81">
        <v>1</v>
      </c>
      <c r="C40" s="38">
        <v>19</v>
      </c>
      <c r="D40" s="39">
        <v>5</v>
      </c>
      <c r="E40" s="10">
        <v>173</v>
      </c>
      <c r="F40" s="38">
        <v>143</v>
      </c>
      <c r="G40" s="76">
        <v>30</v>
      </c>
      <c r="H40" s="61" t="str">
        <f t="shared" si="0"/>
        <v>33南大東村</v>
      </c>
    </row>
    <row r="41" spans="1:8" s="5" customFormat="1" ht="11.25" customHeight="1">
      <c r="A41" s="25" t="str">
        <f>'(3)_イ_特別徴収義務者'!A41</f>
        <v>34北大東村</v>
      </c>
      <c r="B41" s="81">
        <v>1</v>
      </c>
      <c r="C41" s="38">
        <v>17</v>
      </c>
      <c r="D41" s="39">
        <v>4</v>
      </c>
      <c r="E41" s="10">
        <v>200</v>
      </c>
      <c r="F41" s="38">
        <v>170</v>
      </c>
      <c r="G41" s="76">
        <v>30</v>
      </c>
      <c r="H41" s="61" t="str">
        <f t="shared" si="0"/>
        <v>34北大東村</v>
      </c>
    </row>
    <row r="42" spans="1:8" s="5" customFormat="1" ht="11.25" customHeight="1">
      <c r="A42" s="28" t="str">
        <f>'(3)_イ_特別徴収義務者'!A42</f>
        <v>35伊平屋村</v>
      </c>
      <c r="B42" s="87">
        <v>1</v>
      </c>
      <c r="C42" s="40">
        <v>41</v>
      </c>
      <c r="D42" s="41">
        <v>20</v>
      </c>
      <c r="E42" s="11">
        <v>278</v>
      </c>
      <c r="F42" s="40">
        <v>206</v>
      </c>
      <c r="G42" s="84">
        <v>72</v>
      </c>
      <c r="H42" s="64" t="str">
        <f t="shared" si="0"/>
        <v>35伊平屋村</v>
      </c>
    </row>
    <row r="43" spans="1:8" s="5" customFormat="1" ht="11.25" customHeight="1">
      <c r="A43" s="29" t="str">
        <f>'(3)_イ_特別徴収義務者'!A43</f>
        <v>36伊是名村</v>
      </c>
      <c r="B43" s="85">
        <v>1</v>
      </c>
      <c r="C43" s="42">
        <v>30</v>
      </c>
      <c r="D43" s="43">
        <v>14</v>
      </c>
      <c r="E43" s="12">
        <v>257</v>
      </c>
      <c r="F43" s="42">
        <v>204</v>
      </c>
      <c r="G43" s="86">
        <v>53</v>
      </c>
      <c r="H43" s="65" t="str">
        <f t="shared" si="0"/>
        <v>36伊是名村</v>
      </c>
    </row>
    <row r="44" spans="1:8" s="5" customFormat="1" ht="11.25" customHeight="1">
      <c r="A44" s="25" t="str">
        <f>'(3)_イ_特別徴収義務者'!A44</f>
        <v>37久米島町</v>
      </c>
      <c r="B44" s="81">
        <v>4</v>
      </c>
      <c r="C44" s="38">
        <v>264</v>
      </c>
      <c r="D44" s="39">
        <v>84</v>
      </c>
      <c r="E44" s="10">
        <v>5306</v>
      </c>
      <c r="F44" s="38">
        <v>4623</v>
      </c>
      <c r="G44" s="76">
        <v>683</v>
      </c>
      <c r="H44" s="61" t="str">
        <f t="shared" si="0"/>
        <v>37久米島町</v>
      </c>
    </row>
    <row r="45" spans="1:8" s="5" customFormat="1" ht="11.25" customHeight="1">
      <c r="A45" s="25" t="str">
        <f>'(3)_イ_特別徴収義務者'!A45</f>
        <v>38八重瀬町</v>
      </c>
      <c r="B45" s="81">
        <v>5</v>
      </c>
      <c r="C45" s="38">
        <v>995</v>
      </c>
      <c r="D45" s="39">
        <v>242</v>
      </c>
      <c r="E45" s="10">
        <v>13111</v>
      </c>
      <c r="F45" s="38">
        <v>11573</v>
      </c>
      <c r="G45" s="76">
        <v>1538</v>
      </c>
      <c r="H45" s="61" t="str">
        <f t="shared" si="0"/>
        <v>38八重瀬町</v>
      </c>
    </row>
    <row r="46" spans="1:8" s="5" customFormat="1" ht="11.25" customHeight="1">
      <c r="A46" s="25" t="str">
        <f>'(3)_イ_特別徴収義務者'!A46</f>
        <v>39多良間村</v>
      </c>
      <c r="B46" s="81">
        <v>3</v>
      </c>
      <c r="C46" s="38">
        <v>40</v>
      </c>
      <c r="D46" s="39">
        <v>21</v>
      </c>
      <c r="E46" s="10">
        <v>613</v>
      </c>
      <c r="F46" s="38">
        <v>518</v>
      </c>
      <c r="G46" s="76">
        <v>95</v>
      </c>
      <c r="H46" s="61" t="str">
        <f t="shared" si="0"/>
        <v>39多良間村</v>
      </c>
    </row>
    <row r="47" spans="1:8" s="5" customFormat="1" ht="11.25" customHeight="1">
      <c r="A47" s="26" t="str">
        <f>'(3)_イ_特別徴収義務者'!A47</f>
        <v>40竹富町</v>
      </c>
      <c r="B47" s="77">
        <v>2</v>
      </c>
      <c r="C47" s="34">
        <v>111</v>
      </c>
      <c r="D47" s="35">
        <v>32</v>
      </c>
      <c r="E47" s="8">
        <v>1206</v>
      </c>
      <c r="F47" s="34">
        <v>1017</v>
      </c>
      <c r="G47" s="78">
        <v>189</v>
      </c>
      <c r="H47" s="62" t="str">
        <f t="shared" si="0"/>
        <v>40竹富町</v>
      </c>
    </row>
    <row r="48" spans="1:8" s="5" customFormat="1" ht="11.25" customHeight="1" thickBot="1">
      <c r="A48" s="52" t="str">
        <f>'(3)_イ_特別徴収義務者'!A48</f>
        <v>41与那国町</v>
      </c>
      <c r="B48" s="89">
        <v>1</v>
      </c>
      <c r="C48" s="54">
        <v>38</v>
      </c>
      <c r="D48" s="55">
        <v>5</v>
      </c>
      <c r="E48" s="53">
        <v>441</v>
      </c>
      <c r="F48" s="54">
        <v>374</v>
      </c>
      <c r="G48" s="90">
        <v>67</v>
      </c>
      <c r="H48" s="66" t="str">
        <f t="shared" si="0"/>
        <v>41与那国町</v>
      </c>
    </row>
    <row r="49" spans="1:8" s="5" customFormat="1" ht="11.25" customHeight="1">
      <c r="A49" s="93" t="s">
        <v>3</v>
      </c>
      <c r="B49" s="94">
        <f t="shared" ref="B49:G49" si="1">SUM(B8:B18)</f>
        <v>72</v>
      </c>
      <c r="C49" s="95">
        <f t="shared" si="1"/>
        <v>49576</v>
      </c>
      <c r="D49" s="96">
        <f t="shared" si="1"/>
        <v>15761</v>
      </c>
      <c r="E49" s="97">
        <f t="shared" si="1"/>
        <v>1262739</v>
      </c>
      <c r="F49" s="95">
        <f t="shared" si="1"/>
        <v>1124410</v>
      </c>
      <c r="G49" s="98">
        <f t="shared" si="1"/>
        <v>138329</v>
      </c>
      <c r="H49" s="99" t="s">
        <v>3</v>
      </c>
    </row>
    <row r="50" spans="1:8" s="5" customFormat="1" ht="11.25" customHeight="1">
      <c r="A50" s="100" t="s">
        <v>4</v>
      </c>
      <c r="B50" s="101">
        <f t="shared" ref="B50:G50" si="2">SUM(B19:B48)</f>
        <v>99</v>
      </c>
      <c r="C50" s="102">
        <f t="shared" si="2"/>
        <v>13778</v>
      </c>
      <c r="D50" s="103">
        <f t="shared" si="2"/>
        <v>5775</v>
      </c>
      <c r="E50" s="104">
        <f t="shared" si="2"/>
        <v>233391</v>
      </c>
      <c r="F50" s="102">
        <f t="shared" si="2"/>
        <v>197162</v>
      </c>
      <c r="G50" s="105">
        <f t="shared" si="2"/>
        <v>36229</v>
      </c>
      <c r="H50" s="106" t="s">
        <v>4</v>
      </c>
    </row>
    <row r="51" spans="1:8" s="5" customFormat="1" ht="11.25" customHeight="1" thickBot="1">
      <c r="A51" s="6" t="s">
        <v>5</v>
      </c>
      <c r="B51" s="91">
        <f t="shared" ref="B51:G51" si="3">SUM(B8:B48)</f>
        <v>171</v>
      </c>
      <c r="C51" s="44">
        <f t="shared" si="3"/>
        <v>63354</v>
      </c>
      <c r="D51" s="45">
        <f t="shared" si="3"/>
        <v>21536</v>
      </c>
      <c r="E51" s="13">
        <f t="shared" si="3"/>
        <v>1496130</v>
      </c>
      <c r="F51" s="44">
        <f t="shared" si="3"/>
        <v>1321572</v>
      </c>
      <c r="G51" s="92">
        <f t="shared" si="3"/>
        <v>174558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2016-02-23T02:00:42Z</cp:lastPrinted>
  <dcterms:created xsi:type="dcterms:W3CDTF">2001-12-08T15:40:43Z</dcterms:created>
  <dcterms:modified xsi:type="dcterms:W3CDTF">2017-03-28T01:44:00Z</dcterms:modified>
</cp:coreProperties>
</file>