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令和4年度" sheetId="1" r:id="rId1"/>
    <sheet name="４月（１表）" sheetId="26" r:id="rId2"/>
    <sheet name="４月（２表）" sheetId="57" r:id="rId3"/>
    <sheet name="４月（３表）" sheetId="66" r:id="rId4"/>
    <sheet name="５月（１表）" sheetId="27" r:id="rId5"/>
    <sheet name="５月（２表）" sheetId="58" r:id="rId6"/>
    <sheet name="５月（３表）" sheetId="67" r:id="rId7"/>
    <sheet name="６月（１表）" sheetId="28" r:id="rId8"/>
    <sheet name="６月（２表）" sheetId="38" r:id="rId9"/>
    <sheet name="６月（３表）" sheetId="68" r:id="rId10"/>
    <sheet name="７月（１表）" sheetId="39" r:id="rId11"/>
    <sheet name="７月（２表）" sheetId="40" r:id="rId12"/>
    <sheet name="７月（３表）" sheetId="69" r:id="rId13"/>
    <sheet name="８月（１表）" sheetId="41" r:id="rId14"/>
    <sheet name="８月（２表）" sheetId="42" r:id="rId15"/>
    <sheet name="８月（３表）" sheetId="70" r:id="rId16"/>
    <sheet name="９月（１表）" sheetId="43" r:id="rId17"/>
    <sheet name="９月（２表）" sheetId="44" r:id="rId18"/>
    <sheet name="９月（３表）" sheetId="59" r:id="rId19"/>
    <sheet name="10月（１表）" sheetId="45" r:id="rId20"/>
    <sheet name="10月（２表）" sheetId="46" r:id="rId21"/>
    <sheet name="10月（３表）" sheetId="60" r:id="rId22"/>
    <sheet name="11月（１表）" sheetId="47" r:id="rId23"/>
    <sheet name="11月（２表）" sheetId="48" r:id="rId24"/>
    <sheet name="11月（３表）" sheetId="61" r:id="rId25"/>
    <sheet name="12月（１表）" sheetId="50" r:id="rId26"/>
    <sheet name="12月（２表）" sheetId="49" r:id="rId27"/>
    <sheet name="12月（３表）" sheetId="62" r:id="rId28"/>
    <sheet name="１月（１表）" sheetId="51" r:id="rId29"/>
    <sheet name="１月（２表）" sheetId="52" r:id="rId30"/>
    <sheet name="１月（３表）" sheetId="63" r:id="rId31"/>
    <sheet name="２月（１表）" sheetId="53" r:id="rId32"/>
    <sheet name="２月（２表）" sheetId="54" r:id="rId33"/>
    <sheet name="２月（３表）" sheetId="64" r:id="rId34"/>
    <sheet name="３月（１表）" sheetId="55" r:id="rId35"/>
    <sheet name="３月（２表）" sheetId="56" r:id="rId36"/>
    <sheet name="３月（３表）" sheetId="65" r:id="rId37"/>
    <sheet name="月別入域観光客数の推移" sheetId="72" r:id="rId38"/>
    <sheet name="グラフ" sheetId="73" r:id="rId39"/>
    <sheet name="グラフ（外国客）" sheetId="74" r:id="rId4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C15" i="1"/>
  <c r="D14" i="1"/>
  <c r="C14" i="1"/>
  <c r="D13" i="1"/>
  <c r="C13" i="1"/>
  <c r="D12" i="1"/>
  <c r="C12" i="1"/>
  <c r="D11" i="1"/>
  <c r="C11" i="1"/>
  <c r="D10" i="1"/>
  <c r="C10" i="1"/>
  <c r="D9" i="1"/>
  <c r="C9" i="1"/>
  <c r="D8" i="1"/>
  <c r="C8" i="1"/>
  <c r="D7" i="1"/>
  <c r="C7" i="1"/>
  <c r="D6" i="1"/>
  <c r="C6" i="1"/>
  <c r="D5" i="1"/>
  <c r="C5" i="1"/>
  <c r="D4" i="1"/>
  <c r="C4" i="1"/>
  <c r="B5" i="1" l="1"/>
  <c r="B6" i="1"/>
  <c r="B7" i="1"/>
  <c r="B8" i="1"/>
  <c r="B9" i="1"/>
  <c r="B10" i="1"/>
  <c r="B11" i="1"/>
  <c r="B12" i="1"/>
  <c r="B13" i="1"/>
  <c r="B14" i="1"/>
  <c r="B15" i="1"/>
  <c r="B4" i="1"/>
  <c r="A1" i="74" l="1"/>
  <c r="A1" i="73"/>
  <c r="A1" i="72"/>
  <c r="N23" i="74"/>
  <c r="N22" i="74"/>
  <c r="N21" i="74"/>
  <c r="N20" i="74"/>
  <c r="N19" i="74"/>
  <c r="G16" i="74"/>
  <c r="G15" i="74"/>
  <c r="N24" i="73"/>
  <c r="N23" i="73"/>
  <c r="N22" i="73"/>
  <c r="N21" i="73"/>
  <c r="N20" i="73"/>
  <c r="G16" i="73"/>
  <c r="G15" i="73"/>
  <c r="J17" i="72"/>
  <c r="K17" i="72" s="1"/>
  <c r="H17" i="72"/>
  <c r="I17" i="72" s="1"/>
  <c r="G17" i="72"/>
  <c r="O17" i="72" s="1"/>
  <c r="F17" i="72"/>
  <c r="D17" i="72"/>
  <c r="E17" i="72" s="1"/>
  <c r="B17" i="72"/>
  <c r="C17" i="72" s="1"/>
  <c r="T16" i="72"/>
  <c r="R16" i="72"/>
  <c r="P16" i="72"/>
  <c r="O16" i="72"/>
  <c r="N16" i="72"/>
  <c r="M16" i="72"/>
  <c r="L16" i="72"/>
  <c r="T15" i="72"/>
  <c r="R15" i="72"/>
  <c r="P15" i="72"/>
  <c r="O15" i="72"/>
  <c r="N15" i="72"/>
  <c r="M15" i="72"/>
  <c r="L15" i="72"/>
  <c r="T14" i="72"/>
  <c r="R14" i="72"/>
  <c r="P14" i="72"/>
  <c r="O14" i="72"/>
  <c r="N14" i="72"/>
  <c r="M14" i="72"/>
  <c r="L14" i="72"/>
  <c r="T13" i="72"/>
  <c r="R13" i="72"/>
  <c r="P13" i="72"/>
  <c r="O13" i="72"/>
  <c r="N13" i="72"/>
  <c r="M13" i="72"/>
  <c r="L13" i="72"/>
  <c r="T12" i="72"/>
  <c r="R12" i="72"/>
  <c r="P12" i="72"/>
  <c r="O12" i="72"/>
  <c r="N12" i="72"/>
  <c r="M12" i="72"/>
  <c r="L12" i="72"/>
  <c r="T11" i="72"/>
  <c r="R11" i="72"/>
  <c r="P11" i="72"/>
  <c r="O11" i="72"/>
  <c r="N11" i="72"/>
  <c r="M11" i="72"/>
  <c r="L11" i="72"/>
  <c r="T10" i="72"/>
  <c r="R10" i="72"/>
  <c r="P10" i="72"/>
  <c r="O10" i="72"/>
  <c r="N10" i="72"/>
  <c r="M10" i="72"/>
  <c r="L10" i="72"/>
  <c r="T9" i="72"/>
  <c r="R9" i="72"/>
  <c r="P9" i="72"/>
  <c r="O9" i="72"/>
  <c r="N9" i="72"/>
  <c r="M9" i="72"/>
  <c r="L9" i="72"/>
  <c r="T8" i="72"/>
  <c r="R8" i="72"/>
  <c r="P8" i="72"/>
  <c r="O8" i="72"/>
  <c r="N8" i="72"/>
  <c r="M8" i="72"/>
  <c r="L8" i="72"/>
  <c r="T7" i="72"/>
  <c r="R7" i="72"/>
  <c r="P7" i="72"/>
  <c r="O7" i="72"/>
  <c r="N7" i="72"/>
  <c r="M7" i="72"/>
  <c r="L7" i="72"/>
  <c r="T6" i="72"/>
  <c r="R6" i="72"/>
  <c r="P6" i="72"/>
  <c r="O6" i="72"/>
  <c r="N6" i="72"/>
  <c r="M6" i="72"/>
  <c r="L6" i="72"/>
  <c r="T5" i="72"/>
  <c r="R5" i="72"/>
  <c r="P5" i="72"/>
  <c r="O5" i="72"/>
  <c r="N5" i="72"/>
  <c r="M5" i="72"/>
  <c r="L5" i="72"/>
  <c r="K5" i="72"/>
  <c r="S5" i="72" s="1"/>
  <c r="I5" i="72"/>
  <c r="I6" i="72" s="1"/>
  <c r="Q17" i="72" l="1"/>
  <c r="M17" i="72"/>
  <c r="I7" i="72"/>
  <c r="Q6" i="72"/>
  <c r="Q5" i="72"/>
  <c r="U5" i="72"/>
  <c r="K6" i="72"/>
  <c r="E1" i="66"/>
  <c r="A1" i="66"/>
  <c r="D1" i="27"/>
  <c r="A1" i="27"/>
  <c r="E1" i="58"/>
  <c r="A1" i="58"/>
  <c r="E1" i="67"/>
  <c r="A1" i="67"/>
  <c r="D1" i="28"/>
  <c r="A1" i="28"/>
  <c r="E1" i="38"/>
  <c r="A1" i="38"/>
  <c r="E1" i="68"/>
  <c r="A1" i="68"/>
  <c r="D1" i="39"/>
  <c r="A1" i="39"/>
  <c r="E1" i="40"/>
  <c r="A1" i="40"/>
  <c r="E1" i="69"/>
  <c r="A1" i="69"/>
  <c r="D1" i="41"/>
  <c r="A1" i="41"/>
  <c r="E1" i="42"/>
  <c r="A1" i="42"/>
  <c r="E1" i="70"/>
  <c r="A1" i="70"/>
  <c r="D1" i="43"/>
  <c r="A1" i="43"/>
  <c r="E1" i="44"/>
  <c r="A1" i="44"/>
  <c r="E1" i="59"/>
  <c r="A1" i="59"/>
  <c r="D1" i="45"/>
  <c r="A1" i="45"/>
  <c r="E1" i="46"/>
  <c r="A1" i="46"/>
  <c r="E1" i="60"/>
  <c r="A1" i="60"/>
  <c r="D1" i="47"/>
  <c r="A1" i="47"/>
  <c r="E1" i="48"/>
  <c r="A1" i="48"/>
  <c r="E1" i="61"/>
  <c r="A1" i="61"/>
  <c r="D1" i="50"/>
  <c r="A1" i="50"/>
  <c r="E1" i="49"/>
  <c r="A1" i="49"/>
  <c r="E1" i="62"/>
  <c r="A1" i="62"/>
  <c r="D1" i="51"/>
  <c r="A1" i="51"/>
  <c r="E1" i="52"/>
  <c r="A1" i="52"/>
  <c r="E1" i="63"/>
  <c r="A1" i="63"/>
  <c r="D1" i="53"/>
  <c r="A1" i="53"/>
  <c r="E1" i="54"/>
  <c r="A1" i="54"/>
  <c r="E1" i="64"/>
  <c r="A1" i="64"/>
  <c r="D1" i="55"/>
  <c r="A1" i="55"/>
  <c r="E1" i="56"/>
  <c r="A1" i="56"/>
  <c r="E1" i="65"/>
  <c r="A1" i="65"/>
  <c r="E1" i="57"/>
  <c r="A1" i="57"/>
  <c r="A1" i="26"/>
  <c r="D1" i="26"/>
  <c r="I8" i="72" l="1"/>
  <c r="Q7" i="72"/>
  <c r="S6" i="72"/>
  <c r="K7" i="72"/>
  <c r="U6" i="72"/>
  <c r="D16" i="1"/>
  <c r="U7" i="72" l="1"/>
  <c r="K8" i="72"/>
  <c r="S7" i="72"/>
  <c r="I9" i="72"/>
  <c r="Q8" i="72"/>
  <c r="C16" i="1"/>
  <c r="B16" i="1"/>
  <c r="K9" i="72" l="1"/>
  <c r="S8" i="72"/>
  <c r="U8" i="72"/>
  <c r="I10" i="72"/>
  <c r="Q9" i="72"/>
  <c r="S9" i="72" l="1"/>
  <c r="K10" i="72"/>
  <c r="U9" i="72"/>
  <c r="I11" i="72"/>
  <c r="Q10" i="72"/>
  <c r="S10" i="72" l="1"/>
  <c r="K11" i="72"/>
  <c r="U10" i="72"/>
  <c r="I12" i="72"/>
  <c r="Q11" i="72"/>
  <c r="U11" i="72" l="1"/>
  <c r="K12" i="72"/>
  <c r="S11" i="72"/>
  <c r="I13" i="72"/>
  <c r="Q12" i="72"/>
  <c r="K13" i="72" l="1"/>
  <c r="U12" i="72"/>
  <c r="S12" i="72"/>
  <c r="I14" i="72"/>
  <c r="Q13" i="72"/>
  <c r="Q14" i="72" l="1"/>
  <c r="I15" i="72"/>
  <c r="S13" i="72"/>
  <c r="K14" i="72"/>
  <c r="U13" i="72"/>
  <c r="I16" i="72" l="1"/>
  <c r="Q16" i="72" s="1"/>
  <c r="Q15" i="72"/>
  <c r="S14" i="72"/>
  <c r="K15" i="72"/>
  <c r="U14" i="72"/>
  <c r="U15" i="72" l="1"/>
  <c r="K16" i="72"/>
  <c r="S15" i="72"/>
  <c r="U16" i="72" l="1"/>
  <c r="S16" i="72"/>
</calcChain>
</file>

<file path=xl/sharedStrings.xml><?xml version="1.0" encoding="utf-8"?>
<sst xmlns="http://schemas.openxmlformats.org/spreadsheetml/2006/main" count="3113" uniqueCount="234">
  <si>
    <t>月</t>
    <rPh sb="0" eb="1">
      <t>ツキ</t>
    </rPh>
    <phoneticPr fontId="2"/>
  </si>
  <si>
    <t>実績</t>
    <rPh sb="0" eb="2">
      <t>ジッセキ</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</si>
  <si>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</si>
  <si>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</si>
  <si>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</si>
  <si>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</si>
  <si>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</si>
  <si>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</si>
  <si>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</si>
  <si>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</si>
  <si>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</si>
  <si>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</si>
  <si>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</si>
  <si>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</si>
  <si>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１０月</t>
  </si>
  <si>
    <t>１１月</t>
  </si>
  <si>
    <t>１２月</t>
  </si>
  <si>
    <t>リンク（月ごと）</t>
    <rPh sb="4" eb="5">
      <t>ツキ</t>
    </rPh>
    <phoneticPr fontId="2"/>
  </si>
  <si>
    <t>月間</t>
    <rPh sb="0" eb="2">
      <t>ゲッカン</t>
    </rPh>
    <phoneticPr fontId="2"/>
  </si>
  <si>
    <t>１月</t>
  </si>
  <si>
    <t>月別入域観光客数の推移</t>
    <rPh sb="0" eb="2">
      <t>ツキベツ</t>
    </rPh>
    <rPh sb="2" eb="4">
      <t>ニュウイキ</t>
    </rPh>
    <rPh sb="4" eb="7">
      <t>カンコウキャク</t>
    </rPh>
    <rPh sb="7" eb="8">
      <t>スウ</t>
    </rPh>
    <rPh sb="9" eb="11">
      <t>スイイ</t>
    </rPh>
    <phoneticPr fontId="2"/>
  </si>
  <si>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</si>
  <si>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</si>
  <si>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</si>
  <si>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</si>
  <si>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</si>
  <si>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</si>
  <si>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</si>
  <si>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</si>
  <si>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</si>
  <si>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</si>
  <si>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</si>
  <si>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</si>
  <si>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</si>
  <si>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</si>
  <si>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</si>
  <si>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</si>
  <si>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</si>
  <si>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</si>
  <si>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</si>
  <si>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</si>
  <si>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</si>
  <si>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</si>
  <si>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４月（１表）</t>
    <rPh sb="1" eb="2">
      <t>ガツ</t>
    </rPh>
    <rPh sb="4" eb="5">
      <t>ヒョウ</t>
    </rPh>
    <phoneticPr fontId="2"/>
  </si>
  <si>
    <t>４月（２表）</t>
    <rPh sb="1" eb="2">
      <t>ガツ</t>
    </rPh>
    <rPh sb="4" eb="5">
      <t>ヒョウ</t>
    </rPh>
    <phoneticPr fontId="2"/>
  </si>
  <si>
    <t>５月（１表）</t>
    <rPh sb="1" eb="2">
      <t>ガツ</t>
    </rPh>
    <rPh sb="4" eb="5">
      <t>ヒョウ</t>
    </rPh>
    <phoneticPr fontId="2"/>
  </si>
  <si>
    <t>５月（２表）</t>
    <rPh sb="1" eb="2">
      <t>ガツ</t>
    </rPh>
    <rPh sb="4" eb="5">
      <t>ヒョウ</t>
    </rPh>
    <phoneticPr fontId="2"/>
  </si>
  <si>
    <t>９月（３表）</t>
    <rPh sb="1" eb="2">
      <t>ガツ</t>
    </rPh>
    <rPh sb="4" eb="5">
      <t>ヒョウ</t>
    </rPh>
    <phoneticPr fontId="2"/>
  </si>
  <si>
    <t>10月（３表）</t>
    <rPh sb="2" eb="3">
      <t>ガツ</t>
    </rPh>
    <rPh sb="5" eb="6">
      <t>ヒョウ</t>
    </rPh>
    <phoneticPr fontId="2"/>
  </si>
  <si>
    <t>11月（３表）</t>
    <rPh sb="2" eb="3">
      <t>ガツ</t>
    </rPh>
    <rPh sb="5" eb="6">
      <t>ヒョウ</t>
    </rPh>
    <phoneticPr fontId="2"/>
  </si>
  <si>
    <t>12月（３表）</t>
    <rPh sb="2" eb="3">
      <t>ガツ</t>
    </rPh>
    <rPh sb="5" eb="6">
      <t>ヒョウ</t>
    </rPh>
    <phoneticPr fontId="2"/>
  </si>
  <si>
    <t>１月（３表）</t>
    <rPh sb="1" eb="2">
      <t>ガツ</t>
    </rPh>
    <rPh sb="4" eb="5">
      <t>ヒョウ</t>
    </rPh>
    <phoneticPr fontId="2"/>
  </si>
  <si>
    <t>２月（３表）</t>
    <rPh sb="1" eb="2">
      <t>ガツ</t>
    </rPh>
    <rPh sb="4" eb="5">
      <t>ヒョウ</t>
    </rPh>
    <phoneticPr fontId="2"/>
  </si>
  <si>
    <t>３月（３表）</t>
    <rPh sb="1" eb="2">
      <t>ガツ</t>
    </rPh>
    <rPh sb="4" eb="5">
      <t>ヒョウ</t>
    </rPh>
    <phoneticPr fontId="2"/>
  </si>
  <si>
    <t>４月（３表）</t>
    <rPh sb="1" eb="2">
      <t>ガツ</t>
    </rPh>
    <rPh sb="4" eb="5">
      <t>ヒョウ</t>
    </rPh>
    <phoneticPr fontId="2"/>
  </si>
  <si>
    <t>５月（３表）</t>
    <rPh sb="1" eb="2">
      <t>ガツ</t>
    </rPh>
    <rPh sb="4" eb="5">
      <t>ヒョウ</t>
    </rPh>
    <phoneticPr fontId="2"/>
  </si>
  <si>
    <t>６月（３表）</t>
    <rPh sb="1" eb="2">
      <t>ガツ</t>
    </rPh>
    <rPh sb="4" eb="5">
      <t>ヒョウ</t>
    </rPh>
    <phoneticPr fontId="2"/>
  </si>
  <si>
    <t>７月（３表）</t>
    <rPh sb="1" eb="2">
      <t>ガツ</t>
    </rPh>
    <rPh sb="4" eb="5">
      <t>ヒョウ</t>
    </rPh>
    <phoneticPr fontId="2"/>
  </si>
  <si>
    <t>８月（３表）</t>
    <rPh sb="1" eb="2">
      <t>ガツ</t>
    </rPh>
    <rPh sb="4" eb="5">
      <t>ヒョウ</t>
    </rPh>
    <phoneticPr fontId="2"/>
  </si>
  <si>
    <t>（外国客グラフ）</t>
    <rPh sb="1" eb="3">
      <t>ガイコク</t>
    </rPh>
    <rPh sb="3" eb="4">
      <t>キャク</t>
    </rPh>
    <phoneticPr fontId="2"/>
  </si>
  <si>
    <t>第１表　入域観光客数</t>
    <rPh sb="4" eb="5">
      <t>ニュウ</t>
    </rPh>
    <rPh sb="5" eb="6">
      <t>イキ</t>
    </rPh>
    <rPh sb="6" eb="9">
      <t>カンコウキャク</t>
    </rPh>
    <rPh sb="9" eb="10">
      <t>スウ</t>
    </rPh>
    <phoneticPr fontId="13"/>
  </si>
  <si>
    <t xml:space="preserve">   (単位:人、％)</t>
  </si>
  <si>
    <t>区分</t>
  </si>
  <si>
    <t>入域観光客数（総数）</t>
    <rPh sb="0" eb="1">
      <t>ニュウ</t>
    </rPh>
    <rPh sb="1" eb="2">
      <t>イキ</t>
    </rPh>
    <rPh sb="2" eb="5">
      <t>カンコウキャク</t>
    </rPh>
    <rPh sb="5" eb="6">
      <t>スウ</t>
    </rPh>
    <rPh sb="7" eb="9">
      <t>ソウスウ</t>
    </rPh>
    <phoneticPr fontId="13"/>
  </si>
  <si>
    <t>空路海路別内訳</t>
    <rPh sb="0" eb="2">
      <t>クウロ</t>
    </rPh>
    <rPh sb="2" eb="4">
      <t>カイロ</t>
    </rPh>
    <rPh sb="4" eb="5">
      <t>ベツ</t>
    </rPh>
    <rPh sb="5" eb="7">
      <t>ウチワケ</t>
    </rPh>
    <phoneticPr fontId="13"/>
  </si>
  <si>
    <t>期間</t>
    <rPh sb="0" eb="2">
      <t>キカン</t>
    </rPh>
    <phoneticPr fontId="13"/>
  </si>
  <si>
    <t>国内</t>
    <rPh sb="0" eb="2">
      <t>コクナイ</t>
    </rPh>
    <phoneticPr fontId="13"/>
  </si>
  <si>
    <t>外国</t>
    <rPh sb="0" eb="2">
      <t>ガイコク</t>
    </rPh>
    <phoneticPr fontId="13"/>
  </si>
  <si>
    <t>空路計</t>
    <rPh sb="0" eb="2">
      <t>クウロ</t>
    </rPh>
    <rPh sb="2" eb="3">
      <t>ケイ</t>
    </rPh>
    <phoneticPr fontId="13"/>
  </si>
  <si>
    <t>海路計</t>
    <rPh sb="0" eb="2">
      <t>カイロ</t>
    </rPh>
    <rPh sb="2" eb="3">
      <t>ケイ</t>
    </rPh>
    <phoneticPr fontId="13"/>
  </si>
  <si>
    <t>外国</t>
    <phoneticPr fontId="13"/>
  </si>
  <si>
    <t>月間</t>
    <rPh sb="0" eb="2">
      <t>ゲッカン</t>
    </rPh>
    <phoneticPr fontId="13"/>
  </si>
  <si>
    <t>増減数</t>
    <phoneticPr fontId="13"/>
  </si>
  <si>
    <t>前年
同月比</t>
    <rPh sb="3" eb="5">
      <t>ドウゲツ</t>
    </rPh>
    <phoneticPr fontId="13"/>
  </si>
  <si>
    <t>年度</t>
    <rPh sb="0" eb="2">
      <t>ネンド</t>
    </rPh>
    <phoneticPr fontId="13"/>
  </si>
  <si>
    <t>今年度</t>
    <rPh sb="0" eb="3">
      <t>コンネンド</t>
    </rPh>
    <phoneticPr fontId="13"/>
  </si>
  <si>
    <t>前年度</t>
    <rPh sb="0" eb="3">
      <t>ゼンネンド</t>
    </rPh>
    <phoneticPr fontId="13"/>
  </si>
  <si>
    <t>増減数</t>
  </si>
  <si>
    <t>前年度
同期比</t>
    <rPh sb="2" eb="3">
      <t>ド</t>
    </rPh>
    <rPh sb="4" eb="6">
      <t>ドウキ</t>
    </rPh>
    <rPh sb="6" eb="7">
      <t>ヒ</t>
    </rPh>
    <phoneticPr fontId="13"/>
  </si>
  <si>
    <t>暦年</t>
    <rPh sb="0" eb="2">
      <t>レキネン</t>
    </rPh>
    <phoneticPr fontId="13"/>
  </si>
  <si>
    <t>今年</t>
    <rPh sb="0" eb="2">
      <t>コトシ</t>
    </rPh>
    <phoneticPr fontId="13"/>
  </si>
  <si>
    <t>前年</t>
    <rPh sb="0" eb="2">
      <t>ゼンネン</t>
    </rPh>
    <phoneticPr fontId="13"/>
  </si>
  <si>
    <t>前年
同期比</t>
    <rPh sb="3" eb="5">
      <t>ドウキ</t>
    </rPh>
    <rPh sb="5" eb="6">
      <t>ヒ</t>
    </rPh>
    <phoneticPr fontId="13"/>
  </si>
  <si>
    <t>【参考】外国客のうち、乗務員等：</t>
    <rPh sb="1" eb="3">
      <t>サンコウ</t>
    </rPh>
    <rPh sb="4" eb="6">
      <t>ガイコク</t>
    </rPh>
    <rPh sb="6" eb="7">
      <t>キャク</t>
    </rPh>
    <rPh sb="11" eb="14">
      <t>ジョウムイン</t>
    </rPh>
    <rPh sb="14" eb="15">
      <t>トウ</t>
    </rPh>
    <phoneticPr fontId="13"/>
  </si>
  <si>
    <t>空路</t>
    <rPh sb="0" eb="2">
      <t>クウロ</t>
    </rPh>
    <phoneticPr fontId="13"/>
  </si>
  <si>
    <t>海路</t>
    <rPh sb="0" eb="2">
      <t>カイロ</t>
    </rPh>
    <phoneticPr fontId="13"/>
  </si>
  <si>
    <t>第２表　航路別入域観光客数</t>
    <phoneticPr fontId="13"/>
  </si>
  <si>
    <t>総数</t>
  </si>
  <si>
    <t>東京</t>
    <rPh sb="0" eb="2">
      <t>トウキョウ</t>
    </rPh>
    <phoneticPr fontId="13"/>
  </si>
  <si>
    <t>伊丹</t>
    <rPh sb="0" eb="2">
      <t>イタミ</t>
    </rPh>
    <phoneticPr fontId="13"/>
  </si>
  <si>
    <t>関西</t>
    <rPh sb="0" eb="2">
      <t>カンサイ</t>
    </rPh>
    <phoneticPr fontId="13"/>
  </si>
  <si>
    <t>神戸</t>
    <rPh sb="0" eb="2">
      <t>コウベ</t>
    </rPh>
    <phoneticPr fontId="13"/>
  </si>
  <si>
    <t>福岡</t>
    <rPh sb="0" eb="2">
      <t>フクオカ</t>
    </rPh>
    <phoneticPr fontId="13"/>
  </si>
  <si>
    <t>北九州</t>
    <rPh sb="0" eb="3">
      <t>キタキュウシュウ</t>
    </rPh>
    <phoneticPr fontId="13"/>
  </si>
  <si>
    <t>名古屋</t>
    <rPh sb="0" eb="3">
      <t>ナゴヤ</t>
    </rPh>
    <phoneticPr fontId="13"/>
  </si>
  <si>
    <t>札幌</t>
    <rPh sb="0" eb="2">
      <t>サッポロ</t>
    </rPh>
    <phoneticPr fontId="13"/>
  </si>
  <si>
    <t>鹿児島</t>
    <rPh sb="0" eb="3">
      <t>カゴシマ</t>
    </rPh>
    <phoneticPr fontId="13"/>
  </si>
  <si>
    <t>仙台</t>
    <rPh sb="0" eb="2">
      <t>センダイ</t>
    </rPh>
    <phoneticPr fontId="13"/>
  </si>
  <si>
    <t>福島</t>
    <rPh sb="0" eb="2">
      <t>フクシマ</t>
    </rPh>
    <phoneticPr fontId="13"/>
  </si>
  <si>
    <t>新潟</t>
    <rPh sb="0" eb="2">
      <t>ニイガタ</t>
    </rPh>
    <phoneticPr fontId="13"/>
  </si>
  <si>
    <t>静岡</t>
    <rPh sb="0" eb="2">
      <t>シズオカ</t>
    </rPh>
    <phoneticPr fontId="13"/>
  </si>
  <si>
    <t>富山</t>
    <rPh sb="0" eb="2">
      <t>トヤマ</t>
    </rPh>
    <phoneticPr fontId="13"/>
  </si>
  <si>
    <t>小松</t>
    <rPh sb="0" eb="2">
      <t>コマツ</t>
    </rPh>
    <phoneticPr fontId="13"/>
  </si>
  <si>
    <t>岡山</t>
    <rPh sb="0" eb="2">
      <t>オカヤマ</t>
    </rPh>
    <phoneticPr fontId="13"/>
  </si>
  <si>
    <t>広島</t>
    <rPh sb="0" eb="2">
      <t>ヒロシマ</t>
    </rPh>
    <phoneticPr fontId="13"/>
  </si>
  <si>
    <t>高松</t>
    <rPh sb="0" eb="2">
      <t>タカマツ</t>
    </rPh>
    <phoneticPr fontId="13"/>
  </si>
  <si>
    <t>松山</t>
    <rPh sb="0" eb="2">
      <t>マツヤマ</t>
    </rPh>
    <phoneticPr fontId="13"/>
  </si>
  <si>
    <t>高知</t>
    <rPh sb="0" eb="2">
      <t>コウチ</t>
    </rPh>
    <phoneticPr fontId="13"/>
  </si>
  <si>
    <t>長崎</t>
    <rPh sb="0" eb="2">
      <t>ナガサキ</t>
    </rPh>
    <phoneticPr fontId="13"/>
  </si>
  <si>
    <t>熊本</t>
    <rPh sb="0" eb="2">
      <t>クマモト</t>
    </rPh>
    <phoneticPr fontId="13"/>
  </si>
  <si>
    <t>大分</t>
    <rPh sb="0" eb="2">
      <t>オオイタ</t>
    </rPh>
    <phoneticPr fontId="13"/>
  </si>
  <si>
    <t>宮崎</t>
    <rPh sb="0" eb="2">
      <t>ミヤザキ</t>
    </rPh>
    <phoneticPr fontId="13"/>
  </si>
  <si>
    <t>茨城</t>
    <rPh sb="0" eb="2">
      <t>イバラキ</t>
    </rPh>
    <phoneticPr fontId="13"/>
  </si>
  <si>
    <t>岩国</t>
    <rPh sb="0" eb="2">
      <t>イワクニ</t>
    </rPh>
    <phoneticPr fontId="13"/>
  </si>
  <si>
    <t>その他</t>
    <rPh sb="2" eb="3">
      <t>タ</t>
    </rPh>
    <phoneticPr fontId="13"/>
  </si>
  <si>
    <t>当月
構成比</t>
    <rPh sb="0" eb="1">
      <t>トウ</t>
    </rPh>
    <rPh sb="1" eb="2">
      <t>ツキ</t>
    </rPh>
    <rPh sb="3" eb="6">
      <t>コウセイヒ</t>
    </rPh>
    <phoneticPr fontId="13"/>
  </si>
  <si>
    <t>今年度
構成比</t>
    <rPh sb="0" eb="3">
      <t>コンネンド</t>
    </rPh>
    <rPh sb="4" eb="7">
      <t>コウセイヒ</t>
    </rPh>
    <phoneticPr fontId="13"/>
  </si>
  <si>
    <t>今年
構成比</t>
    <rPh sb="0" eb="2">
      <t>コトシ</t>
    </rPh>
    <rPh sb="3" eb="6">
      <t>コウセイヒ</t>
    </rPh>
    <phoneticPr fontId="13"/>
  </si>
  <si>
    <t>注</t>
  </si>
  <si>
    <t>１　国内客には、沖縄県居住者は含まない。本土経由で来県する外国客は含む。</t>
    <phoneticPr fontId="13"/>
  </si>
  <si>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13"/>
  </si>
  <si>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13"/>
  </si>
  <si>
    <r>
      <t>参考値　</t>
    </r>
    <r>
      <rPr>
        <u/>
        <sz val="10"/>
        <rFont val="ＭＳ Ｐゴシック"/>
        <family val="3"/>
        <charset val="128"/>
      </rPr>
      <t>FSC・LCC内訳</t>
    </r>
    <rPh sb="0" eb="2">
      <t>サンコウ</t>
    </rPh>
    <rPh sb="2" eb="3">
      <t>チ</t>
    </rPh>
    <rPh sb="11" eb="13">
      <t>ウチワケ</t>
    </rPh>
    <phoneticPr fontId="13"/>
  </si>
  <si>
    <t>羽田</t>
    <rPh sb="0" eb="2">
      <t>ハネダ</t>
    </rPh>
    <phoneticPr fontId="13"/>
  </si>
  <si>
    <t>成田</t>
    <rPh sb="0" eb="2">
      <t>ナリタ</t>
    </rPh>
    <phoneticPr fontId="13"/>
  </si>
  <si>
    <t>FSC</t>
    <phoneticPr fontId="13"/>
  </si>
  <si>
    <t>LCC</t>
    <phoneticPr fontId="13"/>
  </si>
  <si>
    <t>前年
同月比</t>
  </si>
  <si>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13"/>
  </si>
  <si>
    <t>FSC・LCC
比率</t>
    <rPh sb="8" eb="10">
      <t>ヒリツ</t>
    </rPh>
    <phoneticPr fontId="13"/>
  </si>
  <si>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13"/>
  </si>
  <si>
    <t>第３表　国籍別入域観光客数</t>
    <rPh sb="4" eb="6">
      <t>コクセキ</t>
    </rPh>
    <rPh sb="6" eb="7">
      <t>ベツ</t>
    </rPh>
    <phoneticPr fontId="13"/>
  </si>
  <si>
    <t>外国人総数</t>
    <rPh sb="0" eb="2">
      <t>ガイコク</t>
    </rPh>
    <rPh sb="2" eb="3">
      <t>ジン</t>
    </rPh>
    <rPh sb="3" eb="5">
      <t>ソウスウ</t>
    </rPh>
    <phoneticPr fontId="13"/>
  </si>
  <si>
    <t>　　⑥乗務員等は、「その他」に一括計上している。</t>
    <rPh sb="3" eb="6">
      <t>ジョウムイン</t>
    </rPh>
    <rPh sb="6" eb="7">
      <t>トウ</t>
    </rPh>
    <rPh sb="12" eb="13">
      <t>タ</t>
    </rPh>
    <rPh sb="15" eb="17">
      <t>イッカツ</t>
    </rPh>
    <rPh sb="17" eb="19">
      <t>ケイジョウ</t>
    </rPh>
    <phoneticPr fontId="13"/>
  </si>
  <si>
    <t>月 間</t>
  </si>
  <si>
    <t>累 計</t>
  </si>
  <si>
    <t>計</t>
  </si>
  <si>
    <t>-</t>
    <phoneticPr fontId="20"/>
  </si>
  <si>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13"/>
  </si>
  <si>
    <t>（単位：千人）</t>
    <rPh sb="4" eb="5">
      <t>セン</t>
    </rPh>
    <phoneticPr fontId="20"/>
  </si>
  <si>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13"/>
  </si>
  <si>
    <t>令和元年度</t>
    <rPh sb="0" eb="1">
      <t>レイ</t>
    </rPh>
    <rPh sb="1" eb="2">
      <t>ワ</t>
    </rPh>
    <rPh sb="2" eb="4">
      <t>ガンネン</t>
    </rPh>
    <rPh sb="4" eb="5">
      <t>ド</t>
    </rPh>
    <phoneticPr fontId="13"/>
  </si>
  <si>
    <t>4月
累計</t>
  </si>
  <si>
    <t>1月～4月
累計</t>
  </si>
  <si>
    <t>皆減</t>
  </si>
  <si>
    <t>4月～5月
累計</t>
  </si>
  <si>
    <t>1月～5月
累計</t>
  </si>
  <si>
    <t>N/A</t>
  </si>
  <si>
    <t>4月～6月
累計</t>
  </si>
  <si>
    <t>1月～6月
累計</t>
  </si>
  <si>
    <t>4月～7月
累計</t>
  </si>
  <si>
    <t>1月～7月
累計</t>
  </si>
  <si>
    <t>4月～8月
累計</t>
  </si>
  <si>
    <t>1月～8月
累計</t>
  </si>
  <si>
    <t>4月～9月
累計</t>
  </si>
  <si>
    <t>1月～9月
累計</t>
  </si>
  <si>
    <t>4月～10月
累計</t>
  </si>
  <si>
    <t>1月～10月
累計</t>
  </si>
  <si>
    <t>4月～11月
累計</t>
  </si>
  <si>
    <t>1月～11月
累計</t>
  </si>
  <si>
    <t>4月～12月
累計</t>
  </si>
  <si>
    <t>1月～12月
累計</t>
  </si>
  <si>
    <t>0</t>
  </si>
  <si>
    <t>4月～1月
累計</t>
  </si>
  <si>
    <t>　　②イギリス・フランスは、平成22年４月から表章を始めた。</t>
    <rPh sb="14" eb="16">
      <t>ヘイセイ</t>
    </rPh>
    <rPh sb="18" eb="19">
      <t>ネン</t>
    </rPh>
    <rPh sb="20" eb="21">
      <t>ガツ</t>
    </rPh>
    <rPh sb="23" eb="25">
      <t>ヒョウショウ</t>
    </rPh>
    <rPh sb="26" eb="27">
      <t>ハジ</t>
    </rPh>
    <phoneticPr fontId="13"/>
  </si>
  <si>
    <t>　　③タイ、シンガポール、マレーシアは、平成23年４月から表章を始めた。</t>
    <rPh sb="20" eb="22">
      <t>ヘイセイ</t>
    </rPh>
    <rPh sb="24" eb="25">
      <t>ネン</t>
    </rPh>
    <rPh sb="26" eb="27">
      <t>ガツ</t>
    </rPh>
    <rPh sb="32" eb="33">
      <t>ハジ</t>
    </rPh>
    <phoneticPr fontId="13"/>
  </si>
  <si>
    <t>　　④インドネシアは、平成24年11月から表章を始めた。</t>
    <rPh sb="11" eb="13">
      <t>ヘイセイ</t>
    </rPh>
    <rPh sb="15" eb="16">
      <t>ネン</t>
    </rPh>
    <rPh sb="18" eb="19">
      <t>ガツ</t>
    </rPh>
    <rPh sb="24" eb="25">
      <t>ハジ</t>
    </rPh>
    <phoneticPr fontId="13"/>
  </si>
  <si>
    <t>　　⑤カナダ、オーストラリアは、平成28年４月から表章を始めた。</t>
    <rPh sb="16" eb="18">
      <t>ヘイセイ</t>
    </rPh>
    <rPh sb="20" eb="21">
      <t>ネン</t>
    </rPh>
    <rPh sb="22" eb="23">
      <t>ガツ</t>
    </rPh>
    <rPh sb="28" eb="29">
      <t>ハジ</t>
    </rPh>
    <phoneticPr fontId="13"/>
  </si>
  <si>
    <t>4月～2月
累計</t>
  </si>
  <si>
    <t>4月～3月
累計</t>
  </si>
  <si>
    <t>1月～3月
累計</t>
  </si>
  <si>
    <t>令和２年度</t>
    <rPh sb="0" eb="1">
      <t>レイ</t>
    </rPh>
    <rPh sb="1" eb="2">
      <t>ワ</t>
    </rPh>
    <rPh sb="3" eb="5">
      <t>ネンド</t>
    </rPh>
    <rPh sb="4" eb="5">
      <t>ド</t>
    </rPh>
    <phoneticPr fontId="13"/>
  </si>
  <si>
    <t>2/1年度</t>
    <rPh sb="4" eb="5">
      <t>ド</t>
    </rPh>
    <phoneticPr fontId="20"/>
  </si>
  <si>
    <t>令和3年4月</t>
  </si>
  <si>
    <t>台湾</t>
    <rPh sb="0" eb="2">
      <t>タイワン</t>
    </rPh>
    <phoneticPr fontId="22"/>
  </si>
  <si>
    <t>韓国</t>
    <rPh sb="0" eb="2">
      <t>カンコク</t>
    </rPh>
    <phoneticPr fontId="22"/>
  </si>
  <si>
    <t>中国本土</t>
    <rPh sb="0" eb="4">
      <t>チュウゴクホンド</t>
    </rPh>
    <phoneticPr fontId="22"/>
  </si>
  <si>
    <t>香港</t>
    <rPh sb="0" eb="2">
      <t>ホンコン</t>
    </rPh>
    <phoneticPr fontId="22"/>
  </si>
  <si>
    <t>アメリカ</t>
    <phoneticPr fontId="22"/>
  </si>
  <si>
    <t>カナダ</t>
    <phoneticPr fontId="22"/>
  </si>
  <si>
    <t>イギリス（本国）</t>
    <rPh sb="5" eb="7">
      <t>ホンゴク</t>
    </rPh>
    <phoneticPr fontId="22"/>
  </si>
  <si>
    <t>フランス</t>
    <phoneticPr fontId="22"/>
  </si>
  <si>
    <t>タイ</t>
    <phoneticPr fontId="22"/>
  </si>
  <si>
    <t>シンガポール</t>
    <phoneticPr fontId="22"/>
  </si>
  <si>
    <t>マレーシア</t>
    <phoneticPr fontId="22"/>
  </si>
  <si>
    <t>インドネシア</t>
    <phoneticPr fontId="22"/>
  </si>
  <si>
    <t>ｵｰｽﾄﾗﾘｱ</t>
    <phoneticPr fontId="22"/>
  </si>
  <si>
    <t>その他</t>
    <rPh sb="2" eb="3">
      <t>タ</t>
    </rPh>
    <phoneticPr fontId="22"/>
  </si>
  <si>
    <t>令和3年5月</t>
  </si>
  <si>
    <t>令和3年6月</t>
  </si>
  <si>
    <t>令和3年7月</t>
  </si>
  <si>
    <t>令和3年8月</t>
  </si>
  <si>
    <t>令和3年9月</t>
  </si>
  <si>
    <t>令和3年10月</t>
  </si>
  <si>
    <t>令和3年11月</t>
  </si>
  <si>
    <t>令和3年12月</t>
  </si>
  <si>
    <t>令和4年1月</t>
  </si>
  <si>
    <t>令和4年2月</t>
  </si>
  <si>
    <t>1月～2月
累計</t>
  </si>
  <si>
    <t>令和4年3月</t>
  </si>
  <si>
    <t>(単位:人、％）</t>
    <phoneticPr fontId="13"/>
  </si>
  <si>
    <t>令和３年度</t>
    <rPh sb="0" eb="1">
      <t>レイ</t>
    </rPh>
    <rPh sb="1" eb="2">
      <t>ワ</t>
    </rPh>
    <rPh sb="3" eb="5">
      <t>ネンド</t>
    </rPh>
    <rPh sb="4" eb="5">
      <t>ド</t>
    </rPh>
    <phoneticPr fontId="13"/>
  </si>
  <si>
    <t>3/2年度</t>
    <rPh sb="4" eb="5">
      <t>ド</t>
    </rPh>
    <phoneticPr fontId="20"/>
  </si>
  <si>
    <t>-</t>
    <phoneticPr fontId="22"/>
  </si>
  <si>
    <t>令和4年4月</t>
  </si>
  <si>
    <t>令和4年5月</t>
  </si>
  <si>
    <t>令和4年6月</t>
  </si>
  <si>
    <t>令和4年7月</t>
  </si>
  <si>
    <t>令和4年8月</t>
  </si>
  <si>
    <t>令和4年9月</t>
  </si>
  <si>
    <t>令和4年10月</t>
  </si>
  <si>
    <t>令和4年11月</t>
  </si>
  <si>
    <t>令和4年12月</t>
  </si>
  <si>
    <t>皆増</t>
    <rPh sb="0" eb="1">
      <t>ミナ</t>
    </rPh>
    <rPh sb="1" eb="2">
      <t>ゾウ</t>
    </rPh>
    <phoneticPr fontId="13"/>
  </si>
  <si>
    <t>－</t>
    <phoneticPr fontId="13"/>
  </si>
  <si>
    <t>－</t>
  </si>
  <si>
    <t>令和5年1月</t>
  </si>
  <si>
    <t>1月～1月
累計</t>
  </si>
  <si>
    <t>令和5年2月</t>
  </si>
  <si>
    <t>令和5年3月</t>
  </si>
  <si>
    <t>皆増</t>
    <phoneticPr fontId="13"/>
  </si>
  <si>
    <t>-</t>
  </si>
  <si>
    <t>令和４年度</t>
    <rPh sb="0" eb="1">
      <t>レイ</t>
    </rPh>
    <rPh sb="1" eb="2">
      <t>ワ</t>
    </rPh>
    <rPh sb="3" eb="5">
      <t>ネンド</t>
    </rPh>
    <rPh sb="4" eb="5">
      <t>ド</t>
    </rPh>
    <phoneticPr fontId="13"/>
  </si>
  <si>
    <t>1/30年度</t>
    <rPh sb="5" eb="6">
      <t>ド</t>
    </rPh>
    <phoneticPr fontId="20"/>
  </si>
  <si>
    <t>4/3年度</t>
    <rPh sb="4" eb="5">
      <t>ド</t>
    </rPh>
    <phoneticPr fontId="20"/>
  </si>
  <si>
    <t>4/1年度</t>
    <rPh sb="4" eb="5">
      <t>ド</t>
    </rPh>
    <phoneticPr fontId="20"/>
  </si>
  <si>
    <t>令和4年度</t>
    <rPh sb="0" eb="2">
      <t>レイワ</t>
    </rPh>
    <rPh sb="3" eb="5">
      <t>ネンド</t>
    </rPh>
    <rPh sb="4" eb="5">
      <t>ド</t>
    </rPh>
    <phoneticPr fontId="2"/>
  </si>
  <si>
    <r>
      <t>　　①外国人については入国管理局及び船社代理店の資料に基づいており、</t>
    </r>
    <r>
      <rPr>
        <sz val="10"/>
        <color rgb="FFFF0000"/>
        <rFont val="ＭＳ Ｐゴシック"/>
        <family val="3"/>
        <charset val="128"/>
      </rPr>
      <t>乗務員等を含む。</t>
    </r>
    <rPh sb="16" eb="17">
      <t>オヨ</t>
    </rPh>
    <rPh sb="18" eb="20">
      <t>センシャ</t>
    </rPh>
    <rPh sb="20" eb="23">
      <t>ダイリテン</t>
    </rPh>
    <rPh sb="24" eb="26">
      <t>シリョウ</t>
    </rPh>
    <rPh sb="34" eb="37">
      <t>ジョウムイン</t>
    </rPh>
    <rPh sb="37" eb="38">
      <t>トウ</t>
    </rPh>
    <rPh sb="39" eb="40">
      <t>フク</t>
    </rPh>
    <phoneticPr fontId="13"/>
  </si>
  <si>
    <r>
      <t>　　また、外国人については福岡入国管理局那覇支局の資料に基づき沖縄県が推計。</t>
    </r>
    <r>
      <rPr>
        <sz val="9"/>
        <color rgb="FFFF0000"/>
        <rFont val="ＭＳ Ｐゴシック"/>
        <family val="3"/>
        <charset val="128"/>
      </rPr>
      <t>乗務員等を含む。</t>
    </r>
    <rPh sb="7" eb="8">
      <t>ジン</t>
    </rPh>
    <rPh sb="25" eb="27">
      <t>シリョウ</t>
    </rPh>
    <rPh sb="28" eb="29">
      <t>モト</t>
    </rPh>
    <rPh sb="31" eb="34">
      <t>オキナワケン</t>
    </rPh>
    <rPh sb="35" eb="37">
      <t>スイケイ</t>
    </rPh>
    <rPh sb="38" eb="41">
      <t>ジョウムイン</t>
    </rPh>
    <rPh sb="41" eb="42">
      <t>トウ</t>
    </rPh>
    <rPh sb="43" eb="44">
      <t>フク</t>
    </rPh>
    <phoneticPr fontId="13"/>
  </si>
  <si>
    <t>月別入域観光客数の推移（平成30年度～令和４年度）</t>
    <rPh sb="17" eb="18">
      <t>ド</t>
    </rPh>
    <rPh sb="19" eb="21">
      <t>レイワ</t>
    </rPh>
    <rPh sb="22" eb="24">
      <t>ネンド</t>
    </rPh>
    <rPh sb="23" eb="24">
      <t>ド</t>
    </rPh>
    <phoneticPr fontId="20"/>
  </si>
  <si>
    <t>-</t>
    <phoneticPr fontId="13"/>
  </si>
  <si>
    <t>（グラフ）</t>
    <phoneticPr fontId="2"/>
  </si>
  <si>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</si>
  <si>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発表</t>
    <rPh sb="0" eb="2">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</si>
</sst>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quot;#,##0"/>
    <numFmt numFmtId="177" formatCode="0.0%"/>
    <numFmt numFmtId="178" formatCode="#,##0&quot;人&quot;"/>
    <numFmt numFmtId="179" formatCode="\(#,##0\)"/>
    <numFmt numFmtId="180" formatCode="#,##0;[Red]&quot;△&quot;#,##0"/>
    <numFmt numFmtId="181" formatCode="&quot;平成&quot;0&quot;年度&quot;"/>
    <numFmt numFmtId="182" formatCode="0&quot;月&quot;"/>
    <numFmt numFmtId="183" formatCode="#,##0.0;[Red]&quot;△&quot;#,##0.0"/>
    <numFmt numFmtId="184" formatCode="#,##0.0_ "/>
    <numFmt numFmtId="185" formatCode="&quot;&quot;#,##0;[Red]&quot;△&quot;#,##0"/>
    <numFmt numFmtId="186" formatCode="0.0"/>
  </numFmts>
  <fonts count="43">
    <font>
      <sz val="11"/>
      <color theme="1"/>
      <name val="游ゴシック"/>
      <family val="2"/>
      <scheme val="minor"/>
    </font>
    <font>
      <sz val="11"/>
      <name val="ＭＳ Ｐゴシック"/>
      <family val="3"/>
      <charset val="128"/>
    </font>
    <font>
      <sz val="6"/>
      <name val="游ゴシック"/>
      <family val="3"/>
      <charset val="128"/>
      <scheme val="minor"/>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u/>
      <sz val="11"/>
      <color theme="10"/>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1"/>
      <color theme="1"/>
      <name val="游ゴシック"/>
      <family val="2"/>
      <scheme val="minor"/>
    </font>
    <font>
      <sz val="6"/>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u/>
      <sz val="10"/>
      <name val="ＭＳ Ｐゴシック"/>
      <family val="3"/>
      <charset val="128"/>
    </font>
    <font>
      <sz val="9"/>
      <name val="ＭＳ Ｐゴシック"/>
      <family val="3"/>
      <charset val="128"/>
    </font>
    <font>
      <sz val="6"/>
      <name val="ＭＳ Ｐ明朝"/>
      <family val="1"/>
      <charset val="128"/>
    </font>
    <font>
      <sz val="18"/>
      <name val="ＭＳ Ｐゴシック"/>
      <family val="3"/>
      <charset val="128"/>
    </font>
    <font>
      <sz val="6"/>
      <name val="System"/>
      <family val="2"/>
    </font>
    <font>
      <sz val="12"/>
      <color theme="1"/>
      <name val="ＭＳ Ｐゴシック"/>
      <family val="3"/>
      <charset val="128"/>
    </font>
    <font>
      <b/>
      <sz val="9"/>
      <name val="ＭＳ Ｐゴシック"/>
      <family val="3"/>
      <charset val="128"/>
    </font>
    <font>
      <sz val="10"/>
      <color rgb="FFFF0000"/>
      <name val="ＭＳ Ｐゴシック"/>
      <family val="3"/>
      <charset val="128"/>
    </font>
    <font>
      <sz val="20"/>
      <name val="ＭＳ Ｐゴシック"/>
      <family val="3"/>
      <charset val="128"/>
    </font>
    <font>
      <sz val="10"/>
      <color indexed="10"/>
      <name val="ＭＳ Ｐゴシック"/>
      <family val="3"/>
      <charset val="128"/>
    </font>
    <font>
      <sz val="9"/>
      <color rgb="FFFF0000"/>
      <name val="ＭＳ Ｐゴシック"/>
      <family val="3"/>
      <charset val="128"/>
    </font>
    <font>
      <sz val="10"/>
      <color theme="3"/>
      <name val="ＭＳ Ｐゴシック"/>
      <family val="3"/>
      <charset val="128"/>
    </font>
    <font>
      <sz val="12"/>
      <name val="System"/>
      <family val="2"/>
    </font>
    <font>
      <sz val="16"/>
      <name val="ＭＳ Ｐゴシック"/>
      <family val="3"/>
      <charset val="128"/>
    </font>
    <font>
      <sz val="10"/>
      <name val="ＭＳ Ｐ明朝"/>
      <family val="1"/>
      <charset val="128"/>
    </font>
    <font>
      <sz val="10"/>
      <color rgb="FFFF0000"/>
      <name val="ＭＳ Ｐ明朝"/>
      <family val="1"/>
      <charset val="128"/>
    </font>
    <font>
      <sz val="11"/>
      <name val="ＭＳ Ｐ明朝"/>
      <family val="1"/>
      <charset val="128"/>
    </font>
    <font>
      <sz val="12"/>
      <name val="ＭＳ Ｐ明朝"/>
      <family val="1"/>
      <charset val="128"/>
    </font>
    <font>
      <sz val="11"/>
      <name val="明朝"/>
      <family val="3"/>
      <charset val="128"/>
    </font>
    <font>
      <u/>
      <sz val="14"/>
      <color theme="10"/>
      <name val="ＭＳ Ｐゴシック"/>
      <family val="3"/>
      <charset val="128"/>
    </font>
    <font>
      <u/>
      <sz val="11"/>
      <color theme="10"/>
      <name val="ＭＳ ゴシック"/>
      <family val="3"/>
      <charset val="128"/>
    </font>
    <font>
      <sz val="20"/>
      <color theme="10"/>
      <name val="ＭＳ Ｐ明朝"/>
      <family val="1"/>
      <charset val="128"/>
    </font>
    <font>
      <sz val="20"/>
      <color theme="1"/>
      <name val="ＭＳ Ｐ明朝"/>
      <family val="1"/>
      <charset val="128"/>
    </font>
    <font>
      <sz val="20"/>
      <name val="ＭＳ Ｐ明朝"/>
      <family val="1"/>
      <charset val="128"/>
    </font>
    <font>
      <u/>
      <sz val="20"/>
      <color theme="10"/>
      <name val="ＭＳ Ｐ明朝"/>
      <family val="1"/>
      <charset val="128"/>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B7DEE8"/>
        <bgColor indexed="64"/>
      </patternFill>
    </fill>
    <fill>
      <patternFill patternType="solid">
        <fgColor theme="8" tint="0.59999389629810485"/>
        <bgColor indexed="64"/>
      </patternFill>
    </fill>
    <fill>
      <patternFill patternType="solid">
        <fgColor indexed="42"/>
        <bgColor indexed="64"/>
      </patternFill>
    </fill>
    <fill>
      <patternFill patternType="solid">
        <fgColor rgb="FFFFCC99"/>
        <bgColor indexed="64"/>
      </patternFill>
    </fill>
  </fills>
  <borders count="129">
    <border>
      <left/>
      <right/>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hair">
        <color indexed="64"/>
      </right>
      <top style="medium">
        <color indexed="64"/>
      </top>
      <bottom style="hair">
        <color indexed="64"/>
      </bottom>
      <diagonal/>
    </border>
    <border>
      <left/>
      <right/>
      <top style="hair">
        <color indexed="64"/>
      </top>
      <bottom/>
      <diagonal/>
    </border>
    <border>
      <left/>
      <right style="hair">
        <color indexed="64"/>
      </right>
      <top style="hair">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thin">
        <color indexed="64"/>
      </right>
      <top/>
      <bottom style="medium">
        <color indexed="64"/>
      </bottom>
      <diagonal/>
    </border>
    <border>
      <left/>
      <right style="thin">
        <color indexed="64"/>
      </right>
      <top style="thin">
        <color indexed="64"/>
      </top>
      <bottom/>
      <diagonal/>
    </border>
  </borders>
  <cellStyleXfs count="13">
    <xf numFmtId="0" fontId="0" fillId="0" borderId="0"/>
    <xf numFmtId="0" fontId="1" fillId="0" borderId="0">
      <alignment vertical="center"/>
    </xf>
    <xf numFmtId="0" fontId="3" fillId="0" borderId="0" applyNumberFormat="0" applyFill="0" applyBorder="0" applyAlignment="0" applyProtection="0"/>
    <xf numFmtId="0" fontId="5" fillId="0" borderId="0"/>
    <xf numFmtId="38" fontId="4" fillId="0" borderId="0" applyFont="0" applyFill="0" applyBorder="0" applyAlignment="0" applyProtection="0"/>
    <xf numFmtId="0" fontId="5" fillId="0" borderId="0"/>
    <xf numFmtId="0" fontId="5" fillId="0" borderId="0"/>
    <xf numFmtId="38" fontId="12" fillId="0" borderId="0" applyFont="0" applyFill="0" applyBorder="0" applyAlignment="0" applyProtection="0">
      <alignment vertical="center"/>
    </xf>
    <xf numFmtId="0" fontId="5" fillId="0" borderId="0"/>
    <xf numFmtId="0" fontId="30" fillId="0" borderId="0"/>
    <xf numFmtId="0" fontId="30" fillId="0" borderId="0"/>
    <xf numFmtId="38" fontId="36" fillId="0" borderId="0" applyFont="0" applyFill="0" applyBorder="0" applyAlignment="0" applyProtection="0"/>
    <xf numFmtId="0" fontId="1" fillId="0" borderId="0">
      <alignment vertical="center"/>
    </xf>
  </cellStyleXfs>
  <cellXfs count="422">
    <xf numFmtId="0" fontId="0" fillId="0" borderId="0" xfId="0"/>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xf numFmtId="0" fontId="6" fillId="0" borderId="0" xfId="0" applyFont="1" applyAlignment="1">
      <alignment horizontal="center"/>
    </xf>
    <xf numFmtId="0" fontId="10" fillId="0" borderId="0" xfId="0" applyFont="1" applyBorder="1" applyAlignment="1">
      <alignment horizontal="left" vertical="center"/>
    </xf>
    <xf numFmtId="0" fontId="6" fillId="2" borderId="4" xfId="0" applyFont="1" applyFill="1" applyBorder="1" applyAlignment="1">
      <alignment horizontal="center" vertical="center"/>
    </xf>
    <xf numFmtId="0" fontId="6" fillId="0" borderId="1" xfId="0" applyFont="1" applyBorder="1"/>
    <xf numFmtId="0" fontId="7" fillId="0" borderId="8" xfId="2" applyFont="1" applyBorder="1" applyAlignment="1">
      <alignment horizontal="center" vertical="center"/>
    </xf>
    <xf numFmtId="0" fontId="6" fillId="2" borderId="7" xfId="0" applyFont="1" applyFill="1" applyBorder="1" applyAlignment="1">
      <alignment horizontal="center" vertical="center"/>
    </xf>
    <xf numFmtId="0" fontId="7" fillId="0" borderId="4" xfId="2" applyFont="1" applyBorder="1" applyAlignment="1">
      <alignment horizontal="center" vertical="center"/>
    </xf>
    <xf numFmtId="176" fontId="9" fillId="0" borderId="4" xfId="5" applyNumberFormat="1" applyFont="1" applyFill="1" applyBorder="1" applyAlignment="1">
      <alignment horizontal="right" vertical="center" shrinkToFit="1"/>
    </xf>
    <xf numFmtId="0" fontId="15" fillId="0" borderId="13" xfId="5" applyNumberFormat="1" applyFont="1" applyFill="1" applyBorder="1" applyAlignment="1">
      <alignment horizontal="center" vertical="center" shrinkToFit="1"/>
    </xf>
    <xf numFmtId="176" fontId="1" fillId="0" borderId="25" xfId="5" applyNumberFormat="1" applyFont="1" applyFill="1" applyBorder="1" applyAlignment="1">
      <alignment horizontal="right" vertical="center" shrinkToFit="1"/>
    </xf>
    <xf numFmtId="176" fontId="1" fillId="0" borderId="26" xfId="5" applyNumberFormat="1" applyFont="1" applyFill="1" applyBorder="1" applyAlignment="1">
      <alignment horizontal="right" vertical="center" shrinkToFit="1"/>
    </xf>
    <xf numFmtId="176" fontId="1" fillId="0" borderId="28" xfId="5" applyNumberFormat="1" applyFont="1" applyFill="1" applyBorder="1" applyAlignment="1">
      <alignment horizontal="right" vertical="center" shrinkToFit="1"/>
    </xf>
    <xf numFmtId="176" fontId="1" fillId="0" borderId="29" xfId="5" applyNumberFormat="1" applyFont="1" applyFill="1" applyBorder="1" applyAlignment="1">
      <alignment horizontal="right" vertical="center" shrinkToFit="1"/>
    </xf>
    <xf numFmtId="176" fontId="1" fillId="0" borderId="30" xfId="5" applyNumberFormat="1" applyFont="1" applyFill="1" applyBorder="1" applyAlignment="1">
      <alignment horizontal="right" vertical="center" shrinkToFit="1"/>
    </xf>
    <xf numFmtId="176" fontId="16" fillId="0" borderId="32" xfId="5" applyNumberFormat="1" applyFont="1" applyFill="1" applyBorder="1" applyAlignment="1">
      <alignment horizontal="right" vertical="center" shrinkToFit="1"/>
    </xf>
    <xf numFmtId="176" fontId="1" fillId="0" borderId="33" xfId="5" applyNumberFormat="1" applyFont="1" applyFill="1" applyBorder="1" applyAlignment="1">
      <alignment horizontal="right" vertical="center" shrinkToFit="1"/>
    </xf>
    <xf numFmtId="176" fontId="1" fillId="0" borderId="34" xfId="5" applyNumberFormat="1" applyFont="1" applyFill="1" applyBorder="1" applyAlignment="1">
      <alignment horizontal="right" vertical="center" shrinkToFit="1"/>
    </xf>
    <xf numFmtId="176" fontId="1" fillId="0" borderId="32" xfId="5" applyNumberFormat="1" applyFont="1" applyFill="1" applyBorder="1" applyAlignment="1">
      <alignment horizontal="right" vertical="center" shrinkToFit="1"/>
    </xf>
    <xf numFmtId="176" fontId="1" fillId="0" borderId="35" xfId="5" applyNumberFormat="1" applyFont="1" applyFill="1" applyBorder="1" applyAlignment="1" applyProtection="1">
      <alignment horizontal="right" vertical="center" shrinkToFit="1"/>
      <protection locked="0"/>
    </xf>
    <xf numFmtId="176" fontId="1" fillId="0" borderId="34" xfId="5" applyNumberFormat="1" applyFont="1" applyFill="1" applyBorder="1" applyAlignment="1" applyProtection="1">
      <alignment horizontal="right" vertical="center" shrinkToFit="1"/>
      <protection locked="0"/>
    </xf>
    <xf numFmtId="176" fontId="1" fillId="0" borderId="36" xfId="5" applyNumberFormat="1" applyFont="1" applyFill="1" applyBorder="1" applyAlignment="1">
      <alignment horizontal="right" vertical="center" shrinkToFit="1"/>
    </xf>
    <xf numFmtId="176" fontId="1" fillId="0" borderId="37" xfId="5" applyNumberFormat="1" applyFont="1" applyFill="1" applyBorder="1" applyAlignment="1" applyProtection="1">
      <alignment horizontal="right" vertical="center" shrinkToFit="1"/>
      <protection locked="0"/>
    </xf>
    <xf numFmtId="177" fontId="16" fillId="0" borderId="40" xfId="5" applyNumberFormat="1" applyFont="1" applyFill="1" applyBorder="1" applyAlignment="1">
      <alignment horizontal="right" vertical="center" shrinkToFit="1"/>
    </xf>
    <xf numFmtId="177" fontId="1" fillId="0" borderId="41" xfId="5" applyNumberFormat="1" applyFont="1" applyFill="1" applyBorder="1" applyAlignment="1">
      <alignment horizontal="right" vertical="center" shrinkToFit="1"/>
    </xf>
    <xf numFmtId="177" fontId="1" fillId="0" borderId="42" xfId="5" applyNumberFormat="1" applyFont="1" applyFill="1" applyBorder="1" applyAlignment="1">
      <alignment horizontal="right" vertical="center" shrinkToFit="1"/>
    </xf>
    <xf numFmtId="177" fontId="1" fillId="0" borderId="40" xfId="5" applyNumberFormat="1" applyFont="1" applyFill="1" applyBorder="1" applyAlignment="1">
      <alignment horizontal="right" vertical="center" shrinkToFit="1"/>
    </xf>
    <xf numFmtId="177" fontId="1" fillId="0" borderId="43" xfId="5" applyNumberFormat="1" applyFont="1" applyFill="1" applyBorder="1" applyAlignment="1">
      <alignment horizontal="right" vertical="center" shrinkToFit="1"/>
    </xf>
    <xf numFmtId="177" fontId="1" fillId="0" borderId="44" xfId="5" applyNumberFormat="1" applyFont="1" applyFill="1" applyBorder="1" applyAlignment="1">
      <alignment horizontal="right" vertical="center" shrinkToFit="1"/>
    </xf>
    <xf numFmtId="177" fontId="1" fillId="0" borderId="45" xfId="5" applyNumberFormat="1" applyFont="1" applyFill="1" applyBorder="1" applyAlignment="1">
      <alignment horizontal="right" vertical="center" shrinkToFit="1"/>
    </xf>
    <xf numFmtId="176" fontId="1" fillId="0" borderId="37" xfId="5" applyNumberFormat="1" applyFont="1" applyFill="1" applyBorder="1" applyAlignment="1">
      <alignment horizontal="right" vertical="center" shrinkToFit="1"/>
    </xf>
    <xf numFmtId="176" fontId="1" fillId="0" borderId="48" xfId="5" applyNumberFormat="1" applyFont="1" applyFill="1" applyBorder="1" applyAlignment="1">
      <alignment horizontal="right" vertical="center" shrinkToFit="1"/>
    </xf>
    <xf numFmtId="176" fontId="1" fillId="0" borderId="49" xfId="5" applyNumberFormat="1" applyFont="1" applyFill="1" applyBorder="1" applyAlignment="1">
      <alignment horizontal="right" vertical="center" shrinkToFit="1"/>
    </xf>
    <xf numFmtId="176" fontId="1" fillId="0" borderId="50" xfId="5" applyNumberFormat="1" applyFont="1" applyFill="1" applyBorder="1" applyAlignment="1">
      <alignment horizontal="right" vertical="center" shrinkToFit="1"/>
    </xf>
    <xf numFmtId="176" fontId="1" fillId="0" borderId="35" xfId="5" applyNumberFormat="1" applyFont="1" applyFill="1" applyBorder="1" applyAlignment="1">
      <alignment horizontal="right" vertical="center" shrinkToFit="1"/>
    </xf>
    <xf numFmtId="176" fontId="17" fillId="0" borderId="66" xfId="8" applyNumberFormat="1" applyFont="1" applyFill="1" applyBorder="1" applyAlignment="1">
      <alignment horizontal="right" vertical="center" shrinkToFit="1"/>
    </xf>
    <xf numFmtId="180" fontId="11" fillId="0" borderId="64" xfId="8" applyNumberFormat="1" applyFont="1" applyFill="1" applyBorder="1" applyAlignment="1">
      <alignment horizontal="right" vertical="center" shrinkToFit="1"/>
    </xf>
    <xf numFmtId="180" fontId="11" fillId="0" borderId="67" xfId="8" applyNumberFormat="1" applyFont="1" applyFill="1" applyBorder="1" applyAlignment="1">
      <alignment horizontal="right" vertical="center" shrinkToFit="1"/>
    </xf>
    <xf numFmtId="177" fontId="17" fillId="0" borderId="6" xfId="8" applyNumberFormat="1" applyFont="1" applyFill="1" applyBorder="1" applyAlignment="1">
      <alignment horizontal="right" vertical="center" shrinkToFit="1"/>
    </xf>
    <xf numFmtId="177" fontId="11" fillId="0" borderId="70" xfId="8" applyNumberFormat="1" applyFont="1" applyFill="1" applyBorder="1" applyAlignment="1">
      <alignment horizontal="right" vertical="center" shrinkToFit="1"/>
    </xf>
    <xf numFmtId="177" fontId="11" fillId="0" borderId="71" xfId="8" applyNumberFormat="1" applyFont="1" applyFill="1" applyBorder="1" applyAlignment="1">
      <alignment horizontal="right" vertical="center" shrinkToFit="1"/>
    </xf>
    <xf numFmtId="177" fontId="11" fillId="0" borderId="72" xfId="8" applyNumberFormat="1" applyFont="1" applyFill="1" applyBorder="1" applyAlignment="1">
      <alignment horizontal="right" vertical="center" shrinkToFit="1"/>
    </xf>
    <xf numFmtId="177" fontId="17" fillId="0" borderId="44" xfId="8" applyNumberFormat="1" applyFont="1" applyFill="1" applyBorder="1" applyAlignment="1">
      <alignment horizontal="right" vertical="center" shrinkToFit="1"/>
    </xf>
    <xf numFmtId="177" fontId="11" fillId="0" borderId="73" xfId="8" applyNumberFormat="1" applyFont="1" applyFill="1" applyBorder="1" applyAlignment="1">
      <alignment horizontal="right" vertical="center" shrinkToFit="1"/>
    </xf>
    <xf numFmtId="177" fontId="11" fillId="0" borderId="74" xfId="8" applyNumberFormat="1" applyFont="1" applyFill="1" applyBorder="1" applyAlignment="1">
      <alignment horizontal="right" vertical="center" shrinkToFit="1"/>
    </xf>
    <xf numFmtId="177" fontId="11" fillId="0" borderId="75" xfId="8" applyNumberFormat="1" applyFont="1" applyFill="1" applyBorder="1" applyAlignment="1">
      <alignment horizontal="right" vertical="center" shrinkToFit="1"/>
    </xf>
    <xf numFmtId="177" fontId="11" fillId="0" borderId="76" xfId="8" applyNumberFormat="1" applyFont="1" applyFill="1" applyBorder="1" applyAlignment="1">
      <alignment horizontal="right" vertical="center" shrinkToFit="1"/>
    </xf>
    <xf numFmtId="176" fontId="17" fillId="0" borderId="22" xfId="8" applyNumberFormat="1" applyFont="1" applyFill="1" applyBorder="1" applyAlignment="1">
      <alignment horizontal="right" vertical="center" shrinkToFit="1"/>
    </xf>
    <xf numFmtId="176" fontId="11" fillId="0" borderId="81" xfId="8" applyNumberFormat="1" applyFont="1" applyFill="1" applyBorder="1" applyAlignment="1" applyProtection="1">
      <alignment horizontal="right" vertical="center" shrinkToFit="1"/>
    </xf>
    <xf numFmtId="176" fontId="11" fillId="0" borderId="31" xfId="8" applyNumberFormat="1" applyFont="1" applyFill="1" applyBorder="1" applyAlignment="1" applyProtection="1">
      <alignment horizontal="right" vertical="center" shrinkToFit="1"/>
    </xf>
    <xf numFmtId="177" fontId="17" fillId="0" borderId="84" xfId="8" applyNumberFormat="1" applyFont="1" applyFill="1" applyBorder="1" applyAlignment="1">
      <alignment horizontal="right" vertical="center" shrinkToFit="1"/>
    </xf>
    <xf numFmtId="176" fontId="11" fillId="0" borderId="67" xfId="8" applyNumberFormat="1" applyFont="1" applyFill="1" applyBorder="1" applyAlignment="1" applyProtection="1">
      <alignment horizontal="right" vertical="center" shrinkToFit="1"/>
    </xf>
    <xf numFmtId="0" fontId="9" fillId="0" borderId="0" xfId="8" applyFont="1" applyFill="1" applyAlignment="1">
      <alignment vertical="center"/>
    </xf>
    <xf numFmtId="0" fontId="11" fillId="0" borderId="0" xfId="8" applyFont="1" applyFill="1" applyAlignment="1">
      <alignment vertical="center"/>
    </xf>
    <xf numFmtId="0" fontId="11" fillId="0" borderId="85" xfId="8" applyFont="1" applyFill="1" applyBorder="1" applyAlignment="1">
      <alignment horizontal="center" vertical="center"/>
    </xf>
    <xf numFmtId="0" fontId="11" fillId="0" borderId="86" xfId="8" applyFont="1" applyFill="1" applyBorder="1" applyAlignment="1">
      <alignment horizontal="center" vertical="center"/>
    </xf>
    <xf numFmtId="55" fontId="11" fillId="0" borderId="25" xfId="8" applyNumberFormat="1" applyFont="1" applyFill="1" applyBorder="1" applyAlignment="1">
      <alignment horizontal="center" vertical="center" shrinkToFit="1"/>
    </xf>
    <xf numFmtId="3" fontId="9" fillId="0" borderId="0" xfId="8" applyNumberFormat="1" applyFont="1" applyFill="1" applyAlignment="1">
      <alignment vertical="center"/>
    </xf>
    <xf numFmtId="0" fontId="11" fillId="0" borderId="87" xfId="8" applyNumberFormat="1" applyFont="1" applyFill="1" applyBorder="1" applyAlignment="1">
      <alignment horizontal="center" vertical="center" shrinkToFit="1"/>
    </xf>
    <xf numFmtId="3" fontId="9" fillId="0" borderId="0" xfId="8" applyNumberFormat="1" applyFont="1" applyFill="1" applyAlignment="1">
      <alignment horizontal="left" vertical="center"/>
    </xf>
    <xf numFmtId="55" fontId="11" fillId="0" borderId="87" xfId="8" applyNumberFormat="1" applyFont="1" applyFill="1" applyBorder="1" applyAlignment="1">
      <alignment horizontal="center" vertical="center"/>
    </xf>
    <xf numFmtId="0" fontId="11" fillId="0" borderId="90" xfId="8" applyFont="1" applyFill="1" applyBorder="1" applyAlignment="1">
      <alignment horizontal="center" vertical="center" wrapText="1"/>
    </xf>
    <xf numFmtId="0" fontId="11" fillId="0" borderId="92" xfId="8" applyFont="1" applyFill="1" applyBorder="1" applyAlignment="1">
      <alignment horizontal="center" vertical="center" wrapText="1"/>
    </xf>
    <xf numFmtId="0" fontId="19" fillId="0" borderId="92" xfId="8" applyFont="1" applyFill="1" applyBorder="1" applyAlignment="1">
      <alignment horizontal="center" vertical="center" wrapText="1"/>
    </xf>
    <xf numFmtId="0" fontId="9" fillId="0" borderId="0" xfId="8" applyFont="1" applyFill="1" applyAlignment="1">
      <alignment horizontal="left" vertical="center" wrapText="1"/>
    </xf>
    <xf numFmtId="0" fontId="9" fillId="0" borderId="10" xfId="0" applyNumberFormat="1" applyFont="1" applyFill="1" applyBorder="1" applyAlignment="1" applyProtection="1">
      <alignment horizontal="distributed" vertical="center" shrinkToFit="1"/>
      <protection locked="0"/>
    </xf>
    <xf numFmtId="0" fontId="9" fillId="0" borderId="56" xfId="0" applyNumberFormat="1" applyFont="1" applyFill="1" applyBorder="1" applyAlignment="1" applyProtection="1">
      <alignment horizontal="distributed" vertical="center" shrinkToFit="1"/>
      <protection locked="0"/>
    </xf>
    <xf numFmtId="0" fontId="1" fillId="0" borderId="14" xfId="0" applyNumberFormat="1" applyFont="1" applyFill="1" applyBorder="1" applyAlignment="1" applyProtection="1">
      <alignment horizontal="center" vertical="center" shrinkToFit="1"/>
      <protection locked="0"/>
    </xf>
    <xf numFmtId="176" fontId="17" fillId="0" borderId="66" xfId="0" applyNumberFormat="1" applyFont="1" applyFill="1" applyBorder="1" applyAlignment="1">
      <alignment horizontal="right" vertical="center" shrinkToFit="1"/>
    </xf>
    <xf numFmtId="3" fontId="1" fillId="0" borderId="33" xfId="0" applyNumberFormat="1" applyFont="1" applyFill="1" applyBorder="1" applyAlignment="1">
      <alignment vertical="center" shrinkToFit="1"/>
    </xf>
    <xf numFmtId="3" fontId="1" fillId="0" borderId="97" xfId="0" applyNumberFormat="1" applyFont="1" applyFill="1" applyBorder="1" applyAlignment="1">
      <alignment vertical="center" shrinkToFit="1"/>
    </xf>
    <xf numFmtId="3" fontId="1" fillId="0" borderId="97" xfId="0" applyNumberFormat="1" applyFont="1" applyFill="1" applyBorder="1" applyAlignment="1">
      <alignment horizontal="right" vertical="center" shrinkToFit="1"/>
    </xf>
    <xf numFmtId="3" fontId="1" fillId="0" borderId="67" xfId="0" applyNumberFormat="1" applyFont="1" applyFill="1" applyBorder="1" applyAlignment="1">
      <alignment horizontal="right" vertical="center" shrinkToFit="1"/>
    </xf>
    <xf numFmtId="0" fontId="1" fillId="0" borderId="68" xfId="0" applyNumberFormat="1" applyFont="1" applyFill="1" applyBorder="1" applyAlignment="1">
      <alignment horizontal="center" vertical="center" shrinkToFit="1"/>
    </xf>
    <xf numFmtId="0" fontId="1" fillId="0" borderId="69" xfId="0" applyNumberFormat="1" applyFont="1" applyFill="1" applyBorder="1" applyAlignment="1">
      <alignment horizontal="center" vertical="center" wrapText="1" shrinkToFit="1"/>
    </xf>
    <xf numFmtId="177" fontId="17" fillId="0" borderId="6" xfId="0" applyNumberFormat="1" applyFont="1" applyFill="1" applyBorder="1" applyAlignment="1">
      <alignment horizontal="right" vertical="center" shrinkToFit="1"/>
    </xf>
    <xf numFmtId="177" fontId="1" fillId="0" borderId="99" xfId="0" applyNumberFormat="1" applyFont="1" applyFill="1" applyBorder="1" applyAlignment="1">
      <alignment horizontal="right" vertical="center" shrinkToFit="1"/>
    </xf>
    <xf numFmtId="177" fontId="1" fillId="0" borderId="71" xfId="0" applyNumberFormat="1" applyFont="1" applyFill="1" applyBorder="1" applyAlignment="1">
      <alignment horizontal="right" vertical="center" shrinkToFit="1"/>
    </xf>
    <xf numFmtId="177" fontId="1" fillId="0" borderId="72" xfId="0" applyNumberFormat="1" applyFont="1" applyFill="1" applyBorder="1" applyAlignment="1">
      <alignment horizontal="right" vertical="center" shrinkToFit="1"/>
    </xf>
    <xf numFmtId="0" fontId="1" fillId="0" borderId="56" xfId="0" applyNumberFormat="1" applyFont="1" applyFill="1" applyBorder="1" applyAlignment="1">
      <alignment horizontal="center" vertical="center" wrapText="1" shrinkToFit="1"/>
    </xf>
    <xf numFmtId="177" fontId="17" fillId="0" borderId="44" xfId="0" applyNumberFormat="1" applyFont="1" applyFill="1" applyBorder="1" applyAlignment="1">
      <alignment horizontal="right" vertical="center" shrinkToFit="1"/>
    </xf>
    <xf numFmtId="177" fontId="1" fillId="0" borderId="100" xfId="0" applyNumberFormat="1" applyFont="1" applyFill="1" applyBorder="1" applyAlignment="1">
      <alignment horizontal="right" vertical="center" shrinkToFit="1"/>
    </xf>
    <xf numFmtId="177" fontId="1" fillId="0" borderId="74" xfId="0" applyNumberFormat="1" applyFont="1" applyFill="1" applyBorder="1" applyAlignment="1">
      <alignment horizontal="right" vertical="center" shrinkToFit="1"/>
    </xf>
    <xf numFmtId="177" fontId="1" fillId="0" borderId="75" xfId="0" applyNumberFormat="1" applyFont="1" applyFill="1" applyBorder="1" applyAlignment="1">
      <alignment horizontal="right" vertical="center" shrinkToFit="1"/>
    </xf>
    <xf numFmtId="177" fontId="1" fillId="0" borderId="94" xfId="0" applyNumberFormat="1" applyFont="1" applyFill="1" applyBorder="1" applyAlignment="1">
      <alignment horizontal="right" vertical="center" shrinkToFit="1"/>
    </xf>
    <xf numFmtId="0" fontId="1" fillId="0" borderId="80" xfId="0" applyNumberFormat="1" applyFont="1" applyFill="1" applyBorder="1" applyAlignment="1">
      <alignment horizontal="center" vertical="center" shrinkToFit="1"/>
    </xf>
    <xf numFmtId="176" fontId="17" fillId="0" borderId="36" xfId="0" applyNumberFormat="1" applyFont="1" applyFill="1" applyBorder="1" applyAlignment="1">
      <alignment horizontal="right" vertical="center" shrinkToFit="1"/>
    </xf>
    <xf numFmtId="176" fontId="1" fillId="0" borderId="81" xfId="0" applyNumberFormat="1" applyFont="1" applyFill="1" applyBorder="1" applyAlignment="1" applyProtection="1">
      <alignment horizontal="right" vertical="center" shrinkToFit="1"/>
    </xf>
    <xf numFmtId="176" fontId="1" fillId="0" borderId="67" xfId="0" applyNumberFormat="1" applyFont="1" applyFill="1" applyBorder="1" applyAlignment="1" applyProtection="1">
      <alignment horizontal="right" vertical="center" shrinkToFit="1"/>
    </xf>
    <xf numFmtId="0" fontId="1" fillId="0" borderId="16" xfId="0" applyNumberFormat="1" applyFont="1" applyFill="1" applyBorder="1" applyAlignment="1">
      <alignment horizontal="center" vertical="center" shrinkToFit="1"/>
    </xf>
    <xf numFmtId="0" fontId="1" fillId="0" borderId="82" xfId="0" applyNumberFormat="1" applyFont="1" applyFill="1" applyBorder="1" applyAlignment="1">
      <alignment horizontal="center" vertical="center" wrapText="1" shrinkToFit="1"/>
    </xf>
    <xf numFmtId="0" fontId="1" fillId="0" borderId="83" xfId="0" applyNumberFormat="1" applyFont="1" applyFill="1" applyBorder="1" applyAlignment="1">
      <alignment horizontal="center" vertical="center" wrapText="1" shrinkToFit="1"/>
    </xf>
    <xf numFmtId="177" fontId="17" fillId="0" borderId="84" xfId="0" applyNumberFormat="1" applyFont="1" applyFill="1" applyBorder="1" applyAlignment="1">
      <alignment horizontal="right" vertical="center" shrinkToFit="1"/>
    </xf>
    <xf numFmtId="176" fontId="1" fillId="0" borderId="37" xfId="0" applyNumberFormat="1" applyFont="1" applyFill="1" applyBorder="1" applyAlignment="1" applyProtection="1">
      <alignment horizontal="right" vertical="center" shrinkToFit="1"/>
    </xf>
    <xf numFmtId="180" fontId="11" fillId="0" borderId="3" xfId="8" applyNumberFormat="1" applyFont="1" applyFill="1" applyBorder="1" applyAlignment="1" applyProtection="1">
      <alignment horizontal="right" vertical="center" shrinkToFit="1"/>
      <protection locked="0"/>
    </xf>
    <xf numFmtId="0" fontId="14" fillId="0" borderId="12" xfId="5" applyNumberFormat="1" applyFont="1" applyFill="1" applyBorder="1" applyAlignment="1">
      <alignment horizontal="left" vertical="center" shrinkToFit="1"/>
    </xf>
    <xf numFmtId="0" fontId="14" fillId="0" borderId="11" xfId="5" applyNumberFormat="1" applyFont="1" applyFill="1" applyBorder="1" applyAlignment="1">
      <alignment horizontal="left" vertical="center" shrinkToFit="1"/>
    </xf>
    <xf numFmtId="185" fontId="16" fillId="0" borderId="16" xfId="5" applyNumberFormat="1" applyFont="1" applyFill="1" applyBorder="1" applyAlignment="1">
      <alignment horizontal="right" vertical="center" shrinkToFit="1"/>
    </xf>
    <xf numFmtId="185" fontId="1" fillId="0" borderId="2" xfId="5" applyNumberFormat="1" applyFont="1" applyFill="1" applyBorder="1" applyAlignment="1">
      <alignment horizontal="right" vertical="center" shrinkToFit="1"/>
    </xf>
    <xf numFmtId="185" fontId="1" fillId="0" borderId="1" xfId="5" applyNumberFormat="1" applyFont="1" applyFill="1" applyBorder="1" applyAlignment="1">
      <alignment horizontal="right" vertical="center" shrinkToFit="1"/>
    </xf>
    <xf numFmtId="185" fontId="1" fillId="0" borderId="16" xfId="5" applyNumberFormat="1" applyFont="1" applyFill="1" applyBorder="1" applyAlignment="1">
      <alignment horizontal="right" vertical="center" shrinkToFit="1"/>
    </xf>
    <xf numFmtId="185" fontId="1" fillId="0" borderId="15" xfId="5" applyNumberFormat="1" applyFont="1" applyFill="1" applyBorder="1" applyAlignment="1">
      <alignment horizontal="right" vertical="center" shrinkToFit="1"/>
    </xf>
    <xf numFmtId="185" fontId="1" fillId="0" borderId="5" xfId="5" applyNumberFormat="1" applyFont="1" applyFill="1" applyBorder="1" applyAlignment="1">
      <alignment horizontal="right" vertical="center" shrinkToFit="1"/>
    </xf>
    <xf numFmtId="185" fontId="1" fillId="0" borderId="38" xfId="5" applyNumberFormat="1" applyFont="1" applyFill="1" applyBorder="1" applyAlignment="1">
      <alignment horizontal="right" vertical="center" shrinkToFit="1"/>
    </xf>
    <xf numFmtId="0" fontId="9" fillId="0" borderId="11" xfId="0" applyNumberFormat="1" applyFont="1" applyFill="1" applyBorder="1" applyAlignment="1" applyProtection="1">
      <alignment horizontal="center" vertical="center" wrapText="1"/>
      <protection locked="0"/>
    </xf>
    <xf numFmtId="0" fontId="9" fillId="0" borderId="51" xfId="0" applyNumberFormat="1" applyFont="1" applyFill="1" applyBorder="1" applyAlignment="1">
      <alignment horizontal="center" vertical="center" shrinkToFit="1"/>
    </xf>
    <xf numFmtId="0" fontId="9" fillId="0" borderId="40" xfId="0" applyNumberFormat="1" applyFont="1" applyFill="1" applyBorder="1" applyAlignment="1">
      <alignment horizontal="center" vertical="center"/>
    </xf>
    <xf numFmtId="185" fontId="17" fillId="0" borderId="5" xfId="0" applyNumberFormat="1" applyFont="1" applyFill="1" applyBorder="1" applyAlignment="1" applyProtection="1">
      <alignment horizontal="right" vertical="center" shrinkToFit="1"/>
      <protection locked="0"/>
    </xf>
    <xf numFmtId="185" fontId="1" fillId="0" borderId="98" xfId="0" applyNumberFormat="1" applyFont="1" applyFill="1" applyBorder="1" applyAlignment="1" applyProtection="1">
      <alignment horizontal="right" vertical="center" shrinkToFit="1"/>
      <protection locked="0"/>
    </xf>
    <xf numFmtId="185" fontId="1" fillId="0" borderId="3" xfId="0" applyNumberFormat="1" applyFont="1" applyFill="1" applyBorder="1" applyAlignment="1" applyProtection="1">
      <alignment horizontal="right" vertical="center" shrinkToFit="1"/>
      <protection locked="0"/>
    </xf>
    <xf numFmtId="185" fontId="1" fillId="0" borderId="38" xfId="0" applyNumberFormat="1" applyFont="1" applyFill="1" applyBorder="1" applyAlignment="1" applyProtection="1">
      <alignment horizontal="right" vertical="center" shrinkToFit="1"/>
      <protection locked="0"/>
    </xf>
    <xf numFmtId="0" fontId="1" fillId="0" borderId="39" xfId="0" applyNumberFormat="1" applyFont="1" applyFill="1" applyBorder="1" applyAlignment="1" applyProtection="1">
      <alignment horizontal="center" vertical="center" shrinkToFit="1"/>
      <protection locked="0"/>
    </xf>
    <xf numFmtId="185" fontId="17" fillId="0" borderId="5" xfId="8" applyNumberFormat="1" applyFont="1" applyFill="1" applyBorder="1" applyAlignment="1" applyProtection="1">
      <alignment horizontal="right" vertical="center" shrinkToFit="1"/>
      <protection locked="0"/>
    </xf>
    <xf numFmtId="185" fontId="11" fillId="0" borderId="2" xfId="8" applyNumberFormat="1" applyFont="1" applyFill="1" applyBorder="1" applyAlignment="1" applyProtection="1">
      <alignment horizontal="right" vertical="center" shrinkToFit="1"/>
      <protection locked="0"/>
    </xf>
    <xf numFmtId="185" fontId="11" fillId="0" borderId="3" xfId="8" applyNumberFormat="1" applyFont="1" applyFill="1" applyBorder="1" applyAlignment="1" applyProtection="1">
      <alignment horizontal="right" vertical="center" shrinkToFit="1"/>
      <protection locked="0"/>
    </xf>
    <xf numFmtId="185" fontId="11" fillId="0" borderId="38" xfId="8" applyNumberFormat="1" applyFont="1" applyFill="1" applyBorder="1" applyAlignment="1" applyProtection="1">
      <alignment horizontal="right" vertical="center" shrinkToFit="1"/>
      <protection locked="0"/>
    </xf>
    <xf numFmtId="0" fontId="11" fillId="0" borderId="11" xfId="0" applyNumberFormat="1" applyFont="1" applyFill="1" applyBorder="1" applyAlignment="1" applyProtection="1">
      <alignment horizontal="center" vertical="center" wrapText="1"/>
      <protection locked="0"/>
    </xf>
    <xf numFmtId="0" fontId="8" fillId="0" borderId="0" xfId="0" applyFont="1" applyFill="1" applyAlignment="1">
      <alignment vertical="center"/>
    </xf>
    <xf numFmtId="0" fontId="1" fillId="0" borderId="0" xfId="0" applyFont="1" applyFill="1" applyAlignment="1">
      <alignment vertical="center"/>
    </xf>
    <xf numFmtId="38" fontId="9" fillId="0" borderId="0" xfId="7" applyFont="1" applyFill="1" applyAlignment="1">
      <alignment vertical="center"/>
    </xf>
    <xf numFmtId="177" fontId="19" fillId="0" borderId="42" xfId="5" applyNumberFormat="1" applyFont="1" applyFill="1" applyBorder="1" applyAlignment="1">
      <alignment horizontal="right" vertical="center" shrinkToFit="1"/>
    </xf>
    <xf numFmtId="177" fontId="19" fillId="0" borderId="43" xfId="5" applyNumberFormat="1" applyFont="1" applyFill="1" applyBorder="1" applyAlignment="1">
      <alignment horizontal="right" vertical="center" shrinkToFit="1"/>
    </xf>
    <xf numFmtId="177" fontId="24" fillId="0" borderId="6" xfId="0" applyNumberFormat="1" applyFont="1" applyFill="1" applyBorder="1" applyAlignment="1">
      <alignment horizontal="right" vertical="center" shrinkToFit="1"/>
    </xf>
    <xf numFmtId="177" fontId="19" fillId="0" borderId="99" xfId="0" applyNumberFormat="1" applyFont="1" applyFill="1" applyBorder="1" applyAlignment="1">
      <alignment horizontal="right" vertical="center" shrinkToFit="1"/>
    </xf>
    <xf numFmtId="177" fontId="19" fillId="0" borderId="71" xfId="0" applyNumberFormat="1" applyFont="1" applyFill="1" applyBorder="1" applyAlignment="1">
      <alignment horizontal="right" vertical="center" shrinkToFit="1"/>
    </xf>
    <xf numFmtId="177" fontId="19" fillId="0" borderId="72" xfId="0" applyNumberFormat="1" applyFont="1" applyFill="1" applyBorder="1" applyAlignment="1">
      <alignment horizontal="right" vertical="center" shrinkToFit="1"/>
    </xf>
    <xf numFmtId="177" fontId="19" fillId="0" borderId="71" xfId="8" applyNumberFormat="1" applyFont="1" applyFill="1" applyBorder="1" applyAlignment="1">
      <alignment horizontal="right" vertical="center" shrinkToFit="1"/>
    </xf>
    <xf numFmtId="177" fontId="19" fillId="0" borderId="72" xfId="8" applyNumberFormat="1" applyFont="1" applyFill="1" applyBorder="1" applyAlignment="1">
      <alignment horizontal="right" vertical="center" shrinkToFit="1"/>
    </xf>
    <xf numFmtId="176" fontId="19" fillId="0" borderId="31" xfId="8" applyNumberFormat="1" applyFont="1" applyFill="1" applyBorder="1" applyAlignment="1" applyProtection="1">
      <alignment horizontal="right" vertical="center" shrinkToFit="1"/>
    </xf>
    <xf numFmtId="177" fontId="19" fillId="0" borderId="45" xfId="5" applyNumberFormat="1" applyFont="1" applyFill="1" applyBorder="1" applyAlignment="1">
      <alignment horizontal="right" vertical="center" shrinkToFit="1"/>
    </xf>
    <xf numFmtId="177" fontId="19" fillId="0" borderId="127" xfId="5" applyNumberFormat="1" applyFont="1" applyFill="1" applyBorder="1" applyAlignment="1">
      <alignment horizontal="right" vertical="center" shrinkToFit="1"/>
    </xf>
    <xf numFmtId="177" fontId="1" fillId="0" borderId="56" xfId="5" applyNumberFormat="1" applyFont="1" applyFill="1" applyBorder="1" applyAlignment="1">
      <alignment horizontal="right" vertical="center" shrinkToFit="1"/>
    </xf>
    <xf numFmtId="0" fontId="16" fillId="0" borderId="13" xfId="5" applyNumberFormat="1" applyFont="1" applyFill="1" applyBorder="1" applyAlignment="1">
      <alignment horizontal="center" vertical="center" shrinkToFit="1"/>
    </xf>
    <xf numFmtId="0" fontId="26" fillId="0" borderId="0" xfId="0" applyFont="1" applyFill="1" applyAlignment="1">
      <alignment horizontal="center" vertical="center"/>
    </xf>
    <xf numFmtId="0" fontId="14" fillId="0" borderId="0" xfId="0" applyNumberFormat="1" applyFont="1" applyFill="1" applyAlignment="1">
      <alignment vertical="center"/>
    </xf>
    <xf numFmtId="0" fontId="14" fillId="0" borderId="0" xfId="0" applyNumberFormat="1" applyFont="1" applyFill="1" applyAlignment="1" applyProtection="1">
      <alignment vertical="center"/>
      <protection locked="0"/>
    </xf>
    <xf numFmtId="3" fontId="14" fillId="0" borderId="0" xfId="0" applyNumberFormat="1" applyFont="1" applyFill="1" applyAlignment="1" applyProtection="1">
      <alignment vertical="center"/>
      <protection locked="0"/>
    </xf>
    <xf numFmtId="0" fontId="9" fillId="0" borderId="52" xfId="0" applyNumberFormat="1" applyFont="1" applyFill="1" applyBorder="1" applyAlignment="1" applyProtection="1">
      <alignment vertical="center" shrinkToFit="1"/>
      <protection locked="0"/>
    </xf>
    <xf numFmtId="0" fontId="9" fillId="0" borderId="44" xfId="0" applyNumberFormat="1" applyFont="1" applyFill="1" applyBorder="1" applyAlignment="1">
      <alignment horizontal="center" vertical="center" shrinkToFit="1"/>
    </xf>
    <xf numFmtId="180" fontId="8" fillId="0" borderId="0" xfId="0" applyNumberFormat="1" applyFont="1" applyFill="1" applyAlignment="1">
      <alignment vertical="center"/>
    </xf>
    <xf numFmtId="0" fontId="1" fillId="0" borderId="65" xfId="5" applyNumberFormat="1" applyFont="1" applyFill="1" applyBorder="1" applyAlignment="1" applyProtection="1">
      <alignment horizontal="center" vertical="center" shrinkToFit="1"/>
      <protection locked="0"/>
    </xf>
    <xf numFmtId="0" fontId="8" fillId="0" borderId="11" xfId="0" applyNumberFormat="1" applyFont="1" applyFill="1" applyBorder="1" applyAlignment="1" applyProtection="1">
      <alignment horizontal="center" vertical="center" wrapText="1" shrinkToFit="1"/>
      <protection locked="0"/>
    </xf>
    <xf numFmtId="0" fontId="11" fillId="0" borderId="0" xfId="0" applyNumberFormat="1" applyFont="1" applyFill="1" applyAlignment="1" applyProtection="1">
      <alignment horizontal="right" vertical="center"/>
      <protection locked="0"/>
    </xf>
    <xf numFmtId="0" fontId="11" fillId="0" borderId="0" xfId="0" applyNumberFormat="1" applyFont="1" applyFill="1" applyAlignment="1">
      <alignment vertical="center"/>
    </xf>
    <xf numFmtId="0" fontId="11" fillId="0" borderId="0" xfId="0" applyFont="1" applyFill="1" applyAlignment="1"/>
    <xf numFmtId="0" fontId="11" fillId="0" borderId="0" xfId="0" applyNumberFormat="1" applyFont="1" applyFill="1" applyAlignment="1" applyProtection="1">
      <alignment vertical="center"/>
      <protection locked="0"/>
    </xf>
    <xf numFmtId="0" fontId="11" fillId="0" borderId="0" xfId="0" applyFont="1" applyFill="1" applyAlignment="1">
      <alignment vertical="center"/>
    </xf>
    <xf numFmtId="0" fontId="11" fillId="0" borderId="0" xfId="0" applyNumberFormat="1" applyFont="1" applyFill="1" applyAlignment="1">
      <alignment horizontal="left" vertical="center"/>
    </xf>
    <xf numFmtId="0" fontId="27" fillId="0" borderId="0" xfId="0" applyNumberFormat="1" applyFont="1" applyFill="1" applyAlignment="1">
      <alignment horizontal="left" vertical="center"/>
    </xf>
    <xf numFmtId="0" fontId="14" fillId="0" borderId="0" xfId="8" applyNumberFormat="1" applyFont="1" applyFill="1" applyAlignment="1">
      <alignment vertical="center"/>
    </xf>
    <xf numFmtId="0" fontId="9" fillId="0" borderId="0" xfId="8" applyNumberFormat="1" applyFont="1" applyFill="1" applyAlignment="1" applyProtection="1">
      <alignment vertical="center"/>
      <protection locked="0"/>
    </xf>
    <xf numFmtId="0" fontId="9" fillId="0" borderId="0" xfId="8" applyNumberFormat="1" applyFont="1" applyFill="1" applyAlignment="1">
      <alignment vertical="center"/>
    </xf>
    <xf numFmtId="180" fontId="9" fillId="0" borderId="0" xfId="8" applyNumberFormat="1" applyFont="1" applyFill="1" applyAlignment="1" applyProtection="1">
      <alignment vertical="center"/>
      <protection locked="0"/>
    </xf>
    <xf numFmtId="0" fontId="9" fillId="0" borderId="10" xfId="8" applyNumberFormat="1" applyFont="1" applyFill="1" applyBorder="1" applyAlignment="1" applyProtection="1">
      <alignment horizontal="distributed" vertical="center" shrinkToFit="1"/>
      <protection locked="0"/>
    </xf>
    <xf numFmtId="0" fontId="9" fillId="0" borderId="51" xfId="8" applyNumberFormat="1" applyFont="1" applyFill="1" applyBorder="1" applyAlignment="1">
      <alignment horizontal="center" vertical="center" shrinkToFit="1"/>
    </xf>
    <xf numFmtId="0" fontId="9" fillId="0" borderId="52" xfId="8" applyNumberFormat="1" applyFont="1" applyFill="1" applyBorder="1" applyAlignment="1" applyProtection="1">
      <alignment vertical="center" shrinkToFit="1"/>
      <protection locked="0"/>
    </xf>
    <xf numFmtId="0" fontId="9" fillId="0" borderId="40" xfId="8" applyNumberFormat="1" applyFont="1" applyFill="1" applyBorder="1" applyAlignment="1">
      <alignment horizontal="center" vertical="center"/>
    </xf>
    <xf numFmtId="0" fontId="9" fillId="0" borderId="56" xfId="8" applyNumberFormat="1" applyFont="1" applyFill="1" applyBorder="1" applyAlignment="1" applyProtection="1">
      <alignment horizontal="distributed" vertical="center" shrinkToFit="1"/>
      <protection locked="0"/>
    </xf>
    <xf numFmtId="0" fontId="9" fillId="0" borderId="44" xfId="8" applyNumberFormat="1" applyFont="1" applyFill="1" applyBorder="1" applyAlignment="1">
      <alignment horizontal="center" vertical="center" shrinkToFit="1"/>
    </xf>
    <xf numFmtId="0" fontId="11" fillId="0" borderId="11" xfId="8" applyNumberFormat="1" applyFont="1" applyFill="1" applyBorder="1" applyAlignment="1" applyProtection="1">
      <alignment horizontal="center" vertical="center" shrinkToFit="1"/>
      <protection locked="0"/>
    </xf>
    <xf numFmtId="0" fontId="11" fillId="0" borderId="65" xfId="5" applyNumberFormat="1" applyFont="1" applyFill="1" applyBorder="1" applyAlignment="1" applyProtection="1">
      <alignment horizontal="center" vertical="center" shrinkToFit="1"/>
      <protection locked="0"/>
    </xf>
    <xf numFmtId="0" fontId="11" fillId="0" borderId="14" xfId="8" applyNumberFormat="1" applyFont="1" applyFill="1" applyBorder="1" applyAlignment="1" applyProtection="1">
      <alignment horizontal="center" vertical="center" shrinkToFit="1"/>
      <protection locked="0"/>
    </xf>
    <xf numFmtId="0" fontId="11" fillId="0" borderId="68" xfId="8" applyNumberFormat="1" applyFont="1" applyFill="1" applyBorder="1" applyAlignment="1">
      <alignment horizontal="center" vertical="center" shrinkToFit="1"/>
    </xf>
    <xf numFmtId="0" fontId="11" fillId="0" borderId="69" xfId="8" applyNumberFormat="1" applyFont="1" applyFill="1" applyBorder="1" applyAlignment="1">
      <alignment horizontal="center" vertical="center" wrapText="1" shrinkToFit="1"/>
    </xf>
    <xf numFmtId="0" fontId="11" fillId="0" borderId="39" xfId="8" applyNumberFormat="1" applyFont="1" applyFill="1" applyBorder="1" applyAlignment="1" applyProtection="1">
      <alignment horizontal="center" vertical="center" shrinkToFit="1"/>
      <protection locked="0"/>
    </xf>
    <xf numFmtId="0" fontId="11" fillId="0" borderId="56" xfId="8" applyNumberFormat="1" applyFont="1" applyFill="1" applyBorder="1" applyAlignment="1">
      <alignment horizontal="center" vertical="center" wrapText="1" shrinkToFit="1"/>
    </xf>
    <xf numFmtId="0" fontId="11" fillId="0" borderId="80" xfId="8" applyNumberFormat="1" applyFont="1" applyFill="1" applyBorder="1" applyAlignment="1">
      <alignment horizontal="center" vertical="center" shrinkToFit="1"/>
    </xf>
    <xf numFmtId="176" fontId="8" fillId="0" borderId="0" xfId="0" applyNumberFormat="1" applyFont="1" applyFill="1" applyAlignment="1">
      <alignment vertical="center"/>
    </xf>
    <xf numFmtId="0" fontId="11" fillId="0" borderId="16" xfId="8" applyNumberFormat="1" applyFont="1" applyFill="1" applyBorder="1" applyAlignment="1">
      <alignment horizontal="center" vertical="center" shrinkToFit="1"/>
    </xf>
    <xf numFmtId="0" fontId="11" fillId="0" borderId="82" xfId="8" applyNumberFormat="1" applyFont="1" applyFill="1" applyBorder="1" applyAlignment="1">
      <alignment horizontal="center" vertical="center" wrapText="1" shrinkToFit="1"/>
    </xf>
    <xf numFmtId="0" fontId="11" fillId="0" borderId="83" xfId="8" applyNumberFormat="1" applyFont="1" applyFill="1" applyBorder="1" applyAlignment="1">
      <alignment horizontal="center" vertical="center" wrapText="1" shrinkToFit="1"/>
    </xf>
    <xf numFmtId="0" fontId="19" fillId="0" borderId="0" xfId="8" applyNumberFormat="1" applyFont="1" applyFill="1" applyAlignment="1" applyProtection="1">
      <alignment horizontal="right" vertical="center"/>
      <protection locked="0"/>
    </xf>
    <xf numFmtId="0" fontId="19" fillId="0" borderId="0" xfId="8" applyNumberFormat="1" applyFont="1" applyFill="1" applyAlignment="1">
      <alignment vertical="center"/>
    </xf>
    <xf numFmtId="0" fontId="19" fillId="0" borderId="0" xfId="8" applyFont="1" applyFill="1"/>
    <xf numFmtId="0" fontId="19" fillId="0" borderId="0" xfId="8" applyFont="1" applyFill="1" applyAlignment="1">
      <alignment vertical="center"/>
    </xf>
    <xf numFmtId="0" fontId="9" fillId="0" borderId="0" xfId="8" applyFont="1" applyFill="1"/>
    <xf numFmtId="3" fontId="11" fillId="0" borderId="26" xfId="8" applyNumberFormat="1" applyFont="1" applyFill="1" applyBorder="1" applyAlignment="1">
      <alignment vertical="center" shrinkToFit="1"/>
    </xf>
    <xf numFmtId="3" fontId="11" fillId="0" borderId="30" xfId="8" applyNumberFormat="1" applyFont="1" applyFill="1" applyBorder="1" applyAlignment="1">
      <alignment vertical="center"/>
    </xf>
    <xf numFmtId="3" fontId="11" fillId="0" borderId="30" xfId="8" applyNumberFormat="1" applyFont="1" applyFill="1" applyBorder="1" applyAlignment="1">
      <alignment vertical="center" shrinkToFit="1"/>
    </xf>
    <xf numFmtId="3" fontId="11" fillId="0" borderId="48" xfId="8" applyNumberFormat="1" applyFont="1" applyFill="1" applyBorder="1" applyAlignment="1">
      <alignment vertical="center" shrinkToFit="1"/>
    </xf>
    <xf numFmtId="3" fontId="11" fillId="0" borderId="50" xfId="8" applyNumberFormat="1" applyFont="1" applyFill="1" applyBorder="1" applyAlignment="1">
      <alignment vertical="center"/>
    </xf>
    <xf numFmtId="3" fontId="11" fillId="0" borderId="88" xfId="8" applyNumberFormat="1" applyFont="1" applyFill="1" applyBorder="1" applyAlignment="1">
      <alignment vertical="center" shrinkToFit="1"/>
    </xf>
    <xf numFmtId="3" fontId="11" fillId="0" borderId="89" xfId="8" applyNumberFormat="1" applyFont="1" applyFill="1" applyBorder="1" applyAlignment="1">
      <alignment horizontal="right" vertical="center" shrinkToFit="1"/>
    </xf>
    <xf numFmtId="185" fontId="11" fillId="0" borderId="88" xfId="8" applyNumberFormat="1" applyFont="1" applyFill="1" applyBorder="1" applyAlignment="1">
      <alignment vertical="center" shrinkToFit="1"/>
    </xf>
    <xf numFmtId="185" fontId="11" fillId="0" borderId="89" xfId="8" applyNumberFormat="1" applyFont="1" applyFill="1" applyBorder="1" applyAlignment="1">
      <alignment vertical="center" shrinkToFit="1"/>
    </xf>
    <xf numFmtId="177" fontId="11" fillId="0" borderId="91" xfId="8" applyNumberFormat="1" applyFont="1" applyFill="1" applyBorder="1" applyAlignment="1">
      <alignment vertical="center"/>
    </xf>
    <xf numFmtId="177" fontId="11" fillId="0" borderId="67" xfId="8" applyNumberFormat="1" applyFont="1" applyFill="1" applyBorder="1" applyAlignment="1">
      <alignment vertical="center"/>
    </xf>
    <xf numFmtId="177" fontId="11" fillId="0" borderId="67" xfId="8" applyNumberFormat="1" applyFont="1" applyFill="1" applyBorder="1" applyAlignment="1">
      <alignment horizontal="right" vertical="center"/>
    </xf>
    <xf numFmtId="177" fontId="11" fillId="0" borderId="93" xfId="8" applyNumberFormat="1" applyFont="1" applyFill="1" applyBorder="1" applyAlignment="1">
      <alignment vertical="center"/>
    </xf>
    <xf numFmtId="177" fontId="11" fillId="0" borderId="94" xfId="8" applyNumberFormat="1" applyFont="1" applyFill="1" applyBorder="1" applyAlignment="1">
      <alignment vertical="center"/>
    </xf>
    <xf numFmtId="177" fontId="11" fillId="0" borderId="93" xfId="8" applyNumberFormat="1" applyFont="1" applyFill="1" applyBorder="1" applyAlignment="1">
      <alignment vertical="center" shrinkToFit="1"/>
    </xf>
    <xf numFmtId="177" fontId="11" fillId="0" borderId="94" xfId="8" applyNumberFormat="1" applyFont="1" applyFill="1" applyBorder="1" applyAlignment="1">
      <alignment vertical="center" shrinkToFit="1"/>
    </xf>
    <xf numFmtId="0" fontId="9" fillId="0" borderId="0" xfId="5" applyFont="1" applyFill="1" applyAlignment="1">
      <alignment vertical="center"/>
    </xf>
    <xf numFmtId="0" fontId="14" fillId="0" borderId="0" xfId="5" applyNumberFormat="1" applyFont="1" applyFill="1" applyAlignment="1">
      <alignment vertical="center"/>
    </xf>
    <xf numFmtId="0" fontId="9" fillId="0" borderId="0" xfId="5" applyNumberFormat="1" applyFont="1" applyFill="1" applyAlignment="1" applyProtection="1">
      <alignment vertical="center"/>
      <protection locked="0"/>
    </xf>
    <xf numFmtId="0" fontId="9" fillId="0" borderId="0" xfId="5" applyNumberFormat="1" applyFont="1" applyFill="1" applyAlignment="1">
      <alignment vertical="center"/>
    </xf>
    <xf numFmtId="0" fontId="14" fillId="0" borderId="0" xfId="5" applyNumberFormat="1" applyFont="1" applyFill="1" applyAlignment="1">
      <alignment horizontal="right" vertical="center"/>
    </xf>
    <xf numFmtId="0" fontId="9" fillId="0" borderId="10" xfId="5" applyNumberFormat="1" applyFont="1" applyFill="1" applyBorder="1" applyAlignment="1" applyProtection="1">
      <alignment horizontal="center" vertical="center" shrinkToFit="1"/>
      <protection locked="0"/>
    </xf>
    <xf numFmtId="0" fontId="9" fillId="0" borderId="11" xfId="5" applyNumberFormat="1" applyFont="1" applyFill="1" applyBorder="1" applyAlignment="1">
      <alignment horizontal="center" vertical="center" shrinkToFit="1"/>
    </xf>
    <xf numFmtId="0" fontId="9" fillId="0" borderId="13" xfId="5" applyNumberFormat="1" applyFont="1" applyFill="1" applyBorder="1" applyAlignment="1" applyProtection="1">
      <alignment horizontal="center" vertical="center" shrinkToFit="1"/>
      <protection locked="0"/>
    </xf>
    <xf numFmtId="0" fontId="9" fillId="0" borderId="14" xfId="5" applyNumberFormat="1" applyFont="1" applyFill="1" applyBorder="1" applyAlignment="1">
      <alignment horizontal="distributed" vertical="center" shrinkToFit="1"/>
    </xf>
    <xf numFmtId="0" fontId="9" fillId="0" borderId="13" xfId="5" applyNumberFormat="1" applyFont="1" applyFill="1" applyBorder="1" applyAlignment="1">
      <alignment horizontal="center" vertical="center"/>
    </xf>
    <xf numFmtId="0" fontId="9" fillId="0" borderId="14" xfId="5" applyNumberFormat="1" applyFont="1" applyFill="1" applyBorder="1" applyAlignment="1" applyProtection="1">
      <alignment horizontal="distributed" vertical="center" shrinkToFit="1"/>
      <protection locked="0"/>
    </xf>
    <xf numFmtId="0" fontId="9" fillId="0" borderId="9" xfId="5" applyNumberFormat="1" applyFont="1" applyFill="1" applyBorder="1" applyAlignment="1">
      <alignment vertical="center" shrinkToFit="1"/>
    </xf>
    <xf numFmtId="0" fontId="9" fillId="0" borderId="18" xfId="5" applyNumberFormat="1" applyFont="1" applyFill="1" applyBorder="1" applyAlignment="1">
      <alignment vertical="center" shrinkToFit="1"/>
    </xf>
    <xf numFmtId="0" fontId="9" fillId="0" borderId="2" xfId="5" applyNumberFormat="1" applyFont="1" applyFill="1" applyBorder="1" applyAlignment="1">
      <alignment horizontal="center" vertical="center" shrinkToFit="1"/>
    </xf>
    <xf numFmtId="0" fontId="9" fillId="0" borderId="1" xfId="5" applyNumberFormat="1" applyFont="1" applyFill="1" applyBorder="1" applyAlignment="1">
      <alignment horizontal="center" vertical="center" shrinkToFit="1"/>
    </xf>
    <xf numFmtId="0" fontId="9" fillId="0" borderId="23" xfId="5" applyNumberFormat="1" applyFont="1" applyFill="1" applyBorder="1" applyAlignment="1">
      <alignment horizontal="center" vertical="center" shrinkToFit="1"/>
    </xf>
    <xf numFmtId="0" fontId="9" fillId="0" borderId="11" xfId="5" applyNumberFormat="1" applyFont="1" applyFill="1" applyBorder="1" applyAlignment="1" applyProtection="1">
      <alignment horizontal="center" vertical="center" textRotation="255" shrinkToFit="1"/>
      <protection locked="0"/>
    </xf>
    <xf numFmtId="0" fontId="9" fillId="0" borderId="31" xfId="5" applyNumberFormat="1" applyFont="1" applyFill="1" applyBorder="1" applyAlignment="1" applyProtection="1">
      <alignment horizontal="center" vertical="center" shrinkToFit="1"/>
      <protection locked="0"/>
    </xf>
    <xf numFmtId="0" fontId="9" fillId="0" borderId="14" xfId="5" applyNumberFormat="1" applyFont="1" applyFill="1" applyBorder="1" applyAlignment="1" applyProtection="1">
      <alignment horizontal="center" vertical="center" textRotation="255" shrinkToFit="1"/>
      <protection locked="0"/>
    </xf>
    <xf numFmtId="0" fontId="9" fillId="0" borderId="39" xfId="5" applyNumberFormat="1" applyFont="1" applyFill="1" applyBorder="1" applyAlignment="1" applyProtection="1">
      <alignment horizontal="center" vertical="center" textRotation="255" shrinkToFit="1"/>
      <protection locked="0"/>
    </xf>
    <xf numFmtId="0" fontId="9" fillId="0" borderId="39" xfId="5" applyNumberFormat="1" applyFont="1" applyFill="1" applyBorder="1" applyAlignment="1">
      <alignment horizontal="center" vertical="center" wrapText="1" shrinkToFit="1"/>
    </xf>
    <xf numFmtId="177" fontId="8" fillId="0" borderId="40" xfId="5" applyNumberFormat="1" applyFont="1" applyFill="1" applyBorder="1" applyAlignment="1">
      <alignment horizontal="right" vertical="center" shrinkToFit="1"/>
    </xf>
    <xf numFmtId="0" fontId="9" fillId="0" borderId="31" xfId="5" applyNumberFormat="1" applyFont="1" applyFill="1" applyBorder="1" applyAlignment="1">
      <alignment horizontal="center" vertical="center" shrinkToFit="1"/>
    </xf>
    <xf numFmtId="0" fontId="1" fillId="0" borderId="0" xfId="0" applyFont="1" applyFill="1" applyAlignment="1">
      <alignment horizontal="right" vertical="center"/>
    </xf>
    <xf numFmtId="178" fontId="1" fillId="0" borderId="0" xfId="0" applyNumberFormat="1" applyFont="1" applyFill="1" applyAlignment="1">
      <alignment horizontal="left" vertical="center"/>
    </xf>
    <xf numFmtId="177" fontId="8" fillId="0" borderId="99" xfId="0" applyNumberFormat="1" applyFont="1" applyFill="1" applyBorder="1" applyAlignment="1">
      <alignment horizontal="right" vertical="center" shrinkToFit="1"/>
    </xf>
    <xf numFmtId="177" fontId="11" fillId="0" borderId="0" xfId="0" applyNumberFormat="1" applyFont="1" applyFill="1" applyAlignment="1">
      <alignment vertical="center"/>
    </xf>
    <xf numFmtId="177" fontId="8" fillId="0" borderId="45" xfId="5" applyNumberFormat="1" applyFont="1" applyFill="1" applyBorder="1" applyAlignment="1">
      <alignment horizontal="right" vertical="center" shrinkToFit="1"/>
    </xf>
    <xf numFmtId="177" fontId="8" fillId="0" borderId="71" xfId="0" applyNumberFormat="1" applyFont="1" applyFill="1" applyBorder="1" applyAlignment="1">
      <alignment horizontal="right" vertical="center" shrinkToFit="1"/>
    </xf>
    <xf numFmtId="177" fontId="8" fillId="0" borderId="72" xfId="0" applyNumberFormat="1" applyFont="1" applyFill="1" applyBorder="1" applyAlignment="1">
      <alignment horizontal="right" vertical="center" shrinkToFit="1"/>
    </xf>
    <xf numFmtId="3" fontId="29" fillId="0" borderId="88" xfId="8" applyNumberFormat="1" applyFont="1" applyFill="1" applyBorder="1" applyAlignment="1">
      <alignment vertical="center" shrinkToFit="1"/>
    </xf>
    <xf numFmtId="3" fontId="29" fillId="0" borderId="89" xfId="8" applyNumberFormat="1" applyFont="1" applyFill="1" applyBorder="1" applyAlignment="1">
      <alignment horizontal="right" vertical="center" shrinkToFit="1"/>
    </xf>
    <xf numFmtId="38" fontId="23" fillId="0" borderId="6" xfId="7" applyFont="1" applyBorder="1" applyAlignment="1">
      <alignment horizontal="right" vertical="center"/>
    </xf>
    <xf numFmtId="0" fontId="6" fillId="0" borderId="4" xfId="0" applyFont="1" applyBorder="1" applyAlignment="1">
      <alignment horizontal="center" vertical="center"/>
    </xf>
    <xf numFmtId="0" fontId="14" fillId="0" borderId="0" xfId="9" applyNumberFormat="1" applyFont="1" applyFill="1" applyAlignment="1">
      <alignment horizontal="center" vertical="center"/>
    </xf>
    <xf numFmtId="0" fontId="31" fillId="0" borderId="0" xfId="9" applyFont="1" applyFill="1" applyAlignment="1">
      <alignment vertical="center"/>
    </xf>
    <xf numFmtId="0" fontId="11" fillId="0" borderId="0" xfId="9" applyNumberFormat="1" applyFont="1" applyFill="1" applyAlignment="1">
      <alignment vertical="center" shrinkToFit="1"/>
    </xf>
    <xf numFmtId="0" fontId="11" fillId="0" borderId="0" xfId="9" applyFont="1" applyFill="1" applyAlignment="1">
      <alignment vertical="center" shrinkToFit="1"/>
    </xf>
    <xf numFmtId="0" fontId="11" fillId="0" borderId="0" xfId="9" applyNumberFormat="1" applyFont="1" applyFill="1" applyAlignment="1">
      <alignment horizontal="right" vertical="center" shrinkToFit="1"/>
    </xf>
    <xf numFmtId="0" fontId="11" fillId="0" borderId="102" xfId="9" applyNumberFormat="1" applyFont="1" applyFill="1" applyBorder="1" applyAlignment="1">
      <alignment vertical="center" shrinkToFit="1"/>
    </xf>
    <xf numFmtId="0" fontId="11" fillId="0" borderId="0" xfId="9" applyFont="1" applyFill="1" applyAlignment="1">
      <alignment vertical="center"/>
    </xf>
    <xf numFmtId="0" fontId="11" fillId="0" borderId="5" xfId="9" applyNumberFormat="1" applyFont="1" applyFill="1" applyBorder="1" applyAlignment="1">
      <alignment horizontal="center" vertical="center" shrinkToFit="1"/>
    </xf>
    <xf numFmtId="0" fontId="11" fillId="0" borderId="0" xfId="9" applyNumberFormat="1" applyFont="1" applyFill="1" applyAlignment="1" applyProtection="1">
      <alignment vertical="center"/>
      <protection locked="0"/>
    </xf>
    <xf numFmtId="0" fontId="11" fillId="0" borderId="6" xfId="9" applyNumberFormat="1" applyFont="1" applyFill="1" applyBorder="1" applyAlignment="1">
      <alignment horizontal="center" vertical="center" shrinkToFit="1"/>
    </xf>
    <xf numFmtId="0" fontId="11" fillId="0" borderId="106" xfId="9" applyNumberFormat="1" applyFont="1" applyFill="1" applyBorder="1" applyAlignment="1">
      <alignment horizontal="center" vertical="center" shrinkToFit="1"/>
    </xf>
    <xf numFmtId="0" fontId="11" fillId="0" borderId="105" xfId="9" applyNumberFormat="1" applyFont="1" applyFill="1" applyBorder="1" applyAlignment="1">
      <alignment horizontal="center" vertical="center" shrinkToFit="1"/>
    </xf>
    <xf numFmtId="0" fontId="11" fillId="0" borderId="91" xfId="9" applyNumberFormat="1" applyFont="1" applyFill="1" applyBorder="1" applyAlignment="1">
      <alignment horizontal="center" vertical="center" shrinkToFit="1"/>
    </xf>
    <xf numFmtId="0" fontId="11" fillId="5" borderId="91" xfId="9" applyNumberFormat="1" applyFont="1" applyFill="1" applyBorder="1" applyAlignment="1">
      <alignment horizontal="center" vertical="center" shrinkToFit="1"/>
    </xf>
    <xf numFmtId="0" fontId="11" fillId="5" borderId="105" xfId="9" applyNumberFormat="1" applyFont="1" applyFill="1" applyBorder="1" applyAlignment="1">
      <alignment horizontal="center" vertical="center" shrinkToFit="1"/>
    </xf>
    <xf numFmtId="0" fontId="11" fillId="0" borderId="0" xfId="9" applyNumberFormat="1" applyFont="1" applyFill="1" applyAlignment="1" applyProtection="1">
      <alignment horizontal="center" vertical="center" shrinkToFit="1"/>
      <protection locked="0"/>
    </xf>
    <xf numFmtId="0" fontId="11" fillId="0" borderId="0" xfId="9" applyNumberFormat="1" applyFont="1" applyFill="1" applyAlignment="1" applyProtection="1">
      <alignment horizontal="center" vertical="center"/>
      <protection locked="0"/>
    </xf>
    <xf numFmtId="182" fontId="1" fillId="0" borderId="78" xfId="9" applyNumberFormat="1" applyFont="1" applyFill="1" applyBorder="1" applyAlignment="1">
      <alignment horizontal="center" vertical="center" shrinkToFit="1"/>
    </xf>
    <xf numFmtId="3" fontId="32" fillId="0" borderId="108" xfId="9" applyNumberFormat="1" applyFont="1" applyFill="1" applyBorder="1" applyAlignment="1">
      <alignment vertical="center" shrinkToFit="1"/>
    </xf>
    <xf numFmtId="3" fontId="32" fillId="3" borderId="109" xfId="9" applyNumberFormat="1" applyFont="1" applyFill="1" applyBorder="1" applyAlignment="1">
      <alignment vertical="center" shrinkToFit="1"/>
    </xf>
    <xf numFmtId="3" fontId="32" fillId="0" borderId="109" xfId="9" applyNumberFormat="1" applyFont="1" applyFill="1" applyBorder="1" applyAlignment="1">
      <alignment vertical="center" shrinkToFit="1"/>
    </xf>
    <xf numFmtId="183" fontId="32" fillId="0" borderId="19" xfId="10" applyNumberFormat="1" applyFont="1" applyFill="1" applyBorder="1" applyAlignment="1">
      <alignment vertical="center" shrinkToFit="1"/>
    </xf>
    <xf numFmtId="183" fontId="32" fillId="0" borderId="66" xfId="10" applyNumberFormat="1" applyFont="1" applyFill="1" applyBorder="1" applyAlignment="1">
      <alignment vertical="center" shrinkToFit="1"/>
    </xf>
    <xf numFmtId="183" fontId="32" fillId="0" borderId="110" xfId="10" applyNumberFormat="1" applyFont="1" applyFill="1" applyBorder="1" applyAlignment="1">
      <alignment vertical="center" shrinkToFit="1"/>
    </xf>
    <xf numFmtId="183" fontId="32" fillId="0" borderId="2" xfId="10" applyNumberFormat="1" applyFont="1" applyFill="1" applyBorder="1" applyAlignment="1">
      <alignment vertical="center" shrinkToFit="1"/>
    </xf>
    <xf numFmtId="186" fontId="11" fillId="0" borderId="0" xfId="9" applyNumberFormat="1" applyFont="1" applyFill="1" applyAlignment="1" applyProtection="1">
      <alignment vertical="center"/>
      <protection locked="0"/>
    </xf>
    <xf numFmtId="3" fontId="32" fillId="0" borderId="111" xfId="9" applyNumberFormat="1" applyFont="1" applyFill="1" applyBorder="1" applyAlignment="1">
      <alignment vertical="center" shrinkToFit="1"/>
    </xf>
    <xf numFmtId="3" fontId="32" fillId="0" borderId="112" xfId="9" applyNumberFormat="1" applyFont="1" applyFill="1" applyBorder="1" applyAlignment="1">
      <alignment vertical="center" shrinkToFit="1"/>
    </xf>
    <xf numFmtId="3" fontId="32" fillId="0" borderId="88" xfId="9" applyNumberFormat="1" applyFont="1" applyFill="1" applyBorder="1" applyAlignment="1">
      <alignment vertical="center" shrinkToFit="1"/>
    </xf>
    <xf numFmtId="183" fontId="32" fillId="0" borderId="88" xfId="10" applyNumberFormat="1" applyFont="1" applyFill="1" applyBorder="1" applyAlignment="1">
      <alignment vertical="center" shrinkToFit="1"/>
    </xf>
    <xf numFmtId="183" fontId="32" fillId="0" borderId="113" xfId="10" applyNumberFormat="1" applyFont="1" applyFill="1" applyBorder="1" applyAlignment="1">
      <alignment vertical="center" shrinkToFit="1"/>
    </xf>
    <xf numFmtId="183" fontId="32" fillId="0" borderId="112" xfId="10" applyNumberFormat="1" applyFont="1" applyFill="1" applyBorder="1" applyAlignment="1">
      <alignment vertical="center" shrinkToFit="1"/>
    </xf>
    <xf numFmtId="3" fontId="32" fillId="0" borderId="33" xfId="9" applyNumberFormat="1" applyFont="1" applyFill="1" applyBorder="1" applyAlignment="1">
      <alignment vertical="center" shrinkToFit="1"/>
    </xf>
    <xf numFmtId="3" fontId="33" fillId="0" borderId="88" xfId="9" applyNumberFormat="1" applyFont="1" applyFill="1" applyBorder="1" applyAlignment="1">
      <alignment vertical="center" shrinkToFit="1"/>
    </xf>
    <xf numFmtId="3" fontId="33" fillId="0" borderId="33" xfId="9" applyNumberFormat="1" applyFont="1" applyFill="1" applyBorder="1" applyAlignment="1">
      <alignment vertical="center" shrinkToFit="1"/>
    </xf>
    <xf numFmtId="183" fontId="32" fillId="0" borderId="35" xfId="10" applyNumberFormat="1" applyFont="1" applyFill="1" applyBorder="1" applyAlignment="1">
      <alignment vertical="center" shrinkToFit="1"/>
    </xf>
    <xf numFmtId="183" fontId="32" fillId="0" borderId="114" xfId="10" applyNumberFormat="1" applyFont="1" applyFill="1" applyBorder="1" applyAlignment="1">
      <alignment vertical="center" shrinkToFit="1"/>
    </xf>
    <xf numFmtId="183" fontId="32" fillId="0" borderId="91" xfId="10" applyNumberFormat="1" applyFont="1" applyFill="1" applyBorder="1" applyAlignment="1">
      <alignment vertical="center" shrinkToFit="1"/>
    </xf>
    <xf numFmtId="183" fontId="32" fillId="0" borderId="105" xfId="10" applyNumberFormat="1" applyFont="1" applyFill="1" applyBorder="1" applyAlignment="1">
      <alignment vertical="center" shrinkToFit="1"/>
    </xf>
    <xf numFmtId="0" fontId="1" fillId="0" borderId="4" xfId="9" applyNumberFormat="1" applyFont="1" applyFill="1" applyBorder="1" applyAlignment="1">
      <alignment horizontal="center" vertical="center" shrinkToFit="1"/>
    </xf>
    <xf numFmtId="3" fontId="32" fillId="0" borderId="115" xfId="9" applyNumberFormat="1" applyFont="1" applyFill="1" applyBorder="1" applyAlignment="1">
      <alignment horizontal="right" vertical="center" shrinkToFit="1"/>
    </xf>
    <xf numFmtId="3" fontId="32" fillId="0" borderId="116" xfId="9" applyNumberFormat="1" applyFont="1" applyFill="1" applyBorder="1" applyAlignment="1">
      <alignment horizontal="right" vertical="center" shrinkToFit="1"/>
    </xf>
    <xf numFmtId="183" fontId="32" fillId="0" borderId="117" xfId="10" applyNumberFormat="1" applyFont="1" applyFill="1" applyBorder="1" applyAlignment="1">
      <alignment horizontal="center" vertical="center" shrinkToFit="1"/>
    </xf>
    <xf numFmtId="183" fontId="32" fillId="0" borderId="116" xfId="10" applyNumberFormat="1" applyFont="1" applyFill="1" applyBorder="1" applyAlignment="1">
      <alignment vertical="center" shrinkToFit="1"/>
    </xf>
    <xf numFmtId="183" fontId="32" fillId="0" borderId="115" xfId="10" applyNumberFormat="1" applyFont="1" applyFill="1" applyBorder="1" applyAlignment="1">
      <alignment horizontal="center" vertical="center" shrinkToFit="1"/>
    </xf>
    <xf numFmtId="183" fontId="32" fillId="0" borderId="116" xfId="10" applyNumberFormat="1" applyFont="1" applyFill="1" applyBorder="1" applyAlignment="1">
      <alignment horizontal="center" vertical="center" shrinkToFit="1"/>
    </xf>
    <xf numFmtId="0" fontId="11" fillId="0" borderId="0" xfId="9" applyNumberFormat="1" applyFont="1" applyFill="1" applyAlignment="1" applyProtection="1">
      <alignment horizontal="right" vertical="center"/>
      <protection locked="0"/>
    </xf>
    <xf numFmtId="3" fontId="11" fillId="0" borderId="0" xfId="9" applyNumberFormat="1" applyFont="1" applyFill="1" applyAlignment="1" applyProtection="1">
      <alignment vertical="center"/>
      <protection locked="0"/>
    </xf>
    <xf numFmtId="0" fontId="11" fillId="0" borderId="0" xfId="9" applyFont="1" applyFill="1" applyBorder="1" applyAlignment="1">
      <alignment vertical="center"/>
    </xf>
    <xf numFmtId="0" fontId="11" fillId="6" borderId="0" xfId="9" applyFont="1" applyFill="1" applyAlignment="1">
      <alignment vertical="center"/>
    </xf>
    <xf numFmtId="0" fontId="30" fillId="0" borderId="0" xfId="10" applyFill="1" applyBorder="1" applyAlignment="1">
      <alignment horizontal="center" vertical="center"/>
    </xf>
    <xf numFmtId="3" fontId="30" fillId="0" borderId="0" xfId="10" applyNumberFormat="1" applyFill="1" applyBorder="1" applyAlignment="1">
      <alignment vertical="center"/>
    </xf>
    <xf numFmtId="0" fontId="30" fillId="0" borderId="0" xfId="10" applyFill="1" applyAlignment="1">
      <alignment vertical="center"/>
    </xf>
    <xf numFmtId="0" fontId="30" fillId="0" borderId="0" xfId="10" applyAlignment="1">
      <alignment vertical="center"/>
    </xf>
    <xf numFmtId="0" fontId="9" fillId="0" borderId="0" xfId="10" applyFont="1" applyAlignment="1">
      <alignment vertical="center"/>
    </xf>
    <xf numFmtId="0" fontId="9" fillId="0" borderId="0" xfId="10" applyFont="1" applyAlignment="1">
      <alignment horizontal="right" vertical="center"/>
    </xf>
    <xf numFmtId="3" fontId="9" fillId="0" borderId="118" xfId="10" applyNumberFormat="1" applyFont="1" applyFill="1" applyBorder="1" applyAlignment="1">
      <alignment vertical="center" shrinkToFit="1"/>
    </xf>
    <xf numFmtId="182" fontId="9" fillId="0" borderId="117" xfId="10" applyNumberFormat="1" applyFont="1" applyFill="1" applyBorder="1" applyAlignment="1">
      <alignment horizontal="center" vertical="center" shrinkToFit="1"/>
    </xf>
    <xf numFmtId="182" fontId="9" fillId="0" borderId="119" xfId="10" applyNumberFormat="1" applyFont="1" applyFill="1" applyBorder="1" applyAlignment="1">
      <alignment horizontal="center" vertical="center" shrinkToFit="1"/>
    </xf>
    <xf numFmtId="182" fontId="9" fillId="0" borderId="120" xfId="10" applyNumberFormat="1" applyFont="1" applyFill="1" applyBorder="1" applyAlignment="1">
      <alignment horizontal="center" vertical="center" shrinkToFit="1"/>
    </xf>
    <xf numFmtId="3" fontId="9" fillId="0" borderId="4" xfId="10" applyNumberFormat="1" applyFont="1" applyFill="1" applyBorder="1" applyAlignment="1">
      <alignment horizontal="center" vertical="center" shrinkToFit="1"/>
    </xf>
    <xf numFmtId="3" fontId="30" fillId="0" borderId="0" xfId="10" applyNumberFormat="1" applyFill="1" applyAlignment="1">
      <alignment vertical="center" shrinkToFit="1"/>
    </xf>
    <xf numFmtId="3" fontId="30" fillId="0" borderId="0" xfId="10" applyNumberFormat="1" applyFill="1" applyAlignment="1">
      <alignment vertical="center"/>
    </xf>
    <xf numFmtId="181" fontId="9" fillId="0" borderId="78" xfId="10" applyNumberFormat="1" applyFont="1" applyFill="1" applyBorder="1" applyAlignment="1">
      <alignment horizontal="center" vertical="center" shrinkToFit="1"/>
    </xf>
    <xf numFmtId="184" fontId="34" fillId="0" borderId="35" xfId="10" applyNumberFormat="1" applyFont="1" applyFill="1" applyBorder="1" applyAlignment="1">
      <alignment vertical="center" shrinkToFit="1"/>
    </xf>
    <xf numFmtId="184" fontId="34" fillId="0" borderId="121" xfId="10" applyNumberFormat="1" applyFont="1" applyFill="1" applyBorder="1" applyAlignment="1">
      <alignment vertical="center" shrinkToFit="1"/>
    </xf>
    <xf numFmtId="184" fontId="34" fillId="0" borderId="34" xfId="10" applyNumberFormat="1" applyFont="1" applyFill="1" applyBorder="1" applyAlignment="1">
      <alignment vertical="center" shrinkToFit="1"/>
    </xf>
    <xf numFmtId="184" fontId="34" fillId="0" borderId="36" xfId="10" applyNumberFormat="1" applyFont="1" applyFill="1" applyBorder="1" applyAlignment="1">
      <alignment vertical="center" shrinkToFit="1"/>
    </xf>
    <xf numFmtId="181" fontId="9" fillId="0" borderId="122" xfId="10" applyNumberFormat="1" applyFont="1" applyFill="1" applyBorder="1" applyAlignment="1">
      <alignment horizontal="center" vertical="center" shrinkToFit="1"/>
    </xf>
    <xf numFmtId="184" fontId="34" fillId="0" borderId="88" xfId="10" applyNumberFormat="1" applyFont="1" applyFill="1" applyBorder="1" applyAlignment="1">
      <alignment vertical="center" shrinkToFit="1"/>
    </xf>
    <xf numFmtId="184" fontId="34" fillId="0" borderId="64" xfId="10" applyNumberFormat="1" applyFont="1" applyFill="1" applyBorder="1" applyAlignment="1">
      <alignment vertical="center" shrinkToFit="1"/>
    </xf>
    <xf numFmtId="184" fontId="34" fillId="0" borderId="123" xfId="10" applyNumberFormat="1" applyFont="1" applyFill="1" applyBorder="1" applyAlignment="1">
      <alignment vertical="center" shrinkToFit="1"/>
    </xf>
    <xf numFmtId="184" fontId="34" fillId="3" borderId="64" xfId="10" applyNumberFormat="1" applyFont="1" applyFill="1" applyBorder="1" applyAlignment="1">
      <alignment vertical="center" shrinkToFit="1"/>
    </xf>
    <xf numFmtId="184" fontId="34" fillId="0" borderId="111" xfId="10" applyNumberFormat="1" applyFont="1" applyFill="1" applyBorder="1" applyAlignment="1">
      <alignment vertical="center" shrinkToFit="1"/>
    </xf>
    <xf numFmtId="184" fontId="34" fillId="0" borderId="112" xfId="10" applyNumberFormat="1" applyFont="1" applyFill="1" applyBorder="1" applyAlignment="1">
      <alignment vertical="center" shrinkToFit="1"/>
    </xf>
    <xf numFmtId="181" fontId="9" fillId="4" borderId="6" xfId="10" applyNumberFormat="1" applyFont="1" applyFill="1" applyBorder="1" applyAlignment="1">
      <alignment horizontal="center" vertical="center" shrinkToFit="1"/>
    </xf>
    <xf numFmtId="184" fontId="34" fillId="0" borderId="125" xfId="10" applyNumberFormat="1" applyFont="1" applyFill="1" applyBorder="1" applyAlignment="1">
      <alignment vertical="center" shrinkToFit="1"/>
    </xf>
    <xf numFmtId="184" fontId="34" fillId="0" borderId="71" xfId="10" applyNumberFormat="1" applyFont="1" applyFill="1" applyBorder="1" applyAlignment="1">
      <alignment vertical="center" shrinkToFit="1"/>
    </xf>
    <xf numFmtId="184" fontId="34" fillId="0" borderId="126" xfId="10" applyNumberFormat="1" applyFont="1" applyFill="1" applyBorder="1" applyAlignment="1">
      <alignment vertical="center" shrinkToFit="1"/>
    </xf>
    <xf numFmtId="184" fontId="34" fillId="0" borderId="124" xfId="10" applyNumberFormat="1" applyFont="1" applyFill="1" applyBorder="1" applyAlignment="1">
      <alignment vertical="center" shrinkToFit="1"/>
    </xf>
    <xf numFmtId="3" fontId="30" fillId="0" borderId="0" xfId="10" applyNumberFormat="1" applyAlignment="1">
      <alignment vertical="center" shrinkToFit="1"/>
    </xf>
    <xf numFmtId="184" fontId="34" fillId="0" borderId="106" xfId="10" applyNumberFormat="1" applyFont="1" applyFill="1" applyBorder="1" applyAlignment="1">
      <alignment vertical="center" shrinkToFit="1"/>
    </xf>
    <xf numFmtId="184" fontId="34" fillId="0" borderId="97" xfId="10" applyNumberFormat="1" applyFont="1" applyFill="1" applyBorder="1" applyAlignment="1">
      <alignment vertical="center" shrinkToFit="1"/>
    </xf>
    <xf numFmtId="184" fontId="34" fillId="0" borderId="107" xfId="10" applyNumberFormat="1" applyFont="1" applyFill="1" applyBorder="1" applyAlignment="1">
      <alignment vertical="center" shrinkToFit="1"/>
    </xf>
    <xf numFmtId="3" fontId="30" fillId="0" borderId="0" xfId="10" applyNumberFormat="1" applyAlignment="1">
      <alignment vertical="center"/>
    </xf>
    <xf numFmtId="0" fontId="30" fillId="3" borderId="0" xfId="10" applyFill="1" applyAlignment="1">
      <alignment vertical="center"/>
    </xf>
    <xf numFmtId="3" fontId="1" fillId="3" borderId="0" xfId="10" applyNumberFormat="1" applyFont="1" applyFill="1" applyBorder="1" applyAlignment="1">
      <alignment vertical="center"/>
    </xf>
    <xf numFmtId="0" fontId="21" fillId="0" borderId="0" xfId="10" applyFont="1" applyAlignment="1">
      <alignment horizontal="left" vertical="center"/>
    </xf>
    <xf numFmtId="184" fontId="35" fillId="0" borderId="36" xfId="10" applyNumberFormat="1" applyFont="1" applyFill="1" applyBorder="1" applyAlignment="1">
      <alignment vertical="center" shrinkToFit="1"/>
    </xf>
    <xf numFmtId="181" fontId="9" fillId="7" borderId="124" xfId="10" applyNumberFormat="1" applyFont="1" applyFill="1" applyBorder="1" applyAlignment="1">
      <alignment horizontal="center" vertical="center" shrinkToFit="1"/>
    </xf>
    <xf numFmtId="184" fontId="35" fillId="0" borderId="124" xfId="10" applyNumberFormat="1" applyFont="1" applyFill="1" applyBorder="1" applyAlignment="1">
      <alignment vertical="center" shrinkToFit="1"/>
    </xf>
    <xf numFmtId="0" fontId="30" fillId="3" borderId="0" xfId="10" applyFill="1" applyBorder="1" applyAlignment="1">
      <alignment horizontal="center" vertical="center"/>
    </xf>
    <xf numFmtId="3" fontId="0" fillId="3" borderId="0" xfId="10" applyNumberFormat="1" applyFont="1" applyFill="1" applyBorder="1" applyAlignment="1">
      <alignment vertical="center"/>
    </xf>
    <xf numFmtId="3" fontId="30" fillId="3" borderId="0" xfId="10" applyNumberFormat="1" applyFill="1" applyBorder="1" applyAlignment="1">
      <alignment vertical="center"/>
    </xf>
    <xf numFmtId="0" fontId="30" fillId="0" borderId="0" xfId="10" applyFill="1" applyBorder="1" applyAlignment="1">
      <alignment vertical="center"/>
    </xf>
    <xf numFmtId="38" fontId="9" fillId="0" borderId="0" xfId="11" applyFont="1" applyFill="1" applyBorder="1" applyAlignment="1">
      <alignment vertical="center"/>
    </xf>
    <xf numFmtId="186" fontId="30" fillId="0" borderId="0" xfId="10" applyNumberFormat="1" applyFill="1" applyBorder="1" applyAlignment="1">
      <alignment vertical="center"/>
    </xf>
    <xf numFmtId="38" fontId="9" fillId="0" borderId="0" xfId="12" applyNumberFormat="1" applyFont="1" applyFill="1" applyBorder="1">
      <alignment vertical="center"/>
    </xf>
    <xf numFmtId="0" fontId="38" fillId="0" borderId="4" xfId="2" applyFont="1" applyBorder="1" applyAlignment="1">
      <alignment horizontal="center" vertical="center"/>
    </xf>
    <xf numFmtId="0" fontId="38" fillId="0" borderId="4" xfId="2" applyFont="1" applyBorder="1" applyAlignment="1">
      <alignment vertical="center" shrinkToFit="1"/>
    </xf>
    <xf numFmtId="0" fontId="9" fillId="5" borderId="10" xfId="5" applyNumberFormat="1" applyFont="1" applyFill="1" applyBorder="1" applyAlignment="1" applyProtection="1">
      <alignment horizontal="center" vertical="center" shrinkToFit="1"/>
      <protection locked="0"/>
    </xf>
    <xf numFmtId="0" fontId="9" fillId="2" borderId="24" xfId="5" applyNumberFormat="1" applyFont="1" applyFill="1" applyBorder="1" applyAlignment="1" applyProtection="1">
      <alignment horizontal="center" vertical="center" shrinkToFit="1"/>
      <protection locked="0"/>
    </xf>
    <xf numFmtId="176" fontId="16" fillId="2" borderId="25" xfId="5" applyNumberFormat="1" applyFont="1" applyFill="1" applyBorder="1" applyAlignment="1">
      <alignment horizontal="right" vertical="center" shrinkToFit="1"/>
    </xf>
    <xf numFmtId="176" fontId="1" fillId="2" borderId="26" xfId="5" applyNumberFormat="1" applyFont="1" applyFill="1" applyBorder="1" applyAlignment="1">
      <alignment horizontal="right" vertical="center" shrinkToFit="1"/>
    </xf>
    <xf numFmtId="176" fontId="1" fillId="2" borderId="27" xfId="5" applyNumberFormat="1" applyFont="1" applyFill="1" applyBorder="1" applyAlignment="1">
      <alignment horizontal="right" vertical="center" shrinkToFit="1"/>
    </xf>
    <xf numFmtId="0" fontId="9" fillId="2" borderId="24" xfId="5" applyNumberFormat="1" applyFont="1" applyFill="1" applyBorder="1" applyAlignment="1">
      <alignment horizontal="center" vertical="center" shrinkToFit="1"/>
    </xf>
    <xf numFmtId="176" fontId="1" fillId="2" borderId="46" xfId="5" applyNumberFormat="1" applyFont="1" applyFill="1" applyBorder="1" applyAlignment="1">
      <alignment horizontal="right" vertical="center" shrinkToFit="1"/>
    </xf>
    <xf numFmtId="176" fontId="1" fillId="2" borderId="28" xfId="5" applyNumberFormat="1" applyFont="1" applyFill="1" applyBorder="1" applyAlignment="1">
      <alignment horizontal="right" vertical="center" shrinkToFit="1"/>
    </xf>
    <xf numFmtId="0" fontId="9" fillId="2" borderId="47" xfId="5" applyNumberFormat="1" applyFont="1" applyFill="1" applyBorder="1" applyAlignment="1">
      <alignment horizontal="center" vertical="center" shrinkToFit="1"/>
    </xf>
    <xf numFmtId="0" fontId="26" fillId="0" borderId="0" xfId="1" applyFont="1" applyFill="1" applyBorder="1" applyAlignment="1">
      <alignment horizontal="right" vertical="center"/>
    </xf>
    <xf numFmtId="0" fontId="26" fillId="0" borderId="0" xfId="1" applyFont="1" applyFill="1" applyBorder="1" applyAlignment="1">
      <alignment horizontal="left" vertical="center"/>
    </xf>
    <xf numFmtId="0" fontId="26" fillId="0" borderId="0" xfId="1" applyFont="1" applyFill="1" applyBorder="1">
      <alignment vertical="center"/>
    </xf>
    <xf numFmtId="0" fontId="26" fillId="0" borderId="0" xfId="1" applyFont="1" applyFill="1" applyBorder="1" applyAlignment="1">
      <alignment horizontal="center" vertical="center"/>
    </xf>
    <xf numFmtId="0" fontId="40" fillId="0" borderId="0" xfId="0" applyFont="1" applyFill="1" applyBorder="1"/>
    <xf numFmtId="0" fontId="41" fillId="0" borderId="0" xfId="1" applyFont="1" applyFill="1" applyBorder="1" applyAlignment="1">
      <alignment horizontal="right" vertical="center"/>
    </xf>
    <xf numFmtId="0" fontId="41" fillId="0" borderId="0" xfId="1" applyFont="1" applyFill="1" applyBorder="1" applyAlignment="1">
      <alignment horizontal="left" vertical="center"/>
    </xf>
    <xf numFmtId="0" fontId="41" fillId="0" borderId="0" xfId="1" applyFont="1" applyFill="1" applyBorder="1">
      <alignment vertical="center"/>
    </xf>
    <xf numFmtId="0" fontId="41" fillId="0" borderId="0" xfId="1" applyFont="1" applyFill="1" applyBorder="1" applyAlignment="1">
      <alignment horizontal="center" vertical="center"/>
    </xf>
    <xf numFmtId="0" fontId="11" fillId="5" borderId="10" xfId="8" applyNumberFormat="1" applyFont="1" applyFill="1" applyBorder="1" applyAlignment="1" applyProtection="1">
      <alignment horizontal="center" vertical="center" shrinkToFit="1"/>
      <protection locked="0"/>
    </xf>
    <xf numFmtId="179" fontId="1" fillId="2" borderId="53" xfId="8" applyNumberFormat="1" applyFont="1" applyFill="1" applyBorder="1" applyAlignment="1" applyProtection="1">
      <alignment horizontal="center" vertical="center" shrinkToFit="1"/>
      <protection locked="0"/>
    </xf>
    <xf numFmtId="179" fontId="1" fillId="2" borderId="54" xfId="8" applyNumberFormat="1" applyFont="1" applyFill="1" applyBorder="1" applyAlignment="1" applyProtection="1">
      <alignment horizontal="center" vertical="center" shrinkToFit="1"/>
      <protection locked="0"/>
    </xf>
    <xf numFmtId="179" fontId="1" fillId="2" borderId="12" xfId="8" applyNumberFormat="1" applyFont="1" applyFill="1" applyBorder="1" applyAlignment="1" applyProtection="1">
      <alignment horizontal="center" vertical="center" shrinkToFit="1"/>
      <protection locked="0"/>
    </xf>
    <xf numFmtId="179" fontId="1" fillId="2" borderId="28" xfId="8" applyNumberFormat="1" applyFont="1" applyFill="1" applyBorder="1" applyAlignment="1" applyProtection="1">
      <alignment horizontal="center" vertical="center" shrinkToFit="1"/>
      <protection locked="0"/>
    </xf>
    <xf numFmtId="179" fontId="1" fillId="2" borderId="55" xfId="8" applyNumberFormat="1" applyFont="1" applyFill="1" applyBorder="1" applyAlignment="1" applyProtection="1">
      <alignment horizontal="center" vertical="center" shrinkToFit="1"/>
      <protection locked="0"/>
    </xf>
    <xf numFmtId="179" fontId="1" fillId="2" borderId="24" xfId="8" applyNumberFormat="1" applyFont="1" applyFill="1" applyBorder="1" applyAlignment="1" applyProtection="1">
      <alignment horizontal="center" vertical="center" shrinkToFit="1"/>
      <protection locked="0"/>
    </xf>
    <xf numFmtId="0" fontId="1" fillId="2" borderId="57" xfId="8" applyNumberFormat="1" applyFont="1" applyFill="1" applyBorder="1" applyAlignment="1">
      <alignment horizontal="distributed" vertical="center" justifyLastLine="1"/>
    </xf>
    <xf numFmtId="0" fontId="1" fillId="2" borderId="58" xfId="8" applyNumberFormat="1" applyFont="1" applyFill="1" applyBorder="1" applyAlignment="1">
      <alignment horizontal="distributed" vertical="center" justifyLastLine="1"/>
    </xf>
    <xf numFmtId="0" fontId="1" fillId="2" borderId="59" xfId="8" applyNumberFormat="1" applyFont="1" applyFill="1" applyBorder="1" applyAlignment="1">
      <alignment horizontal="distributed" vertical="center" justifyLastLine="1"/>
    </xf>
    <xf numFmtId="0" fontId="1" fillId="2" borderId="58" xfId="8" applyNumberFormat="1" applyFont="1" applyFill="1" applyBorder="1" applyAlignment="1">
      <alignment horizontal="center" vertical="center" shrinkToFit="1"/>
    </xf>
    <xf numFmtId="0" fontId="1" fillId="2" borderId="60" xfId="8" applyNumberFormat="1" applyFont="1" applyFill="1" applyBorder="1" applyAlignment="1">
      <alignment horizontal="center" vertical="center" justifyLastLine="1"/>
    </xf>
    <xf numFmtId="0" fontId="1" fillId="2" borderId="61" xfId="8" applyNumberFormat="1" applyFont="1" applyFill="1" applyBorder="1" applyAlignment="1">
      <alignment horizontal="distributed" vertical="center" justifyLastLine="1"/>
    </xf>
    <xf numFmtId="180" fontId="11" fillId="2" borderId="64" xfId="8" applyNumberFormat="1" applyFont="1" applyFill="1" applyBorder="1" applyAlignment="1">
      <alignment horizontal="right" vertical="center" shrinkToFit="1"/>
    </xf>
    <xf numFmtId="176" fontId="11" fillId="2" borderId="49" xfId="8" applyNumberFormat="1" applyFont="1" applyFill="1" applyBorder="1" applyAlignment="1">
      <alignment horizontal="right" vertical="center" shrinkToFit="1"/>
    </xf>
    <xf numFmtId="176" fontId="11" fillId="2" borderId="30" xfId="8" applyNumberFormat="1" applyFont="1" applyFill="1" applyBorder="1" applyAlignment="1">
      <alignment horizontal="right" vertical="center" shrinkToFit="1"/>
    </xf>
    <xf numFmtId="0" fontId="11" fillId="2" borderId="77" xfId="8" applyNumberFormat="1" applyFont="1" applyFill="1" applyBorder="1" applyAlignment="1">
      <alignment horizontal="center" vertical="center" shrinkToFit="1"/>
    </xf>
    <xf numFmtId="176" fontId="17" fillId="2" borderId="78" xfId="8" applyNumberFormat="1" applyFont="1" applyFill="1" applyBorder="1" applyAlignment="1">
      <alignment horizontal="right" vertical="center" shrinkToFit="1"/>
    </xf>
    <xf numFmtId="176" fontId="11" fillId="2" borderId="26" xfId="8" applyNumberFormat="1" applyFont="1" applyFill="1" applyBorder="1" applyAlignment="1">
      <alignment horizontal="right" vertical="center" shrinkToFit="1"/>
    </xf>
    <xf numFmtId="176" fontId="11" fillId="2" borderId="79" xfId="8" applyNumberFormat="1" applyFont="1" applyFill="1" applyBorder="1" applyAlignment="1">
      <alignment horizontal="right" vertical="center" shrinkToFit="1"/>
    </xf>
    <xf numFmtId="176" fontId="11" fillId="2" borderId="24" xfId="8" applyNumberFormat="1" applyFont="1" applyFill="1" applyBorder="1" applyAlignment="1">
      <alignment horizontal="right" vertical="center" shrinkToFit="1"/>
    </xf>
    <xf numFmtId="0" fontId="11" fillId="2" borderId="62" xfId="5" applyNumberFormat="1" applyFont="1" applyFill="1" applyBorder="1" applyAlignment="1" applyProtection="1">
      <alignment horizontal="center" vertical="center" shrinkToFit="1"/>
      <protection locked="0"/>
    </xf>
    <xf numFmtId="176" fontId="16" fillId="2" borderId="63" xfId="8" applyNumberFormat="1" applyFont="1" applyFill="1" applyBorder="1" applyAlignment="1">
      <alignment horizontal="right" vertical="center" shrinkToFit="1"/>
    </xf>
    <xf numFmtId="0" fontId="11" fillId="2" borderId="27" xfId="8" applyNumberFormat="1" applyFont="1" applyFill="1" applyBorder="1" applyAlignment="1">
      <alignment horizontal="center" vertical="center" shrinkToFit="1"/>
    </xf>
    <xf numFmtId="0" fontId="8" fillId="5" borderId="10" xfId="0" applyNumberFormat="1" applyFont="1" applyFill="1" applyBorder="1" applyAlignment="1" applyProtection="1">
      <alignment horizontal="center" vertical="center" shrinkToFit="1"/>
      <protection locked="0"/>
    </xf>
    <xf numFmtId="0" fontId="1" fillId="5" borderId="95" xfId="0" applyNumberFormat="1" applyFont="1" applyFill="1" applyBorder="1" applyAlignment="1" applyProtection="1">
      <alignment horizontal="center" vertical="center" shrinkToFit="1"/>
      <protection locked="0"/>
    </xf>
    <xf numFmtId="179" fontId="9" fillId="2" borderId="53" xfId="0" applyNumberFormat="1" applyFont="1" applyFill="1" applyBorder="1" applyAlignment="1" applyProtection="1">
      <alignment horizontal="center" vertical="center" shrinkToFit="1"/>
      <protection locked="0"/>
    </xf>
    <xf numFmtId="179" fontId="9" fillId="2" borderId="11" xfId="0" applyNumberFormat="1" applyFont="1" applyFill="1" applyBorder="1" applyAlignment="1" applyProtection="1">
      <alignment horizontal="center" vertical="center" shrinkToFit="1"/>
      <protection locked="0"/>
    </xf>
    <xf numFmtId="0" fontId="9" fillId="2" borderId="93" xfId="0" applyFont="1" applyFill="1" applyBorder="1" applyAlignment="1">
      <alignment horizontal="center" vertical="center" shrinkToFit="1"/>
    </xf>
    <xf numFmtId="0" fontId="9" fillId="2" borderId="74" xfId="0" applyFont="1" applyFill="1" applyBorder="1" applyAlignment="1">
      <alignment horizontal="center" vertical="center" shrinkToFit="1"/>
    </xf>
    <xf numFmtId="0" fontId="9" fillId="2" borderId="94" xfId="0" applyFont="1" applyFill="1" applyBorder="1" applyAlignment="1">
      <alignment horizontal="center" vertical="center" shrinkToFit="1"/>
    </xf>
    <xf numFmtId="180" fontId="1" fillId="2" borderId="96" xfId="0" applyNumberFormat="1" applyFont="1" applyFill="1" applyBorder="1" applyAlignment="1">
      <alignment horizontal="right" vertical="center" shrinkToFit="1"/>
    </xf>
    <xf numFmtId="180" fontId="1" fillId="2" borderId="50" xfId="0" applyNumberFormat="1" applyFont="1" applyFill="1" applyBorder="1" applyAlignment="1">
      <alignment horizontal="right" vertical="center" shrinkToFit="1"/>
    </xf>
    <xf numFmtId="0" fontId="1" fillId="2" borderId="77" xfId="0" applyNumberFormat="1" applyFont="1" applyFill="1" applyBorder="1" applyAlignment="1">
      <alignment horizontal="center" vertical="center" shrinkToFit="1"/>
    </xf>
    <xf numFmtId="176" fontId="17" fillId="2" borderId="78" xfId="0" applyNumberFormat="1" applyFont="1" applyFill="1" applyBorder="1" applyAlignment="1">
      <alignment horizontal="right" vertical="center" shrinkToFit="1"/>
    </xf>
    <xf numFmtId="176" fontId="1" fillId="2" borderId="101" xfId="0" applyNumberFormat="1" applyFont="1" applyFill="1" applyBorder="1" applyAlignment="1">
      <alignment horizontal="right" vertical="center" shrinkToFit="1"/>
    </xf>
    <xf numFmtId="176" fontId="1" fillId="2" borderId="30" xfId="0" applyNumberFormat="1" applyFont="1" applyFill="1" applyBorder="1" applyAlignment="1">
      <alignment horizontal="right" vertical="center" shrinkToFit="1"/>
    </xf>
    <xf numFmtId="0" fontId="1" fillId="2" borderId="62" xfId="5" applyNumberFormat="1" applyFont="1" applyFill="1" applyBorder="1" applyAlignment="1" applyProtection="1">
      <alignment horizontal="center" vertical="center" shrinkToFit="1"/>
      <protection locked="0"/>
    </xf>
    <xf numFmtId="176" fontId="16" fillId="2" borderId="63" xfId="0" applyNumberFormat="1" applyFont="1" applyFill="1" applyBorder="1" applyAlignment="1">
      <alignment horizontal="right" vertical="center" shrinkToFit="1"/>
    </xf>
    <xf numFmtId="0" fontId="6" fillId="0" borderId="17" xfId="0" applyFont="1" applyBorder="1" applyAlignment="1">
      <alignment horizontal="center" vertical="center"/>
    </xf>
    <xf numFmtId="0" fontId="6" fillId="0" borderId="128" xfId="0" applyFont="1" applyBorder="1" applyAlignment="1">
      <alignment horizontal="center" vertical="center"/>
    </xf>
    <xf numFmtId="0" fontId="10" fillId="0" borderId="1" xfId="0" applyFont="1" applyBorder="1" applyAlignment="1">
      <alignment horizontal="left" vertical="center"/>
    </xf>
    <xf numFmtId="176" fontId="9" fillId="0" borderId="4" xfId="0" applyNumberFormat="1" applyFont="1" applyFill="1" applyBorder="1" applyAlignment="1">
      <alignment horizontal="right" vertical="center" shrinkToFit="1"/>
    </xf>
    <xf numFmtId="0" fontId="6" fillId="0" borderId="4" xfId="0" applyFont="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39" fillId="0" borderId="0" xfId="2" applyFont="1" applyBorder="1"/>
    <xf numFmtId="0" fontId="14" fillId="0" borderId="10" xfId="5" applyNumberFormat="1" applyFont="1" applyFill="1" applyBorder="1" applyAlignment="1">
      <alignment horizontal="center" vertical="center" shrinkToFit="1"/>
    </xf>
    <xf numFmtId="0" fontId="14" fillId="0" borderId="12" xfId="5" applyNumberFormat="1" applyFont="1" applyFill="1" applyBorder="1" applyAlignment="1">
      <alignment horizontal="center" vertical="center" shrinkToFit="1"/>
    </xf>
    <xf numFmtId="0" fontId="14" fillId="0" borderId="13" xfId="5" applyNumberFormat="1" applyFont="1" applyFill="1" applyBorder="1" applyAlignment="1">
      <alignment horizontal="center" vertical="center" shrinkToFit="1"/>
    </xf>
    <xf numFmtId="0" fontId="14" fillId="0" borderId="0" xfId="5" applyNumberFormat="1" applyFont="1" applyFill="1" applyBorder="1" applyAlignment="1">
      <alignment horizontal="center" vertical="center" shrinkToFit="1"/>
    </xf>
    <xf numFmtId="0" fontId="14" fillId="0" borderId="11" xfId="5" applyNumberFormat="1" applyFont="1" applyFill="1" applyBorder="1" applyAlignment="1">
      <alignment horizontal="center" vertical="center" shrinkToFit="1"/>
    </xf>
    <xf numFmtId="0" fontId="14" fillId="2" borderId="2" xfId="5" applyNumberFormat="1" applyFont="1" applyFill="1" applyBorder="1" applyAlignment="1">
      <alignment horizontal="center" vertical="center" shrinkToFit="1"/>
    </xf>
    <xf numFmtId="0" fontId="14" fillId="2" borderId="19" xfId="5" applyNumberFormat="1" applyFont="1" applyFill="1" applyBorder="1" applyAlignment="1">
      <alignment horizontal="center" vertical="center" shrinkToFit="1"/>
    </xf>
    <xf numFmtId="0" fontId="14" fillId="2" borderId="15" xfId="5" applyNumberFormat="1" applyFont="1" applyFill="1" applyBorder="1" applyAlignment="1">
      <alignment horizontal="center" vertical="center" wrapText="1" shrinkToFit="1"/>
    </xf>
    <xf numFmtId="0" fontId="14" fillId="2" borderId="20" xfId="5" applyNumberFormat="1" applyFont="1" applyFill="1" applyBorder="1" applyAlignment="1">
      <alignment horizontal="center" vertical="center" shrinkToFit="1"/>
    </xf>
    <xf numFmtId="0" fontId="9" fillId="0" borderId="16" xfId="5" applyNumberFormat="1" applyFont="1" applyFill="1" applyBorder="1" applyAlignment="1">
      <alignment horizontal="center" vertical="center" shrinkToFit="1"/>
    </xf>
    <xf numFmtId="0" fontId="9" fillId="0" borderId="21" xfId="5" applyNumberFormat="1" applyFont="1" applyFill="1" applyBorder="1" applyAlignment="1">
      <alignment horizontal="center" vertical="center" shrinkToFit="1"/>
    </xf>
    <xf numFmtId="0" fontId="9" fillId="0" borderId="17" xfId="5" applyNumberFormat="1" applyFont="1" applyFill="1" applyBorder="1" applyAlignment="1">
      <alignment horizontal="center" vertical="center" shrinkToFit="1"/>
    </xf>
    <xf numFmtId="0" fontId="9" fillId="0" borderId="22" xfId="5" applyNumberFormat="1" applyFont="1" applyFill="1" applyBorder="1" applyAlignment="1">
      <alignment horizontal="center" vertical="center" shrinkToFit="1"/>
    </xf>
    <xf numFmtId="0" fontId="11" fillId="0" borderId="0" xfId="8" applyFont="1" applyFill="1" applyAlignment="1">
      <alignment horizontal="left" vertical="center" wrapText="1"/>
    </xf>
    <xf numFmtId="0" fontId="42" fillId="0" borderId="0" xfId="2" applyFont="1" applyBorder="1"/>
    <xf numFmtId="0" fontId="14" fillId="0" borderId="0" xfId="9" applyNumberFormat="1" applyFont="1" applyFill="1" applyAlignment="1">
      <alignment horizontal="center" vertical="center"/>
    </xf>
    <xf numFmtId="0" fontId="37" fillId="0" borderId="0" xfId="2" applyFont="1" applyAlignment="1">
      <alignment vertical="center"/>
    </xf>
    <xf numFmtId="0" fontId="11" fillId="0" borderId="103" xfId="9" applyNumberFormat="1" applyFont="1" applyFill="1" applyBorder="1" applyAlignment="1">
      <alignment horizontal="center" vertical="center" shrinkToFit="1"/>
    </xf>
    <xf numFmtId="0" fontId="11" fillId="0" borderId="104" xfId="9" applyNumberFormat="1" applyFont="1" applyFill="1" applyBorder="1" applyAlignment="1">
      <alignment horizontal="center" vertical="center" shrinkToFit="1"/>
    </xf>
    <xf numFmtId="0" fontId="11" fillId="5" borderId="103" xfId="9" applyNumberFormat="1" applyFont="1" applyFill="1" applyBorder="1" applyAlignment="1">
      <alignment horizontal="center" vertical="center" shrinkToFit="1"/>
    </xf>
    <xf numFmtId="0" fontId="11" fillId="5" borderId="104" xfId="9" applyNumberFormat="1" applyFont="1" applyFill="1" applyBorder="1" applyAlignment="1">
      <alignment horizontal="center" vertical="center" shrinkToFit="1"/>
    </xf>
    <xf numFmtId="0" fontId="11" fillId="0" borderId="102" xfId="9" applyNumberFormat="1" applyFont="1" applyFill="1" applyBorder="1" applyAlignment="1">
      <alignment horizontal="center" vertical="center" shrinkToFit="1"/>
    </xf>
    <xf numFmtId="181" fontId="11" fillId="0" borderId="103" xfId="9" applyNumberFormat="1" applyFont="1" applyFill="1" applyBorder="1" applyAlignment="1">
      <alignment horizontal="center" vertical="center" shrinkToFit="1"/>
    </xf>
    <xf numFmtId="181" fontId="11" fillId="0" borderId="104" xfId="9" applyNumberFormat="1" applyFont="1" applyFill="1" applyBorder="1" applyAlignment="1">
      <alignment horizontal="center" vertical="center" shrinkToFit="1"/>
    </xf>
    <xf numFmtId="57" fontId="6" fillId="0" borderId="0" xfId="0" applyNumberFormat="1" applyFont="1"/>
  </cellXfs>
  <cellStyles count="13">
    <cellStyle name="ハイパーリンク" xfId="2" builtinId="8"/>
    <cellStyle name="桁区切り" xfId="7" builtinId="6"/>
    <cellStyle name="桁区切り 2" xfId="4"/>
    <cellStyle name="桁区切り 9" xfId="11"/>
    <cellStyle name="標準" xfId="0" builtinId="0"/>
    <cellStyle name="標準 13" xfId="6"/>
    <cellStyle name="標準 13 2" xfId="10"/>
    <cellStyle name="標準 2" xfId="1"/>
    <cellStyle name="標準 3" xfId="3"/>
    <cellStyle name="標準_H7～H9 2" xfId="9"/>
    <cellStyle name="標準_Sheet3" xfId="5"/>
    <cellStyle name="標準_月報第２表" xfId="8"/>
    <cellStyle name="標準_入域観光客の状況（３月～８月）②" xfId="12"/>
  </cellStyles>
  <dxfs count="144">
    <dxf>
      <fill>
        <patternFill>
          <bgColor theme="9" tint="0.39994506668294322"/>
        </patternFill>
      </fill>
    </dxf>
    <dxf>
      <fill>
        <patternFill>
          <bgColor theme="8"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（平成</a:t>
            </a:r>
            <a:r>
              <a:rPr lang="en-US" altLang="ja-JP" sz="1600" b="0" i="0" baseline="0">
                <a:effectLst/>
                <a:latin typeface="+mj-ea"/>
                <a:ea typeface="+mj-ea"/>
              </a:rPr>
              <a:t>30</a:t>
            </a:r>
            <a:r>
              <a:rPr lang="ja-JP" altLang="ja-JP" sz="1600" b="0" i="0" baseline="0">
                <a:effectLst/>
                <a:latin typeface="+mj-ea"/>
                <a:ea typeface="+mj-ea"/>
              </a:rPr>
              <a:t>年度～</a:t>
            </a:r>
            <a:r>
              <a:rPr lang="ja-JP" altLang="en-US" sz="1600" b="0" i="0" baseline="0">
                <a:effectLst/>
                <a:latin typeface="+mj-ea"/>
                <a:ea typeface="+mj-ea"/>
              </a:rPr>
              <a:t>令和４年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グラフ!$A$20</c:f>
              <c:strCache>
                <c:ptCount val="1"/>
                <c:pt idx="0">
                  <c:v>平成30年度</c:v>
                </c:pt>
              </c:strCache>
            </c:strRef>
          </c:tx>
          <c:spPr>
            <a:solidFill>
              <a:srgbClr val="99CCFF"/>
            </a:solid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グラフ!$B$20:$M$20</c:f>
              <c:numCache>
                <c:formatCode>#,##0.0_ </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FD07-4CFB-B659-C2CB24E376DB}"/>
            </c:ext>
          </c:extLst>
        </c:ser>
        <c:ser>
          <c:idx val="1"/>
          <c:order val="1"/>
          <c:tx>
            <c:strRef>
              <c:f>グラフ!$A$21</c:f>
              <c:strCache>
                <c:ptCount val="1"/>
                <c:pt idx="0">
                  <c:v>令和元年度</c:v>
                </c:pt>
              </c:strCache>
            </c:strRef>
          </c:tx>
          <c:spPr>
            <a:pattFill prst="dkUpDiag">
              <a:fgClr>
                <a:srgbClr val="008080"/>
              </a:fgClr>
              <a:bgClr>
                <a:srgbClr val="FFFFFF"/>
              </a:bgClr>
            </a:patt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グラフ!$B$21:$M$21</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FD07-4CFB-B659-C2CB24E376DB}"/>
            </c:ext>
          </c:extLst>
        </c:ser>
        <c:ser>
          <c:idx val="2"/>
          <c:order val="2"/>
          <c:tx>
            <c:strRef>
              <c:f>グラフ!$A$22</c:f>
              <c:strCache>
                <c:ptCount val="1"/>
                <c:pt idx="0">
                  <c:v>令和２年度</c:v>
                </c:pt>
              </c:strCache>
            </c:strRef>
          </c:tx>
          <c:spPr>
            <a:solidFill>
              <a:srgbClr val="3366FF"/>
            </a:solid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グラフ!$B$22:$M$22</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FD07-4CFB-B659-C2CB24E376DB}"/>
            </c:ext>
          </c:extLst>
        </c:ser>
        <c:ser>
          <c:idx val="3"/>
          <c:order val="3"/>
          <c:tx>
            <c:strRef>
              <c:f>グラフ!$A$23</c:f>
              <c:strCache>
                <c:ptCount val="1"/>
                <c:pt idx="0">
                  <c:v>令和３年度</c:v>
                </c:pt>
              </c:strCache>
            </c:strRef>
          </c:tx>
          <c:spPr>
            <a:pattFill prst="dkUpDiag">
              <a:fgClr>
                <a:srgbClr val="666699"/>
              </a:fgClr>
              <a:bgClr>
                <a:srgbClr val="FFFFFF"/>
              </a:bgClr>
            </a:patt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グラフ!$B$23:$M$23</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FD07-4CFB-B659-C2CB24E376DB}"/>
            </c:ext>
          </c:extLst>
        </c:ser>
        <c:ser>
          <c:idx val="4"/>
          <c:order val="4"/>
          <c:tx>
            <c:strRef>
              <c:f>グラフ!$A$24</c:f>
              <c:strCache>
                <c:ptCount val="1"/>
                <c:pt idx="0">
                  <c:v>令和４年度</c:v>
                </c:pt>
              </c:strCache>
            </c:strRef>
          </c:tx>
          <c:spPr>
            <a:solidFill>
              <a:srgbClr val="FF0000"/>
            </a:solidFill>
            <a:ln w="3175">
              <a:solidFill>
                <a:srgbClr val="000000"/>
              </a:solidFill>
              <a:prstDash val="solid"/>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グラフ!$B$24:$M$24</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FD07-4CFB-B659-C2CB24E376DB}"/>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23906094448973098"/>
          <c:y val="0.9321006938909967"/>
          <c:w val="0.52081132334445501"/>
          <c:h val="6.789930610900342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月別入域観光客数の推移（平成</a:t>
            </a:r>
            <a:r>
              <a:rPr lang="en-US" altLang="ja-JP" sz="1600">
                <a:latin typeface="+mj-ea"/>
                <a:ea typeface="+mj-ea"/>
              </a:rPr>
              <a:t>30</a:t>
            </a:r>
            <a:r>
              <a:rPr lang="ja-JP" sz="1600">
                <a:latin typeface="+mj-ea"/>
                <a:ea typeface="+mj-ea"/>
              </a:rPr>
              <a:t>年度～</a:t>
            </a:r>
            <a:r>
              <a:rPr lang="ja-JP" altLang="en-US" sz="1600">
                <a:latin typeface="+mj-ea"/>
                <a:ea typeface="+mj-ea"/>
              </a:rPr>
              <a:t>令和４</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'グラフ（外国客）'!$A$19</c:f>
              <c:strCache>
                <c:ptCount val="1"/>
                <c:pt idx="0">
                  <c:v>平成30年度</c:v>
                </c:pt>
              </c:strCache>
            </c:strRef>
          </c:tx>
          <c:spPr>
            <a:solidFill>
              <a:srgbClr val="FFCC99"/>
            </a:solid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'グラフ（外国客）'!$B$19:$M$19</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9CF5-451C-A81E-39CC78D6D510}"/>
            </c:ext>
          </c:extLst>
        </c:ser>
        <c:ser>
          <c:idx val="2"/>
          <c:order val="1"/>
          <c:tx>
            <c:strRef>
              <c:f>'グラフ（外国客）'!$A$20</c:f>
              <c:strCache>
                <c:ptCount val="1"/>
                <c:pt idx="0">
                  <c:v>令和元年度</c:v>
                </c:pt>
              </c:strCache>
            </c:strRef>
          </c:tx>
          <c:spPr>
            <a:pattFill prst="dkUpDiag">
              <a:fgClr>
                <a:srgbClr val="FFCC00"/>
              </a:fgClr>
              <a:bgClr>
                <a:srgbClr val="FFFFFF"/>
              </a:bgClr>
            </a:patt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'グラフ（外国客）'!$B$20:$M$20</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9CF5-451C-A81E-39CC78D6D510}"/>
            </c:ext>
          </c:extLst>
        </c:ser>
        <c:ser>
          <c:idx val="3"/>
          <c:order val="2"/>
          <c:tx>
            <c:strRef>
              <c:f>'グラフ（外国客）'!$A$21</c:f>
              <c:strCache>
                <c:ptCount val="1"/>
                <c:pt idx="0">
                  <c:v>令和２年度</c:v>
                </c:pt>
              </c:strCache>
            </c:strRef>
          </c:tx>
          <c:spPr>
            <a:solidFill>
              <a:srgbClr val="FF9900"/>
            </a:solid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'グラフ（外国客）'!$B$21:$M$21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9CF5-451C-A81E-39CC78D6D510}"/>
            </c:ext>
          </c:extLst>
        </c:ser>
        <c:ser>
          <c:idx val="4"/>
          <c:order val="3"/>
          <c:tx>
            <c:strRef>
              <c:f>'グラフ（外国客）'!$A$22</c:f>
              <c:strCache>
                <c:ptCount val="1"/>
                <c:pt idx="0">
                  <c:v>令和３年度</c:v>
                </c:pt>
              </c:strCache>
            </c:strRef>
          </c:tx>
          <c:spPr>
            <a:pattFill prst="dkUpDiag">
              <a:fgClr>
                <a:srgbClr val="FF6600"/>
              </a:fgClr>
              <a:bgClr>
                <a:srgbClr val="FFFFFF"/>
              </a:bgClr>
            </a:patt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'グラフ（外国客）'!$B$22:$M$22</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9CF5-451C-A81E-39CC78D6D510}"/>
            </c:ext>
          </c:extLst>
        </c:ser>
        <c:ser>
          <c:idx val="5"/>
          <c:order val="4"/>
          <c:tx>
            <c:strRef>
              <c:f>'グラフ（外国客）'!$A$23</c:f>
              <c:strCache>
                <c:ptCount val="1"/>
                <c:pt idx="0">
                  <c:v>令和４年度</c:v>
                </c:pt>
              </c:strCache>
            </c:strRef>
          </c:tx>
          <c:spPr>
            <a:solidFill>
              <a:srgbClr val="FF0000"/>
            </a:solidFill>
            <a:ln w="3175">
              <a:solidFill>
                <a:srgbClr val="000000"/>
              </a:solidFill>
              <a:prstDash val="solid"/>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'グラフ（外国客）'!$B$23:$M$23</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9CF5-451C-A81E-39CC78D6D510}"/>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A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151040</xdr:colOff>
      <xdr:row>1</xdr:row>
      <xdr:rowOff>149679</xdr:rowOff>
    </xdr:from>
    <xdr:to>
      <xdr:col>14</xdr:col>
      <xdr:colOff>122465</xdr:colOff>
      <xdr:row>16</xdr:row>
      <xdr:rowOff>140154</xdr:rowOff>
    </xdr:to>
    <xdr:graphicFrame macro="">
      <xdr:nvGraphicFramePr>
        <xdr:cNvPr id="3" name="グラフ 1">
          <a:extLst>
            <a:ext uri="{FF2B5EF4-FFF2-40B4-BE49-F238E27FC236}">
              <a16:creationId xmlns:a16="http://schemas.microsoft.com/office/drawing/2014/main" id="{00000000-0008-0000-0B00-0000AC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38100</xdr:rowOff>
    </xdr:from>
    <xdr:to>
      <xdr:col>14</xdr:col>
      <xdr:colOff>38100</xdr:colOff>
      <xdr:row>16</xdr:row>
      <xdr:rowOff>0</xdr:rowOff>
    </xdr:to>
    <xdr:graphicFrame macro="">
      <xdr:nvGraphicFramePr>
        <xdr:cNvPr id="3" name="グラフ 2">
          <a:extLst>
            <a:ext uri="{FF2B5EF4-FFF2-40B4-BE49-F238E27FC236}">
              <a16:creationId xmlns:a16="http://schemas.microsoft.com/office/drawing/2014/main" id="{00000000-0008-0000-0C00-00008A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workbookViewId="0">
      <selection activeCell="C1" sqref="C1"/>
    </sheetView>
  </sheetViews>
  <sheetFormatPr defaultRowHeight="12"/>
  <cols>
    <col min="1" max="2" width="10.25" style="3" bestFit="1" customWidth="1"/>
    <col min="3" max="3" width="10.375" style="3" bestFit="1" customWidth="1"/>
    <col min="4" max="4" width="11.25" style="3" bestFit="1" customWidth="1"/>
    <col min="5" max="5" width="21.75" style="4" customWidth="1"/>
    <col min="6" max="6" width="22.25" style="3" customWidth="1"/>
    <col min="7" max="7" width="21" style="3" customWidth="1"/>
    <col min="8" max="16384" width="9" style="3"/>
  </cols>
  <sheetData>
    <row r="1" spans="1:9" ht="21" customHeight="1">
      <c r="A1" s="1" t="s">
        <v>226</v>
      </c>
      <c r="B1" s="2" t="s">
        <v>10</v>
      </c>
      <c r="C1" s="1"/>
      <c r="D1" s="1"/>
      <c r="E1" s="1"/>
      <c r="F1" s="1"/>
      <c r="G1" s="1"/>
    </row>
    <row r="2" spans="1:9" ht="21" customHeight="1">
      <c r="A2" s="391" t="s">
        <v>0</v>
      </c>
      <c r="B2" s="390" t="s">
        <v>1</v>
      </c>
      <c r="C2" s="390"/>
      <c r="D2" s="390"/>
      <c r="E2" s="390" t="s">
        <v>17</v>
      </c>
      <c r="F2" s="390"/>
      <c r="G2" s="390"/>
    </row>
    <row r="3" spans="1:9" ht="21" customHeight="1">
      <c r="A3" s="392"/>
      <c r="B3" s="386" t="s">
        <v>11</v>
      </c>
      <c r="C3" s="228" t="s">
        <v>12</v>
      </c>
      <c r="D3" s="387" t="s">
        <v>13</v>
      </c>
      <c r="E3" s="393" t="s">
        <v>18</v>
      </c>
      <c r="F3" s="394"/>
      <c r="G3" s="395"/>
    </row>
    <row r="4" spans="1:9" ht="21" customHeight="1">
      <c r="A4" s="9" t="s">
        <v>21</v>
      </c>
      <c r="B4" s="11">
        <f>C4+D4</f>
        <v>409000</v>
      </c>
      <c r="C4" s="389">
        <f>'４月（１表）'!$D$8</f>
        <v>409000</v>
      </c>
      <c r="D4" s="389">
        <f>'４月（１表）'!$E$8</f>
        <v>0</v>
      </c>
      <c r="E4" s="8" t="s">
        <v>43</v>
      </c>
      <c r="F4" s="8" t="s">
        <v>44</v>
      </c>
      <c r="G4" s="8" t="s">
        <v>54</v>
      </c>
      <c r="H4" s="421">
        <v>44705</v>
      </c>
      <c r="I4" s="3" t="s">
        <v>233</v>
      </c>
    </row>
    <row r="5" spans="1:9" ht="21" customHeight="1">
      <c r="A5" s="9" t="s">
        <v>22</v>
      </c>
      <c r="B5" s="11">
        <f t="shared" ref="B5:B15" si="0">C5+D5</f>
        <v>396800</v>
      </c>
      <c r="C5" s="389">
        <f>'５月（１表）'!$D$8</f>
        <v>396800</v>
      </c>
      <c r="D5" s="389">
        <f>'５月（１表）'!$E$8</f>
        <v>0</v>
      </c>
      <c r="E5" s="8" t="s">
        <v>45</v>
      </c>
      <c r="F5" s="8" t="s">
        <v>46</v>
      </c>
      <c r="G5" s="8" t="s">
        <v>55</v>
      </c>
      <c r="H5" s="421">
        <v>44741</v>
      </c>
      <c r="I5" s="3" t="s">
        <v>233</v>
      </c>
    </row>
    <row r="6" spans="1:9" ht="21" customHeight="1">
      <c r="A6" s="9" t="s">
        <v>2</v>
      </c>
      <c r="B6" s="11">
        <f t="shared" si="0"/>
        <v>448500</v>
      </c>
      <c r="C6" s="389">
        <f>'６月（１表）'!$D$8</f>
        <v>448500</v>
      </c>
      <c r="D6" s="389">
        <f>'６月（１表）'!$E$8</f>
        <v>0</v>
      </c>
      <c r="E6" s="8" t="s">
        <v>23</v>
      </c>
      <c r="F6" s="10" t="s">
        <v>33</v>
      </c>
      <c r="G6" s="10" t="s">
        <v>56</v>
      </c>
      <c r="H6" s="421">
        <v>44768</v>
      </c>
      <c r="I6" s="3" t="s">
        <v>233</v>
      </c>
    </row>
    <row r="7" spans="1:9" ht="21" customHeight="1">
      <c r="A7" s="9" t="s">
        <v>3</v>
      </c>
      <c r="B7" s="11">
        <f t="shared" si="0"/>
        <v>607800</v>
      </c>
      <c r="C7" s="389">
        <f>'７月（１表）'!$D$8</f>
        <v>607800</v>
      </c>
      <c r="D7" s="389">
        <f>'７月（１表）'!$E$8</f>
        <v>0</v>
      </c>
      <c r="E7" s="8" t="s">
        <v>24</v>
      </c>
      <c r="F7" s="10" t="s">
        <v>34</v>
      </c>
      <c r="G7" s="10" t="s">
        <v>57</v>
      </c>
      <c r="H7" s="421">
        <v>44803</v>
      </c>
      <c r="I7" s="3" t="s">
        <v>233</v>
      </c>
    </row>
    <row r="8" spans="1:9" ht="21" customHeight="1">
      <c r="A8" s="9" t="s">
        <v>4</v>
      </c>
      <c r="B8" s="11">
        <f t="shared" si="0"/>
        <v>640800</v>
      </c>
      <c r="C8" s="389">
        <f>'８月（１表）'!$D$8</f>
        <v>640700</v>
      </c>
      <c r="D8" s="389">
        <f>'８月（１表）'!$E$8</f>
        <v>100</v>
      </c>
      <c r="E8" s="8" t="s">
        <v>25</v>
      </c>
      <c r="F8" s="10" t="s">
        <v>35</v>
      </c>
      <c r="G8" s="10" t="s">
        <v>58</v>
      </c>
      <c r="H8" s="421">
        <v>44830</v>
      </c>
      <c r="I8" s="3" t="s">
        <v>233</v>
      </c>
    </row>
    <row r="9" spans="1:9" ht="21" customHeight="1">
      <c r="A9" s="9" t="s">
        <v>5</v>
      </c>
      <c r="B9" s="11">
        <f t="shared" si="0"/>
        <v>494700</v>
      </c>
      <c r="C9" s="389">
        <f>'９月（１表）'!$D$8</f>
        <v>494700</v>
      </c>
      <c r="D9" s="389">
        <f>'９月（１表）'!$E$8</f>
        <v>0</v>
      </c>
      <c r="E9" s="8" t="s">
        <v>26</v>
      </c>
      <c r="F9" s="10" t="s">
        <v>36</v>
      </c>
      <c r="G9" s="10" t="s">
        <v>47</v>
      </c>
      <c r="H9" s="421">
        <v>44859</v>
      </c>
      <c r="I9" s="3" t="s">
        <v>233</v>
      </c>
    </row>
    <row r="10" spans="1:9" ht="21" customHeight="1">
      <c r="A10" s="9" t="s">
        <v>14</v>
      </c>
      <c r="B10" s="11">
        <f t="shared" si="0"/>
        <v>630700</v>
      </c>
      <c r="C10" s="389">
        <f>'10月（１表）'!$D$8</f>
        <v>628000</v>
      </c>
      <c r="D10" s="389">
        <f>'10月（１表）'!$E$8</f>
        <v>2700</v>
      </c>
      <c r="E10" s="8" t="s">
        <v>27</v>
      </c>
      <c r="F10" s="10" t="s">
        <v>37</v>
      </c>
      <c r="G10" s="10" t="s">
        <v>48</v>
      </c>
      <c r="H10" s="421">
        <v>44890</v>
      </c>
      <c r="I10" s="3" t="s">
        <v>233</v>
      </c>
    </row>
    <row r="11" spans="1:9" ht="21" customHeight="1">
      <c r="A11" s="9" t="s">
        <v>15</v>
      </c>
      <c r="B11" s="11">
        <f t="shared" si="0"/>
        <v>615000</v>
      </c>
      <c r="C11" s="389">
        <f>'11月（１表）'!$D$8</f>
        <v>602900</v>
      </c>
      <c r="D11" s="389">
        <f>'11月（１表）'!$E$8</f>
        <v>12100</v>
      </c>
      <c r="E11" s="8" t="s">
        <v>28</v>
      </c>
      <c r="F11" s="10" t="s">
        <v>38</v>
      </c>
      <c r="G11" s="10" t="s">
        <v>49</v>
      </c>
      <c r="H11" s="421">
        <v>44918</v>
      </c>
      <c r="I11" s="3" t="s">
        <v>233</v>
      </c>
    </row>
    <row r="12" spans="1:9" ht="21" customHeight="1">
      <c r="A12" s="9" t="s">
        <v>16</v>
      </c>
      <c r="B12" s="11">
        <f t="shared" si="0"/>
        <v>635000</v>
      </c>
      <c r="C12" s="389">
        <f>'12月（１表）'!$D$8</f>
        <v>602200</v>
      </c>
      <c r="D12" s="389">
        <f>'12月（１表）'!$E$8</f>
        <v>32800</v>
      </c>
      <c r="E12" s="8" t="s">
        <v>29</v>
      </c>
      <c r="F12" s="10" t="s">
        <v>39</v>
      </c>
      <c r="G12" s="10" t="s">
        <v>50</v>
      </c>
      <c r="H12" s="421">
        <v>44950</v>
      </c>
      <c r="I12" s="3" t="s">
        <v>233</v>
      </c>
    </row>
    <row r="13" spans="1:9" ht="21" customHeight="1">
      <c r="A13" s="9" t="s">
        <v>19</v>
      </c>
      <c r="B13" s="11">
        <f t="shared" si="0"/>
        <v>532200</v>
      </c>
      <c r="C13" s="389">
        <f>'１月（１表）'!$D$8</f>
        <v>487400</v>
      </c>
      <c r="D13" s="389">
        <f>'１月（１表）'!$E$8</f>
        <v>44800</v>
      </c>
      <c r="E13" s="8" t="s">
        <v>30</v>
      </c>
      <c r="F13" s="10" t="s">
        <v>40</v>
      </c>
      <c r="G13" s="10" t="s">
        <v>51</v>
      </c>
      <c r="H13" s="421">
        <v>44981</v>
      </c>
      <c r="I13" s="3" t="s">
        <v>233</v>
      </c>
    </row>
    <row r="14" spans="1:9" ht="21" customHeight="1">
      <c r="A14" s="9" t="s">
        <v>6</v>
      </c>
      <c r="B14" s="11">
        <f t="shared" si="0"/>
        <v>597900</v>
      </c>
      <c r="C14" s="389">
        <f>'２月（１表）'!$D$8</f>
        <v>554500</v>
      </c>
      <c r="D14" s="389">
        <f>'２月（１表）'!$E$8</f>
        <v>43400</v>
      </c>
      <c r="E14" s="8" t="s">
        <v>31</v>
      </c>
      <c r="F14" s="10" t="s">
        <v>41</v>
      </c>
      <c r="G14" s="10" t="s">
        <v>52</v>
      </c>
      <c r="H14" s="421">
        <v>45009</v>
      </c>
      <c r="I14" s="3" t="s">
        <v>233</v>
      </c>
    </row>
    <row r="15" spans="1:9" ht="21" customHeight="1">
      <c r="A15" s="9" t="s">
        <v>7</v>
      </c>
      <c r="B15" s="11">
        <f t="shared" si="0"/>
        <v>766200</v>
      </c>
      <c r="C15" s="389">
        <f>'３月（１表）'!$D$8</f>
        <v>702000</v>
      </c>
      <c r="D15" s="389">
        <f>'３月（１表）'!$E$8</f>
        <v>64200</v>
      </c>
      <c r="E15" s="8" t="s">
        <v>32</v>
      </c>
      <c r="F15" s="10" t="s">
        <v>42</v>
      </c>
      <c r="G15" s="10" t="s">
        <v>53</v>
      </c>
      <c r="H15" s="421">
        <v>45042</v>
      </c>
      <c r="I15" s="3" t="s">
        <v>233</v>
      </c>
    </row>
    <row r="16" spans="1:9" ht="23.25" customHeight="1">
      <c r="A16" s="6" t="s">
        <v>8</v>
      </c>
      <c r="B16" s="227">
        <f>SUM(B4:B15)</f>
        <v>6774600</v>
      </c>
      <c r="C16" s="227">
        <f>SUM(C4:C15)</f>
        <v>6574500</v>
      </c>
      <c r="D16" s="227">
        <f>SUM(D4:D15)</f>
        <v>200100</v>
      </c>
      <c r="E16" s="328" t="s">
        <v>20</v>
      </c>
      <c r="F16" s="327" t="s">
        <v>231</v>
      </c>
      <c r="G16" s="327" t="s">
        <v>59</v>
      </c>
    </row>
    <row r="17" spans="4:5" ht="17.25" customHeight="1">
      <c r="D17" s="7"/>
      <c r="E17" s="388" t="s">
        <v>232</v>
      </c>
    </row>
    <row r="18" spans="4:5">
      <c r="E18" s="5" t="s">
        <v>9</v>
      </c>
    </row>
  </sheetData>
  <mergeCells count="4">
    <mergeCell ref="E2:G2"/>
    <mergeCell ref="B2:D2"/>
    <mergeCell ref="A2:A3"/>
    <mergeCell ref="E3:G3"/>
  </mergeCells>
  <phoneticPr fontId="2"/>
  <hyperlinks>
    <hyperlink ref="E16" location="月別入域観光客数の推移!A1" display="月別入域観光客数の推移"/>
    <hyperlink ref="E4" location="'４月（１表）'!A1" display="４月（１表）"/>
    <hyperlink ref="E5" location="'５月（１表）'!A1" display="５月（１表）"/>
    <hyperlink ref="E6" location="'６月（１表）'!A1" display="６月（１表）"/>
    <hyperlink ref="F6" location="'６月（２表）'!A1" display="６月（２表）"/>
    <hyperlink ref="E7" location="'７月（１表）'!A1" display="７月（１表）"/>
    <hyperlink ref="F7" location="'７月（２表）'!A1" display="７月（２表）"/>
    <hyperlink ref="E8" location="'８月（１表）'!A1" display="８月（１表）"/>
    <hyperlink ref="F8" location="'８月（２表）'!A1" display="８月（２表）"/>
    <hyperlink ref="E10" location="'10月（１表）'!A1" display="10月（１表）"/>
    <hyperlink ref="F10" location="'10月（２表）'!A1" display="10月（２表）"/>
    <hyperlink ref="E11" location="'11月（１表）'!A1" display="11月（１表）"/>
    <hyperlink ref="F11" location="'11月（２表）'!A1" display="11月（２表）"/>
    <hyperlink ref="E13" location="'１月（１表）'!A1" display="１月（１表）"/>
    <hyperlink ref="F13" location="'１月（２表）'!A1" display="１月（２表）"/>
    <hyperlink ref="E14" location="'２月（１表）'!A1" display="２月（１表）"/>
    <hyperlink ref="F14" location="'２月（２表）'!A1" display="２月（２表）"/>
    <hyperlink ref="E15" location="'３月（１表）'!A1" display="３月（１表）"/>
    <hyperlink ref="F15" location="'３月（２表）'!A1" display="３月（２表）"/>
    <hyperlink ref="F4" location="'４月（２表）'!A1" display="４月（２表）"/>
    <hyperlink ref="F5" location="'５月（２表）'!A1" display="５月（２表）"/>
    <hyperlink ref="G9" location="'９月（３表）'!A1" display="９月（３表）"/>
    <hyperlink ref="G10" location="'10月（３表）'!A1" display="10月（３表）"/>
    <hyperlink ref="G11" location="'11月（３表）'!A1" display="11月（３表）"/>
    <hyperlink ref="G12" location="'12月（３表）'!A1" display="12月（３表）"/>
    <hyperlink ref="G13" location="'１月（３表）'!A1" display="１月（３表）"/>
    <hyperlink ref="G14" location="'２月（３表）'!A1" display="２月（３表）"/>
    <hyperlink ref="G15" location="'３月（３表）'!A1" display="３月（３表）"/>
    <hyperlink ref="F9" location="'９月（２表）'!A1" display="９月（２表）"/>
    <hyperlink ref="E9" location="'９月（１表）'!A1" display="９月（１表）"/>
    <hyperlink ref="G4" location="'４月（３表）'!A1" display="４月（３表）"/>
    <hyperlink ref="G6" location="'６月（３表）'!A1" display="６月（３表）"/>
    <hyperlink ref="G7" location="'７月（３表）'!A1" display="７月（３表）"/>
    <hyperlink ref="G8" location="'８月（３表）'!A1" display="８月（３表）"/>
    <hyperlink ref="G5" location="'５月（３表）'!A1" display="５月（３表）"/>
    <hyperlink ref="F16" location="グラフ!A1" display="（グラフ）"/>
    <hyperlink ref="G16" location="'グラフ（外国客）'!A1" display="（外国客グラフ）"/>
    <hyperlink ref="F12" location="'12月（２表）'!A1" display="12月（２表）"/>
    <hyperlink ref="E12" location="'12月（１表）'!A1" display="12月（１表）"/>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sqref="A1:B1"/>
    </sheetView>
  </sheetViews>
  <sheetFormatPr defaultRowHeight="13.5"/>
  <cols>
    <col min="1" max="1" width="11.125" style="120" customWidth="1"/>
    <col min="2" max="2" width="10.125" style="120" customWidth="1"/>
    <col min="3" max="3" width="13.875" style="120" customWidth="1"/>
    <col min="4" max="17" width="10.75" style="120" customWidth="1"/>
    <col min="18" max="16384" width="9" style="120"/>
  </cols>
  <sheetData>
    <row r="1" spans="1:18" s="345" customFormat="1" ht="24" customHeight="1">
      <c r="A1" s="411" t="str">
        <f>令和4年度!A1</f>
        <v>令和4年度</v>
      </c>
      <c r="B1" s="411"/>
      <c r="C1" s="342"/>
      <c r="D1" s="342"/>
      <c r="E1" s="343" t="str">
        <f ca="1">RIGHT(CELL("filename",$A$1),LEN(CELL("filename",$A$1))-FIND("]",CELL("filename",$A$1)))</f>
        <v>６月（３表）</v>
      </c>
      <c r="F1" s="344" t="s">
        <v>140</v>
      </c>
      <c r="G1" s="343"/>
      <c r="H1" s="344"/>
      <c r="I1" s="346"/>
      <c r="J1" s="343"/>
      <c r="K1" s="344"/>
      <c r="L1" s="346"/>
      <c r="M1" s="346"/>
      <c r="N1" s="346"/>
      <c r="O1" s="346"/>
      <c r="P1" s="346"/>
      <c r="Q1" s="346"/>
    </row>
    <row r="2" spans="1:18" ht="10.5" customHeight="1">
      <c r="A2" s="136"/>
      <c r="B2" s="136"/>
      <c r="C2" s="136"/>
      <c r="D2" s="136"/>
      <c r="E2" s="136"/>
      <c r="F2" s="136"/>
      <c r="G2" s="136"/>
      <c r="H2" s="136"/>
      <c r="I2" s="136"/>
      <c r="J2" s="136"/>
      <c r="K2" s="136"/>
      <c r="L2" s="136"/>
      <c r="M2" s="136"/>
      <c r="N2" s="136"/>
      <c r="O2" s="136"/>
      <c r="P2" s="136"/>
      <c r="Q2" s="136"/>
    </row>
    <row r="3" spans="1:18" ht="18" thickBot="1">
      <c r="A3" s="137" t="s">
        <v>131</v>
      </c>
      <c r="B3" s="138"/>
      <c r="C3" s="138"/>
      <c r="D3" s="137"/>
      <c r="E3" s="138"/>
      <c r="F3" s="138"/>
      <c r="G3" s="138"/>
      <c r="H3" s="138"/>
      <c r="I3" s="138"/>
      <c r="J3" s="138"/>
      <c r="K3" s="138"/>
      <c r="L3" s="139"/>
      <c r="M3" s="138"/>
      <c r="N3" s="138"/>
      <c r="O3" s="138"/>
      <c r="P3" s="138"/>
      <c r="Q3" s="138"/>
    </row>
    <row r="4" spans="1:18" ht="19.5" customHeight="1">
      <c r="A4" s="68"/>
      <c r="B4" s="108" t="s">
        <v>62</v>
      </c>
      <c r="C4" s="140"/>
      <c r="D4" s="373">
        <v>1</v>
      </c>
      <c r="E4" s="373">
        <v>2</v>
      </c>
      <c r="F4" s="373">
        <v>3</v>
      </c>
      <c r="G4" s="373">
        <v>4</v>
      </c>
      <c r="H4" s="373">
        <v>5</v>
      </c>
      <c r="I4" s="373">
        <v>6</v>
      </c>
      <c r="J4" s="373">
        <v>7</v>
      </c>
      <c r="K4" s="373">
        <v>8</v>
      </c>
      <c r="L4" s="373">
        <v>9</v>
      </c>
      <c r="M4" s="373">
        <v>10</v>
      </c>
      <c r="N4" s="373">
        <v>11</v>
      </c>
      <c r="O4" s="373">
        <v>12</v>
      </c>
      <c r="P4" s="373">
        <v>13</v>
      </c>
      <c r="Q4" s="374">
        <v>14</v>
      </c>
    </row>
    <row r="5" spans="1:18" ht="19.5" customHeight="1" thickBot="1">
      <c r="A5" s="109" t="s">
        <v>65</v>
      </c>
      <c r="B5" s="69"/>
      <c r="C5" s="141" t="s">
        <v>132</v>
      </c>
      <c r="D5" s="375" t="s">
        <v>174</v>
      </c>
      <c r="E5" s="376" t="s">
        <v>175</v>
      </c>
      <c r="F5" s="376" t="s">
        <v>176</v>
      </c>
      <c r="G5" s="376" t="s">
        <v>177</v>
      </c>
      <c r="H5" s="376" t="s">
        <v>178</v>
      </c>
      <c r="I5" s="376" t="s">
        <v>179</v>
      </c>
      <c r="J5" s="376" t="s">
        <v>180</v>
      </c>
      <c r="K5" s="376" t="s">
        <v>181</v>
      </c>
      <c r="L5" s="376" t="s">
        <v>182</v>
      </c>
      <c r="M5" s="376" t="s">
        <v>183</v>
      </c>
      <c r="N5" s="376" t="s">
        <v>184</v>
      </c>
      <c r="O5" s="376" t="s">
        <v>185</v>
      </c>
      <c r="P5" s="376" t="s">
        <v>186</v>
      </c>
      <c r="Q5" s="377" t="s">
        <v>187</v>
      </c>
    </row>
    <row r="6" spans="1:18" ht="30" customHeight="1" thickBot="1">
      <c r="A6" s="372" t="s">
        <v>71</v>
      </c>
      <c r="B6" s="384" t="s">
        <v>206</v>
      </c>
      <c r="C6" s="385">
        <v>0</v>
      </c>
      <c r="D6" s="378">
        <v>0</v>
      </c>
      <c r="E6" s="378">
        <v>0</v>
      </c>
      <c r="F6" s="378">
        <v>0</v>
      </c>
      <c r="G6" s="378">
        <v>0</v>
      </c>
      <c r="H6" s="378">
        <v>0</v>
      </c>
      <c r="I6" s="378">
        <v>0</v>
      </c>
      <c r="J6" s="378">
        <v>0</v>
      </c>
      <c r="K6" s="378">
        <v>0</v>
      </c>
      <c r="L6" s="378">
        <v>0</v>
      </c>
      <c r="M6" s="378">
        <v>0</v>
      </c>
      <c r="N6" s="378">
        <v>0</v>
      </c>
      <c r="O6" s="378">
        <v>0</v>
      </c>
      <c r="P6" s="378">
        <v>0</v>
      </c>
      <c r="Q6" s="379">
        <v>0</v>
      </c>
      <c r="R6" s="142"/>
    </row>
    <row r="7" spans="1:18" ht="30" customHeight="1">
      <c r="A7" s="70"/>
      <c r="B7" s="143" t="s">
        <v>189</v>
      </c>
      <c r="C7" s="71">
        <v>0</v>
      </c>
      <c r="D7" s="72">
        <v>0</v>
      </c>
      <c r="E7" s="73">
        <v>0</v>
      </c>
      <c r="F7" s="73">
        <v>0</v>
      </c>
      <c r="G7" s="73">
        <v>0</v>
      </c>
      <c r="H7" s="73">
        <v>0</v>
      </c>
      <c r="I7" s="73">
        <v>0</v>
      </c>
      <c r="J7" s="73">
        <v>0</v>
      </c>
      <c r="K7" s="73">
        <v>0</v>
      </c>
      <c r="L7" s="73">
        <v>0</v>
      </c>
      <c r="M7" s="73">
        <v>0</v>
      </c>
      <c r="N7" s="73">
        <v>0</v>
      </c>
      <c r="O7" s="74">
        <v>0</v>
      </c>
      <c r="P7" s="73">
        <v>0</v>
      </c>
      <c r="Q7" s="75">
        <v>0</v>
      </c>
      <c r="R7" s="142"/>
    </row>
    <row r="8" spans="1:18" ht="30" customHeight="1">
      <c r="A8" s="70"/>
      <c r="B8" s="76" t="s">
        <v>77</v>
      </c>
      <c r="C8" s="110">
        <v>0</v>
      </c>
      <c r="D8" s="111">
        <v>0</v>
      </c>
      <c r="E8" s="112">
        <v>0</v>
      </c>
      <c r="F8" s="111">
        <v>0</v>
      </c>
      <c r="G8" s="111">
        <v>0</v>
      </c>
      <c r="H8" s="111">
        <v>0</v>
      </c>
      <c r="I8" s="111">
        <v>0</v>
      </c>
      <c r="J8" s="111">
        <v>0</v>
      </c>
      <c r="K8" s="111">
        <v>0</v>
      </c>
      <c r="L8" s="111">
        <v>0</v>
      </c>
      <c r="M8" s="111">
        <v>0</v>
      </c>
      <c r="N8" s="111">
        <v>0</v>
      </c>
      <c r="O8" s="111">
        <v>0</v>
      </c>
      <c r="P8" s="111">
        <v>0</v>
      </c>
      <c r="Q8" s="113">
        <v>0</v>
      </c>
    </row>
    <row r="9" spans="1:18" ht="30" customHeight="1">
      <c r="A9" s="70"/>
      <c r="B9" s="77" t="s">
        <v>73</v>
      </c>
      <c r="C9" s="78" t="s">
        <v>147</v>
      </c>
      <c r="D9" s="79" t="s">
        <v>147</v>
      </c>
      <c r="E9" s="80" t="s">
        <v>147</v>
      </c>
      <c r="F9" s="79" t="s">
        <v>147</v>
      </c>
      <c r="G9" s="79" t="s">
        <v>147</v>
      </c>
      <c r="H9" s="79" t="s">
        <v>147</v>
      </c>
      <c r="I9" s="79" t="s">
        <v>147</v>
      </c>
      <c r="J9" s="79" t="s">
        <v>147</v>
      </c>
      <c r="K9" s="79" t="s">
        <v>147</v>
      </c>
      <c r="L9" s="79" t="s">
        <v>147</v>
      </c>
      <c r="M9" s="79" t="s">
        <v>147</v>
      </c>
      <c r="N9" s="79" t="s">
        <v>147</v>
      </c>
      <c r="O9" s="79" t="s">
        <v>147</v>
      </c>
      <c r="P9" s="79" t="s">
        <v>147</v>
      </c>
      <c r="Q9" s="81" t="s">
        <v>147</v>
      </c>
    </row>
    <row r="10" spans="1:18" ht="30" customHeight="1" thickBot="1">
      <c r="A10" s="114"/>
      <c r="B10" s="82" t="s">
        <v>116</v>
      </c>
      <c r="C10" s="83" t="s">
        <v>147</v>
      </c>
      <c r="D10" s="84" t="s">
        <v>147</v>
      </c>
      <c r="E10" s="85" t="s">
        <v>147</v>
      </c>
      <c r="F10" s="86" t="s">
        <v>147</v>
      </c>
      <c r="G10" s="86" t="s">
        <v>147</v>
      </c>
      <c r="H10" s="86" t="s">
        <v>147</v>
      </c>
      <c r="I10" s="86" t="s">
        <v>147</v>
      </c>
      <c r="J10" s="86" t="s">
        <v>147</v>
      </c>
      <c r="K10" s="86" t="s">
        <v>147</v>
      </c>
      <c r="L10" s="86" t="s">
        <v>147</v>
      </c>
      <c r="M10" s="86" t="s">
        <v>147</v>
      </c>
      <c r="N10" s="86" t="s">
        <v>147</v>
      </c>
      <c r="O10" s="86" t="s">
        <v>147</v>
      </c>
      <c r="P10" s="86" t="s">
        <v>147</v>
      </c>
      <c r="Q10" s="87" t="s">
        <v>147</v>
      </c>
    </row>
    <row r="11" spans="1:18" ht="30" customHeight="1" thickBot="1">
      <c r="A11" s="371" t="s">
        <v>74</v>
      </c>
      <c r="B11" s="380" t="s">
        <v>75</v>
      </c>
      <c r="C11" s="381">
        <v>0</v>
      </c>
      <c r="D11" s="382">
        <v>0</v>
      </c>
      <c r="E11" s="382">
        <v>0</v>
      </c>
      <c r="F11" s="382">
        <v>0</v>
      </c>
      <c r="G11" s="382">
        <v>0</v>
      </c>
      <c r="H11" s="382">
        <v>0</v>
      </c>
      <c r="I11" s="382">
        <v>0</v>
      </c>
      <c r="J11" s="382">
        <v>0</v>
      </c>
      <c r="K11" s="382">
        <v>0</v>
      </c>
      <c r="L11" s="382">
        <v>0</v>
      </c>
      <c r="M11" s="382">
        <v>0</v>
      </c>
      <c r="N11" s="382">
        <v>0</v>
      </c>
      <c r="O11" s="382">
        <v>0</v>
      </c>
      <c r="P11" s="382">
        <v>0</v>
      </c>
      <c r="Q11" s="383">
        <v>0</v>
      </c>
      <c r="R11" s="142"/>
    </row>
    <row r="12" spans="1:18" ht="30" customHeight="1">
      <c r="A12" s="144" t="s">
        <v>148</v>
      </c>
      <c r="B12" s="88" t="s">
        <v>76</v>
      </c>
      <c r="C12" s="89">
        <v>0</v>
      </c>
      <c r="D12" s="90">
        <v>0</v>
      </c>
      <c r="E12" s="90">
        <v>0</v>
      </c>
      <c r="F12" s="90">
        <v>0</v>
      </c>
      <c r="G12" s="90">
        <v>0</v>
      </c>
      <c r="H12" s="90">
        <v>0</v>
      </c>
      <c r="I12" s="90">
        <v>0</v>
      </c>
      <c r="J12" s="90">
        <v>0</v>
      </c>
      <c r="K12" s="90">
        <v>0</v>
      </c>
      <c r="L12" s="90">
        <v>0</v>
      </c>
      <c r="M12" s="90">
        <v>0</v>
      </c>
      <c r="N12" s="90">
        <v>0</v>
      </c>
      <c r="O12" s="90">
        <v>0</v>
      </c>
      <c r="P12" s="90">
        <v>0</v>
      </c>
      <c r="Q12" s="91">
        <v>0</v>
      </c>
      <c r="R12" s="142"/>
    </row>
    <row r="13" spans="1:18" ht="30" customHeight="1">
      <c r="A13" s="70"/>
      <c r="B13" s="92" t="s">
        <v>77</v>
      </c>
      <c r="C13" s="110">
        <v>0</v>
      </c>
      <c r="D13" s="111">
        <v>0</v>
      </c>
      <c r="E13" s="112">
        <v>0</v>
      </c>
      <c r="F13" s="111">
        <v>0</v>
      </c>
      <c r="G13" s="111">
        <v>0</v>
      </c>
      <c r="H13" s="111">
        <v>0</v>
      </c>
      <c r="I13" s="111">
        <v>0</v>
      </c>
      <c r="J13" s="111">
        <v>0</v>
      </c>
      <c r="K13" s="111">
        <v>0</v>
      </c>
      <c r="L13" s="111">
        <v>0</v>
      </c>
      <c r="M13" s="111">
        <v>0</v>
      </c>
      <c r="N13" s="111">
        <v>0</v>
      </c>
      <c r="O13" s="111">
        <v>0</v>
      </c>
      <c r="P13" s="111">
        <v>0</v>
      </c>
      <c r="Q13" s="113">
        <v>0</v>
      </c>
    </row>
    <row r="14" spans="1:18" ht="30" customHeight="1">
      <c r="A14" s="70"/>
      <c r="B14" s="93" t="s">
        <v>78</v>
      </c>
      <c r="C14" s="78" t="s">
        <v>147</v>
      </c>
      <c r="D14" s="79" t="s">
        <v>147</v>
      </c>
      <c r="E14" s="80" t="s">
        <v>147</v>
      </c>
      <c r="F14" s="79" t="s">
        <v>147</v>
      </c>
      <c r="G14" s="79" t="s">
        <v>147</v>
      </c>
      <c r="H14" s="79" t="s">
        <v>147</v>
      </c>
      <c r="I14" s="79" t="s">
        <v>147</v>
      </c>
      <c r="J14" s="79" t="s">
        <v>147</v>
      </c>
      <c r="K14" s="79" t="s">
        <v>147</v>
      </c>
      <c r="L14" s="79" t="s">
        <v>147</v>
      </c>
      <c r="M14" s="79" t="s">
        <v>147</v>
      </c>
      <c r="N14" s="79" t="s">
        <v>147</v>
      </c>
      <c r="O14" s="79" t="s">
        <v>147</v>
      </c>
      <c r="P14" s="79" t="s">
        <v>147</v>
      </c>
      <c r="Q14" s="81" t="s">
        <v>147</v>
      </c>
    </row>
    <row r="15" spans="1:18" ht="30" customHeight="1" thickBot="1">
      <c r="A15" s="114"/>
      <c r="B15" s="94" t="s">
        <v>116</v>
      </c>
      <c r="C15" s="95" t="s">
        <v>147</v>
      </c>
      <c r="D15" s="86" t="s">
        <v>147</v>
      </c>
      <c r="E15" s="86" t="s">
        <v>147</v>
      </c>
      <c r="F15" s="86" t="s">
        <v>147</v>
      </c>
      <c r="G15" s="86" t="s">
        <v>147</v>
      </c>
      <c r="H15" s="86" t="s">
        <v>147</v>
      </c>
      <c r="I15" s="86" t="s">
        <v>147</v>
      </c>
      <c r="J15" s="86" t="s">
        <v>147</v>
      </c>
      <c r="K15" s="86" t="s">
        <v>147</v>
      </c>
      <c r="L15" s="86" t="s">
        <v>147</v>
      </c>
      <c r="M15" s="86" t="s">
        <v>147</v>
      </c>
      <c r="N15" s="86" t="s">
        <v>147</v>
      </c>
      <c r="O15" s="86" t="s">
        <v>147</v>
      </c>
      <c r="P15" s="86" t="s">
        <v>147</v>
      </c>
      <c r="Q15" s="87" t="s">
        <v>147</v>
      </c>
    </row>
    <row r="16" spans="1:18" ht="30" customHeight="1" thickBot="1">
      <c r="A16" s="371" t="s">
        <v>79</v>
      </c>
      <c r="B16" s="380" t="s">
        <v>80</v>
      </c>
      <c r="C16" s="381">
        <v>0</v>
      </c>
      <c r="D16" s="382">
        <v>0</v>
      </c>
      <c r="E16" s="382">
        <v>0</v>
      </c>
      <c r="F16" s="382">
        <v>0</v>
      </c>
      <c r="G16" s="382">
        <v>0</v>
      </c>
      <c r="H16" s="382">
        <v>0</v>
      </c>
      <c r="I16" s="382">
        <v>0</v>
      </c>
      <c r="J16" s="382">
        <v>0</v>
      </c>
      <c r="K16" s="382">
        <v>0</v>
      </c>
      <c r="L16" s="382">
        <v>0</v>
      </c>
      <c r="M16" s="382">
        <v>0</v>
      </c>
      <c r="N16" s="382">
        <v>0</v>
      </c>
      <c r="O16" s="382">
        <v>0</v>
      </c>
      <c r="P16" s="382">
        <v>0</v>
      </c>
      <c r="Q16" s="383">
        <v>0</v>
      </c>
      <c r="R16" s="142"/>
    </row>
    <row r="17" spans="1:18" ht="30" customHeight="1">
      <c r="A17" s="144" t="s">
        <v>149</v>
      </c>
      <c r="B17" s="88" t="s">
        <v>81</v>
      </c>
      <c r="C17" s="89">
        <v>0</v>
      </c>
      <c r="D17" s="90">
        <v>0</v>
      </c>
      <c r="E17" s="90">
        <v>0</v>
      </c>
      <c r="F17" s="90">
        <v>0</v>
      </c>
      <c r="G17" s="90">
        <v>0</v>
      </c>
      <c r="H17" s="90">
        <v>0</v>
      </c>
      <c r="I17" s="90">
        <v>0</v>
      </c>
      <c r="J17" s="90">
        <v>0</v>
      </c>
      <c r="K17" s="90">
        <v>0</v>
      </c>
      <c r="L17" s="90">
        <v>0</v>
      </c>
      <c r="M17" s="90">
        <v>0</v>
      </c>
      <c r="N17" s="90">
        <v>0</v>
      </c>
      <c r="O17" s="90">
        <v>0</v>
      </c>
      <c r="P17" s="90">
        <v>0</v>
      </c>
      <c r="Q17" s="96">
        <v>0</v>
      </c>
      <c r="R17" s="142"/>
    </row>
    <row r="18" spans="1:18" ht="30" customHeight="1">
      <c r="A18" s="70"/>
      <c r="B18" s="92" t="s">
        <v>77</v>
      </c>
      <c r="C18" s="110">
        <v>0</v>
      </c>
      <c r="D18" s="111">
        <v>0</v>
      </c>
      <c r="E18" s="112">
        <v>0</v>
      </c>
      <c r="F18" s="111">
        <v>0</v>
      </c>
      <c r="G18" s="111">
        <v>0</v>
      </c>
      <c r="H18" s="111">
        <v>0</v>
      </c>
      <c r="I18" s="111">
        <v>0</v>
      </c>
      <c r="J18" s="111">
        <v>0</v>
      </c>
      <c r="K18" s="111">
        <v>0</v>
      </c>
      <c r="L18" s="111">
        <v>0</v>
      </c>
      <c r="M18" s="111">
        <v>0</v>
      </c>
      <c r="N18" s="111">
        <v>0</v>
      </c>
      <c r="O18" s="111">
        <v>0</v>
      </c>
      <c r="P18" s="111">
        <v>0</v>
      </c>
      <c r="Q18" s="113">
        <v>0</v>
      </c>
    </row>
    <row r="19" spans="1:18" ht="30" customHeight="1">
      <c r="A19" s="70"/>
      <c r="B19" s="93" t="s">
        <v>82</v>
      </c>
      <c r="C19" s="78" t="s">
        <v>147</v>
      </c>
      <c r="D19" s="79" t="s">
        <v>147</v>
      </c>
      <c r="E19" s="80" t="s">
        <v>147</v>
      </c>
      <c r="F19" s="79" t="s">
        <v>147</v>
      </c>
      <c r="G19" s="79" t="s">
        <v>147</v>
      </c>
      <c r="H19" s="79" t="s">
        <v>147</v>
      </c>
      <c r="I19" s="79" t="s">
        <v>147</v>
      </c>
      <c r="J19" s="79" t="s">
        <v>147</v>
      </c>
      <c r="K19" s="220" t="s">
        <v>147</v>
      </c>
      <c r="L19" s="79" t="s">
        <v>147</v>
      </c>
      <c r="M19" s="79" t="s">
        <v>147</v>
      </c>
      <c r="N19" s="79" t="s">
        <v>147</v>
      </c>
      <c r="O19" s="79" t="s">
        <v>147</v>
      </c>
      <c r="P19" s="79" t="s">
        <v>147</v>
      </c>
      <c r="Q19" s="81" t="s">
        <v>147</v>
      </c>
    </row>
    <row r="20" spans="1:18" ht="30" customHeight="1" thickBot="1">
      <c r="A20" s="70"/>
      <c r="B20" s="94" t="s">
        <v>117</v>
      </c>
      <c r="C20" s="95" t="s">
        <v>147</v>
      </c>
      <c r="D20" s="86" t="s">
        <v>147</v>
      </c>
      <c r="E20" s="86" t="s">
        <v>147</v>
      </c>
      <c r="F20" s="86" t="s">
        <v>147</v>
      </c>
      <c r="G20" s="86" t="s">
        <v>147</v>
      </c>
      <c r="H20" s="86" t="s">
        <v>147</v>
      </c>
      <c r="I20" s="86" t="s">
        <v>147</v>
      </c>
      <c r="J20" s="86" t="s">
        <v>147</v>
      </c>
      <c r="K20" s="86" t="s">
        <v>147</v>
      </c>
      <c r="L20" s="86" t="s">
        <v>147</v>
      </c>
      <c r="M20" s="86" t="s">
        <v>147</v>
      </c>
      <c r="N20" s="86" t="s">
        <v>147</v>
      </c>
      <c r="O20" s="86" t="s">
        <v>147</v>
      </c>
      <c r="P20" s="86" t="s">
        <v>147</v>
      </c>
      <c r="Q20" s="87" t="s">
        <v>147</v>
      </c>
    </row>
    <row r="21" spans="1:18" ht="15" customHeight="1">
      <c r="A21" s="145" t="s">
        <v>118</v>
      </c>
      <c r="B21" s="146" t="s">
        <v>227</v>
      </c>
      <c r="C21" s="147"/>
      <c r="D21" s="148"/>
      <c r="E21" s="148"/>
      <c r="F21" s="148"/>
      <c r="G21" s="148"/>
      <c r="H21" s="149"/>
      <c r="I21" s="149"/>
      <c r="J21" s="149"/>
      <c r="K21" s="149"/>
      <c r="L21" s="149"/>
      <c r="M21" s="149"/>
      <c r="N21" s="149"/>
      <c r="O21" s="149"/>
      <c r="P21" s="149"/>
      <c r="Q21" s="149"/>
    </row>
    <row r="22" spans="1:18" ht="15" customHeight="1">
      <c r="A22" s="145"/>
      <c r="B22" s="150" t="s">
        <v>164</v>
      </c>
      <c r="C22" s="147"/>
      <c r="D22" s="148"/>
      <c r="E22" s="148"/>
      <c r="F22" s="148"/>
      <c r="G22" s="148"/>
      <c r="H22" s="149"/>
      <c r="I22" s="149"/>
      <c r="J22" s="149"/>
      <c r="K22" s="149"/>
      <c r="L22" s="149"/>
      <c r="M22" s="149"/>
      <c r="N22" s="149"/>
      <c r="O22" s="149"/>
      <c r="P22" s="149"/>
      <c r="Q22" s="149"/>
    </row>
    <row r="23" spans="1:18" ht="15" customHeight="1">
      <c r="A23" s="149"/>
      <c r="B23" s="150" t="s">
        <v>165</v>
      </c>
      <c r="C23" s="147"/>
      <c r="D23" s="148"/>
      <c r="E23" s="148"/>
      <c r="F23" s="148"/>
      <c r="G23" s="148"/>
      <c r="H23" s="148"/>
      <c r="I23" s="148"/>
      <c r="J23" s="148"/>
      <c r="K23" s="148"/>
      <c r="L23" s="148"/>
      <c r="M23" s="148"/>
      <c r="N23" s="148"/>
      <c r="O23" s="148"/>
      <c r="P23" s="148"/>
      <c r="Q23" s="148"/>
    </row>
    <row r="24" spans="1:18" ht="15" customHeight="1">
      <c r="A24" s="149"/>
      <c r="B24" s="150" t="s">
        <v>166</v>
      </c>
      <c r="C24" s="147"/>
      <c r="D24" s="148"/>
      <c r="E24" s="148"/>
      <c r="F24" s="148"/>
      <c r="G24" s="148"/>
      <c r="H24" s="148"/>
      <c r="I24" s="148"/>
      <c r="J24" s="148"/>
      <c r="K24" s="148"/>
      <c r="L24" s="148"/>
      <c r="M24" s="148"/>
      <c r="N24" s="148"/>
      <c r="O24" s="148"/>
      <c r="P24" s="148"/>
      <c r="Q24" s="148"/>
    </row>
    <row r="25" spans="1:18" ht="15" customHeight="1">
      <c r="A25" s="149"/>
      <c r="B25" s="150" t="s">
        <v>167</v>
      </c>
      <c r="C25" s="147"/>
      <c r="D25" s="148"/>
      <c r="E25" s="148"/>
      <c r="F25" s="148"/>
      <c r="G25" s="148"/>
      <c r="H25" s="148"/>
      <c r="I25" s="148"/>
      <c r="J25" s="148"/>
      <c r="K25" s="148"/>
      <c r="L25" s="148"/>
      <c r="M25" s="148"/>
      <c r="N25" s="148"/>
      <c r="O25" s="148"/>
      <c r="P25" s="148"/>
      <c r="Q25" s="148"/>
    </row>
    <row r="26" spans="1:18" ht="15" customHeight="1">
      <c r="A26" s="149"/>
      <c r="B26" s="151" t="s">
        <v>133</v>
      </c>
      <c r="C26" s="147"/>
      <c r="D26" s="148"/>
      <c r="E26" s="148"/>
      <c r="F26" s="148"/>
      <c r="G26" s="148"/>
      <c r="H26" s="148"/>
      <c r="I26" s="148"/>
      <c r="J26" s="148"/>
      <c r="K26" s="148"/>
      <c r="L26" s="148"/>
      <c r="M26" s="148"/>
      <c r="N26" s="148"/>
      <c r="O26" s="148"/>
      <c r="P26" s="148"/>
      <c r="Q26" s="148"/>
    </row>
    <row r="27" spans="1:18" ht="15" customHeight="1">
      <c r="A27" s="149"/>
      <c r="B27" s="150"/>
      <c r="C27" s="147"/>
      <c r="D27" s="148"/>
      <c r="E27" s="148"/>
      <c r="F27" s="148"/>
      <c r="G27" s="148"/>
      <c r="H27" s="148"/>
      <c r="I27" s="148"/>
      <c r="J27" s="148"/>
      <c r="K27" s="148"/>
      <c r="L27" s="148"/>
      <c r="M27" s="148"/>
      <c r="N27" s="148"/>
      <c r="O27" s="148"/>
      <c r="P27" s="148"/>
      <c r="Q27" s="148"/>
    </row>
    <row r="28" spans="1:18" ht="15" customHeight="1">
      <c r="A28" s="149"/>
      <c r="B28" s="150"/>
      <c r="C28" s="147"/>
      <c r="D28" s="148"/>
      <c r="E28" s="148"/>
      <c r="F28" s="148"/>
      <c r="G28" s="148"/>
      <c r="H28" s="148"/>
      <c r="I28" s="148"/>
      <c r="J28" s="148"/>
      <c r="K28" s="148"/>
      <c r="L28" s="148"/>
      <c r="M28" s="148"/>
      <c r="N28" s="148"/>
      <c r="O28" s="148"/>
      <c r="P28" s="148"/>
      <c r="Q28" s="148"/>
    </row>
    <row r="29" spans="1:18" ht="15" customHeight="1"/>
  </sheetData>
  <mergeCells count="1">
    <mergeCell ref="A1:B1"/>
  </mergeCells>
  <phoneticPr fontId="2"/>
  <conditionalFormatting sqref="C9:Q9">
    <cfRule type="cellIs" dxfId="121" priority="2" operator="equal">
      <formula>"△100%"</formula>
    </cfRule>
  </conditionalFormatting>
  <conditionalFormatting sqref="C14:Q14">
    <cfRule type="cellIs" dxfId="120"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6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C3" sqref="C3"/>
    </sheetView>
  </sheetViews>
  <sheetFormatPr defaultRowHeight="13.5"/>
  <cols>
    <col min="1" max="1" width="12.75" style="121" customWidth="1"/>
    <col min="2" max="2" width="14.125" style="121" customWidth="1"/>
    <col min="3" max="3" width="12.75" style="121" customWidth="1"/>
    <col min="4" max="11" width="10.625" style="121" customWidth="1"/>
    <col min="12" max="16384" width="9" style="121"/>
  </cols>
  <sheetData>
    <row r="1" spans="1:17" s="340" customFormat="1" ht="24">
      <c r="A1" s="396" t="str">
        <f>令和4年度!A1</f>
        <v>令和4年度</v>
      </c>
      <c r="B1" s="396"/>
      <c r="C1" s="342"/>
      <c r="D1" s="343" t="str">
        <f ca="1">RIGHT(CELL("filename",$A$1),LEN(CELL("filename",$A$1))-FIND("]",CELL("filename",$A$1)))</f>
        <v>７月（１表）</v>
      </c>
      <c r="E1" s="344" t="s">
        <v>140</v>
      </c>
      <c r="F1" s="345"/>
      <c r="G1" s="343"/>
      <c r="H1" s="344"/>
      <c r="I1" s="346"/>
      <c r="J1" s="338"/>
      <c r="K1" s="339"/>
      <c r="L1" s="341"/>
      <c r="M1" s="341"/>
      <c r="N1" s="341"/>
      <c r="O1" s="341"/>
      <c r="P1" s="341"/>
      <c r="Q1" s="341"/>
    </row>
    <row r="2" spans="1:17" ht="14.25">
      <c r="A2" s="122"/>
      <c r="B2" s="195"/>
      <c r="C2" s="195"/>
      <c r="D2" s="195"/>
      <c r="E2" s="195"/>
      <c r="F2" s="195"/>
      <c r="G2" s="195"/>
      <c r="H2" s="195"/>
      <c r="I2" s="195"/>
      <c r="J2" s="195"/>
      <c r="K2" s="195"/>
    </row>
    <row r="3" spans="1:17" ht="18" thickBot="1">
      <c r="A3" s="196" t="s">
        <v>60</v>
      </c>
      <c r="B3" s="197"/>
      <c r="C3" s="198"/>
      <c r="D3" s="197"/>
      <c r="E3" s="197"/>
      <c r="F3" s="197"/>
      <c r="G3" s="197"/>
      <c r="H3" s="197"/>
      <c r="I3" s="197"/>
      <c r="J3" s="198"/>
      <c r="K3" s="199" t="s">
        <v>61</v>
      </c>
    </row>
    <row r="4" spans="1:17" ht="18" thickBot="1">
      <c r="A4" s="200"/>
      <c r="B4" s="201" t="s">
        <v>62</v>
      </c>
      <c r="C4" s="397" t="s">
        <v>63</v>
      </c>
      <c r="D4" s="398"/>
      <c r="E4" s="398"/>
      <c r="F4" s="98"/>
      <c r="G4" s="98"/>
      <c r="H4" s="98"/>
      <c r="I4" s="98"/>
      <c r="J4" s="98"/>
      <c r="K4" s="99"/>
    </row>
    <row r="5" spans="1:17" ht="17.25">
      <c r="A5" s="202"/>
      <c r="B5" s="203"/>
      <c r="C5" s="399"/>
      <c r="D5" s="400"/>
      <c r="E5" s="400"/>
      <c r="F5" s="397" t="s">
        <v>64</v>
      </c>
      <c r="G5" s="398"/>
      <c r="H5" s="398"/>
      <c r="I5" s="398"/>
      <c r="J5" s="398"/>
      <c r="K5" s="401"/>
    </row>
    <row r="6" spans="1:17" ht="17.25" customHeight="1">
      <c r="A6" s="204" t="s">
        <v>65</v>
      </c>
      <c r="B6" s="205"/>
      <c r="C6" s="135"/>
      <c r="D6" s="402" t="s">
        <v>66</v>
      </c>
      <c r="E6" s="404" t="s">
        <v>67</v>
      </c>
      <c r="F6" s="406" t="s">
        <v>68</v>
      </c>
      <c r="G6" s="206"/>
      <c r="H6" s="206"/>
      <c r="I6" s="408" t="s">
        <v>69</v>
      </c>
      <c r="J6" s="206"/>
      <c r="K6" s="207"/>
    </row>
    <row r="7" spans="1:17" ht="18" thickBot="1">
      <c r="A7" s="204"/>
      <c r="B7" s="205"/>
      <c r="C7" s="12"/>
      <c r="D7" s="403"/>
      <c r="E7" s="405"/>
      <c r="F7" s="407"/>
      <c r="G7" s="208" t="s">
        <v>66</v>
      </c>
      <c r="H7" s="209" t="s">
        <v>70</v>
      </c>
      <c r="I7" s="409"/>
      <c r="J7" s="208" t="s">
        <v>66</v>
      </c>
      <c r="K7" s="210" t="s">
        <v>70</v>
      </c>
    </row>
    <row r="8" spans="1:17" ht="32.1" customHeight="1" thickBot="1">
      <c r="A8" s="329" t="s">
        <v>71</v>
      </c>
      <c r="B8" s="330" t="s">
        <v>207</v>
      </c>
      <c r="C8" s="331">
        <v>607800</v>
      </c>
      <c r="D8" s="332">
        <v>607800</v>
      </c>
      <c r="E8" s="333">
        <v>0</v>
      </c>
      <c r="F8" s="13">
        <v>606400</v>
      </c>
      <c r="G8" s="14">
        <v>606400</v>
      </c>
      <c r="H8" s="15">
        <v>0</v>
      </c>
      <c r="I8" s="16">
        <v>1400</v>
      </c>
      <c r="J8" s="14">
        <v>1400</v>
      </c>
      <c r="K8" s="17">
        <v>0</v>
      </c>
    </row>
    <row r="9" spans="1:17" ht="32.1" customHeight="1">
      <c r="A9" s="211"/>
      <c r="B9" s="212" t="s">
        <v>190</v>
      </c>
      <c r="C9" s="18">
        <v>250400</v>
      </c>
      <c r="D9" s="19">
        <v>250400</v>
      </c>
      <c r="E9" s="20">
        <v>0</v>
      </c>
      <c r="F9" s="21">
        <v>249400</v>
      </c>
      <c r="G9" s="22">
        <v>249400</v>
      </c>
      <c r="H9" s="23">
        <v>0</v>
      </c>
      <c r="I9" s="24">
        <v>1000</v>
      </c>
      <c r="J9" s="22">
        <v>1000</v>
      </c>
      <c r="K9" s="25">
        <v>0</v>
      </c>
    </row>
    <row r="10" spans="1:17" ht="32.1" customHeight="1">
      <c r="A10" s="213"/>
      <c r="B10" s="210" t="s">
        <v>72</v>
      </c>
      <c r="C10" s="100">
        <v>357400</v>
      </c>
      <c r="D10" s="101">
        <v>357400</v>
      </c>
      <c r="E10" s="102">
        <v>0</v>
      </c>
      <c r="F10" s="103">
        <v>357000</v>
      </c>
      <c r="G10" s="101">
        <v>357000</v>
      </c>
      <c r="H10" s="104">
        <v>0</v>
      </c>
      <c r="I10" s="105">
        <v>400</v>
      </c>
      <c r="J10" s="101">
        <v>400</v>
      </c>
      <c r="K10" s="106">
        <v>0</v>
      </c>
    </row>
    <row r="11" spans="1:17" ht="32.1" customHeight="1" thickBot="1">
      <c r="A11" s="214"/>
      <c r="B11" s="215" t="s">
        <v>73</v>
      </c>
      <c r="C11" s="26">
        <v>2.4273162939297124</v>
      </c>
      <c r="D11" s="27">
        <v>2.4273162939297124</v>
      </c>
      <c r="E11" s="28" t="s">
        <v>147</v>
      </c>
      <c r="F11" s="216">
        <v>2.4314354450681637</v>
      </c>
      <c r="G11" s="27">
        <v>2.4314354450681637</v>
      </c>
      <c r="H11" s="30" t="s">
        <v>147</v>
      </c>
      <c r="I11" s="31">
        <v>1.4</v>
      </c>
      <c r="J11" s="27">
        <v>1.4</v>
      </c>
      <c r="K11" s="32" t="s">
        <v>147</v>
      </c>
    </row>
    <row r="12" spans="1:17" ht="32.1" customHeight="1" thickBot="1">
      <c r="A12" s="329" t="s">
        <v>74</v>
      </c>
      <c r="B12" s="334" t="s">
        <v>75</v>
      </c>
      <c r="C12" s="331">
        <v>1862100</v>
      </c>
      <c r="D12" s="335">
        <v>1862100</v>
      </c>
      <c r="E12" s="336">
        <v>0</v>
      </c>
      <c r="F12" s="13">
        <v>1856700</v>
      </c>
      <c r="G12" s="14">
        <v>1856700</v>
      </c>
      <c r="H12" s="15">
        <v>0</v>
      </c>
      <c r="I12" s="16">
        <v>5400</v>
      </c>
      <c r="J12" s="14">
        <v>5400</v>
      </c>
      <c r="K12" s="17">
        <v>0</v>
      </c>
    </row>
    <row r="13" spans="1:17" ht="32.1" customHeight="1">
      <c r="A13" s="107" t="s">
        <v>150</v>
      </c>
      <c r="B13" s="217" t="s">
        <v>76</v>
      </c>
      <c r="C13" s="18">
        <v>871100</v>
      </c>
      <c r="D13" s="19">
        <v>871100</v>
      </c>
      <c r="E13" s="20">
        <v>0</v>
      </c>
      <c r="F13" s="21">
        <v>867800</v>
      </c>
      <c r="G13" s="19">
        <v>867800</v>
      </c>
      <c r="H13" s="20">
        <v>0</v>
      </c>
      <c r="I13" s="24">
        <v>3300</v>
      </c>
      <c r="J13" s="19">
        <v>3300</v>
      </c>
      <c r="K13" s="33">
        <v>0</v>
      </c>
    </row>
    <row r="14" spans="1:17" ht="32.1" customHeight="1">
      <c r="A14" s="213"/>
      <c r="B14" s="210" t="s">
        <v>77</v>
      </c>
      <c r="C14" s="100">
        <v>991000</v>
      </c>
      <c r="D14" s="101">
        <v>991000</v>
      </c>
      <c r="E14" s="102">
        <v>0</v>
      </c>
      <c r="F14" s="103">
        <v>988900</v>
      </c>
      <c r="G14" s="101">
        <v>988900</v>
      </c>
      <c r="H14" s="104">
        <v>0</v>
      </c>
      <c r="I14" s="105">
        <v>2100</v>
      </c>
      <c r="J14" s="101">
        <v>2100</v>
      </c>
      <c r="K14" s="106">
        <v>0</v>
      </c>
    </row>
    <row r="15" spans="1:17" ht="32.1" customHeight="1" thickBot="1">
      <c r="A15" s="214"/>
      <c r="B15" s="215" t="s">
        <v>78</v>
      </c>
      <c r="C15" s="26">
        <v>2.1376420617609919</v>
      </c>
      <c r="D15" s="27">
        <v>2.1376420617609919</v>
      </c>
      <c r="E15" s="28" t="s">
        <v>147</v>
      </c>
      <c r="F15" s="29">
        <v>2.1395482830145194</v>
      </c>
      <c r="G15" s="27">
        <v>2.1395482830145194</v>
      </c>
      <c r="H15" s="30" t="s">
        <v>147</v>
      </c>
      <c r="I15" s="31">
        <v>1.6363636363636365</v>
      </c>
      <c r="J15" s="27">
        <v>1.6363636363636365</v>
      </c>
      <c r="K15" s="32" t="s">
        <v>147</v>
      </c>
    </row>
    <row r="16" spans="1:17" ht="32.1" customHeight="1" thickBot="1">
      <c r="A16" s="329" t="s">
        <v>79</v>
      </c>
      <c r="B16" s="337" t="s">
        <v>80</v>
      </c>
      <c r="C16" s="331">
        <v>2681600</v>
      </c>
      <c r="D16" s="335">
        <v>2681600</v>
      </c>
      <c r="E16" s="336">
        <v>0</v>
      </c>
      <c r="F16" s="13">
        <v>2673600</v>
      </c>
      <c r="G16" s="34">
        <v>2673600</v>
      </c>
      <c r="H16" s="35">
        <v>0</v>
      </c>
      <c r="I16" s="16">
        <v>8000</v>
      </c>
      <c r="J16" s="34">
        <v>8000</v>
      </c>
      <c r="K16" s="36">
        <v>0</v>
      </c>
    </row>
    <row r="17" spans="1:11" ht="32.1" customHeight="1">
      <c r="A17" s="107" t="s">
        <v>151</v>
      </c>
      <c r="B17" s="217" t="s">
        <v>81</v>
      </c>
      <c r="C17" s="18">
        <v>1433100</v>
      </c>
      <c r="D17" s="19">
        <v>1433100</v>
      </c>
      <c r="E17" s="20">
        <v>0</v>
      </c>
      <c r="F17" s="21">
        <v>1427400</v>
      </c>
      <c r="G17" s="37">
        <v>1427400</v>
      </c>
      <c r="H17" s="20">
        <v>0</v>
      </c>
      <c r="I17" s="24">
        <v>5700</v>
      </c>
      <c r="J17" s="37">
        <v>5700</v>
      </c>
      <c r="K17" s="33">
        <v>0</v>
      </c>
    </row>
    <row r="18" spans="1:11" ht="32.1" customHeight="1">
      <c r="A18" s="213"/>
      <c r="B18" s="210" t="s">
        <v>77</v>
      </c>
      <c r="C18" s="100">
        <v>1248500</v>
      </c>
      <c r="D18" s="101">
        <v>1248500</v>
      </c>
      <c r="E18" s="102">
        <v>0</v>
      </c>
      <c r="F18" s="103">
        <v>1246200</v>
      </c>
      <c r="G18" s="101">
        <v>1246200</v>
      </c>
      <c r="H18" s="104">
        <v>0</v>
      </c>
      <c r="I18" s="105">
        <v>2300</v>
      </c>
      <c r="J18" s="101">
        <v>2300</v>
      </c>
      <c r="K18" s="106">
        <v>0</v>
      </c>
    </row>
    <row r="19" spans="1:11" ht="32.1" customHeight="1" thickBot="1">
      <c r="A19" s="213"/>
      <c r="B19" s="215" t="s">
        <v>82</v>
      </c>
      <c r="C19" s="26">
        <v>1.8711883329844394</v>
      </c>
      <c r="D19" s="27">
        <v>1.8711883329844394</v>
      </c>
      <c r="E19" s="28" t="s">
        <v>147</v>
      </c>
      <c r="F19" s="29">
        <v>1.8730559058427911</v>
      </c>
      <c r="G19" s="27">
        <v>1.8730559058427911</v>
      </c>
      <c r="H19" s="30" t="s">
        <v>147</v>
      </c>
      <c r="I19" s="31">
        <v>1.4035087719298245</v>
      </c>
      <c r="J19" s="27">
        <v>1.4035087719298245</v>
      </c>
      <c r="K19" s="32" t="s">
        <v>147</v>
      </c>
    </row>
    <row r="20" spans="1:11" ht="20.100000000000001" customHeight="1"/>
    <row r="21" spans="1:11" ht="20.100000000000001" customHeight="1">
      <c r="C21" s="218" t="s">
        <v>83</v>
      </c>
      <c r="D21" s="218" t="s">
        <v>84</v>
      </c>
      <c r="E21" s="219">
        <v>0</v>
      </c>
      <c r="F21" s="218" t="s">
        <v>85</v>
      </c>
      <c r="G21" s="219">
        <v>0</v>
      </c>
    </row>
  </sheetData>
  <mergeCells count="7">
    <mergeCell ref="A1:B1"/>
    <mergeCell ref="C4:E5"/>
    <mergeCell ref="F5:K5"/>
    <mergeCell ref="D6:D7"/>
    <mergeCell ref="E6:E7"/>
    <mergeCell ref="F6:F7"/>
    <mergeCell ref="I6:I7"/>
  </mergeCells>
  <phoneticPr fontId="2"/>
  <conditionalFormatting sqref="E21 G21">
    <cfRule type="containsBlanks" dxfId="119" priority="3">
      <formula>LEN(TRIM(E21))=0</formula>
    </cfRule>
  </conditionalFormatting>
  <conditionalFormatting sqref="C11:K11">
    <cfRule type="cellIs" dxfId="118" priority="2" operator="equal">
      <formula>"△100%"</formula>
    </cfRule>
  </conditionalFormatting>
  <conditionalFormatting sqref="C15:K15">
    <cfRule type="cellIs" dxfId="117"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8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3.5"/>
  <cols>
    <col min="1" max="1" width="10.125" style="120" customWidth="1"/>
    <col min="2" max="2" width="9.125" style="120" customWidth="1"/>
    <col min="3" max="3" width="9" style="120"/>
    <col min="4" max="31" width="7.625" style="120" customWidth="1"/>
    <col min="32" max="32" width="9.25" style="120" bestFit="1" customWidth="1"/>
    <col min="33" max="16384" width="9" style="120"/>
  </cols>
  <sheetData>
    <row r="1" spans="1:33" s="345" customFormat="1" ht="24.75" customHeight="1">
      <c r="A1" s="411" t="str">
        <f>令和4年度!A1</f>
        <v>令和4年度</v>
      </c>
      <c r="B1" s="411"/>
      <c r="C1" s="342"/>
      <c r="D1" s="342"/>
      <c r="E1" s="343" t="str">
        <f ca="1">RIGHT(CELL("filename",$A$1),LEN(CELL("filename",$A$1))-FIND("]",CELL("filename",$A$1)))</f>
        <v>７月（２表）</v>
      </c>
      <c r="F1" s="344" t="s">
        <v>140</v>
      </c>
      <c r="G1" s="343"/>
      <c r="H1" s="344"/>
      <c r="I1" s="346"/>
      <c r="J1" s="343"/>
      <c r="K1" s="344"/>
      <c r="L1" s="346"/>
      <c r="M1" s="346"/>
      <c r="N1" s="346"/>
      <c r="O1" s="346"/>
      <c r="P1" s="346"/>
      <c r="Q1" s="346"/>
    </row>
    <row r="3" spans="1:33" ht="18" thickBot="1">
      <c r="A3" s="152" t="s">
        <v>86</v>
      </c>
      <c r="B3" s="153"/>
      <c r="C3" s="153"/>
      <c r="D3" s="154"/>
      <c r="E3" s="153"/>
      <c r="F3" s="153"/>
      <c r="G3" s="153"/>
      <c r="H3" s="153"/>
      <c r="I3" s="153"/>
      <c r="J3" s="153"/>
      <c r="K3" s="153"/>
      <c r="L3" s="153"/>
      <c r="M3" s="153"/>
      <c r="N3" s="153"/>
      <c r="O3" s="153"/>
      <c r="P3" s="153"/>
      <c r="Q3" s="155"/>
      <c r="R3" s="153"/>
      <c r="S3" s="155"/>
      <c r="T3" s="153"/>
      <c r="U3" s="154"/>
      <c r="V3" s="153"/>
      <c r="W3" s="153"/>
      <c r="X3" s="153"/>
      <c r="Y3" s="153"/>
      <c r="Z3" s="153"/>
      <c r="AA3" s="153"/>
      <c r="AB3" s="153"/>
      <c r="AC3" s="153"/>
      <c r="AD3" s="153"/>
      <c r="AE3" s="153"/>
    </row>
    <row r="4" spans="1:33" ht="14.25">
      <c r="A4" s="156"/>
      <c r="B4" s="157" t="s">
        <v>62</v>
      </c>
      <c r="C4" s="158"/>
      <c r="D4" s="348">
        <v>1</v>
      </c>
      <c r="E4" s="349">
        <v>2</v>
      </c>
      <c r="F4" s="348">
        <v>3</v>
      </c>
      <c r="G4" s="350">
        <v>4</v>
      </c>
      <c r="H4" s="349">
        <v>5</v>
      </c>
      <c r="I4" s="349">
        <v>6</v>
      </c>
      <c r="J4" s="351">
        <v>7</v>
      </c>
      <c r="K4" s="349">
        <v>8</v>
      </c>
      <c r="L4" s="349">
        <v>9</v>
      </c>
      <c r="M4" s="349">
        <v>10</v>
      </c>
      <c r="N4" s="349">
        <v>11</v>
      </c>
      <c r="O4" s="349">
        <v>12</v>
      </c>
      <c r="P4" s="349">
        <v>13</v>
      </c>
      <c r="Q4" s="349">
        <v>14</v>
      </c>
      <c r="R4" s="349">
        <v>15</v>
      </c>
      <c r="S4" s="349">
        <v>16</v>
      </c>
      <c r="T4" s="349">
        <v>17</v>
      </c>
      <c r="U4" s="349">
        <v>18</v>
      </c>
      <c r="V4" s="349">
        <v>19</v>
      </c>
      <c r="W4" s="349">
        <v>20</v>
      </c>
      <c r="X4" s="349">
        <v>21</v>
      </c>
      <c r="Y4" s="349">
        <v>22</v>
      </c>
      <c r="Z4" s="350">
        <v>23</v>
      </c>
      <c r="AA4" s="349">
        <v>24</v>
      </c>
      <c r="AB4" s="349">
        <v>25</v>
      </c>
      <c r="AC4" s="349">
        <v>26</v>
      </c>
      <c r="AD4" s="352">
        <v>27</v>
      </c>
      <c r="AE4" s="353">
        <v>28</v>
      </c>
    </row>
    <row r="5" spans="1:33" ht="15" thickBot="1">
      <c r="A5" s="159" t="s">
        <v>65</v>
      </c>
      <c r="B5" s="160"/>
      <c r="C5" s="161" t="s">
        <v>87</v>
      </c>
      <c r="D5" s="354" t="s">
        <v>88</v>
      </c>
      <c r="E5" s="355" t="s">
        <v>89</v>
      </c>
      <c r="F5" s="356" t="s">
        <v>90</v>
      </c>
      <c r="G5" s="354" t="s">
        <v>91</v>
      </c>
      <c r="H5" s="355" t="s">
        <v>92</v>
      </c>
      <c r="I5" s="357" t="s">
        <v>93</v>
      </c>
      <c r="J5" s="358" t="s">
        <v>94</v>
      </c>
      <c r="K5" s="355" t="s">
        <v>95</v>
      </c>
      <c r="L5" s="355" t="s">
        <v>96</v>
      </c>
      <c r="M5" s="355" t="s">
        <v>97</v>
      </c>
      <c r="N5" s="355" t="s">
        <v>98</v>
      </c>
      <c r="O5" s="355" t="s">
        <v>99</v>
      </c>
      <c r="P5" s="355" t="s">
        <v>100</v>
      </c>
      <c r="Q5" s="355" t="s">
        <v>101</v>
      </c>
      <c r="R5" s="355" t="s">
        <v>102</v>
      </c>
      <c r="S5" s="355" t="s">
        <v>103</v>
      </c>
      <c r="T5" s="355" t="s">
        <v>104</v>
      </c>
      <c r="U5" s="355" t="s">
        <v>105</v>
      </c>
      <c r="V5" s="355" t="s">
        <v>106</v>
      </c>
      <c r="W5" s="355" t="s">
        <v>107</v>
      </c>
      <c r="X5" s="355" t="s">
        <v>108</v>
      </c>
      <c r="Y5" s="355" t="s">
        <v>109</v>
      </c>
      <c r="Z5" s="354" t="s">
        <v>110</v>
      </c>
      <c r="AA5" s="355" t="s">
        <v>111</v>
      </c>
      <c r="AB5" s="355" t="s">
        <v>112</v>
      </c>
      <c r="AC5" s="355" t="s">
        <v>113</v>
      </c>
      <c r="AD5" s="354" t="s">
        <v>114</v>
      </c>
      <c r="AE5" s="359" t="s">
        <v>67</v>
      </c>
    </row>
    <row r="6" spans="1:33" ht="30" customHeight="1" thickBot="1">
      <c r="A6" s="347" t="s">
        <v>71</v>
      </c>
      <c r="B6" s="368" t="s">
        <v>207</v>
      </c>
      <c r="C6" s="369">
        <v>607800</v>
      </c>
      <c r="D6" s="360">
        <v>317200</v>
      </c>
      <c r="E6" s="360">
        <v>43000</v>
      </c>
      <c r="F6" s="360">
        <v>63400</v>
      </c>
      <c r="G6" s="360">
        <v>26400</v>
      </c>
      <c r="H6" s="360">
        <v>64300</v>
      </c>
      <c r="I6" s="360">
        <v>0</v>
      </c>
      <c r="J6" s="360">
        <v>57200</v>
      </c>
      <c r="K6" s="360">
        <v>3700</v>
      </c>
      <c r="L6" s="360">
        <v>8600</v>
      </c>
      <c r="M6" s="360">
        <v>3400</v>
      </c>
      <c r="N6" s="360">
        <v>0</v>
      </c>
      <c r="O6" s="360">
        <v>0</v>
      </c>
      <c r="P6" s="360">
        <v>800</v>
      </c>
      <c r="Q6" s="360">
        <v>0</v>
      </c>
      <c r="R6" s="360">
        <v>1900</v>
      </c>
      <c r="S6" s="360">
        <v>3100</v>
      </c>
      <c r="T6" s="360">
        <v>3100</v>
      </c>
      <c r="U6" s="360">
        <v>1800</v>
      </c>
      <c r="V6" s="360">
        <v>1700</v>
      </c>
      <c r="W6" s="360">
        <v>0</v>
      </c>
      <c r="X6" s="360">
        <v>0</v>
      </c>
      <c r="Y6" s="360">
        <v>1900</v>
      </c>
      <c r="Z6" s="360">
        <v>0</v>
      </c>
      <c r="AA6" s="360">
        <v>1800</v>
      </c>
      <c r="AB6" s="360">
        <v>2800</v>
      </c>
      <c r="AC6" s="360">
        <v>1600</v>
      </c>
      <c r="AD6" s="361">
        <v>100</v>
      </c>
      <c r="AE6" s="362">
        <v>0</v>
      </c>
      <c r="AF6" s="142"/>
      <c r="AG6" s="142"/>
    </row>
    <row r="7" spans="1:33" ht="30" customHeight="1">
      <c r="A7" s="162"/>
      <c r="B7" s="163" t="s">
        <v>190</v>
      </c>
      <c r="C7" s="38">
        <v>250400</v>
      </c>
      <c r="D7" s="39">
        <v>136000</v>
      </c>
      <c r="E7" s="39">
        <v>15300</v>
      </c>
      <c r="F7" s="39">
        <v>26000</v>
      </c>
      <c r="G7" s="39">
        <v>11100</v>
      </c>
      <c r="H7" s="39">
        <v>28200</v>
      </c>
      <c r="I7" s="39">
        <v>300</v>
      </c>
      <c r="J7" s="39">
        <v>21500</v>
      </c>
      <c r="K7" s="39">
        <v>1400</v>
      </c>
      <c r="L7" s="39">
        <v>5100</v>
      </c>
      <c r="M7" s="39">
        <v>1500</v>
      </c>
      <c r="N7" s="39">
        <v>0</v>
      </c>
      <c r="O7" s="39">
        <v>0</v>
      </c>
      <c r="P7" s="39">
        <v>0</v>
      </c>
      <c r="Q7" s="39">
        <v>0</v>
      </c>
      <c r="R7" s="39">
        <v>500</v>
      </c>
      <c r="S7" s="39">
        <v>700</v>
      </c>
      <c r="T7" s="39">
        <v>1400</v>
      </c>
      <c r="U7" s="39">
        <v>0</v>
      </c>
      <c r="V7" s="39">
        <v>500</v>
      </c>
      <c r="W7" s="39">
        <v>0</v>
      </c>
      <c r="X7" s="39">
        <v>0</v>
      </c>
      <c r="Y7" s="39">
        <v>100</v>
      </c>
      <c r="Z7" s="39">
        <v>0</v>
      </c>
      <c r="AA7" s="39">
        <v>700</v>
      </c>
      <c r="AB7" s="39">
        <v>100</v>
      </c>
      <c r="AC7" s="39">
        <v>0</v>
      </c>
      <c r="AD7" s="39">
        <v>0</v>
      </c>
      <c r="AE7" s="40">
        <v>0</v>
      </c>
      <c r="AF7" s="142"/>
      <c r="AG7" s="142"/>
    </row>
    <row r="8" spans="1:33" ht="30" customHeight="1">
      <c r="A8" s="164"/>
      <c r="B8" s="165" t="s">
        <v>77</v>
      </c>
      <c r="C8" s="115">
        <v>357400</v>
      </c>
      <c r="D8" s="116">
        <v>181200</v>
      </c>
      <c r="E8" s="117">
        <v>27700</v>
      </c>
      <c r="F8" s="117">
        <v>37400</v>
      </c>
      <c r="G8" s="117">
        <v>15300</v>
      </c>
      <c r="H8" s="117">
        <v>36100</v>
      </c>
      <c r="I8" s="117">
        <v>-300</v>
      </c>
      <c r="J8" s="117">
        <v>35700</v>
      </c>
      <c r="K8" s="117">
        <v>2300</v>
      </c>
      <c r="L8" s="117">
        <v>3500</v>
      </c>
      <c r="M8" s="117">
        <v>1900</v>
      </c>
      <c r="N8" s="97">
        <v>0</v>
      </c>
      <c r="O8" s="97">
        <v>0</v>
      </c>
      <c r="P8" s="117">
        <v>800</v>
      </c>
      <c r="Q8" s="97">
        <v>0</v>
      </c>
      <c r="R8" s="117">
        <v>1400</v>
      </c>
      <c r="S8" s="117">
        <v>2400</v>
      </c>
      <c r="T8" s="117">
        <v>1700</v>
      </c>
      <c r="U8" s="117">
        <v>1800</v>
      </c>
      <c r="V8" s="117">
        <v>1200</v>
      </c>
      <c r="W8" s="97">
        <v>0</v>
      </c>
      <c r="X8" s="117">
        <v>0</v>
      </c>
      <c r="Y8" s="117">
        <v>1800</v>
      </c>
      <c r="Z8" s="97">
        <v>0</v>
      </c>
      <c r="AA8" s="117">
        <v>1100</v>
      </c>
      <c r="AB8" s="117">
        <v>2700</v>
      </c>
      <c r="AC8" s="117">
        <v>1600</v>
      </c>
      <c r="AD8" s="97">
        <v>100</v>
      </c>
      <c r="AE8" s="118">
        <v>0</v>
      </c>
    </row>
    <row r="9" spans="1:33" ht="30" customHeight="1">
      <c r="A9" s="164"/>
      <c r="B9" s="166" t="s">
        <v>73</v>
      </c>
      <c r="C9" s="41">
        <v>2.4273162939297124</v>
      </c>
      <c r="D9" s="42">
        <v>2.3323529411764707</v>
      </c>
      <c r="E9" s="43">
        <v>2.8104575163398691</v>
      </c>
      <c r="F9" s="43">
        <v>2.4384615384615387</v>
      </c>
      <c r="G9" s="43">
        <v>2.3783783783783785</v>
      </c>
      <c r="H9" s="43">
        <v>2.2801418439716312</v>
      </c>
      <c r="I9" s="43" t="s">
        <v>144</v>
      </c>
      <c r="J9" s="43">
        <v>2.6604651162790698</v>
      </c>
      <c r="K9" s="43">
        <v>2.6428571428571428</v>
      </c>
      <c r="L9" s="43">
        <v>1.6862745098039216</v>
      </c>
      <c r="M9" s="43">
        <v>2.2666666666666666</v>
      </c>
      <c r="N9" s="43" t="s">
        <v>147</v>
      </c>
      <c r="O9" s="43" t="s">
        <v>147</v>
      </c>
      <c r="P9" s="43" t="s">
        <v>162</v>
      </c>
      <c r="Q9" s="43" t="s">
        <v>147</v>
      </c>
      <c r="R9" s="43">
        <v>3.8</v>
      </c>
      <c r="S9" s="43">
        <v>4.4285714285714288</v>
      </c>
      <c r="T9" s="43">
        <v>2.2142857142857144</v>
      </c>
      <c r="U9" s="43" t="s">
        <v>162</v>
      </c>
      <c r="V9" s="43">
        <v>3.4</v>
      </c>
      <c r="W9" s="43" t="s">
        <v>147</v>
      </c>
      <c r="X9" s="43" t="s">
        <v>147</v>
      </c>
      <c r="Y9" s="43">
        <v>19</v>
      </c>
      <c r="Z9" s="43" t="s">
        <v>147</v>
      </c>
      <c r="AA9" s="43">
        <v>2.5714285714285716</v>
      </c>
      <c r="AB9" s="43">
        <v>28</v>
      </c>
      <c r="AC9" s="43" t="s">
        <v>162</v>
      </c>
      <c r="AD9" s="43" t="s">
        <v>162</v>
      </c>
      <c r="AE9" s="44" t="s">
        <v>147</v>
      </c>
    </row>
    <row r="10" spans="1:33" ht="30" customHeight="1" thickBot="1">
      <c r="A10" s="167"/>
      <c r="B10" s="168" t="s">
        <v>115</v>
      </c>
      <c r="C10" s="45">
        <v>1</v>
      </c>
      <c r="D10" s="46">
        <v>0.52188219809147751</v>
      </c>
      <c r="E10" s="47">
        <v>7.0746956235603814E-2</v>
      </c>
      <c r="F10" s="48">
        <v>0.10431062849621586</v>
      </c>
      <c r="G10" s="48">
        <v>4.3435340572556762E-2</v>
      </c>
      <c r="H10" s="48">
        <v>0.10579137874300756</v>
      </c>
      <c r="I10" s="48">
        <v>0</v>
      </c>
      <c r="J10" s="48">
        <v>9.4109904573872985E-2</v>
      </c>
      <c r="K10" s="48">
        <v>6.0875287923659099E-3</v>
      </c>
      <c r="L10" s="48">
        <v>1.4149391247120764E-2</v>
      </c>
      <c r="M10" s="48">
        <v>5.5939453767686739E-3</v>
      </c>
      <c r="N10" s="48">
        <v>0</v>
      </c>
      <c r="O10" s="48">
        <v>0</v>
      </c>
      <c r="P10" s="48">
        <v>1.3162224415926291E-3</v>
      </c>
      <c r="Q10" s="48">
        <v>0</v>
      </c>
      <c r="R10" s="48">
        <v>3.1260282987824943E-3</v>
      </c>
      <c r="S10" s="48">
        <v>5.1003619611714379E-3</v>
      </c>
      <c r="T10" s="48">
        <v>5.1003619611714379E-3</v>
      </c>
      <c r="U10" s="48">
        <v>2.9615004935834156E-3</v>
      </c>
      <c r="V10" s="48">
        <v>2.7969726883843369E-3</v>
      </c>
      <c r="W10" s="48">
        <v>0</v>
      </c>
      <c r="X10" s="48">
        <v>0</v>
      </c>
      <c r="Y10" s="48">
        <v>3.1260282987824943E-3</v>
      </c>
      <c r="Z10" s="48">
        <v>0</v>
      </c>
      <c r="AA10" s="48">
        <v>2.9615004935834156E-3</v>
      </c>
      <c r="AB10" s="48">
        <v>4.6067785455742019E-3</v>
      </c>
      <c r="AC10" s="48">
        <v>2.6324448831852583E-3</v>
      </c>
      <c r="AD10" s="48">
        <v>1.6452780519907864E-4</v>
      </c>
      <c r="AE10" s="49">
        <v>0</v>
      </c>
    </row>
    <row r="11" spans="1:33" ht="30" customHeight="1" thickBot="1">
      <c r="A11" s="347" t="s">
        <v>74</v>
      </c>
      <c r="B11" s="363" t="s">
        <v>75</v>
      </c>
      <c r="C11" s="364">
        <v>1862100</v>
      </c>
      <c r="D11" s="365">
        <v>944700</v>
      </c>
      <c r="E11" s="366">
        <v>129400</v>
      </c>
      <c r="F11" s="366">
        <v>197600</v>
      </c>
      <c r="G11" s="366">
        <v>75700</v>
      </c>
      <c r="H11" s="366">
        <v>221700</v>
      </c>
      <c r="I11" s="366">
        <v>200</v>
      </c>
      <c r="J11" s="366">
        <v>172900</v>
      </c>
      <c r="K11" s="366">
        <v>14200</v>
      </c>
      <c r="L11" s="366">
        <v>28800</v>
      </c>
      <c r="M11" s="366">
        <v>12700</v>
      </c>
      <c r="N11" s="366">
        <v>0</v>
      </c>
      <c r="O11" s="366">
        <v>1000</v>
      </c>
      <c r="P11" s="366">
        <v>1300</v>
      </c>
      <c r="Q11" s="366">
        <v>0</v>
      </c>
      <c r="R11" s="366">
        <v>6700</v>
      </c>
      <c r="S11" s="366">
        <v>9700</v>
      </c>
      <c r="T11" s="366">
        <v>10500</v>
      </c>
      <c r="U11" s="366">
        <v>5500</v>
      </c>
      <c r="V11" s="366">
        <v>5400</v>
      </c>
      <c r="W11" s="366">
        <v>0</v>
      </c>
      <c r="X11" s="366">
        <v>0</v>
      </c>
      <c r="Y11" s="366">
        <v>4600</v>
      </c>
      <c r="Z11" s="366">
        <v>0</v>
      </c>
      <c r="AA11" s="366">
        <v>6300</v>
      </c>
      <c r="AB11" s="366">
        <v>8100</v>
      </c>
      <c r="AC11" s="366">
        <v>5000</v>
      </c>
      <c r="AD11" s="366">
        <v>100</v>
      </c>
      <c r="AE11" s="367">
        <v>0</v>
      </c>
      <c r="AF11" s="142"/>
      <c r="AG11" s="142"/>
    </row>
    <row r="12" spans="1:33" ht="30" customHeight="1">
      <c r="A12" s="119" t="s">
        <v>150</v>
      </c>
      <c r="B12" s="169" t="s">
        <v>76</v>
      </c>
      <c r="C12" s="50">
        <v>871100</v>
      </c>
      <c r="D12" s="51">
        <v>476700</v>
      </c>
      <c r="E12" s="51">
        <v>52000</v>
      </c>
      <c r="F12" s="51">
        <v>83100</v>
      </c>
      <c r="G12" s="51">
        <v>35400</v>
      </c>
      <c r="H12" s="51">
        <v>101500</v>
      </c>
      <c r="I12" s="51">
        <v>800</v>
      </c>
      <c r="J12" s="51">
        <v>77900</v>
      </c>
      <c r="K12" s="51">
        <v>4600</v>
      </c>
      <c r="L12" s="51">
        <v>16400</v>
      </c>
      <c r="M12" s="51">
        <v>4100</v>
      </c>
      <c r="N12" s="51">
        <v>0</v>
      </c>
      <c r="O12" s="51">
        <v>200</v>
      </c>
      <c r="P12" s="51">
        <v>300</v>
      </c>
      <c r="Q12" s="51">
        <v>0</v>
      </c>
      <c r="R12" s="51">
        <v>1600</v>
      </c>
      <c r="S12" s="51">
        <v>2400</v>
      </c>
      <c r="T12" s="51">
        <v>6200</v>
      </c>
      <c r="U12" s="51">
        <v>600</v>
      </c>
      <c r="V12" s="51">
        <v>2500</v>
      </c>
      <c r="W12" s="51">
        <v>0</v>
      </c>
      <c r="X12" s="51">
        <v>100</v>
      </c>
      <c r="Y12" s="51">
        <v>400</v>
      </c>
      <c r="Z12" s="51">
        <v>0</v>
      </c>
      <c r="AA12" s="51">
        <v>2800</v>
      </c>
      <c r="AB12" s="51">
        <v>1400</v>
      </c>
      <c r="AC12" s="51">
        <v>100</v>
      </c>
      <c r="AD12" s="51">
        <v>0</v>
      </c>
      <c r="AE12" s="52">
        <v>0</v>
      </c>
      <c r="AF12" s="170"/>
    </row>
    <row r="13" spans="1:33" ht="30" customHeight="1">
      <c r="A13" s="164"/>
      <c r="B13" s="171" t="s">
        <v>77</v>
      </c>
      <c r="C13" s="115">
        <v>991000</v>
      </c>
      <c r="D13" s="116">
        <v>468000</v>
      </c>
      <c r="E13" s="117">
        <v>77400</v>
      </c>
      <c r="F13" s="117">
        <v>114500</v>
      </c>
      <c r="G13" s="117">
        <v>40300</v>
      </c>
      <c r="H13" s="117">
        <v>120200</v>
      </c>
      <c r="I13" s="117">
        <v>-600</v>
      </c>
      <c r="J13" s="117">
        <v>95000</v>
      </c>
      <c r="K13" s="117">
        <v>9600</v>
      </c>
      <c r="L13" s="117">
        <v>12400</v>
      </c>
      <c r="M13" s="117">
        <v>8600</v>
      </c>
      <c r="N13" s="97">
        <v>0</v>
      </c>
      <c r="O13" s="117">
        <v>800</v>
      </c>
      <c r="P13" s="117">
        <v>1000</v>
      </c>
      <c r="Q13" s="97">
        <v>0</v>
      </c>
      <c r="R13" s="117">
        <v>5100</v>
      </c>
      <c r="S13" s="117">
        <v>7300</v>
      </c>
      <c r="T13" s="117">
        <v>4300</v>
      </c>
      <c r="U13" s="117">
        <v>4900</v>
      </c>
      <c r="V13" s="117">
        <v>2900</v>
      </c>
      <c r="W13" s="97">
        <v>0</v>
      </c>
      <c r="X13" s="117">
        <v>-100</v>
      </c>
      <c r="Y13" s="117">
        <v>4200</v>
      </c>
      <c r="Z13" s="97">
        <v>0</v>
      </c>
      <c r="AA13" s="117">
        <v>3500</v>
      </c>
      <c r="AB13" s="117">
        <v>6700</v>
      </c>
      <c r="AC13" s="117">
        <v>4900</v>
      </c>
      <c r="AD13" s="117">
        <v>100</v>
      </c>
      <c r="AE13" s="118">
        <v>0</v>
      </c>
    </row>
    <row r="14" spans="1:33" ht="30" customHeight="1">
      <c r="A14" s="164"/>
      <c r="B14" s="172" t="s">
        <v>78</v>
      </c>
      <c r="C14" s="41">
        <v>2.1376420617609919</v>
      </c>
      <c r="D14" s="42">
        <v>1.9817495280050346</v>
      </c>
      <c r="E14" s="43">
        <v>2.4884615384615385</v>
      </c>
      <c r="F14" s="43">
        <v>2.3778580024067391</v>
      </c>
      <c r="G14" s="43">
        <v>2.138418079096045</v>
      </c>
      <c r="H14" s="43">
        <v>2.1842364532019705</v>
      </c>
      <c r="I14" s="43">
        <v>0.25</v>
      </c>
      <c r="J14" s="43">
        <v>2.2195121951219514</v>
      </c>
      <c r="K14" s="43">
        <v>3.0869565217391304</v>
      </c>
      <c r="L14" s="43">
        <v>1.7560975609756098</v>
      </c>
      <c r="M14" s="43">
        <v>3.0975609756097562</v>
      </c>
      <c r="N14" s="43" t="s">
        <v>147</v>
      </c>
      <c r="O14" s="43">
        <v>5</v>
      </c>
      <c r="P14" s="43">
        <v>4.333333333333333</v>
      </c>
      <c r="Q14" s="43" t="s">
        <v>147</v>
      </c>
      <c r="R14" s="43">
        <v>4.1875</v>
      </c>
      <c r="S14" s="43">
        <v>4.041666666666667</v>
      </c>
      <c r="T14" s="43">
        <v>1.6935483870967742</v>
      </c>
      <c r="U14" s="43">
        <v>9.1666666666666661</v>
      </c>
      <c r="V14" s="43">
        <v>2.16</v>
      </c>
      <c r="W14" s="43" t="s">
        <v>147</v>
      </c>
      <c r="X14" s="43" t="s">
        <v>144</v>
      </c>
      <c r="Y14" s="43">
        <v>11.5</v>
      </c>
      <c r="Z14" s="43" t="s">
        <v>147</v>
      </c>
      <c r="AA14" s="43">
        <v>2.25</v>
      </c>
      <c r="AB14" s="43">
        <v>5.7857142857142856</v>
      </c>
      <c r="AC14" s="43">
        <v>50</v>
      </c>
      <c r="AD14" s="43" t="s">
        <v>162</v>
      </c>
      <c r="AE14" s="44" t="s">
        <v>147</v>
      </c>
    </row>
    <row r="15" spans="1:33" ht="30" customHeight="1" thickBot="1">
      <c r="A15" s="167"/>
      <c r="B15" s="173" t="s">
        <v>116</v>
      </c>
      <c r="C15" s="53">
        <v>1</v>
      </c>
      <c r="D15" s="48">
        <v>0.50733043338166584</v>
      </c>
      <c r="E15" s="47">
        <v>6.9491434402019228E-2</v>
      </c>
      <c r="F15" s="48">
        <v>0.10611674990602009</v>
      </c>
      <c r="G15" s="48">
        <v>4.0653026153267817E-2</v>
      </c>
      <c r="H15" s="48">
        <v>0.11905912679233124</v>
      </c>
      <c r="I15" s="48">
        <v>1.0740561731378552E-4</v>
      </c>
      <c r="J15" s="48">
        <v>9.2852156167767569E-2</v>
      </c>
      <c r="K15" s="48">
        <v>7.6257988292787711E-3</v>
      </c>
      <c r="L15" s="48">
        <v>1.5466408893185114E-2</v>
      </c>
      <c r="M15" s="48">
        <v>6.8202566994253798E-3</v>
      </c>
      <c r="N15" s="48">
        <v>0</v>
      </c>
      <c r="O15" s="48">
        <v>5.3702808656892753E-4</v>
      </c>
      <c r="P15" s="48">
        <v>6.9813651253960583E-4</v>
      </c>
      <c r="Q15" s="48">
        <v>0</v>
      </c>
      <c r="R15" s="48">
        <v>3.5980881800118146E-3</v>
      </c>
      <c r="S15" s="48">
        <v>5.2091724397185972E-3</v>
      </c>
      <c r="T15" s="48">
        <v>5.6387949089737391E-3</v>
      </c>
      <c r="U15" s="48">
        <v>2.9536544761291014E-3</v>
      </c>
      <c r="V15" s="48">
        <v>2.8999516674722086E-3</v>
      </c>
      <c r="W15" s="48">
        <v>0</v>
      </c>
      <c r="X15" s="48">
        <v>0</v>
      </c>
      <c r="Y15" s="48">
        <v>2.4703291982170667E-3</v>
      </c>
      <c r="Z15" s="48">
        <v>0</v>
      </c>
      <c r="AA15" s="48">
        <v>3.3832769453842437E-3</v>
      </c>
      <c r="AB15" s="48">
        <v>4.3499275012083135E-3</v>
      </c>
      <c r="AC15" s="48">
        <v>2.6851404328446377E-3</v>
      </c>
      <c r="AD15" s="48">
        <v>5.3702808656892759E-5</v>
      </c>
      <c r="AE15" s="49">
        <v>0</v>
      </c>
    </row>
    <row r="16" spans="1:33" ht="30" customHeight="1" thickBot="1">
      <c r="A16" s="347" t="s">
        <v>79</v>
      </c>
      <c r="B16" s="370" t="s">
        <v>80</v>
      </c>
      <c r="C16" s="364">
        <v>2681600</v>
      </c>
      <c r="D16" s="366">
        <v>1351500</v>
      </c>
      <c r="E16" s="366">
        <v>190200</v>
      </c>
      <c r="F16" s="366">
        <v>280900</v>
      </c>
      <c r="G16" s="366">
        <v>107100</v>
      </c>
      <c r="H16" s="366">
        <v>331300</v>
      </c>
      <c r="I16" s="366">
        <v>200</v>
      </c>
      <c r="J16" s="366">
        <v>249500</v>
      </c>
      <c r="K16" s="366">
        <v>22300</v>
      </c>
      <c r="L16" s="366">
        <v>43100</v>
      </c>
      <c r="M16" s="366">
        <v>18300</v>
      </c>
      <c r="N16" s="366">
        <v>0</v>
      </c>
      <c r="O16" s="366">
        <v>1600</v>
      </c>
      <c r="P16" s="366">
        <v>1600</v>
      </c>
      <c r="Q16" s="366">
        <v>0</v>
      </c>
      <c r="R16" s="366">
        <v>8400</v>
      </c>
      <c r="S16" s="366">
        <v>12000</v>
      </c>
      <c r="T16" s="366">
        <v>16600</v>
      </c>
      <c r="U16" s="366">
        <v>8000</v>
      </c>
      <c r="V16" s="366">
        <v>6800</v>
      </c>
      <c r="W16" s="366">
        <v>0</v>
      </c>
      <c r="X16" s="366">
        <v>0</v>
      </c>
      <c r="Y16" s="366">
        <v>5900</v>
      </c>
      <c r="Z16" s="366">
        <v>0</v>
      </c>
      <c r="AA16" s="366">
        <v>9800</v>
      </c>
      <c r="AB16" s="366">
        <v>10100</v>
      </c>
      <c r="AC16" s="366">
        <v>6200</v>
      </c>
      <c r="AD16" s="366">
        <v>200</v>
      </c>
      <c r="AE16" s="367">
        <v>0</v>
      </c>
      <c r="AF16" s="170"/>
    </row>
    <row r="17" spans="1:32" ht="30" customHeight="1">
      <c r="A17" s="119" t="s">
        <v>151</v>
      </c>
      <c r="B17" s="169" t="s">
        <v>81</v>
      </c>
      <c r="C17" s="50">
        <v>1433100</v>
      </c>
      <c r="D17" s="51">
        <v>749200</v>
      </c>
      <c r="E17" s="51">
        <v>98000</v>
      </c>
      <c r="F17" s="51">
        <v>129800</v>
      </c>
      <c r="G17" s="51">
        <v>62000</v>
      </c>
      <c r="H17" s="51">
        <v>183100</v>
      </c>
      <c r="I17" s="51">
        <v>800</v>
      </c>
      <c r="J17" s="51">
        <v>125800</v>
      </c>
      <c r="K17" s="51">
        <v>9700</v>
      </c>
      <c r="L17" s="51">
        <v>29600</v>
      </c>
      <c r="M17" s="51">
        <v>8200</v>
      </c>
      <c r="N17" s="51">
        <v>0</v>
      </c>
      <c r="O17" s="51">
        <v>200</v>
      </c>
      <c r="P17" s="51">
        <v>600</v>
      </c>
      <c r="Q17" s="51">
        <v>0</v>
      </c>
      <c r="R17" s="51">
        <v>3300</v>
      </c>
      <c r="S17" s="51">
        <v>3900</v>
      </c>
      <c r="T17" s="51">
        <v>11800</v>
      </c>
      <c r="U17" s="51">
        <v>1400</v>
      </c>
      <c r="V17" s="51">
        <v>5000</v>
      </c>
      <c r="W17" s="51">
        <v>0</v>
      </c>
      <c r="X17" s="51">
        <v>100</v>
      </c>
      <c r="Y17" s="51">
        <v>900</v>
      </c>
      <c r="Z17" s="51">
        <v>0</v>
      </c>
      <c r="AA17" s="51">
        <v>5900</v>
      </c>
      <c r="AB17" s="51">
        <v>3300</v>
      </c>
      <c r="AC17" s="51">
        <v>500</v>
      </c>
      <c r="AD17" s="51">
        <v>0</v>
      </c>
      <c r="AE17" s="54">
        <v>0</v>
      </c>
      <c r="AF17" s="170"/>
    </row>
    <row r="18" spans="1:32" ht="30" customHeight="1">
      <c r="A18" s="164"/>
      <c r="B18" s="171" t="s">
        <v>77</v>
      </c>
      <c r="C18" s="115">
        <v>1248500</v>
      </c>
      <c r="D18" s="116">
        <v>602300</v>
      </c>
      <c r="E18" s="117">
        <v>92200</v>
      </c>
      <c r="F18" s="117">
        <v>151100</v>
      </c>
      <c r="G18" s="117">
        <v>45100</v>
      </c>
      <c r="H18" s="117">
        <v>148200</v>
      </c>
      <c r="I18" s="117">
        <v>-600</v>
      </c>
      <c r="J18" s="117">
        <v>123700</v>
      </c>
      <c r="K18" s="117">
        <v>12600</v>
      </c>
      <c r="L18" s="117">
        <v>13500</v>
      </c>
      <c r="M18" s="117">
        <v>10100</v>
      </c>
      <c r="N18" s="97">
        <v>0</v>
      </c>
      <c r="O18" s="97">
        <v>1400</v>
      </c>
      <c r="P18" s="117">
        <v>1000</v>
      </c>
      <c r="Q18" s="97">
        <v>0</v>
      </c>
      <c r="R18" s="117">
        <v>5100</v>
      </c>
      <c r="S18" s="117">
        <v>8100</v>
      </c>
      <c r="T18" s="117">
        <v>4800</v>
      </c>
      <c r="U18" s="117">
        <v>6600</v>
      </c>
      <c r="V18" s="117">
        <v>1800</v>
      </c>
      <c r="W18" s="97">
        <v>0</v>
      </c>
      <c r="X18" s="117">
        <v>-100</v>
      </c>
      <c r="Y18" s="117">
        <v>5000</v>
      </c>
      <c r="Z18" s="97">
        <v>0</v>
      </c>
      <c r="AA18" s="117">
        <v>3900</v>
      </c>
      <c r="AB18" s="117">
        <v>6800</v>
      </c>
      <c r="AC18" s="117">
        <v>5700</v>
      </c>
      <c r="AD18" s="97">
        <v>200</v>
      </c>
      <c r="AE18" s="118">
        <v>0</v>
      </c>
    </row>
    <row r="19" spans="1:32" ht="30" customHeight="1">
      <c r="A19" s="164"/>
      <c r="B19" s="172" t="s">
        <v>82</v>
      </c>
      <c r="C19" s="41">
        <v>1.8711883329844394</v>
      </c>
      <c r="D19" s="42">
        <v>1.8039241857981847</v>
      </c>
      <c r="E19" s="43">
        <v>1.9408163265306122</v>
      </c>
      <c r="F19" s="43">
        <v>2.1640986132511557</v>
      </c>
      <c r="G19" s="43">
        <v>1.7274193548387098</v>
      </c>
      <c r="H19" s="43">
        <v>1.8093937738940469</v>
      </c>
      <c r="I19" s="43">
        <v>0.25</v>
      </c>
      <c r="J19" s="43">
        <v>1.9833068362480126</v>
      </c>
      <c r="K19" s="43">
        <v>2.2989690721649483</v>
      </c>
      <c r="L19" s="43">
        <v>1.4560810810810811</v>
      </c>
      <c r="M19" s="43">
        <v>2.2317073170731709</v>
      </c>
      <c r="N19" s="43" t="s">
        <v>147</v>
      </c>
      <c r="O19" s="43">
        <v>8</v>
      </c>
      <c r="P19" s="43">
        <v>2.6666666666666665</v>
      </c>
      <c r="Q19" s="43" t="s">
        <v>147</v>
      </c>
      <c r="R19" s="43">
        <v>2.5454545454545454</v>
      </c>
      <c r="S19" s="43">
        <v>3.0769230769230771</v>
      </c>
      <c r="T19" s="43">
        <v>1.4067796610169492</v>
      </c>
      <c r="U19" s="43">
        <v>5.7142857142857144</v>
      </c>
      <c r="V19" s="43">
        <v>1.36</v>
      </c>
      <c r="W19" s="43" t="s">
        <v>147</v>
      </c>
      <c r="X19" s="43" t="s">
        <v>144</v>
      </c>
      <c r="Y19" s="43">
        <v>6.5555555555555554</v>
      </c>
      <c r="Z19" s="43" t="s">
        <v>147</v>
      </c>
      <c r="AA19" s="43">
        <v>1.6610169491525424</v>
      </c>
      <c r="AB19" s="43">
        <v>3.0606060606060606</v>
      </c>
      <c r="AC19" s="43">
        <v>12.4</v>
      </c>
      <c r="AD19" s="43" t="s">
        <v>162</v>
      </c>
      <c r="AE19" s="44" t="s">
        <v>147</v>
      </c>
    </row>
    <row r="20" spans="1:32" ht="30" customHeight="1" thickBot="1">
      <c r="A20" s="164"/>
      <c r="B20" s="173" t="s">
        <v>117</v>
      </c>
      <c r="C20" s="53">
        <v>1</v>
      </c>
      <c r="D20" s="48">
        <v>0.50399015513126488</v>
      </c>
      <c r="E20" s="47">
        <v>7.0927804295942726E-2</v>
      </c>
      <c r="F20" s="48">
        <v>0.10475089498806682</v>
      </c>
      <c r="G20" s="48">
        <v>3.9938842482100237E-2</v>
      </c>
      <c r="H20" s="48">
        <v>0.12354564439140811</v>
      </c>
      <c r="I20" s="48">
        <v>7.4582338902147975E-5</v>
      </c>
      <c r="J20" s="48">
        <v>9.3041467780429599E-2</v>
      </c>
      <c r="K20" s="48">
        <v>8.315930787589498E-3</v>
      </c>
      <c r="L20" s="48">
        <v>1.6072494033412887E-2</v>
      </c>
      <c r="M20" s="48">
        <v>6.8242840095465397E-3</v>
      </c>
      <c r="N20" s="48">
        <v>0</v>
      </c>
      <c r="O20" s="48">
        <v>5.966587112171838E-4</v>
      </c>
      <c r="P20" s="48">
        <v>5.966587112171838E-4</v>
      </c>
      <c r="Q20" s="48">
        <v>0</v>
      </c>
      <c r="R20" s="48">
        <v>3.1324582338902148E-3</v>
      </c>
      <c r="S20" s="48">
        <v>4.4749403341288784E-3</v>
      </c>
      <c r="T20" s="48">
        <v>6.1903341288782818E-3</v>
      </c>
      <c r="U20" s="48">
        <v>2.9832935560859188E-3</v>
      </c>
      <c r="V20" s="48">
        <v>2.5357995226730312E-3</v>
      </c>
      <c r="W20" s="48">
        <v>0</v>
      </c>
      <c r="X20" s="48">
        <v>0</v>
      </c>
      <c r="Y20" s="48">
        <v>2.2001789976133653E-3</v>
      </c>
      <c r="Z20" s="48">
        <v>0</v>
      </c>
      <c r="AA20" s="48">
        <v>3.6545346062052506E-3</v>
      </c>
      <c r="AB20" s="48">
        <v>3.7664081145584727E-3</v>
      </c>
      <c r="AC20" s="48">
        <v>2.312052505966587E-3</v>
      </c>
      <c r="AD20" s="48">
        <v>7.4582338902147975E-5</v>
      </c>
      <c r="AE20" s="49">
        <v>0</v>
      </c>
    </row>
    <row r="21" spans="1:32" ht="14.25">
      <c r="A21" s="174" t="s">
        <v>118</v>
      </c>
      <c r="B21" s="175" t="s">
        <v>119</v>
      </c>
      <c r="C21" s="176"/>
      <c r="D21" s="153"/>
      <c r="E21" s="153"/>
      <c r="F21" s="153"/>
      <c r="G21" s="153"/>
      <c r="H21" s="153"/>
      <c r="I21" s="153"/>
      <c r="J21" s="55"/>
      <c r="K21" s="55"/>
      <c r="L21" s="55"/>
      <c r="M21" s="55"/>
      <c r="N21" s="55"/>
      <c r="O21" s="55"/>
      <c r="P21" s="55"/>
      <c r="Q21" s="55"/>
      <c r="R21" s="55"/>
      <c r="S21" s="55"/>
      <c r="T21" s="55"/>
      <c r="U21" s="55"/>
      <c r="V21" s="55"/>
      <c r="W21" s="55"/>
      <c r="X21" s="55"/>
      <c r="Y21" s="55"/>
      <c r="Z21" s="55"/>
      <c r="AA21" s="55"/>
      <c r="AB21" s="55"/>
      <c r="AC21" s="55"/>
      <c r="AD21" s="55"/>
      <c r="AE21" s="55"/>
    </row>
    <row r="22" spans="1:32" ht="14.25">
      <c r="A22" s="177"/>
      <c r="B22" s="175" t="s">
        <v>120</v>
      </c>
      <c r="C22" s="176"/>
      <c r="D22" s="153"/>
      <c r="E22" s="153"/>
      <c r="F22" s="153"/>
      <c r="G22" s="153"/>
      <c r="H22" s="153"/>
      <c r="I22" s="153"/>
      <c r="J22" s="153"/>
      <c r="K22" s="153"/>
      <c r="L22" s="153"/>
      <c r="M22" s="153"/>
      <c r="N22" s="153"/>
      <c r="O22" s="153"/>
      <c r="P22" s="153"/>
      <c r="Q22" s="153"/>
      <c r="R22" s="153"/>
      <c r="S22" s="153"/>
      <c r="T22" s="153"/>
      <c r="U22" s="153"/>
      <c r="V22" s="55"/>
      <c r="W22" s="55"/>
      <c r="X22" s="55"/>
      <c r="Y22" s="55"/>
      <c r="Z22" s="55"/>
      <c r="AA22" s="55"/>
      <c r="AB22" s="55"/>
      <c r="AC22" s="55"/>
      <c r="AD22" s="55"/>
      <c r="AE22" s="55"/>
    </row>
    <row r="23" spans="1:32" ht="14.25">
      <c r="A23" s="177"/>
      <c r="B23" s="175" t="s">
        <v>228</v>
      </c>
      <c r="C23" s="176"/>
      <c r="D23" s="153"/>
      <c r="E23" s="153"/>
      <c r="F23" s="153"/>
      <c r="G23" s="153"/>
      <c r="H23" s="153"/>
      <c r="I23" s="153"/>
      <c r="J23" s="153"/>
      <c r="K23" s="153"/>
      <c r="L23" s="153"/>
      <c r="M23" s="153"/>
      <c r="N23" s="153"/>
      <c r="O23" s="153"/>
      <c r="P23" s="153"/>
      <c r="Q23" s="153"/>
      <c r="R23" s="153"/>
      <c r="S23" s="153"/>
      <c r="T23" s="153"/>
      <c r="U23" s="153"/>
      <c r="V23" s="55"/>
      <c r="W23" s="55"/>
      <c r="X23" s="55"/>
      <c r="Y23" s="55"/>
      <c r="Z23" s="55"/>
      <c r="AA23" s="55"/>
      <c r="AB23" s="55"/>
      <c r="AC23" s="55"/>
      <c r="AD23" s="55"/>
      <c r="AE23" s="55"/>
    </row>
    <row r="24" spans="1:32" ht="17.25">
      <c r="A24" s="55"/>
      <c r="B24" s="152"/>
      <c r="C24" s="178"/>
      <c r="D24" s="153"/>
      <c r="E24" s="153"/>
      <c r="F24" s="153"/>
      <c r="G24" s="153"/>
      <c r="H24" s="153"/>
      <c r="I24" s="153"/>
      <c r="J24" s="153"/>
      <c r="K24" s="153"/>
      <c r="L24" s="153"/>
      <c r="M24" s="153"/>
      <c r="N24" s="153"/>
      <c r="O24" s="153"/>
      <c r="P24" s="153"/>
      <c r="Q24" s="153"/>
      <c r="R24" s="153"/>
      <c r="S24" s="153"/>
      <c r="T24" s="153"/>
      <c r="U24" s="153"/>
      <c r="V24" s="55"/>
      <c r="W24" s="55"/>
      <c r="X24" s="55"/>
      <c r="Y24" s="55"/>
      <c r="Z24" s="55"/>
      <c r="AA24" s="55"/>
      <c r="AB24" s="55"/>
      <c r="AC24" s="55"/>
      <c r="AD24" s="55"/>
      <c r="AE24" s="55"/>
    </row>
    <row r="25" spans="1:32" ht="26.25" customHeight="1" thickBot="1">
      <c r="A25" s="55"/>
      <c r="B25" s="55"/>
      <c r="C25" s="55"/>
      <c r="D25" s="56" t="s">
        <v>121</v>
      </c>
      <c r="E25" s="56"/>
      <c r="F25" s="56"/>
      <c r="G25" s="56"/>
      <c r="H25" s="56" t="s">
        <v>122</v>
      </c>
      <c r="I25" s="56"/>
      <c r="J25" s="56"/>
      <c r="K25" s="55"/>
      <c r="L25" s="55"/>
      <c r="M25" s="55"/>
      <c r="N25" s="55"/>
      <c r="O25" s="55"/>
      <c r="P25" s="55"/>
      <c r="Q25" s="55"/>
      <c r="R25" s="55"/>
      <c r="S25" s="55"/>
      <c r="T25" s="55"/>
      <c r="U25" s="55"/>
      <c r="V25" s="55"/>
      <c r="W25" s="55"/>
      <c r="X25" s="55"/>
      <c r="Y25" s="55"/>
      <c r="Z25" s="55"/>
      <c r="AA25" s="55"/>
      <c r="AB25" s="55"/>
      <c r="AC25" s="55"/>
      <c r="AD25" s="55"/>
      <c r="AE25" s="55"/>
    </row>
    <row r="26" spans="1:32" ht="26.25" customHeight="1" thickBot="1">
      <c r="A26" s="55"/>
      <c r="B26" s="55"/>
      <c r="C26" s="55"/>
      <c r="D26" s="56"/>
      <c r="E26" s="57" t="s">
        <v>123</v>
      </c>
      <c r="F26" s="58" t="s">
        <v>124</v>
      </c>
      <c r="G26" s="56"/>
      <c r="H26" s="56"/>
      <c r="I26" s="57" t="s">
        <v>125</v>
      </c>
      <c r="J26" s="58" t="s">
        <v>126</v>
      </c>
      <c r="K26" s="55"/>
      <c r="L26" s="55"/>
      <c r="M26" s="55"/>
      <c r="N26" s="55"/>
      <c r="O26" s="55"/>
      <c r="P26" s="55"/>
      <c r="Q26" s="55"/>
      <c r="R26" s="55"/>
      <c r="S26" s="55"/>
      <c r="T26" s="55"/>
      <c r="U26" s="55"/>
      <c r="V26" s="55"/>
      <c r="W26" s="55"/>
      <c r="X26" s="55"/>
      <c r="Y26" s="55"/>
      <c r="Z26" s="55"/>
      <c r="AA26" s="55"/>
      <c r="AB26" s="55"/>
      <c r="AC26" s="55"/>
      <c r="AD26" s="55"/>
      <c r="AE26" s="55"/>
    </row>
    <row r="27" spans="1:32" ht="26.25" customHeight="1">
      <c r="A27" s="55"/>
      <c r="B27" s="55"/>
      <c r="C27" s="55"/>
      <c r="D27" s="59" t="s">
        <v>207</v>
      </c>
      <c r="E27" s="179">
        <v>277600</v>
      </c>
      <c r="F27" s="180">
        <v>39600</v>
      </c>
      <c r="G27" s="60"/>
      <c r="H27" s="59" t="s">
        <v>207</v>
      </c>
      <c r="I27" s="179">
        <v>491200</v>
      </c>
      <c r="J27" s="181">
        <v>115200</v>
      </c>
      <c r="K27" s="60"/>
      <c r="L27" s="55"/>
      <c r="N27" s="55"/>
      <c r="O27" s="55"/>
      <c r="P27" s="55"/>
      <c r="Q27" s="55"/>
      <c r="R27" s="55"/>
      <c r="S27" s="55"/>
      <c r="T27" s="55"/>
      <c r="U27" s="55"/>
      <c r="V27" s="55"/>
      <c r="W27" s="55"/>
      <c r="X27" s="55"/>
      <c r="Y27" s="55"/>
      <c r="Z27" s="55"/>
      <c r="AA27" s="55"/>
      <c r="AB27" s="55"/>
      <c r="AC27" s="55"/>
      <c r="AD27" s="55"/>
      <c r="AE27" s="55"/>
    </row>
    <row r="28" spans="1:32" ht="26.25" customHeight="1">
      <c r="A28" s="55"/>
      <c r="B28" s="55"/>
      <c r="C28" s="55"/>
      <c r="D28" s="61" t="s">
        <v>190</v>
      </c>
      <c r="E28" s="225">
        <v>114300</v>
      </c>
      <c r="F28" s="226">
        <v>21700</v>
      </c>
      <c r="G28" s="60"/>
      <c r="H28" s="61" t="s">
        <v>190</v>
      </c>
      <c r="I28" s="225">
        <v>197600</v>
      </c>
      <c r="J28" s="226">
        <v>51800</v>
      </c>
      <c r="K28" s="62"/>
      <c r="L28" s="55"/>
      <c r="M28" s="55"/>
      <c r="N28" s="55"/>
      <c r="O28" s="55"/>
      <c r="P28" s="55"/>
      <c r="Q28" s="55"/>
      <c r="R28" s="55"/>
      <c r="S28" s="55"/>
      <c r="T28" s="55"/>
      <c r="U28" s="55"/>
      <c r="V28" s="55"/>
      <c r="W28" s="55"/>
      <c r="X28" s="55"/>
      <c r="Y28" s="55"/>
      <c r="Z28" s="55"/>
      <c r="AA28" s="55"/>
      <c r="AB28" s="55"/>
      <c r="AC28" s="55"/>
      <c r="AD28" s="55"/>
      <c r="AE28" s="55"/>
    </row>
    <row r="29" spans="1:32" ht="26.25" customHeight="1">
      <c r="A29" s="55"/>
      <c r="B29" s="55"/>
      <c r="C29" s="55"/>
      <c r="D29" s="63" t="s">
        <v>77</v>
      </c>
      <c r="E29" s="186">
        <v>163300</v>
      </c>
      <c r="F29" s="187">
        <v>17900</v>
      </c>
      <c r="G29" s="55"/>
      <c r="H29" s="63" t="s">
        <v>77</v>
      </c>
      <c r="I29" s="186">
        <v>293600</v>
      </c>
      <c r="J29" s="187">
        <v>63400</v>
      </c>
      <c r="K29" s="55"/>
      <c r="L29" s="55"/>
      <c r="M29" s="55"/>
      <c r="N29" s="55"/>
      <c r="O29" s="55"/>
      <c r="P29" s="55"/>
      <c r="Q29" s="55"/>
      <c r="R29" s="55"/>
      <c r="S29" s="55"/>
      <c r="T29" s="55"/>
      <c r="U29" s="55"/>
      <c r="V29" s="55"/>
      <c r="W29" s="55"/>
      <c r="X29" s="55"/>
      <c r="Y29" s="55"/>
      <c r="Z29" s="55"/>
      <c r="AA29" s="55"/>
      <c r="AB29" s="55"/>
      <c r="AC29" s="55"/>
      <c r="AD29" s="55"/>
      <c r="AE29" s="55"/>
    </row>
    <row r="30" spans="1:32" ht="26.25" customHeight="1">
      <c r="A30" s="55"/>
      <c r="B30" s="55"/>
      <c r="C30" s="55"/>
      <c r="D30" s="64" t="s">
        <v>127</v>
      </c>
      <c r="E30" s="188">
        <v>2.4286964129483812</v>
      </c>
      <c r="F30" s="189">
        <v>1.8248847926267282</v>
      </c>
      <c r="G30" s="55"/>
      <c r="H30" s="64" t="s">
        <v>127</v>
      </c>
      <c r="I30" s="188">
        <v>2.4858299595141702</v>
      </c>
      <c r="J30" s="190">
        <v>2.2239382239382239</v>
      </c>
      <c r="K30" s="55"/>
      <c r="L30" s="56" t="s">
        <v>128</v>
      </c>
      <c r="M30" s="56"/>
      <c r="N30" s="56"/>
      <c r="O30" s="56"/>
      <c r="P30" s="56"/>
      <c r="Q30" s="56"/>
      <c r="R30" s="56"/>
      <c r="S30" s="56"/>
      <c r="T30" s="56"/>
      <c r="U30" s="55"/>
      <c r="V30" s="55"/>
      <c r="W30" s="55"/>
      <c r="X30" s="55"/>
      <c r="Y30" s="55"/>
      <c r="Z30" s="55"/>
      <c r="AA30" s="55"/>
      <c r="AB30" s="55"/>
      <c r="AC30" s="55"/>
      <c r="AD30" s="55"/>
      <c r="AE30" s="55"/>
    </row>
    <row r="31" spans="1:32" ht="26.25" customHeight="1" thickBot="1">
      <c r="A31" s="55"/>
      <c r="B31" s="55"/>
      <c r="C31" s="55"/>
      <c r="D31" s="65" t="s">
        <v>115</v>
      </c>
      <c r="E31" s="191">
        <v>0.45778364116094988</v>
      </c>
      <c r="F31" s="192">
        <v>6.5303430079155678E-2</v>
      </c>
      <c r="G31" s="55"/>
      <c r="H31" s="66" t="s">
        <v>129</v>
      </c>
      <c r="I31" s="193">
        <v>0.81002638522427439</v>
      </c>
      <c r="J31" s="194">
        <v>0.18997361477572558</v>
      </c>
      <c r="K31" s="55"/>
      <c r="L31" s="410" t="s">
        <v>130</v>
      </c>
      <c r="M31" s="410"/>
      <c r="N31" s="410"/>
      <c r="O31" s="410"/>
      <c r="P31" s="410"/>
      <c r="Q31" s="410"/>
      <c r="R31" s="410"/>
      <c r="S31" s="410"/>
      <c r="T31" s="410"/>
      <c r="U31" s="67"/>
      <c r="V31" s="67"/>
      <c r="W31" s="55"/>
      <c r="X31" s="55"/>
      <c r="Y31" s="55"/>
      <c r="Z31" s="55"/>
      <c r="AA31" s="55"/>
      <c r="AB31" s="55"/>
      <c r="AC31" s="55"/>
      <c r="AD31" s="55"/>
      <c r="AE31" s="55"/>
    </row>
  </sheetData>
  <mergeCells count="2">
    <mergeCell ref="L31:T31"/>
    <mergeCell ref="A1:B1"/>
  </mergeCells>
  <phoneticPr fontId="2"/>
  <conditionalFormatting sqref="E28:F28 I28:J28">
    <cfRule type="containsBlanks" dxfId="116" priority="3">
      <formula>LEN(TRIM(E28))=0</formula>
    </cfRule>
  </conditionalFormatting>
  <conditionalFormatting sqref="C9:AE9">
    <cfRule type="cellIs" dxfId="115" priority="2" operator="equal">
      <formula>"△100%"</formula>
    </cfRule>
  </conditionalFormatting>
  <conditionalFormatting sqref="C19:AE19">
    <cfRule type="cellIs" dxfId="114"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4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sqref="A1:B1"/>
    </sheetView>
  </sheetViews>
  <sheetFormatPr defaultRowHeight="13.5"/>
  <cols>
    <col min="1" max="1" width="11.125" style="120" customWidth="1"/>
    <col min="2" max="2" width="10.125" style="120" customWidth="1"/>
    <col min="3" max="3" width="13.875" style="120" customWidth="1"/>
    <col min="4" max="17" width="10.75" style="120" customWidth="1"/>
    <col min="18" max="16384" width="9" style="120"/>
  </cols>
  <sheetData>
    <row r="1" spans="1:18" s="345" customFormat="1" ht="24" customHeight="1">
      <c r="A1" s="411" t="str">
        <f>令和4年度!A1</f>
        <v>令和4年度</v>
      </c>
      <c r="B1" s="411"/>
      <c r="C1" s="342"/>
      <c r="D1" s="342"/>
      <c r="E1" s="343" t="str">
        <f ca="1">RIGHT(CELL("filename",$A$1),LEN(CELL("filename",$A$1))-FIND("]",CELL("filename",$A$1)))</f>
        <v>７月（３表）</v>
      </c>
      <c r="F1" s="344" t="s">
        <v>140</v>
      </c>
      <c r="G1" s="343"/>
      <c r="H1" s="344"/>
      <c r="I1" s="346"/>
      <c r="J1" s="343"/>
      <c r="K1" s="344"/>
      <c r="L1" s="346"/>
      <c r="M1" s="346"/>
      <c r="N1" s="346"/>
      <c r="O1" s="346"/>
      <c r="P1" s="346"/>
      <c r="Q1" s="346"/>
    </row>
    <row r="2" spans="1:18" ht="10.5" customHeight="1">
      <c r="A2" s="136"/>
      <c r="B2" s="136"/>
      <c r="C2" s="136"/>
      <c r="D2" s="136"/>
      <c r="E2" s="136"/>
      <c r="F2" s="136"/>
      <c r="G2" s="136"/>
      <c r="H2" s="136"/>
      <c r="I2" s="136"/>
      <c r="J2" s="136"/>
      <c r="K2" s="136"/>
      <c r="L2" s="136"/>
      <c r="M2" s="136"/>
      <c r="N2" s="136"/>
      <c r="O2" s="136"/>
      <c r="P2" s="136"/>
      <c r="Q2" s="136"/>
    </row>
    <row r="3" spans="1:18" ht="18" thickBot="1">
      <c r="A3" s="137" t="s">
        <v>131</v>
      </c>
      <c r="B3" s="138"/>
      <c r="C3" s="138"/>
      <c r="D3" s="137"/>
      <c r="E3" s="138"/>
      <c r="F3" s="138"/>
      <c r="G3" s="138"/>
      <c r="H3" s="138"/>
      <c r="I3" s="138"/>
      <c r="J3" s="138"/>
      <c r="K3" s="138"/>
      <c r="L3" s="139"/>
      <c r="M3" s="138"/>
      <c r="N3" s="138"/>
      <c r="O3" s="138"/>
      <c r="P3" s="138"/>
      <c r="Q3" s="138"/>
    </row>
    <row r="4" spans="1:18" ht="19.5" customHeight="1">
      <c r="A4" s="68"/>
      <c r="B4" s="108" t="s">
        <v>62</v>
      </c>
      <c r="C4" s="140"/>
      <c r="D4" s="373">
        <v>1</v>
      </c>
      <c r="E4" s="373">
        <v>2</v>
      </c>
      <c r="F4" s="373">
        <v>3</v>
      </c>
      <c r="G4" s="373">
        <v>4</v>
      </c>
      <c r="H4" s="373">
        <v>5</v>
      </c>
      <c r="I4" s="373">
        <v>6</v>
      </c>
      <c r="J4" s="373">
        <v>7</v>
      </c>
      <c r="K4" s="373">
        <v>8</v>
      </c>
      <c r="L4" s="373">
        <v>9</v>
      </c>
      <c r="M4" s="373">
        <v>10</v>
      </c>
      <c r="N4" s="373">
        <v>11</v>
      </c>
      <c r="O4" s="373">
        <v>12</v>
      </c>
      <c r="P4" s="373">
        <v>13</v>
      </c>
      <c r="Q4" s="374">
        <v>14</v>
      </c>
    </row>
    <row r="5" spans="1:18" ht="19.5" customHeight="1" thickBot="1">
      <c r="A5" s="109" t="s">
        <v>65</v>
      </c>
      <c r="B5" s="69"/>
      <c r="C5" s="141" t="s">
        <v>132</v>
      </c>
      <c r="D5" s="375" t="s">
        <v>174</v>
      </c>
      <c r="E5" s="376" t="s">
        <v>175</v>
      </c>
      <c r="F5" s="376" t="s">
        <v>176</v>
      </c>
      <c r="G5" s="376" t="s">
        <v>177</v>
      </c>
      <c r="H5" s="376" t="s">
        <v>178</v>
      </c>
      <c r="I5" s="376" t="s">
        <v>179</v>
      </c>
      <c r="J5" s="376" t="s">
        <v>180</v>
      </c>
      <c r="K5" s="376" t="s">
        <v>181</v>
      </c>
      <c r="L5" s="376" t="s">
        <v>182</v>
      </c>
      <c r="M5" s="376" t="s">
        <v>183</v>
      </c>
      <c r="N5" s="376" t="s">
        <v>184</v>
      </c>
      <c r="O5" s="376" t="s">
        <v>185</v>
      </c>
      <c r="P5" s="376" t="s">
        <v>186</v>
      </c>
      <c r="Q5" s="377" t="s">
        <v>187</v>
      </c>
    </row>
    <row r="6" spans="1:18" ht="30" customHeight="1" thickBot="1">
      <c r="A6" s="372" t="s">
        <v>71</v>
      </c>
      <c r="B6" s="384" t="s">
        <v>207</v>
      </c>
      <c r="C6" s="385">
        <v>0</v>
      </c>
      <c r="D6" s="378">
        <v>0</v>
      </c>
      <c r="E6" s="378">
        <v>0</v>
      </c>
      <c r="F6" s="378">
        <v>0</v>
      </c>
      <c r="G6" s="378">
        <v>0</v>
      </c>
      <c r="H6" s="378">
        <v>0</v>
      </c>
      <c r="I6" s="378">
        <v>0</v>
      </c>
      <c r="J6" s="378">
        <v>0</v>
      </c>
      <c r="K6" s="378">
        <v>0</v>
      </c>
      <c r="L6" s="378">
        <v>0</v>
      </c>
      <c r="M6" s="378">
        <v>0</v>
      </c>
      <c r="N6" s="378">
        <v>0</v>
      </c>
      <c r="O6" s="378">
        <v>0</v>
      </c>
      <c r="P6" s="378">
        <v>0</v>
      </c>
      <c r="Q6" s="379">
        <v>0</v>
      </c>
      <c r="R6" s="142"/>
    </row>
    <row r="7" spans="1:18" ht="30" customHeight="1">
      <c r="A7" s="70"/>
      <c r="B7" s="143" t="s">
        <v>190</v>
      </c>
      <c r="C7" s="71">
        <v>0</v>
      </c>
      <c r="D7" s="72">
        <v>0</v>
      </c>
      <c r="E7" s="73">
        <v>0</v>
      </c>
      <c r="F7" s="73">
        <v>0</v>
      </c>
      <c r="G7" s="73">
        <v>0</v>
      </c>
      <c r="H7" s="73">
        <v>0</v>
      </c>
      <c r="I7" s="73">
        <v>0</v>
      </c>
      <c r="J7" s="73">
        <v>0</v>
      </c>
      <c r="K7" s="73">
        <v>0</v>
      </c>
      <c r="L7" s="73">
        <v>0</v>
      </c>
      <c r="M7" s="73">
        <v>0</v>
      </c>
      <c r="N7" s="73">
        <v>0</v>
      </c>
      <c r="O7" s="74">
        <v>0</v>
      </c>
      <c r="P7" s="73">
        <v>0</v>
      </c>
      <c r="Q7" s="75">
        <v>0</v>
      </c>
      <c r="R7" s="142"/>
    </row>
    <row r="8" spans="1:18" ht="30" customHeight="1">
      <c r="A8" s="70"/>
      <c r="B8" s="76" t="s">
        <v>77</v>
      </c>
      <c r="C8" s="110">
        <v>0</v>
      </c>
      <c r="D8" s="111">
        <v>0</v>
      </c>
      <c r="E8" s="112">
        <v>0</v>
      </c>
      <c r="F8" s="111">
        <v>0</v>
      </c>
      <c r="G8" s="111">
        <v>0</v>
      </c>
      <c r="H8" s="111">
        <v>0</v>
      </c>
      <c r="I8" s="111">
        <v>0</v>
      </c>
      <c r="J8" s="111">
        <v>0</v>
      </c>
      <c r="K8" s="111">
        <v>0</v>
      </c>
      <c r="L8" s="111">
        <v>0</v>
      </c>
      <c r="M8" s="111">
        <v>0</v>
      </c>
      <c r="N8" s="111">
        <v>0</v>
      </c>
      <c r="O8" s="111">
        <v>0</v>
      </c>
      <c r="P8" s="111">
        <v>0</v>
      </c>
      <c r="Q8" s="113">
        <v>0</v>
      </c>
    </row>
    <row r="9" spans="1:18" ht="30" customHeight="1">
      <c r="A9" s="70"/>
      <c r="B9" s="77" t="s">
        <v>73</v>
      </c>
      <c r="C9" s="78" t="s">
        <v>147</v>
      </c>
      <c r="D9" s="79" t="s">
        <v>147</v>
      </c>
      <c r="E9" s="80" t="s">
        <v>147</v>
      </c>
      <c r="F9" s="79" t="s">
        <v>147</v>
      </c>
      <c r="G9" s="79" t="s">
        <v>147</v>
      </c>
      <c r="H9" s="79" t="s">
        <v>147</v>
      </c>
      <c r="I9" s="79" t="s">
        <v>147</v>
      </c>
      <c r="J9" s="79" t="s">
        <v>147</v>
      </c>
      <c r="K9" s="79" t="s">
        <v>147</v>
      </c>
      <c r="L9" s="79" t="s">
        <v>147</v>
      </c>
      <c r="M9" s="79" t="s">
        <v>147</v>
      </c>
      <c r="N9" s="79" t="s">
        <v>147</v>
      </c>
      <c r="O9" s="79" t="s">
        <v>147</v>
      </c>
      <c r="P9" s="79" t="s">
        <v>147</v>
      </c>
      <c r="Q9" s="81" t="s">
        <v>147</v>
      </c>
    </row>
    <row r="10" spans="1:18" ht="30" customHeight="1" thickBot="1">
      <c r="A10" s="114"/>
      <c r="B10" s="82" t="s">
        <v>116</v>
      </c>
      <c r="C10" s="83" t="s">
        <v>147</v>
      </c>
      <c r="D10" s="84" t="s">
        <v>147</v>
      </c>
      <c r="E10" s="85" t="s">
        <v>147</v>
      </c>
      <c r="F10" s="86" t="s">
        <v>147</v>
      </c>
      <c r="G10" s="86" t="s">
        <v>147</v>
      </c>
      <c r="H10" s="86" t="s">
        <v>147</v>
      </c>
      <c r="I10" s="86" t="s">
        <v>147</v>
      </c>
      <c r="J10" s="86" t="s">
        <v>147</v>
      </c>
      <c r="K10" s="86" t="s">
        <v>147</v>
      </c>
      <c r="L10" s="86" t="s">
        <v>147</v>
      </c>
      <c r="M10" s="86" t="s">
        <v>147</v>
      </c>
      <c r="N10" s="86" t="s">
        <v>147</v>
      </c>
      <c r="O10" s="86" t="s">
        <v>147</v>
      </c>
      <c r="P10" s="86" t="s">
        <v>147</v>
      </c>
      <c r="Q10" s="87" t="s">
        <v>147</v>
      </c>
    </row>
    <row r="11" spans="1:18" ht="30" customHeight="1" thickBot="1">
      <c r="A11" s="371" t="s">
        <v>74</v>
      </c>
      <c r="B11" s="380" t="s">
        <v>75</v>
      </c>
      <c r="C11" s="381">
        <v>0</v>
      </c>
      <c r="D11" s="382">
        <v>0</v>
      </c>
      <c r="E11" s="382">
        <v>0</v>
      </c>
      <c r="F11" s="382">
        <v>0</v>
      </c>
      <c r="G11" s="382">
        <v>0</v>
      </c>
      <c r="H11" s="382">
        <v>0</v>
      </c>
      <c r="I11" s="382">
        <v>0</v>
      </c>
      <c r="J11" s="382">
        <v>0</v>
      </c>
      <c r="K11" s="382">
        <v>0</v>
      </c>
      <c r="L11" s="382">
        <v>0</v>
      </c>
      <c r="M11" s="382">
        <v>0</v>
      </c>
      <c r="N11" s="382">
        <v>0</v>
      </c>
      <c r="O11" s="382">
        <v>0</v>
      </c>
      <c r="P11" s="382">
        <v>0</v>
      </c>
      <c r="Q11" s="383">
        <v>0</v>
      </c>
      <c r="R11" s="142"/>
    </row>
    <row r="12" spans="1:18" ht="30" customHeight="1">
      <c r="A12" s="144" t="s">
        <v>150</v>
      </c>
      <c r="B12" s="88" t="s">
        <v>76</v>
      </c>
      <c r="C12" s="89">
        <v>0</v>
      </c>
      <c r="D12" s="90">
        <v>0</v>
      </c>
      <c r="E12" s="90">
        <v>0</v>
      </c>
      <c r="F12" s="90">
        <v>0</v>
      </c>
      <c r="G12" s="90">
        <v>0</v>
      </c>
      <c r="H12" s="90">
        <v>0</v>
      </c>
      <c r="I12" s="90">
        <v>0</v>
      </c>
      <c r="J12" s="90">
        <v>0</v>
      </c>
      <c r="K12" s="90">
        <v>0</v>
      </c>
      <c r="L12" s="90">
        <v>0</v>
      </c>
      <c r="M12" s="90">
        <v>0</v>
      </c>
      <c r="N12" s="90">
        <v>0</v>
      </c>
      <c r="O12" s="90">
        <v>0</v>
      </c>
      <c r="P12" s="90">
        <v>0</v>
      </c>
      <c r="Q12" s="91">
        <v>0</v>
      </c>
      <c r="R12" s="142"/>
    </row>
    <row r="13" spans="1:18" ht="30" customHeight="1">
      <c r="A13" s="70"/>
      <c r="B13" s="92" t="s">
        <v>77</v>
      </c>
      <c r="C13" s="110">
        <v>0</v>
      </c>
      <c r="D13" s="111">
        <v>0</v>
      </c>
      <c r="E13" s="112">
        <v>0</v>
      </c>
      <c r="F13" s="111">
        <v>0</v>
      </c>
      <c r="G13" s="111">
        <v>0</v>
      </c>
      <c r="H13" s="111">
        <v>0</v>
      </c>
      <c r="I13" s="111">
        <v>0</v>
      </c>
      <c r="J13" s="111">
        <v>0</v>
      </c>
      <c r="K13" s="111">
        <v>0</v>
      </c>
      <c r="L13" s="111">
        <v>0</v>
      </c>
      <c r="M13" s="111">
        <v>0</v>
      </c>
      <c r="N13" s="111">
        <v>0</v>
      </c>
      <c r="O13" s="111">
        <v>0</v>
      </c>
      <c r="P13" s="111">
        <v>0</v>
      </c>
      <c r="Q13" s="113">
        <v>0</v>
      </c>
    </row>
    <row r="14" spans="1:18" ht="30" customHeight="1">
      <c r="A14" s="70"/>
      <c r="B14" s="93" t="s">
        <v>78</v>
      </c>
      <c r="C14" s="78" t="s">
        <v>147</v>
      </c>
      <c r="D14" s="79" t="s">
        <v>147</v>
      </c>
      <c r="E14" s="80" t="s">
        <v>147</v>
      </c>
      <c r="F14" s="79" t="s">
        <v>147</v>
      </c>
      <c r="G14" s="79" t="s">
        <v>147</v>
      </c>
      <c r="H14" s="79" t="s">
        <v>147</v>
      </c>
      <c r="I14" s="79" t="s">
        <v>147</v>
      </c>
      <c r="J14" s="79" t="s">
        <v>147</v>
      </c>
      <c r="K14" s="79" t="s">
        <v>147</v>
      </c>
      <c r="L14" s="79" t="s">
        <v>147</v>
      </c>
      <c r="M14" s="79" t="s">
        <v>147</v>
      </c>
      <c r="N14" s="79" t="s">
        <v>147</v>
      </c>
      <c r="O14" s="79" t="s">
        <v>147</v>
      </c>
      <c r="P14" s="79" t="s">
        <v>147</v>
      </c>
      <c r="Q14" s="81" t="s">
        <v>147</v>
      </c>
    </row>
    <row r="15" spans="1:18" ht="30" customHeight="1" thickBot="1">
      <c r="A15" s="114"/>
      <c r="B15" s="94" t="s">
        <v>116</v>
      </c>
      <c r="C15" s="95" t="s">
        <v>147</v>
      </c>
      <c r="D15" s="86" t="s">
        <v>147</v>
      </c>
      <c r="E15" s="86" t="s">
        <v>147</v>
      </c>
      <c r="F15" s="86" t="s">
        <v>147</v>
      </c>
      <c r="G15" s="86" t="s">
        <v>147</v>
      </c>
      <c r="H15" s="86" t="s">
        <v>147</v>
      </c>
      <c r="I15" s="86" t="s">
        <v>147</v>
      </c>
      <c r="J15" s="86" t="s">
        <v>147</v>
      </c>
      <c r="K15" s="86" t="s">
        <v>147</v>
      </c>
      <c r="L15" s="86" t="s">
        <v>147</v>
      </c>
      <c r="M15" s="86" t="s">
        <v>147</v>
      </c>
      <c r="N15" s="86" t="s">
        <v>147</v>
      </c>
      <c r="O15" s="86" t="s">
        <v>147</v>
      </c>
      <c r="P15" s="86" t="s">
        <v>147</v>
      </c>
      <c r="Q15" s="87" t="s">
        <v>147</v>
      </c>
    </row>
    <row r="16" spans="1:18" ht="30" customHeight="1" thickBot="1">
      <c r="A16" s="371" t="s">
        <v>79</v>
      </c>
      <c r="B16" s="380" t="s">
        <v>80</v>
      </c>
      <c r="C16" s="381">
        <v>0</v>
      </c>
      <c r="D16" s="382">
        <v>0</v>
      </c>
      <c r="E16" s="382">
        <v>0</v>
      </c>
      <c r="F16" s="382">
        <v>0</v>
      </c>
      <c r="G16" s="382">
        <v>0</v>
      </c>
      <c r="H16" s="382">
        <v>0</v>
      </c>
      <c r="I16" s="382">
        <v>0</v>
      </c>
      <c r="J16" s="382">
        <v>0</v>
      </c>
      <c r="K16" s="382">
        <v>0</v>
      </c>
      <c r="L16" s="382">
        <v>0</v>
      </c>
      <c r="M16" s="382">
        <v>0</v>
      </c>
      <c r="N16" s="382">
        <v>0</v>
      </c>
      <c r="O16" s="382">
        <v>0</v>
      </c>
      <c r="P16" s="382">
        <v>0</v>
      </c>
      <c r="Q16" s="383">
        <v>0</v>
      </c>
      <c r="R16" s="142"/>
    </row>
    <row r="17" spans="1:18" ht="30" customHeight="1">
      <c r="A17" s="144" t="s">
        <v>151</v>
      </c>
      <c r="B17" s="88" t="s">
        <v>81</v>
      </c>
      <c r="C17" s="89">
        <v>0</v>
      </c>
      <c r="D17" s="90">
        <v>0</v>
      </c>
      <c r="E17" s="90">
        <v>0</v>
      </c>
      <c r="F17" s="90">
        <v>0</v>
      </c>
      <c r="G17" s="90">
        <v>0</v>
      </c>
      <c r="H17" s="90">
        <v>0</v>
      </c>
      <c r="I17" s="90">
        <v>0</v>
      </c>
      <c r="J17" s="90">
        <v>0</v>
      </c>
      <c r="K17" s="90">
        <v>0</v>
      </c>
      <c r="L17" s="90">
        <v>0</v>
      </c>
      <c r="M17" s="90">
        <v>0</v>
      </c>
      <c r="N17" s="90">
        <v>0</v>
      </c>
      <c r="O17" s="90">
        <v>0</v>
      </c>
      <c r="P17" s="90">
        <v>0</v>
      </c>
      <c r="Q17" s="96">
        <v>0</v>
      </c>
      <c r="R17" s="142"/>
    </row>
    <row r="18" spans="1:18" ht="30" customHeight="1">
      <c r="A18" s="70"/>
      <c r="B18" s="92" t="s">
        <v>77</v>
      </c>
      <c r="C18" s="110">
        <v>0</v>
      </c>
      <c r="D18" s="111">
        <v>0</v>
      </c>
      <c r="E18" s="112">
        <v>0</v>
      </c>
      <c r="F18" s="111">
        <v>0</v>
      </c>
      <c r="G18" s="111">
        <v>0</v>
      </c>
      <c r="H18" s="111">
        <v>0</v>
      </c>
      <c r="I18" s="111">
        <v>0</v>
      </c>
      <c r="J18" s="111">
        <v>0</v>
      </c>
      <c r="K18" s="111">
        <v>0</v>
      </c>
      <c r="L18" s="111">
        <v>0</v>
      </c>
      <c r="M18" s="111">
        <v>0</v>
      </c>
      <c r="N18" s="111">
        <v>0</v>
      </c>
      <c r="O18" s="111">
        <v>0</v>
      </c>
      <c r="P18" s="111">
        <v>0</v>
      </c>
      <c r="Q18" s="113">
        <v>0</v>
      </c>
    </row>
    <row r="19" spans="1:18" ht="30" customHeight="1">
      <c r="A19" s="70"/>
      <c r="B19" s="93" t="s">
        <v>82</v>
      </c>
      <c r="C19" s="78" t="s">
        <v>147</v>
      </c>
      <c r="D19" s="79" t="s">
        <v>147</v>
      </c>
      <c r="E19" s="80" t="s">
        <v>147</v>
      </c>
      <c r="F19" s="79" t="s">
        <v>147</v>
      </c>
      <c r="G19" s="79" t="s">
        <v>147</v>
      </c>
      <c r="H19" s="79" t="s">
        <v>147</v>
      </c>
      <c r="I19" s="79" t="s">
        <v>147</v>
      </c>
      <c r="J19" s="79" t="s">
        <v>147</v>
      </c>
      <c r="K19" s="220" t="s">
        <v>147</v>
      </c>
      <c r="L19" s="79" t="s">
        <v>147</v>
      </c>
      <c r="M19" s="79" t="s">
        <v>147</v>
      </c>
      <c r="N19" s="79" t="s">
        <v>147</v>
      </c>
      <c r="O19" s="79" t="s">
        <v>147</v>
      </c>
      <c r="P19" s="79" t="s">
        <v>147</v>
      </c>
      <c r="Q19" s="81" t="s">
        <v>147</v>
      </c>
    </row>
    <row r="20" spans="1:18" ht="30" customHeight="1" thickBot="1">
      <c r="A20" s="70"/>
      <c r="B20" s="94" t="s">
        <v>117</v>
      </c>
      <c r="C20" s="95" t="s">
        <v>147</v>
      </c>
      <c r="D20" s="86" t="s">
        <v>147</v>
      </c>
      <c r="E20" s="86" t="s">
        <v>147</v>
      </c>
      <c r="F20" s="86" t="s">
        <v>147</v>
      </c>
      <c r="G20" s="86" t="s">
        <v>147</v>
      </c>
      <c r="H20" s="86" t="s">
        <v>147</v>
      </c>
      <c r="I20" s="86" t="s">
        <v>147</v>
      </c>
      <c r="J20" s="86" t="s">
        <v>147</v>
      </c>
      <c r="K20" s="86" t="s">
        <v>147</v>
      </c>
      <c r="L20" s="86" t="s">
        <v>147</v>
      </c>
      <c r="M20" s="86" t="s">
        <v>147</v>
      </c>
      <c r="N20" s="86" t="s">
        <v>147</v>
      </c>
      <c r="O20" s="86" t="s">
        <v>147</v>
      </c>
      <c r="P20" s="86" t="s">
        <v>147</v>
      </c>
      <c r="Q20" s="87" t="s">
        <v>147</v>
      </c>
    </row>
    <row r="21" spans="1:18" ht="15" customHeight="1">
      <c r="A21" s="145" t="s">
        <v>118</v>
      </c>
      <c r="B21" s="146" t="s">
        <v>227</v>
      </c>
      <c r="C21" s="147"/>
      <c r="D21" s="148"/>
      <c r="E21" s="148"/>
      <c r="F21" s="148"/>
      <c r="G21" s="148"/>
      <c r="H21" s="149"/>
      <c r="I21" s="149"/>
      <c r="J21" s="149"/>
      <c r="K21" s="149"/>
      <c r="L21" s="149"/>
      <c r="M21" s="149"/>
      <c r="N21" s="149"/>
      <c r="O21" s="149"/>
      <c r="P21" s="149"/>
      <c r="Q21" s="149"/>
    </row>
    <row r="22" spans="1:18" ht="15" customHeight="1">
      <c r="A22" s="145"/>
      <c r="B22" s="150" t="s">
        <v>164</v>
      </c>
      <c r="C22" s="147"/>
      <c r="D22" s="148"/>
      <c r="E22" s="148"/>
      <c r="F22" s="148"/>
      <c r="G22" s="148"/>
      <c r="H22" s="149"/>
      <c r="I22" s="149"/>
      <c r="J22" s="149"/>
      <c r="K22" s="149"/>
      <c r="L22" s="149"/>
      <c r="M22" s="149"/>
      <c r="N22" s="149"/>
      <c r="O22" s="149"/>
      <c r="P22" s="149"/>
      <c r="Q22" s="149"/>
    </row>
    <row r="23" spans="1:18" ht="15" customHeight="1">
      <c r="A23" s="149"/>
      <c r="B23" s="150" t="s">
        <v>165</v>
      </c>
      <c r="C23" s="147"/>
      <c r="D23" s="148"/>
      <c r="E23" s="148"/>
      <c r="F23" s="148"/>
      <c r="G23" s="148"/>
      <c r="H23" s="148"/>
      <c r="I23" s="148"/>
      <c r="J23" s="148"/>
      <c r="K23" s="148"/>
      <c r="L23" s="148"/>
      <c r="M23" s="148"/>
      <c r="N23" s="148"/>
      <c r="O23" s="148"/>
      <c r="P23" s="148"/>
      <c r="Q23" s="148"/>
    </row>
    <row r="24" spans="1:18" ht="15" customHeight="1">
      <c r="A24" s="149"/>
      <c r="B24" s="150" t="s">
        <v>166</v>
      </c>
      <c r="C24" s="147"/>
      <c r="D24" s="148"/>
      <c r="E24" s="148"/>
      <c r="F24" s="148"/>
      <c r="G24" s="148"/>
      <c r="H24" s="148"/>
      <c r="I24" s="148"/>
      <c r="J24" s="148"/>
      <c r="K24" s="148"/>
      <c r="L24" s="148"/>
      <c r="M24" s="148"/>
      <c r="N24" s="148"/>
      <c r="O24" s="148"/>
      <c r="P24" s="148"/>
      <c r="Q24" s="148"/>
    </row>
    <row r="25" spans="1:18" ht="15" customHeight="1">
      <c r="A25" s="149"/>
      <c r="B25" s="150" t="s">
        <v>167</v>
      </c>
      <c r="C25" s="147"/>
      <c r="D25" s="148"/>
      <c r="E25" s="148"/>
      <c r="F25" s="148"/>
      <c r="G25" s="148"/>
      <c r="H25" s="148"/>
      <c r="I25" s="148"/>
      <c r="J25" s="148"/>
      <c r="K25" s="148"/>
      <c r="L25" s="148"/>
      <c r="M25" s="148"/>
      <c r="N25" s="148"/>
      <c r="O25" s="148"/>
      <c r="P25" s="148"/>
      <c r="Q25" s="148"/>
    </row>
    <row r="26" spans="1:18" ht="15" customHeight="1">
      <c r="A26" s="149"/>
      <c r="B26" s="151" t="s">
        <v>133</v>
      </c>
      <c r="C26" s="147"/>
      <c r="D26" s="148"/>
      <c r="E26" s="148"/>
      <c r="F26" s="148"/>
      <c r="G26" s="148"/>
      <c r="H26" s="148"/>
      <c r="I26" s="148"/>
      <c r="J26" s="148"/>
      <c r="K26" s="148"/>
      <c r="L26" s="148"/>
      <c r="M26" s="148"/>
      <c r="N26" s="148"/>
      <c r="O26" s="148"/>
      <c r="P26" s="148"/>
      <c r="Q26" s="148"/>
    </row>
    <row r="27" spans="1:18" ht="15" customHeight="1">
      <c r="A27" s="149"/>
      <c r="B27" s="150"/>
      <c r="C27" s="147"/>
      <c r="D27" s="148"/>
      <c r="E27" s="148"/>
      <c r="F27" s="148"/>
      <c r="G27" s="148"/>
      <c r="H27" s="148"/>
      <c r="I27" s="148"/>
      <c r="J27" s="148"/>
      <c r="K27" s="148"/>
      <c r="L27" s="148"/>
      <c r="M27" s="148"/>
      <c r="N27" s="148"/>
      <c r="O27" s="148"/>
      <c r="P27" s="148"/>
      <c r="Q27" s="148"/>
    </row>
    <row r="28" spans="1:18" ht="15" customHeight="1">
      <c r="A28" s="149"/>
      <c r="B28" s="150"/>
      <c r="C28" s="147"/>
      <c r="D28" s="148"/>
      <c r="E28" s="148"/>
      <c r="F28" s="148"/>
      <c r="G28" s="148"/>
      <c r="H28" s="148"/>
      <c r="I28" s="148"/>
      <c r="J28" s="148"/>
      <c r="K28" s="148"/>
      <c r="L28" s="148"/>
      <c r="M28" s="148"/>
      <c r="N28" s="148"/>
      <c r="O28" s="148"/>
      <c r="P28" s="148"/>
      <c r="Q28" s="148"/>
    </row>
    <row r="29" spans="1:18" ht="15" customHeight="1"/>
  </sheetData>
  <mergeCells count="1">
    <mergeCell ref="A1:B1"/>
  </mergeCells>
  <phoneticPr fontId="2"/>
  <conditionalFormatting sqref="C9:Q9">
    <cfRule type="cellIs" dxfId="113" priority="2" operator="equal">
      <formula>"△100%"</formula>
    </cfRule>
  </conditionalFormatting>
  <conditionalFormatting sqref="C14:Q14">
    <cfRule type="cellIs" dxfId="112"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C3" sqref="C3"/>
    </sheetView>
  </sheetViews>
  <sheetFormatPr defaultRowHeight="13.5"/>
  <cols>
    <col min="1" max="1" width="12.75" style="121" customWidth="1"/>
    <col min="2" max="2" width="14.125" style="121" customWidth="1"/>
    <col min="3" max="3" width="12.75" style="121" customWidth="1"/>
    <col min="4" max="11" width="10.625" style="121" customWidth="1"/>
    <col min="12" max="16384" width="9" style="121"/>
  </cols>
  <sheetData>
    <row r="1" spans="1:17" s="340" customFormat="1" ht="24">
      <c r="A1" s="396" t="str">
        <f>令和4年度!A1</f>
        <v>令和4年度</v>
      </c>
      <c r="B1" s="396"/>
      <c r="C1" s="342"/>
      <c r="D1" s="343" t="str">
        <f ca="1">RIGHT(CELL("filename",$A$1),LEN(CELL("filename",$A$1))-FIND("]",CELL("filename",$A$1)))</f>
        <v>８月（１表）</v>
      </c>
      <c r="E1" s="344" t="s">
        <v>140</v>
      </c>
      <c r="F1" s="345"/>
      <c r="G1" s="343"/>
      <c r="H1" s="344"/>
      <c r="I1" s="346"/>
      <c r="J1" s="338"/>
      <c r="K1" s="339"/>
      <c r="L1" s="341"/>
      <c r="M1" s="341"/>
      <c r="N1" s="341"/>
      <c r="O1" s="341"/>
      <c r="P1" s="341"/>
      <c r="Q1" s="341"/>
    </row>
    <row r="2" spans="1:17" ht="14.25">
      <c r="A2" s="122"/>
      <c r="B2" s="195"/>
      <c r="C2" s="195"/>
      <c r="D2" s="195"/>
      <c r="E2" s="195"/>
      <c r="F2" s="195"/>
      <c r="G2" s="195"/>
      <c r="H2" s="195"/>
      <c r="I2" s="195"/>
      <c r="J2" s="195"/>
      <c r="K2" s="195"/>
    </row>
    <row r="3" spans="1:17" ht="18" thickBot="1">
      <c r="A3" s="196" t="s">
        <v>60</v>
      </c>
      <c r="B3" s="197"/>
      <c r="C3" s="198"/>
      <c r="D3" s="197"/>
      <c r="E3" s="197"/>
      <c r="F3" s="197"/>
      <c r="G3" s="197"/>
      <c r="H3" s="197"/>
      <c r="I3" s="197"/>
      <c r="J3" s="198"/>
      <c r="K3" s="199" t="s">
        <v>61</v>
      </c>
    </row>
    <row r="4" spans="1:17" ht="18" thickBot="1">
      <c r="A4" s="200"/>
      <c r="B4" s="201" t="s">
        <v>62</v>
      </c>
      <c r="C4" s="397" t="s">
        <v>63</v>
      </c>
      <c r="D4" s="398"/>
      <c r="E4" s="398"/>
      <c r="F4" s="98"/>
      <c r="G4" s="98"/>
      <c r="H4" s="98"/>
      <c r="I4" s="98"/>
      <c r="J4" s="98"/>
      <c r="K4" s="99"/>
    </row>
    <row r="5" spans="1:17" ht="17.25">
      <c r="A5" s="202"/>
      <c r="B5" s="203"/>
      <c r="C5" s="399"/>
      <c r="D5" s="400"/>
      <c r="E5" s="400"/>
      <c r="F5" s="397" t="s">
        <v>64</v>
      </c>
      <c r="G5" s="398"/>
      <c r="H5" s="398"/>
      <c r="I5" s="398"/>
      <c r="J5" s="398"/>
      <c r="K5" s="401"/>
    </row>
    <row r="6" spans="1:17" ht="17.25" customHeight="1">
      <c r="A6" s="204" t="s">
        <v>65</v>
      </c>
      <c r="B6" s="205"/>
      <c r="C6" s="135"/>
      <c r="D6" s="402" t="s">
        <v>66</v>
      </c>
      <c r="E6" s="404" t="s">
        <v>67</v>
      </c>
      <c r="F6" s="406" t="s">
        <v>68</v>
      </c>
      <c r="G6" s="206"/>
      <c r="H6" s="206"/>
      <c r="I6" s="408" t="s">
        <v>69</v>
      </c>
      <c r="J6" s="206"/>
      <c r="K6" s="207"/>
    </row>
    <row r="7" spans="1:17" ht="18" thickBot="1">
      <c r="A7" s="204"/>
      <c r="B7" s="205"/>
      <c r="C7" s="12"/>
      <c r="D7" s="403"/>
      <c r="E7" s="405"/>
      <c r="F7" s="407"/>
      <c r="G7" s="208" t="s">
        <v>66</v>
      </c>
      <c r="H7" s="209" t="s">
        <v>70</v>
      </c>
      <c r="I7" s="409"/>
      <c r="J7" s="208" t="s">
        <v>66</v>
      </c>
      <c r="K7" s="210" t="s">
        <v>70</v>
      </c>
    </row>
    <row r="8" spans="1:17" ht="32.1" customHeight="1" thickBot="1">
      <c r="A8" s="329" t="s">
        <v>71</v>
      </c>
      <c r="B8" s="330" t="s">
        <v>208</v>
      </c>
      <c r="C8" s="331">
        <v>640800</v>
      </c>
      <c r="D8" s="332">
        <v>640700</v>
      </c>
      <c r="E8" s="333">
        <v>100</v>
      </c>
      <c r="F8" s="13">
        <v>638500</v>
      </c>
      <c r="G8" s="14">
        <v>638400</v>
      </c>
      <c r="H8" s="15">
        <v>100</v>
      </c>
      <c r="I8" s="16">
        <v>2300</v>
      </c>
      <c r="J8" s="14">
        <v>2300</v>
      </c>
      <c r="K8" s="17">
        <v>0</v>
      </c>
    </row>
    <row r="9" spans="1:17" ht="32.1" customHeight="1">
      <c r="A9" s="211"/>
      <c r="B9" s="212" t="s">
        <v>191</v>
      </c>
      <c r="C9" s="18">
        <v>288200</v>
      </c>
      <c r="D9" s="19">
        <v>288200</v>
      </c>
      <c r="E9" s="20">
        <v>0</v>
      </c>
      <c r="F9" s="21">
        <v>287100</v>
      </c>
      <c r="G9" s="22">
        <v>287100</v>
      </c>
      <c r="H9" s="23">
        <v>0</v>
      </c>
      <c r="I9" s="24">
        <v>1100</v>
      </c>
      <c r="J9" s="22">
        <v>1100</v>
      </c>
      <c r="K9" s="25">
        <v>0</v>
      </c>
    </row>
    <row r="10" spans="1:17" ht="32.1" customHeight="1">
      <c r="A10" s="213"/>
      <c r="B10" s="210" t="s">
        <v>72</v>
      </c>
      <c r="C10" s="100">
        <v>352600</v>
      </c>
      <c r="D10" s="101">
        <v>352500</v>
      </c>
      <c r="E10" s="102">
        <v>100</v>
      </c>
      <c r="F10" s="103">
        <v>351400</v>
      </c>
      <c r="G10" s="101">
        <v>351300</v>
      </c>
      <c r="H10" s="104">
        <v>100</v>
      </c>
      <c r="I10" s="105">
        <v>1200</v>
      </c>
      <c r="J10" s="101">
        <v>1200</v>
      </c>
      <c r="K10" s="106">
        <v>0</v>
      </c>
    </row>
    <row r="11" spans="1:17" ht="32.1" customHeight="1" thickBot="1">
      <c r="A11" s="214"/>
      <c r="B11" s="215" t="s">
        <v>73</v>
      </c>
      <c r="C11" s="26">
        <v>2.2234559333795976</v>
      </c>
      <c r="D11" s="27">
        <v>2.2231089521165859</v>
      </c>
      <c r="E11" s="28">
        <v>0</v>
      </c>
      <c r="F11" s="216">
        <v>2.2239637756879138</v>
      </c>
      <c r="G11" s="27">
        <v>2.2236154649947752</v>
      </c>
      <c r="H11" s="30">
        <v>0</v>
      </c>
      <c r="I11" s="31">
        <v>2.0909090909090908</v>
      </c>
      <c r="J11" s="27">
        <v>2.0909090909090908</v>
      </c>
      <c r="K11" s="32" t="s">
        <v>147</v>
      </c>
    </row>
    <row r="12" spans="1:17" ht="32.1" customHeight="1" thickBot="1">
      <c r="A12" s="329" t="s">
        <v>74</v>
      </c>
      <c r="B12" s="334" t="s">
        <v>75</v>
      </c>
      <c r="C12" s="331">
        <v>2502900</v>
      </c>
      <c r="D12" s="335">
        <v>2502800</v>
      </c>
      <c r="E12" s="336">
        <v>100</v>
      </c>
      <c r="F12" s="13">
        <v>2495200</v>
      </c>
      <c r="G12" s="14">
        <v>2495100</v>
      </c>
      <c r="H12" s="15">
        <v>100</v>
      </c>
      <c r="I12" s="16">
        <v>7700</v>
      </c>
      <c r="J12" s="14">
        <v>7700</v>
      </c>
      <c r="K12" s="17">
        <v>0</v>
      </c>
    </row>
    <row r="13" spans="1:17" ht="32.1" customHeight="1">
      <c r="A13" s="107" t="s">
        <v>152</v>
      </c>
      <c r="B13" s="217" t="s">
        <v>76</v>
      </c>
      <c r="C13" s="18">
        <v>1159300</v>
      </c>
      <c r="D13" s="19">
        <v>1159300</v>
      </c>
      <c r="E13" s="20">
        <v>0</v>
      </c>
      <c r="F13" s="21">
        <v>1154900</v>
      </c>
      <c r="G13" s="19">
        <v>1154900</v>
      </c>
      <c r="H13" s="20">
        <v>0</v>
      </c>
      <c r="I13" s="24">
        <v>4400</v>
      </c>
      <c r="J13" s="19">
        <v>4400</v>
      </c>
      <c r="K13" s="33">
        <v>0</v>
      </c>
    </row>
    <row r="14" spans="1:17" ht="32.1" customHeight="1">
      <c r="A14" s="213"/>
      <c r="B14" s="210" t="s">
        <v>77</v>
      </c>
      <c r="C14" s="100">
        <v>1343600</v>
      </c>
      <c r="D14" s="101">
        <v>1343500</v>
      </c>
      <c r="E14" s="102">
        <v>100</v>
      </c>
      <c r="F14" s="103">
        <v>1340300</v>
      </c>
      <c r="G14" s="101">
        <v>1340200</v>
      </c>
      <c r="H14" s="104">
        <v>100</v>
      </c>
      <c r="I14" s="105">
        <v>3300</v>
      </c>
      <c r="J14" s="101">
        <v>3300</v>
      </c>
      <c r="K14" s="106">
        <v>0</v>
      </c>
    </row>
    <row r="15" spans="1:17" ht="32.1" customHeight="1" thickBot="1">
      <c r="A15" s="214"/>
      <c r="B15" s="215" t="s">
        <v>78</v>
      </c>
      <c r="C15" s="26">
        <v>2.1589752436815322</v>
      </c>
      <c r="D15" s="27">
        <v>2.1588889847321662</v>
      </c>
      <c r="E15" s="28">
        <v>0</v>
      </c>
      <c r="F15" s="29">
        <v>2.1605333795133776</v>
      </c>
      <c r="G15" s="27">
        <v>2.1604467919300374</v>
      </c>
      <c r="H15" s="30">
        <v>0</v>
      </c>
      <c r="I15" s="31">
        <v>1.75</v>
      </c>
      <c r="J15" s="27">
        <v>1.75</v>
      </c>
      <c r="K15" s="32" t="s">
        <v>147</v>
      </c>
    </row>
    <row r="16" spans="1:17" ht="32.1" customHeight="1" thickBot="1">
      <c r="A16" s="329" t="s">
        <v>79</v>
      </c>
      <c r="B16" s="337" t="s">
        <v>80</v>
      </c>
      <c r="C16" s="331">
        <v>3322400</v>
      </c>
      <c r="D16" s="335">
        <v>3322300</v>
      </c>
      <c r="E16" s="336">
        <v>100</v>
      </c>
      <c r="F16" s="13">
        <v>3312100</v>
      </c>
      <c r="G16" s="34">
        <v>3312000</v>
      </c>
      <c r="H16" s="35">
        <v>100</v>
      </c>
      <c r="I16" s="16">
        <v>10300</v>
      </c>
      <c r="J16" s="34">
        <v>10300</v>
      </c>
      <c r="K16" s="36">
        <v>0</v>
      </c>
    </row>
    <row r="17" spans="1:11" ht="32.1" customHeight="1">
      <c r="A17" s="107" t="s">
        <v>153</v>
      </c>
      <c r="B17" s="217" t="s">
        <v>81</v>
      </c>
      <c r="C17" s="18">
        <v>1721300</v>
      </c>
      <c r="D17" s="19">
        <v>1721300</v>
      </c>
      <c r="E17" s="20">
        <v>0</v>
      </c>
      <c r="F17" s="21">
        <v>1714500</v>
      </c>
      <c r="G17" s="37">
        <v>1714500</v>
      </c>
      <c r="H17" s="20">
        <v>0</v>
      </c>
      <c r="I17" s="24">
        <v>6800</v>
      </c>
      <c r="J17" s="37">
        <v>6800</v>
      </c>
      <c r="K17" s="33">
        <v>0</v>
      </c>
    </row>
    <row r="18" spans="1:11" ht="32.1" customHeight="1">
      <c r="A18" s="213"/>
      <c r="B18" s="210" t="s">
        <v>77</v>
      </c>
      <c r="C18" s="100">
        <v>1601100</v>
      </c>
      <c r="D18" s="101">
        <v>1601000</v>
      </c>
      <c r="E18" s="102">
        <v>100</v>
      </c>
      <c r="F18" s="103">
        <v>1597600</v>
      </c>
      <c r="G18" s="101">
        <v>1597500</v>
      </c>
      <c r="H18" s="104">
        <v>100</v>
      </c>
      <c r="I18" s="105">
        <v>3500</v>
      </c>
      <c r="J18" s="101">
        <v>3500</v>
      </c>
      <c r="K18" s="106">
        <v>0</v>
      </c>
    </row>
    <row r="19" spans="1:11" ht="32.1" customHeight="1" thickBot="1">
      <c r="A19" s="213"/>
      <c r="B19" s="215" t="s">
        <v>82</v>
      </c>
      <c r="C19" s="26">
        <v>1.9301690582699123</v>
      </c>
      <c r="D19" s="27">
        <v>1.9301109626445128</v>
      </c>
      <c r="E19" s="28">
        <v>0</v>
      </c>
      <c r="F19" s="29">
        <v>1.9318168562263049</v>
      </c>
      <c r="G19" s="27">
        <v>1.931758530183727</v>
      </c>
      <c r="H19" s="30">
        <v>0</v>
      </c>
      <c r="I19" s="31">
        <v>1.5147058823529411</v>
      </c>
      <c r="J19" s="27">
        <v>1.5147058823529411</v>
      </c>
      <c r="K19" s="32" t="s">
        <v>147</v>
      </c>
    </row>
    <row r="20" spans="1:11" ht="20.100000000000001" customHeight="1"/>
    <row r="21" spans="1:11" ht="20.100000000000001" customHeight="1">
      <c r="C21" s="218" t="s">
        <v>83</v>
      </c>
      <c r="D21" s="218" t="s">
        <v>84</v>
      </c>
      <c r="E21" s="219">
        <v>0</v>
      </c>
      <c r="F21" s="218" t="s">
        <v>85</v>
      </c>
      <c r="G21" s="219">
        <v>0</v>
      </c>
    </row>
  </sheetData>
  <mergeCells count="7">
    <mergeCell ref="A1:B1"/>
    <mergeCell ref="C4:E5"/>
    <mergeCell ref="F5:K5"/>
    <mergeCell ref="D6:D7"/>
    <mergeCell ref="E6:E7"/>
    <mergeCell ref="F6:F7"/>
    <mergeCell ref="I6:I7"/>
  </mergeCells>
  <phoneticPr fontId="2"/>
  <conditionalFormatting sqref="E21 G21">
    <cfRule type="containsBlanks" dxfId="111" priority="3">
      <formula>LEN(TRIM(E21))=0</formula>
    </cfRule>
  </conditionalFormatting>
  <conditionalFormatting sqref="C11:K11">
    <cfRule type="cellIs" dxfId="110" priority="2" operator="equal">
      <formula>"△100%"</formula>
    </cfRule>
  </conditionalFormatting>
  <conditionalFormatting sqref="C15:K15">
    <cfRule type="cellIs" dxfId="109"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8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3.5"/>
  <cols>
    <col min="1" max="1" width="10.125" style="120" customWidth="1"/>
    <col min="2" max="2" width="9.125" style="120" customWidth="1"/>
    <col min="3" max="3" width="9" style="120"/>
    <col min="4" max="31" width="7.625" style="120" customWidth="1"/>
    <col min="32" max="32" width="9.25" style="120" bestFit="1" customWidth="1"/>
    <col min="33" max="16384" width="9" style="120"/>
  </cols>
  <sheetData>
    <row r="1" spans="1:33" s="345" customFormat="1" ht="24.75" customHeight="1">
      <c r="A1" s="411" t="str">
        <f>令和4年度!A1</f>
        <v>令和4年度</v>
      </c>
      <c r="B1" s="411"/>
      <c r="C1" s="342"/>
      <c r="D1" s="342"/>
      <c r="E1" s="343" t="str">
        <f ca="1">RIGHT(CELL("filename",$A$1),LEN(CELL("filename",$A$1))-FIND("]",CELL("filename",$A$1)))</f>
        <v>８月（２表）</v>
      </c>
      <c r="F1" s="344" t="s">
        <v>140</v>
      </c>
      <c r="G1" s="343"/>
      <c r="H1" s="344"/>
      <c r="I1" s="346"/>
      <c r="J1" s="343"/>
      <c r="K1" s="344"/>
      <c r="L1" s="346"/>
      <c r="M1" s="346"/>
      <c r="N1" s="346"/>
      <c r="O1" s="346"/>
      <c r="P1" s="346"/>
      <c r="Q1" s="346"/>
    </row>
    <row r="3" spans="1:33" ht="18" thickBot="1">
      <c r="A3" s="152" t="s">
        <v>86</v>
      </c>
      <c r="B3" s="153"/>
      <c r="C3" s="153"/>
      <c r="D3" s="154"/>
      <c r="E3" s="153"/>
      <c r="F3" s="153"/>
      <c r="G3" s="153"/>
      <c r="H3" s="153"/>
      <c r="I3" s="153"/>
      <c r="J3" s="153"/>
      <c r="K3" s="153"/>
      <c r="L3" s="153"/>
      <c r="M3" s="153"/>
      <c r="N3" s="153"/>
      <c r="O3" s="153"/>
      <c r="P3" s="153"/>
      <c r="Q3" s="155"/>
      <c r="R3" s="153"/>
      <c r="S3" s="155"/>
      <c r="T3" s="153"/>
      <c r="U3" s="154"/>
      <c r="V3" s="153"/>
      <c r="W3" s="153"/>
      <c r="X3" s="153"/>
      <c r="Y3" s="153"/>
      <c r="Z3" s="153"/>
      <c r="AA3" s="153"/>
      <c r="AB3" s="153"/>
      <c r="AC3" s="153"/>
      <c r="AD3" s="153"/>
      <c r="AE3" s="153"/>
    </row>
    <row r="4" spans="1:33" ht="14.25">
      <c r="A4" s="156"/>
      <c r="B4" s="157" t="s">
        <v>62</v>
      </c>
      <c r="C4" s="158"/>
      <c r="D4" s="348">
        <v>1</v>
      </c>
      <c r="E4" s="349">
        <v>2</v>
      </c>
      <c r="F4" s="348">
        <v>3</v>
      </c>
      <c r="G4" s="350">
        <v>4</v>
      </c>
      <c r="H4" s="349">
        <v>5</v>
      </c>
      <c r="I4" s="349">
        <v>6</v>
      </c>
      <c r="J4" s="351">
        <v>7</v>
      </c>
      <c r="K4" s="349">
        <v>8</v>
      </c>
      <c r="L4" s="349">
        <v>9</v>
      </c>
      <c r="M4" s="349">
        <v>10</v>
      </c>
      <c r="N4" s="349">
        <v>11</v>
      </c>
      <c r="O4" s="349">
        <v>12</v>
      </c>
      <c r="P4" s="349">
        <v>13</v>
      </c>
      <c r="Q4" s="349">
        <v>14</v>
      </c>
      <c r="R4" s="349">
        <v>15</v>
      </c>
      <c r="S4" s="349">
        <v>16</v>
      </c>
      <c r="T4" s="349">
        <v>17</v>
      </c>
      <c r="U4" s="349">
        <v>18</v>
      </c>
      <c r="V4" s="349">
        <v>19</v>
      </c>
      <c r="W4" s="349">
        <v>20</v>
      </c>
      <c r="X4" s="349">
        <v>21</v>
      </c>
      <c r="Y4" s="349">
        <v>22</v>
      </c>
      <c r="Z4" s="350">
        <v>23</v>
      </c>
      <c r="AA4" s="349">
        <v>24</v>
      </c>
      <c r="AB4" s="349">
        <v>25</v>
      </c>
      <c r="AC4" s="349">
        <v>26</v>
      </c>
      <c r="AD4" s="352">
        <v>27</v>
      </c>
      <c r="AE4" s="353">
        <v>28</v>
      </c>
    </row>
    <row r="5" spans="1:33" ht="15" thickBot="1">
      <c r="A5" s="159" t="s">
        <v>65</v>
      </c>
      <c r="B5" s="160"/>
      <c r="C5" s="161" t="s">
        <v>87</v>
      </c>
      <c r="D5" s="354" t="s">
        <v>88</v>
      </c>
      <c r="E5" s="355" t="s">
        <v>89</v>
      </c>
      <c r="F5" s="356" t="s">
        <v>90</v>
      </c>
      <c r="G5" s="354" t="s">
        <v>91</v>
      </c>
      <c r="H5" s="355" t="s">
        <v>92</v>
      </c>
      <c r="I5" s="357" t="s">
        <v>93</v>
      </c>
      <c r="J5" s="358" t="s">
        <v>94</v>
      </c>
      <c r="K5" s="355" t="s">
        <v>95</v>
      </c>
      <c r="L5" s="355" t="s">
        <v>96</v>
      </c>
      <c r="M5" s="355" t="s">
        <v>97</v>
      </c>
      <c r="N5" s="355" t="s">
        <v>98</v>
      </c>
      <c r="O5" s="355" t="s">
        <v>99</v>
      </c>
      <c r="P5" s="355" t="s">
        <v>100</v>
      </c>
      <c r="Q5" s="355" t="s">
        <v>101</v>
      </c>
      <c r="R5" s="355" t="s">
        <v>102</v>
      </c>
      <c r="S5" s="355" t="s">
        <v>103</v>
      </c>
      <c r="T5" s="355" t="s">
        <v>104</v>
      </c>
      <c r="U5" s="355" t="s">
        <v>105</v>
      </c>
      <c r="V5" s="355" t="s">
        <v>106</v>
      </c>
      <c r="W5" s="355" t="s">
        <v>107</v>
      </c>
      <c r="X5" s="355" t="s">
        <v>108</v>
      </c>
      <c r="Y5" s="355" t="s">
        <v>109</v>
      </c>
      <c r="Z5" s="354" t="s">
        <v>110</v>
      </c>
      <c r="AA5" s="355" t="s">
        <v>111</v>
      </c>
      <c r="AB5" s="355" t="s">
        <v>112</v>
      </c>
      <c r="AC5" s="355" t="s">
        <v>113</v>
      </c>
      <c r="AD5" s="354" t="s">
        <v>114</v>
      </c>
      <c r="AE5" s="359" t="s">
        <v>67</v>
      </c>
    </row>
    <row r="6" spans="1:33" ht="30" customHeight="1" thickBot="1">
      <c r="A6" s="347" t="s">
        <v>71</v>
      </c>
      <c r="B6" s="368" t="s">
        <v>208</v>
      </c>
      <c r="C6" s="369">
        <v>640800</v>
      </c>
      <c r="D6" s="360">
        <v>327600</v>
      </c>
      <c r="E6" s="360">
        <v>51500</v>
      </c>
      <c r="F6" s="360">
        <v>60500</v>
      </c>
      <c r="G6" s="360">
        <v>28600</v>
      </c>
      <c r="H6" s="360">
        <v>67700</v>
      </c>
      <c r="I6" s="360">
        <v>0</v>
      </c>
      <c r="J6" s="360">
        <v>62200</v>
      </c>
      <c r="K6" s="360">
        <v>3800</v>
      </c>
      <c r="L6" s="360">
        <v>10600</v>
      </c>
      <c r="M6" s="360">
        <v>3100</v>
      </c>
      <c r="N6" s="360">
        <v>0</v>
      </c>
      <c r="O6" s="360">
        <v>0</v>
      </c>
      <c r="P6" s="360">
        <v>2000</v>
      </c>
      <c r="Q6" s="360">
        <v>0</v>
      </c>
      <c r="R6" s="360">
        <v>2000</v>
      </c>
      <c r="S6" s="360">
        <v>2900</v>
      </c>
      <c r="T6" s="360">
        <v>3500</v>
      </c>
      <c r="U6" s="360">
        <v>2100</v>
      </c>
      <c r="V6" s="360">
        <v>2400</v>
      </c>
      <c r="W6" s="360">
        <v>0</v>
      </c>
      <c r="X6" s="360">
        <v>400</v>
      </c>
      <c r="Y6" s="360">
        <v>2400</v>
      </c>
      <c r="Z6" s="360">
        <v>0</v>
      </c>
      <c r="AA6" s="360">
        <v>2300</v>
      </c>
      <c r="AB6" s="360">
        <v>3100</v>
      </c>
      <c r="AC6" s="360">
        <v>2000</v>
      </c>
      <c r="AD6" s="361">
        <v>0</v>
      </c>
      <c r="AE6" s="362">
        <v>100</v>
      </c>
      <c r="AF6" s="142"/>
      <c r="AG6" s="142"/>
    </row>
    <row r="7" spans="1:33" ht="30" customHeight="1">
      <c r="A7" s="162"/>
      <c r="B7" s="163" t="s">
        <v>191</v>
      </c>
      <c r="C7" s="38">
        <v>288200</v>
      </c>
      <c r="D7" s="39">
        <v>155000</v>
      </c>
      <c r="E7" s="39">
        <v>18800</v>
      </c>
      <c r="F7" s="39">
        <v>31600</v>
      </c>
      <c r="G7" s="39">
        <v>12000</v>
      </c>
      <c r="H7" s="39">
        <v>29200</v>
      </c>
      <c r="I7" s="39">
        <v>900</v>
      </c>
      <c r="J7" s="39">
        <v>24500</v>
      </c>
      <c r="K7" s="39">
        <v>1800</v>
      </c>
      <c r="L7" s="39">
        <v>5600</v>
      </c>
      <c r="M7" s="39">
        <v>2000</v>
      </c>
      <c r="N7" s="39">
        <v>0</v>
      </c>
      <c r="O7" s="39">
        <v>0</v>
      </c>
      <c r="P7" s="39">
        <v>400</v>
      </c>
      <c r="Q7" s="39">
        <v>0</v>
      </c>
      <c r="R7" s="39">
        <v>900</v>
      </c>
      <c r="S7" s="39">
        <v>1000</v>
      </c>
      <c r="T7" s="39">
        <v>1600</v>
      </c>
      <c r="U7" s="39">
        <v>100</v>
      </c>
      <c r="V7" s="39">
        <v>600</v>
      </c>
      <c r="W7" s="39">
        <v>0</v>
      </c>
      <c r="X7" s="39">
        <v>400</v>
      </c>
      <c r="Y7" s="39">
        <v>200</v>
      </c>
      <c r="Z7" s="39">
        <v>0</v>
      </c>
      <c r="AA7" s="39">
        <v>900</v>
      </c>
      <c r="AB7" s="39">
        <v>700</v>
      </c>
      <c r="AC7" s="39">
        <v>0</v>
      </c>
      <c r="AD7" s="39">
        <v>0</v>
      </c>
      <c r="AE7" s="40">
        <v>0</v>
      </c>
      <c r="AF7" s="142"/>
      <c r="AG7" s="142"/>
    </row>
    <row r="8" spans="1:33" ht="30" customHeight="1">
      <c r="A8" s="164"/>
      <c r="B8" s="165" t="s">
        <v>77</v>
      </c>
      <c r="C8" s="115">
        <v>352600</v>
      </c>
      <c r="D8" s="116">
        <v>172600</v>
      </c>
      <c r="E8" s="117">
        <v>32700</v>
      </c>
      <c r="F8" s="117">
        <v>28900</v>
      </c>
      <c r="G8" s="117">
        <v>16600</v>
      </c>
      <c r="H8" s="117">
        <v>38500</v>
      </c>
      <c r="I8" s="117">
        <v>-900</v>
      </c>
      <c r="J8" s="117">
        <v>37700</v>
      </c>
      <c r="K8" s="117">
        <v>2000</v>
      </c>
      <c r="L8" s="117">
        <v>5000</v>
      </c>
      <c r="M8" s="117">
        <v>1100</v>
      </c>
      <c r="N8" s="97">
        <v>0</v>
      </c>
      <c r="O8" s="97">
        <v>0</v>
      </c>
      <c r="P8" s="117">
        <v>1600</v>
      </c>
      <c r="Q8" s="97">
        <v>0</v>
      </c>
      <c r="R8" s="117">
        <v>1100</v>
      </c>
      <c r="S8" s="117">
        <v>1900</v>
      </c>
      <c r="T8" s="117">
        <v>1900</v>
      </c>
      <c r="U8" s="117">
        <v>2000</v>
      </c>
      <c r="V8" s="117">
        <v>1800</v>
      </c>
      <c r="W8" s="97">
        <v>0</v>
      </c>
      <c r="X8" s="117">
        <v>0</v>
      </c>
      <c r="Y8" s="117">
        <v>2200</v>
      </c>
      <c r="Z8" s="97">
        <v>0</v>
      </c>
      <c r="AA8" s="117">
        <v>1400</v>
      </c>
      <c r="AB8" s="117">
        <v>2400</v>
      </c>
      <c r="AC8" s="117">
        <v>2000</v>
      </c>
      <c r="AD8" s="97">
        <v>0</v>
      </c>
      <c r="AE8" s="118">
        <v>100</v>
      </c>
    </row>
    <row r="9" spans="1:33" ht="30" customHeight="1">
      <c r="A9" s="164"/>
      <c r="B9" s="166" t="s">
        <v>73</v>
      </c>
      <c r="C9" s="41">
        <v>2.2234559333795976</v>
      </c>
      <c r="D9" s="42">
        <v>2.1135483870967744</v>
      </c>
      <c r="E9" s="43">
        <v>2.7393617021276597</v>
      </c>
      <c r="F9" s="43">
        <v>1.9145569620253164</v>
      </c>
      <c r="G9" s="43">
        <v>2.3833333333333333</v>
      </c>
      <c r="H9" s="43">
        <v>2.3184931506849313</v>
      </c>
      <c r="I9" s="43" t="s">
        <v>144</v>
      </c>
      <c r="J9" s="43">
        <v>2.5387755102040814</v>
      </c>
      <c r="K9" s="43">
        <v>2.1111111111111112</v>
      </c>
      <c r="L9" s="43">
        <v>1.8928571428571428</v>
      </c>
      <c r="M9" s="43">
        <v>1.55</v>
      </c>
      <c r="N9" s="43" t="s">
        <v>147</v>
      </c>
      <c r="O9" s="43" t="s">
        <v>147</v>
      </c>
      <c r="P9" s="43">
        <v>5</v>
      </c>
      <c r="Q9" s="43" t="s">
        <v>147</v>
      </c>
      <c r="R9" s="43">
        <v>2.2222222222222223</v>
      </c>
      <c r="S9" s="43">
        <v>2.9</v>
      </c>
      <c r="T9" s="43">
        <v>2.1875</v>
      </c>
      <c r="U9" s="43">
        <v>21</v>
      </c>
      <c r="V9" s="43">
        <v>4</v>
      </c>
      <c r="W9" s="43" t="s">
        <v>147</v>
      </c>
      <c r="X9" s="43">
        <v>1</v>
      </c>
      <c r="Y9" s="43">
        <v>12</v>
      </c>
      <c r="Z9" s="43" t="s">
        <v>147</v>
      </c>
      <c r="AA9" s="43">
        <v>2.5555555555555554</v>
      </c>
      <c r="AB9" s="43">
        <v>4.4285714285714288</v>
      </c>
      <c r="AC9" s="43" t="s">
        <v>162</v>
      </c>
      <c r="AD9" s="43" t="s">
        <v>147</v>
      </c>
      <c r="AE9" s="44" t="s">
        <v>162</v>
      </c>
    </row>
    <row r="10" spans="1:33" ht="30" customHeight="1" thickBot="1">
      <c r="A10" s="167"/>
      <c r="B10" s="168" t="s">
        <v>115</v>
      </c>
      <c r="C10" s="45">
        <v>1</v>
      </c>
      <c r="D10" s="46">
        <v>0.5112359550561798</v>
      </c>
      <c r="E10" s="47">
        <v>8.0368289637952561E-2</v>
      </c>
      <c r="F10" s="48">
        <v>9.4413233458177273E-2</v>
      </c>
      <c r="G10" s="48">
        <v>4.4631710362047439E-2</v>
      </c>
      <c r="H10" s="48">
        <v>0.10564918851435705</v>
      </c>
      <c r="I10" s="48">
        <v>0</v>
      </c>
      <c r="J10" s="48">
        <v>9.7066167290886393E-2</v>
      </c>
      <c r="K10" s="48">
        <v>5.9300873907615478E-3</v>
      </c>
      <c r="L10" s="48">
        <v>1.6541822721598001E-2</v>
      </c>
      <c r="M10" s="48">
        <v>4.8377028714107363E-3</v>
      </c>
      <c r="N10" s="48">
        <v>0</v>
      </c>
      <c r="O10" s="48">
        <v>0</v>
      </c>
      <c r="P10" s="48">
        <v>3.1210986267166041E-3</v>
      </c>
      <c r="Q10" s="48">
        <v>0</v>
      </c>
      <c r="R10" s="48">
        <v>3.1210986267166041E-3</v>
      </c>
      <c r="S10" s="48">
        <v>4.5255930087390759E-3</v>
      </c>
      <c r="T10" s="48">
        <v>5.4619225967540578E-3</v>
      </c>
      <c r="U10" s="48">
        <v>3.2771535580524347E-3</v>
      </c>
      <c r="V10" s="48">
        <v>3.7453183520599251E-3</v>
      </c>
      <c r="W10" s="48">
        <v>0</v>
      </c>
      <c r="X10" s="48">
        <v>6.2421972534332086E-4</v>
      </c>
      <c r="Y10" s="48">
        <v>3.7453183520599251E-3</v>
      </c>
      <c r="Z10" s="48">
        <v>0</v>
      </c>
      <c r="AA10" s="48">
        <v>3.589263420724095E-3</v>
      </c>
      <c r="AB10" s="48">
        <v>4.8377028714107363E-3</v>
      </c>
      <c r="AC10" s="48">
        <v>3.1210986267166041E-3</v>
      </c>
      <c r="AD10" s="48">
        <v>0</v>
      </c>
      <c r="AE10" s="49">
        <v>1.5605493133583021E-4</v>
      </c>
    </row>
    <row r="11" spans="1:33" ht="30" customHeight="1" thickBot="1">
      <c r="A11" s="347" t="s">
        <v>74</v>
      </c>
      <c r="B11" s="363" t="s">
        <v>75</v>
      </c>
      <c r="C11" s="364">
        <v>2502900</v>
      </c>
      <c r="D11" s="365">
        <v>1272300</v>
      </c>
      <c r="E11" s="366">
        <v>180900</v>
      </c>
      <c r="F11" s="366">
        <v>258100</v>
      </c>
      <c r="G11" s="366">
        <v>104300</v>
      </c>
      <c r="H11" s="366">
        <v>289400</v>
      </c>
      <c r="I11" s="366">
        <v>200</v>
      </c>
      <c r="J11" s="366">
        <v>235100</v>
      </c>
      <c r="K11" s="366">
        <v>18000</v>
      </c>
      <c r="L11" s="366">
        <v>39400</v>
      </c>
      <c r="M11" s="366">
        <v>15800</v>
      </c>
      <c r="N11" s="366">
        <v>0</v>
      </c>
      <c r="O11" s="366">
        <v>1000</v>
      </c>
      <c r="P11" s="366">
        <v>3300</v>
      </c>
      <c r="Q11" s="366">
        <v>0</v>
      </c>
      <c r="R11" s="366">
        <v>8700</v>
      </c>
      <c r="S11" s="366">
        <v>12600</v>
      </c>
      <c r="T11" s="366">
        <v>14000</v>
      </c>
      <c r="U11" s="366">
        <v>7600</v>
      </c>
      <c r="V11" s="366">
        <v>7800</v>
      </c>
      <c r="W11" s="366">
        <v>0</v>
      </c>
      <c r="X11" s="366">
        <v>400</v>
      </c>
      <c r="Y11" s="366">
        <v>7000</v>
      </c>
      <c r="Z11" s="366">
        <v>0</v>
      </c>
      <c r="AA11" s="366">
        <v>8600</v>
      </c>
      <c r="AB11" s="366">
        <v>11200</v>
      </c>
      <c r="AC11" s="366">
        <v>7000</v>
      </c>
      <c r="AD11" s="366">
        <v>100</v>
      </c>
      <c r="AE11" s="367">
        <v>100</v>
      </c>
      <c r="AF11" s="142"/>
      <c r="AG11" s="142"/>
    </row>
    <row r="12" spans="1:33" ht="30" customHeight="1">
      <c r="A12" s="119" t="s">
        <v>152</v>
      </c>
      <c r="B12" s="169" t="s">
        <v>76</v>
      </c>
      <c r="C12" s="50">
        <v>1159300</v>
      </c>
      <c r="D12" s="51">
        <v>631700</v>
      </c>
      <c r="E12" s="51">
        <v>70800</v>
      </c>
      <c r="F12" s="51">
        <v>114700</v>
      </c>
      <c r="G12" s="51">
        <v>47400</v>
      </c>
      <c r="H12" s="51">
        <v>130700</v>
      </c>
      <c r="I12" s="51">
        <v>1700</v>
      </c>
      <c r="J12" s="51">
        <v>102400</v>
      </c>
      <c r="K12" s="51">
        <v>6400</v>
      </c>
      <c r="L12" s="51">
        <v>22000</v>
      </c>
      <c r="M12" s="51">
        <v>6100</v>
      </c>
      <c r="N12" s="51">
        <v>0</v>
      </c>
      <c r="O12" s="51">
        <v>200</v>
      </c>
      <c r="P12" s="51">
        <v>700</v>
      </c>
      <c r="Q12" s="51">
        <v>0</v>
      </c>
      <c r="R12" s="51">
        <v>2500</v>
      </c>
      <c r="S12" s="51">
        <v>3400</v>
      </c>
      <c r="T12" s="51">
        <v>7800</v>
      </c>
      <c r="U12" s="51">
        <v>700</v>
      </c>
      <c r="V12" s="51">
        <v>3100</v>
      </c>
      <c r="W12" s="51">
        <v>0</v>
      </c>
      <c r="X12" s="51">
        <v>500</v>
      </c>
      <c r="Y12" s="51">
        <v>600</v>
      </c>
      <c r="Z12" s="51">
        <v>0</v>
      </c>
      <c r="AA12" s="51">
        <v>3700</v>
      </c>
      <c r="AB12" s="51">
        <v>2100</v>
      </c>
      <c r="AC12" s="51">
        <v>100</v>
      </c>
      <c r="AD12" s="51">
        <v>0</v>
      </c>
      <c r="AE12" s="52">
        <v>0</v>
      </c>
      <c r="AF12" s="170"/>
    </row>
    <row r="13" spans="1:33" ht="30" customHeight="1">
      <c r="A13" s="164"/>
      <c r="B13" s="171" t="s">
        <v>77</v>
      </c>
      <c r="C13" s="115">
        <v>1343600</v>
      </c>
      <c r="D13" s="116">
        <v>640600</v>
      </c>
      <c r="E13" s="117">
        <v>110100</v>
      </c>
      <c r="F13" s="117">
        <v>143400</v>
      </c>
      <c r="G13" s="117">
        <v>56900</v>
      </c>
      <c r="H13" s="117">
        <v>158700</v>
      </c>
      <c r="I13" s="117">
        <v>-1500</v>
      </c>
      <c r="J13" s="117">
        <v>132700</v>
      </c>
      <c r="K13" s="117">
        <v>11600</v>
      </c>
      <c r="L13" s="117">
        <v>17400</v>
      </c>
      <c r="M13" s="117">
        <v>9700</v>
      </c>
      <c r="N13" s="97">
        <v>0</v>
      </c>
      <c r="O13" s="117">
        <v>800</v>
      </c>
      <c r="P13" s="117">
        <v>2600</v>
      </c>
      <c r="Q13" s="97">
        <v>0</v>
      </c>
      <c r="R13" s="117">
        <v>6200</v>
      </c>
      <c r="S13" s="117">
        <v>9200</v>
      </c>
      <c r="T13" s="117">
        <v>6200</v>
      </c>
      <c r="U13" s="117">
        <v>6900</v>
      </c>
      <c r="V13" s="117">
        <v>4700</v>
      </c>
      <c r="W13" s="97">
        <v>0</v>
      </c>
      <c r="X13" s="117">
        <v>-100</v>
      </c>
      <c r="Y13" s="117">
        <v>6400</v>
      </c>
      <c r="Z13" s="97">
        <v>0</v>
      </c>
      <c r="AA13" s="117">
        <v>4900</v>
      </c>
      <c r="AB13" s="117">
        <v>9100</v>
      </c>
      <c r="AC13" s="117">
        <v>6900</v>
      </c>
      <c r="AD13" s="117">
        <v>100</v>
      </c>
      <c r="AE13" s="118">
        <v>100</v>
      </c>
    </row>
    <row r="14" spans="1:33" ht="30" customHeight="1">
      <c r="A14" s="164"/>
      <c r="B14" s="172" t="s">
        <v>78</v>
      </c>
      <c r="C14" s="41">
        <v>2.1589752436815322</v>
      </c>
      <c r="D14" s="42">
        <v>2.0140889662814625</v>
      </c>
      <c r="E14" s="43">
        <v>2.5550847457627119</v>
      </c>
      <c r="F14" s="43">
        <v>2.2502179598953793</v>
      </c>
      <c r="G14" s="43">
        <v>2.2004219409282699</v>
      </c>
      <c r="H14" s="43">
        <v>2.214231063504208</v>
      </c>
      <c r="I14" s="43">
        <v>0.11764705882352941</v>
      </c>
      <c r="J14" s="43">
        <v>2.2958984375</v>
      </c>
      <c r="K14" s="43">
        <v>2.8125</v>
      </c>
      <c r="L14" s="43">
        <v>1.790909090909091</v>
      </c>
      <c r="M14" s="43">
        <v>2.5901639344262297</v>
      </c>
      <c r="N14" s="43" t="s">
        <v>147</v>
      </c>
      <c r="O14" s="43">
        <v>5</v>
      </c>
      <c r="P14" s="43">
        <v>4.7142857142857144</v>
      </c>
      <c r="Q14" s="43" t="s">
        <v>147</v>
      </c>
      <c r="R14" s="43">
        <v>3.48</v>
      </c>
      <c r="S14" s="43">
        <v>3.7058823529411766</v>
      </c>
      <c r="T14" s="43">
        <v>1.7948717948717949</v>
      </c>
      <c r="U14" s="43">
        <v>10.857142857142858</v>
      </c>
      <c r="V14" s="43">
        <v>2.5161290322580645</v>
      </c>
      <c r="W14" s="43" t="s">
        <v>147</v>
      </c>
      <c r="X14" s="43">
        <v>0.8</v>
      </c>
      <c r="Y14" s="43">
        <v>11.666666666666666</v>
      </c>
      <c r="Z14" s="43" t="s">
        <v>147</v>
      </c>
      <c r="AA14" s="43">
        <v>2.3243243243243241</v>
      </c>
      <c r="AB14" s="43">
        <v>5.333333333333333</v>
      </c>
      <c r="AC14" s="43">
        <v>70</v>
      </c>
      <c r="AD14" s="43" t="s">
        <v>162</v>
      </c>
      <c r="AE14" s="44" t="s">
        <v>162</v>
      </c>
    </row>
    <row r="15" spans="1:33" ht="30" customHeight="1" thickBot="1">
      <c r="A15" s="167"/>
      <c r="B15" s="173" t="s">
        <v>116</v>
      </c>
      <c r="C15" s="53">
        <v>1</v>
      </c>
      <c r="D15" s="48">
        <v>0.50833033680930118</v>
      </c>
      <c r="E15" s="47">
        <v>7.2276159654800429E-2</v>
      </c>
      <c r="F15" s="48">
        <v>0.10312038035878381</v>
      </c>
      <c r="G15" s="48">
        <v>4.1671660873386869E-2</v>
      </c>
      <c r="H15" s="48">
        <v>0.11562587398617603</v>
      </c>
      <c r="I15" s="48">
        <v>7.9907307523273006E-5</v>
      </c>
      <c r="J15" s="48">
        <v>9.3931039993607413E-2</v>
      </c>
      <c r="K15" s="48">
        <v>7.1916576770945703E-3</v>
      </c>
      <c r="L15" s="48">
        <v>1.5741739582084781E-2</v>
      </c>
      <c r="M15" s="48">
        <v>6.3126772943385675E-3</v>
      </c>
      <c r="N15" s="48">
        <v>0</v>
      </c>
      <c r="O15" s="48">
        <v>3.9953653761636503E-4</v>
      </c>
      <c r="P15" s="48">
        <v>1.3184705741340046E-3</v>
      </c>
      <c r="Q15" s="48">
        <v>0</v>
      </c>
      <c r="R15" s="48">
        <v>3.4759678772623755E-3</v>
      </c>
      <c r="S15" s="48">
        <v>5.0341603739661994E-3</v>
      </c>
      <c r="T15" s="48">
        <v>5.5935115266291099E-3</v>
      </c>
      <c r="U15" s="48">
        <v>3.0364776858843741E-3</v>
      </c>
      <c r="V15" s="48">
        <v>3.1163849934076472E-3</v>
      </c>
      <c r="W15" s="48">
        <v>0</v>
      </c>
      <c r="X15" s="48">
        <v>1.5981461504654601E-4</v>
      </c>
      <c r="Y15" s="48">
        <v>2.796755763314555E-3</v>
      </c>
      <c r="Z15" s="48">
        <v>0</v>
      </c>
      <c r="AA15" s="48">
        <v>3.436014223500739E-3</v>
      </c>
      <c r="AB15" s="48">
        <v>4.4748092213032879E-3</v>
      </c>
      <c r="AC15" s="48">
        <v>2.796755763314555E-3</v>
      </c>
      <c r="AD15" s="48">
        <v>3.9953653761636503E-5</v>
      </c>
      <c r="AE15" s="49">
        <v>3.9953653761636503E-5</v>
      </c>
    </row>
    <row r="16" spans="1:33" ht="30" customHeight="1" thickBot="1">
      <c r="A16" s="347" t="s">
        <v>79</v>
      </c>
      <c r="B16" s="370" t="s">
        <v>80</v>
      </c>
      <c r="C16" s="364">
        <v>3322400</v>
      </c>
      <c r="D16" s="366">
        <v>1679100</v>
      </c>
      <c r="E16" s="366">
        <v>241700</v>
      </c>
      <c r="F16" s="366">
        <v>341400</v>
      </c>
      <c r="G16" s="366">
        <v>135700</v>
      </c>
      <c r="H16" s="366">
        <v>399000</v>
      </c>
      <c r="I16" s="366">
        <v>200</v>
      </c>
      <c r="J16" s="366">
        <v>311700</v>
      </c>
      <c r="K16" s="366">
        <v>26100</v>
      </c>
      <c r="L16" s="366">
        <v>53700</v>
      </c>
      <c r="M16" s="366">
        <v>21400</v>
      </c>
      <c r="N16" s="366">
        <v>0</v>
      </c>
      <c r="O16" s="366">
        <v>1600</v>
      </c>
      <c r="P16" s="366">
        <v>3600</v>
      </c>
      <c r="Q16" s="366">
        <v>0</v>
      </c>
      <c r="R16" s="366">
        <v>10400</v>
      </c>
      <c r="S16" s="366">
        <v>14900</v>
      </c>
      <c r="T16" s="366">
        <v>20100</v>
      </c>
      <c r="U16" s="366">
        <v>10100</v>
      </c>
      <c r="V16" s="366">
        <v>9200</v>
      </c>
      <c r="W16" s="366">
        <v>0</v>
      </c>
      <c r="X16" s="366">
        <v>400</v>
      </c>
      <c r="Y16" s="366">
        <v>8300</v>
      </c>
      <c r="Z16" s="366">
        <v>0</v>
      </c>
      <c r="AA16" s="366">
        <v>12100</v>
      </c>
      <c r="AB16" s="366">
        <v>13200</v>
      </c>
      <c r="AC16" s="366">
        <v>8200</v>
      </c>
      <c r="AD16" s="366">
        <v>200</v>
      </c>
      <c r="AE16" s="367">
        <v>100</v>
      </c>
      <c r="AF16" s="170"/>
    </row>
    <row r="17" spans="1:32" ht="30" customHeight="1">
      <c r="A17" s="119" t="s">
        <v>153</v>
      </c>
      <c r="B17" s="169" t="s">
        <v>81</v>
      </c>
      <c r="C17" s="50">
        <v>1721300</v>
      </c>
      <c r="D17" s="51">
        <v>904200</v>
      </c>
      <c r="E17" s="51">
        <v>116800</v>
      </c>
      <c r="F17" s="51">
        <v>161400</v>
      </c>
      <c r="G17" s="51">
        <v>74000</v>
      </c>
      <c r="H17" s="51">
        <v>212300</v>
      </c>
      <c r="I17" s="51">
        <v>1700</v>
      </c>
      <c r="J17" s="51">
        <v>150300</v>
      </c>
      <c r="K17" s="51">
        <v>11500</v>
      </c>
      <c r="L17" s="51">
        <v>35200</v>
      </c>
      <c r="M17" s="51">
        <v>10200</v>
      </c>
      <c r="N17" s="51">
        <v>0</v>
      </c>
      <c r="O17" s="51">
        <v>200</v>
      </c>
      <c r="P17" s="51">
        <v>1000</v>
      </c>
      <c r="Q17" s="51">
        <v>0</v>
      </c>
      <c r="R17" s="51">
        <v>4200</v>
      </c>
      <c r="S17" s="51">
        <v>4900</v>
      </c>
      <c r="T17" s="51">
        <v>13400</v>
      </c>
      <c r="U17" s="51">
        <v>1500</v>
      </c>
      <c r="V17" s="51">
        <v>5600</v>
      </c>
      <c r="W17" s="51">
        <v>0</v>
      </c>
      <c r="X17" s="51">
        <v>500</v>
      </c>
      <c r="Y17" s="51">
        <v>1100</v>
      </c>
      <c r="Z17" s="51">
        <v>0</v>
      </c>
      <c r="AA17" s="51">
        <v>6800</v>
      </c>
      <c r="AB17" s="51">
        <v>4000</v>
      </c>
      <c r="AC17" s="51">
        <v>500</v>
      </c>
      <c r="AD17" s="51">
        <v>0</v>
      </c>
      <c r="AE17" s="54">
        <v>0</v>
      </c>
      <c r="AF17" s="170"/>
    </row>
    <row r="18" spans="1:32" ht="30" customHeight="1">
      <c r="A18" s="164"/>
      <c r="B18" s="171" t="s">
        <v>77</v>
      </c>
      <c r="C18" s="115">
        <v>1601100</v>
      </c>
      <c r="D18" s="116">
        <v>774900</v>
      </c>
      <c r="E18" s="117">
        <v>124900</v>
      </c>
      <c r="F18" s="117">
        <v>180000</v>
      </c>
      <c r="G18" s="117">
        <v>61700</v>
      </c>
      <c r="H18" s="117">
        <v>186700</v>
      </c>
      <c r="I18" s="117">
        <v>-1500</v>
      </c>
      <c r="J18" s="117">
        <v>161400</v>
      </c>
      <c r="K18" s="117">
        <v>14600</v>
      </c>
      <c r="L18" s="117">
        <v>18500</v>
      </c>
      <c r="M18" s="117">
        <v>11200</v>
      </c>
      <c r="N18" s="97">
        <v>0</v>
      </c>
      <c r="O18" s="97">
        <v>1400</v>
      </c>
      <c r="P18" s="117">
        <v>2600</v>
      </c>
      <c r="Q18" s="97">
        <v>0</v>
      </c>
      <c r="R18" s="117">
        <v>6200</v>
      </c>
      <c r="S18" s="117">
        <v>10000</v>
      </c>
      <c r="T18" s="117">
        <v>6700</v>
      </c>
      <c r="U18" s="117">
        <v>8600</v>
      </c>
      <c r="V18" s="117">
        <v>3600</v>
      </c>
      <c r="W18" s="97">
        <v>0</v>
      </c>
      <c r="X18" s="117">
        <v>-100</v>
      </c>
      <c r="Y18" s="117">
        <v>7200</v>
      </c>
      <c r="Z18" s="97">
        <v>0</v>
      </c>
      <c r="AA18" s="117">
        <v>5300</v>
      </c>
      <c r="AB18" s="117">
        <v>9200</v>
      </c>
      <c r="AC18" s="117">
        <v>7700</v>
      </c>
      <c r="AD18" s="97">
        <v>200</v>
      </c>
      <c r="AE18" s="118">
        <v>100</v>
      </c>
    </row>
    <row r="19" spans="1:32" ht="30" customHeight="1">
      <c r="A19" s="164"/>
      <c r="B19" s="172" t="s">
        <v>82</v>
      </c>
      <c r="C19" s="41">
        <v>1.9301690582699123</v>
      </c>
      <c r="D19" s="42">
        <v>1.8570006635700067</v>
      </c>
      <c r="E19" s="43">
        <v>2.069349315068493</v>
      </c>
      <c r="F19" s="43">
        <v>2.1152416356877324</v>
      </c>
      <c r="G19" s="43">
        <v>1.8337837837837838</v>
      </c>
      <c r="H19" s="43">
        <v>1.8794159208666981</v>
      </c>
      <c r="I19" s="43">
        <v>0.11764705882352941</v>
      </c>
      <c r="J19" s="43">
        <v>2.0738522954091816</v>
      </c>
      <c r="K19" s="43">
        <v>2.2695652173913046</v>
      </c>
      <c r="L19" s="43">
        <v>1.5255681818181819</v>
      </c>
      <c r="M19" s="43">
        <v>2.0980392156862746</v>
      </c>
      <c r="N19" s="43" t="s">
        <v>147</v>
      </c>
      <c r="O19" s="43">
        <v>8</v>
      </c>
      <c r="P19" s="43">
        <v>3.6</v>
      </c>
      <c r="Q19" s="43" t="s">
        <v>147</v>
      </c>
      <c r="R19" s="43">
        <v>2.4761904761904763</v>
      </c>
      <c r="S19" s="43">
        <v>3.0408163265306123</v>
      </c>
      <c r="T19" s="43">
        <v>1.5</v>
      </c>
      <c r="U19" s="43">
        <v>6.7333333333333334</v>
      </c>
      <c r="V19" s="43">
        <v>1.6428571428571428</v>
      </c>
      <c r="W19" s="43" t="s">
        <v>147</v>
      </c>
      <c r="X19" s="43">
        <v>0.8</v>
      </c>
      <c r="Y19" s="43">
        <v>7.5454545454545459</v>
      </c>
      <c r="Z19" s="43" t="s">
        <v>147</v>
      </c>
      <c r="AA19" s="43">
        <v>1.7794117647058822</v>
      </c>
      <c r="AB19" s="43">
        <v>3.3</v>
      </c>
      <c r="AC19" s="43">
        <v>16.399999999999999</v>
      </c>
      <c r="AD19" s="43" t="s">
        <v>162</v>
      </c>
      <c r="AE19" s="44" t="s">
        <v>162</v>
      </c>
    </row>
    <row r="20" spans="1:32" ht="30" customHeight="1" thickBot="1">
      <c r="A20" s="164"/>
      <c r="B20" s="173" t="s">
        <v>117</v>
      </c>
      <c r="C20" s="53">
        <v>1</v>
      </c>
      <c r="D20" s="48">
        <v>0.50538767156272579</v>
      </c>
      <c r="E20" s="47">
        <v>7.2748615458704549E-2</v>
      </c>
      <c r="F20" s="48">
        <v>0.1027570431013725</v>
      </c>
      <c r="G20" s="48">
        <v>4.084396821574765E-2</v>
      </c>
      <c r="H20" s="48">
        <v>0.12009390801830003</v>
      </c>
      <c r="I20" s="48">
        <v>6.0197447628220562E-5</v>
      </c>
      <c r="J20" s="48">
        <v>9.3817722128581749E-2</v>
      </c>
      <c r="K20" s="48">
        <v>7.8557669154827835E-3</v>
      </c>
      <c r="L20" s="48">
        <v>1.616301468817722E-2</v>
      </c>
      <c r="M20" s="48">
        <v>6.4411268962196004E-3</v>
      </c>
      <c r="N20" s="48">
        <v>0</v>
      </c>
      <c r="O20" s="48">
        <v>4.8157958102576449E-4</v>
      </c>
      <c r="P20" s="48">
        <v>1.0835540573079702E-3</v>
      </c>
      <c r="Q20" s="48">
        <v>0</v>
      </c>
      <c r="R20" s="48">
        <v>3.1302672766674693E-3</v>
      </c>
      <c r="S20" s="48">
        <v>4.4847098483024317E-3</v>
      </c>
      <c r="T20" s="48">
        <v>6.0498434866361663E-3</v>
      </c>
      <c r="U20" s="48">
        <v>3.0399711052251383E-3</v>
      </c>
      <c r="V20" s="48">
        <v>2.7690825908981459E-3</v>
      </c>
      <c r="W20" s="48">
        <v>0</v>
      </c>
      <c r="X20" s="48">
        <v>1.2039489525644112E-4</v>
      </c>
      <c r="Y20" s="48">
        <v>2.4981940765711535E-3</v>
      </c>
      <c r="Z20" s="48">
        <v>0</v>
      </c>
      <c r="AA20" s="48">
        <v>3.6419455815073442E-3</v>
      </c>
      <c r="AB20" s="48">
        <v>3.9730315434625572E-3</v>
      </c>
      <c r="AC20" s="48">
        <v>2.4680953527570432E-3</v>
      </c>
      <c r="AD20" s="48">
        <v>6.0197447628220562E-5</v>
      </c>
      <c r="AE20" s="49">
        <v>3.0098723814110281E-5</v>
      </c>
    </row>
    <row r="21" spans="1:32" ht="14.25">
      <c r="A21" s="174" t="s">
        <v>118</v>
      </c>
      <c r="B21" s="175" t="s">
        <v>119</v>
      </c>
      <c r="C21" s="176"/>
      <c r="D21" s="153"/>
      <c r="E21" s="153"/>
      <c r="F21" s="153"/>
      <c r="G21" s="153"/>
      <c r="H21" s="153"/>
      <c r="I21" s="153"/>
      <c r="J21" s="55"/>
      <c r="K21" s="55"/>
      <c r="L21" s="55"/>
      <c r="M21" s="55"/>
      <c r="N21" s="55"/>
      <c r="O21" s="55"/>
      <c r="P21" s="55"/>
      <c r="Q21" s="55"/>
      <c r="R21" s="55"/>
      <c r="S21" s="55"/>
      <c r="T21" s="55"/>
      <c r="U21" s="55"/>
      <c r="V21" s="55"/>
      <c r="W21" s="55"/>
      <c r="X21" s="55"/>
      <c r="Y21" s="55"/>
      <c r="Z21" s="55"/>
      <c r="AA21" s="55"/>
      <c r="AB21" s="55"/>
      <c r="AC21" s="55"/>
      <c r="AD21" s="55"/>
      <c r="AE21" s="55"/>
    </row>
    <row r="22" spans="1:32" ht="14.25">
      <c r="A22" s="177"/>
      <c r="B22" s="175" t="s">
        <v>120</v>
      </c>
      <c r="C22" s="176"/>
      <c r="D22" s="153"/>
      <c r="E22" s="153"/>
      <c r="F22" s="153"/>
      <c r="G22" s="153"/>
      <c r="H22" s="153"/>
      <c r="I22" s="153"/>
      <c r="J22" s="153"/>
      <c r="K22" s="153"/>
      <c r="L22" s="153"/>
      <c r="M22" s="153"/>
      <c r="N22" s="153"/>
      <c r="O22" s="153"/>
      <c r="P22" s="153"/>
      <c r="Q22" s="153"/>
      <c r="R22" s="153"/>
      <c r="S22" s="153"/>
      <c r="T22" s="153"/>
      <c r="U22" s="153"/>
      <c r="V22" s="55"/>
      <c r="W22" s="55"/>
      <c r="X22" s="55"/>
      <c r="Y22" s="55"/>
      <c r="Z22" s="55"/>
      <c r="AA22" s="55"/>
      <c r="AB22" s="55"/>
      <c r="AC22" s="55"/>
      <c r="AD22" s="55"/>
      <c r="AE22" s="55"/>
    </row>
    <row r="23" spans="1:32" ht="14.25">
      <c r="A23" s="177"/>
      <c r="B23" s="175" t="s">
        <v>228</v>
      </c>
      <c r="C23" s="176"/>
      <c r="D23" s="153"/>
      <c r="E23" s="153"/>
      <c r="F23" s="153"/>
      <c r="G23" s="153"/>
      <c r="H23" s="153"/>
      <c r="I23" s="153"/>
      <c r="J23" s="153"/>
      <c r="K23" s="153"/>
      <c r="L23" s="153"/>
      <c r="M23" s="153"/>
      <c r="N23" s="153"/>
      <c r="O23" s="153"/>
      <c r="P23" s="153"/>
      <c r="Q23" s="153"/>
      <c r="R23" s="153"/>
      <c r="S23" s="153"/>
      <c r="T23" s="153"/>
      <c r="U23" s="153"/>
      <c r="V23" s="55"/>
      <c r="W23" s="55"/>
      <c r="X23" s="55"/>
      <c r="Y23" s="55"/>
      <c r="Z23" s="55"/>
      <c r="AA23" s="55"/>
      <c r="AB23" s="55"/>
      <c r="AC23" s="55"/>
      <c r="AD23" s="55"/>
      <c r="AE23" s="55"/>
    </row>
    <row r="24" spans="1:32" ht="17.25">
      <c r="A24" s="55"/>
      <c r="B24" s="152"/>
      <c r="C24" s="178"/>
      <c r="D24" s="153"/>
      <c r="E24" s="153"/>
      <c r="F24" s="153"/>
      <c r="G24" s="153"/>
      <c r="H24" s="153"/>
      <c r="I24" s="153"/>
      <c r="J24" s="153"/>
      <c r="K24" s="153"/>
      <c r="L24" s="153"/>
      <c r="M24" s="153"/>
      <c r="N24" s="153"/>
      <c r="O24" s="153"/>
      <c r="P24" s="153"/>
      <c r="Q24" s="153"/>
      <c r="R24" s="153"/>
      <c r="S24" s="153"/>
      <c r="T24" s="153"/>
      <c r="U24" s="153"/>
      <c r="V24" s="55"/>
      <c r="W24" s="55"/>
      <c r="X24" s="55"/>
      <c r="Y24" s="55"/>
      <c r="Z24" s="55"/>
      <c r="AA24" s="55"/>
      <c r="AB24" s="55"/>
      <c r="AC24" s="55"/>
      <c r="AD24" s="55"/>
      <c r="AE24" s="55"/>
    </row>
    <row r="25" spans="1:32" ht="26.25" customHeight="1" thickBot="1">
      <c r="A25" s="55"/>
      <c r="B25" s="55"/>
      <c r="C25" s="55"/>
      <c r="D25" s="56" t="s">
        <v>121</v>
      </c>
      <c r="E25" s="56"/>
      <c r="F25" s="56"/>
      <c r="G25" s="56"/>
      <c r="H25" s="56" t="s">
        <v>122</v>
      </c>
      <c r="I25" s="56"/>
      <c r="J25" s="56"/>
      <c r="K25" s="55"/>
      <c r="L25" s="55"/>
      <c r="M25" s="55"/>
      <c r="N25" s="55"/>
      <c r="O25" s="55"/>
      <c r="P25" s="55"/>
      <c r="Q25" s="55"/>
      <c r="R25" s="55"/>
      <c r="S25" s="55"/>
      <c r="T25" s="55"/>
      <c r="U25" s="55"/>
      <c r="V25" s="55"/>
      <c r="W25" s="55"/>
      <c r="X25" s="55"/>
      <c r="Y25" s="55"/>
      <c r="Z25" s="55"/>
      <c r="AA25" s="55"/>
      <c r="AB25" s="55"/>
      <c r="AC25" s="55"/>
      <c r="AD25" s="55"/>
      <c r="AE25" s="55"/>
    </row>
    <row r="26" spans="1:32" ht="26.25" customHeight="1" thickBot="1">
      <c r="A26" s="55"/>
      <c r="B26" s="55"/>
      <c r="C26" s="55"/>
      <c r="D26" s="56"/>
      <c r="E26" s="57" t="s">
        <v>123</v>
      </c>
      <c r="F26" s="58" t="s">
        <v>124</v>
      </c>
      <c r="G26" s="56"/>
      <c r="H26" s="56"/>
      <c r="I26" s="57" t="s">
        <v>125</v>
      </c>
      <c r="J26" s="58" t="s">
        <v>126</v>
      </c>
      <c r="K26" s="55"/>
      <c r="L26" s="55"/>
      <c r="M26" s="55"/>
      <c r="N26" s="55"/>
      <c r="O26" s="55"/>
      <c r="P26" s="55"/>
      <c r="Q26" s="55"/>
      <c r="R26" s="55"/>
      <c r="S26" s="55"/>
      <c r="T26" s="55"/>
      <c r="U26" s="55"/>
      <c r="V26" s="55"/>
      <c r="W26" s="55"/>
      <c r="X26" s="55"/>
      <c r="Y26" s="55"/>
      <c r="Z26" s="55"/>
      <c r="AA26" s="55"/>
      <c r="AB26" s="55"/>
      <c r="AC26" s="55"/>
      <c r="AD26" s="55"/>
      <c r="AE26" s="55"/>
    </row>
    <row r="27" spans="1:32" ht="26.25" customHeight="1">
      <c r="A27" s="55"/>
      <c r="B27" s="55"/>
      <c r="C27" s="55"/>
      <c r="D27" s="59" t="s">
        <v>208</v>
      </c>
      <c r="E27" s="179">
        <v>285200</v>
      </c>
      <c r="F27" s="180">
        <v>42400</v>
      </c>
      <c r="G27" s="60"/>
      <c r="H27" s="59" t="s">
        <v>208</v>
      </c>
      <c r="I27" s="179">
        <v>519900</v>
      </c>
      <c r="J27" s="181">
        <v>118500</v>
      </c>
      <c r="K27" s="60"/>
      <c r="L27" s="55"/>
      <c r="N27" s="55"/>
      <c r="O27" s="55"/>
      <c r="P27" s="55"/>
      <c r="Q27" s="55"/>
      <c r="R27" s="55"/>
      <c r="S27" s="55"/>
      <c r="T27" s="55"/>
      <c r="U27" s="55"/>
      <c r="V27" s="55"/>
      <c r="W27" s="55"/>
      <c r="X27" s="55"/>
      <c r="Y27" s="55"/>
      <c r="Z27" s="55"/>
      <c r="AA27" s="55"/>
      <c r="AB27" s="55"/>
      <c r="AC27" s="55"/>
      <c r="AD27" s="55"/>
      <c r="AE27" s="55"/>
    </row>
    <row r="28" spans="1:32" ht="26.25" customHeight="1">
      <c r="A28" s="55"/>
      <c r="B28" s="55"/>
      <c r="C28" s="55"/>
      <c r="D28" s="61" t="s">
        <v>191</v>
      </c>
      <c r="E28" s="225">
        <v>126200</v>
      </c>
      <c r="F28" s="226">
        <v>28800</v>
      </c>
      <c r="G28" s="60"/>
      <c r="H28" s="61" t="s">
        <v>191</v>
      </c>
      <c r="I28" s="225">
        <v>219300</v>
      </c>
      <c r="J28" s="226">
        <v>67800</v>
      </c>
      <c r="K28" s="62"/>
      <c r="L28" s="55"/>
      <c r="M28" s="55"/>
      <c r="N28" s="55"/>
      <c r="O28" s="55"/>
      <c r="P28" s="55"/>
      <c r="Q28" s="55"/>
      <c r="R28" s="55"/>
      <c r="S28" s="55"/>
      <c r="T28" s="55"/>
      <c r="U28" s="55"/>
      <c r="V28" s="55"/>
      <c r="W28" s="55"/>
      <c r="X28" s="55"/>
      <c r="Y28" s="55"/>
      <c r="Z28" s="55"/>
      <c r="AA28" s="55"/>
      <c r="AB28" s="55"/>
      <c r="AC28" s="55"/>
      <c r="AD28" s="55"/>
      <c r="AE28" s="55"/>
    </row>
    <row r="29" spans="1:32" ht="26.25" customHeight="1">
      <c r="A29" s="55"/>
      <c r="B29" s="55"/>
      <c r="C29" s="55"/>
      <c r="D29" s="63" t="s">
        <v>77</v>
      </c>
      <c r="E29" s="186">
        <v>159000</v>
      </c>
      <c r="F29" s="187">
        <v>13600</v>
      </c>
      <c r="G29" s="55"/>
      <c r="H29" s="63" t="s">
        <v>77</v>
      </c>
      <c r="I29" s="186">
        <v>300600</v>
      </c>
      <c r="J29" s="187">
        <v>50700</v>
      </c>
      <c r="K29" s="55"/>
      <c r="L29" s="55"/>
      <c r="M29" s="55"/>
      <c r="N29" s="55"/>
      <c r="O29" s="55"/>
      <c r="P29" s="55"/>
      <c r="Q29" s="55"/>
      <c r="R29" s="55"/>
      <c r="S29" s="55"/>
      <c r="T29" s="55"/>
      <c r="U29" s="55"/>
      <c r="V29" s="55"/>
      <c r="W29" s="55"/>
      <c r="X29" s="55"/>
      <c r="Y29" s="55"/>
      <c r="Z29" s="55"/>
      <c r="AA29" s="55"/>
      <c r="AB29" s="55"/>
      <c r="AC29" s="55"/>
      <c r="AD29" s="55"/>
      <c r="AE29" s="55"/>
    </row>
    <row r="30" spans="1:32" ht="26.25" customHeight="1">
      <c r="A30" s="55"/>
      <c r="B30" s="55"/>
      <c r="C30" s="55"/>
      <c r="D30" s="64" t="s">
        <v>127</v>
      </c>
      <c r="E30" s="188">
        <v>2.2599049128367672</v>
      </c>
      <c r="F30" s="189">
        <v>1.4722222222222223</v>
      </c>
      <c r="G30" s="55"/>
      <c r="H30" s="64" t="s">
        <v>127</v>
      </c>
      <c r="I30" s="188">
        <v>2.3707250341997264</v>
      </c>
      <c r="J30" s="190">
        <v>1.747787610619469</v>
      </c>
      <c r="K30" s="55"/>
      <c r="L30" s="56" t="s">
        <v>128</v>
      </c>
      <c r="M30" s="56"/>
      <c r="N30" s="56"/>
      <c r="O30" s="56"/>
      <c r="P30" s="56"/>
      <c r="Q30" s="56"/>
      <c r="R30" s="56"/>
      <c r="S30" s="56"/>
      <c r="T30" s="56"/>
      <c r="U30" s="55"/>
      <c r="V30" s="55"/>
      <c r="W30" s="55"/>
      <c r="X30" s="55"/>
      <c r="Y30" s="55"/>
      <c r="Z30" s="55"/>
      <c r="AA30" s="55"/>
      <c r="AB30" s="55"/>
      <c r="AC30" s="55"/>
      <c r="AD30" s="55"/>
      <c r="AE30" s="55"/>
    </row>
    <row r="31" spans="1:32" ht="26.25" customHeight="1" thickBot="1">
      <c r="A31" s="55"/>
      <c r="B31" s="55"/>
      <c r="C31" s="55"/>
      <c r="D31" s="65" t="s">
        <v>115</v>
      </c>
      <c r="E31" s="191">
        <v>0.44667188723570872</v>
      </c>
      <c r="F31" s="192">
        <v>6.6405638214565382E-2</v>
      </c>
      <c r="G31" s="55"/>
      <c r="H31" s="66" t="s">
        <v>129</v>
      </c>
      <c r="I31" s="193">
        <v>0.81437969924812026</v>
      </c>
      <c r="J31" s="194">
        <v>0.18562030075187969</v>
      </c>
      <c r="K31" s="55"/>
      <c r="L31" s="410" t="s">
        <v>130</v>
      </c>
      <c r="M31" s="410"/>
      <c r="N31" s="410"/>
      <c r="O31" s="410"/>
      <c r="P31" s="410"/>
      <c r="Q31" s="410"/>
      <c r="R31" s="410"/>
      <c r="S31" s="410"/>
      <c r="T31" s="410"/>
      <c r="U31" s="67"/>
      <c r="V31" s="67"/>
      <c r="W31" s="55"/>
      <c r="X31" s="55"/>
      <c r="Y31" s="55"/>
      <c r="Z31" s="55"/>
      <c r="AA31" s="55"/>
      <c r="AB31" s="55"/>
      <c r="AC31" s="55"/>
      <c r="AD31" s="55"/>
      <c r="AE31" s="55"/>
    </row>
  </sheetData>
  <mergeCells count="2">
    <mergeCell ref="L31:T31"/>
    <mergeCell ref="A1:B1"/>
  </mergeCells>
  <phoneticPr fontId="2"/>
  <conditionalFormatting sqref="E28:F28 I28:J28">
    <cfRule type="containsBlanks" dxfId="108" priority="3">
      <formula>LEN(TRIM(E28))=0</formula>
    </cfRule>
  </conditionalFormatting>
  <conditionalFormatting sqref="C9:AE9">
    <cfRule type="cellIs" dxfId="107" priority="2" operator="equal">
      <formula>"△100%"</formula>
    </cfRule>
  </conditionalFormatting>
  <conditionalFormatting sqref="C19:AE19">
    <cfRule type="cellIs" dxfId="106"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sqref="A1:B1"/>
    </sheetView>
  </sheetViews>
  <sheetFormatPr defaultRowHeight="13.5"/>
  <cols>
    <col min="1" max="1" width="11.125" style="120" customWidth="1"/>
    <col min="2" max="2" width="10.125" style="120" customWidth="1"/>
    <col min="3" max="3" width="13.875" style="120" customWidth="1"/>
    <col min="4" max="17" width="10.75" style="120" customWidth="1"/>
    <col min="18" max="16384" width="9" style="120"/>
  </cols>
  <sheetData>
    <row r="1" spans="1:18" s="345" customFormat="1" ht="24" customHeight="1">
      <c r="A1" s="411" t="str">
        <f>令和4年度!A1</f>
        <v>令和4年度</v>
      </c>
      <c r="B1" s="411"/>
      <c r="C1" s="342"/>
      <c r="D1" s="342"/>
      <c r="E1" s="343" t="str">
        <f ca="1">RIGHT(CELL("filename",$A$1),LEN(CELL("filename",$A$1))-FIND("]",CELL("filename",$A$1)))</f>
        <v>８月（３表）</v>
      </c>
      <c r="F1" s="344" t="s">
        <v>140</v>
      </c>
      <c r="G1" s="343"/>
      <c r="H1" s="344"/>
      <c r="I1" s="346"/>
      <c r="J1" s="343"/>
      <c r="K1" s="344"/>
      <c r="L1" s="346"/>
      <c r="M1" s="346"/>
      <c r="N1" s="346"/>
      <c r="O1" s="346"/>
      <c r="P1" s="346"/>
      <c r="Q1" s="346"/>
    </row>
    <row r="2" spans="1:18" ht="10.5" customHeight="1">
      <c r="A2" s="136"/>
      <c r="B2" s="136"/>
      <c r="C2" s="136"/>
      <c r="D2" s="136"/>
      <c r="E2" s="136"/>
      <c r="F2" s="136"/>
      <c r="G2" s="136"/>
      <c r="H2" s="136"/>
      <c r="I2" s="136"/>
      <c r="J2" s="136"/>
      <c r="K2" s="136"/>
      <c r="L2" s="136"/>
      <c r="M2" s="136"/>
      <c r="N2" s="136"/>
      <c r="O2" s="136"/>
      <c r="P2" s="136"/>
      <c r="Q2" s="136"/>
    </row>
    <row r="3" spans="1:18" ht="18" thickBot="1">
      <c r="A3" s="137" t="s">
        <v>131</v>
      </c>
      <c r="B3" s="138"/>
      <c r="C3" s="138"/>
      <c r="D3" s="137"/>
      <c r="E3" s="138"/>
      <c r="F3" s="138"/>
      <c r="G3" s="138"/>
      <c r="H3" s="138"/>
      <c r="I3" s="138"/>
      <c r="J3" s="138"/>
      <c r="K3" s="138"/>
      <c r="L3" s="139"/>
      <c r="M3" s="138"/>
      <c r="N3" s="138"/>
      <c r="O3" s="138"/>
      <c r="P3" s="138"/>
      <c r="Q3" s="138"/>
    </row>
    <row r="4" spans="1:18" ht="19.5" customHeight="1">
      <c r="A4" s="68"/>
      <c r="B4" s="108" t="s">
        <v>62</v>
      </c>
      <c r="C4" s="140"/>
      <c r="D4" s="373">
        <v>1</v>
      </c>
      <c r="E4" s="373">
        <v>2</v>
      </c>
      <c r="F4" s="373">
        <v>3</v>
      </c>
      <c r="G4" s="373">
        <v>4</v>
      </c>
      <c r="H4" s="373">
        <v>5</v>
      </c>
      <c r="I4" s="373">
        <v>6</v>
      </c>
      <c r="J4" s="373">
        <v>7</v>
      </c>
      <c r="K4" s="373">
        <v>8</v>
      </c>
      <c r="L4" s="373">
        <v>9</v>
      </c>
      <c r="M4" s="373">
        <v>10</v>
      </c>
      <c r="N4" s="373">
        <v>11</v>
      </c>
      <c r="O4" s="373">
        <v>12</v>
      </c>
      <c r="P4" s="373">
        <v>13</v>
      </c>
      <c r="Q4" s="374">
        <v>14</v>
      </c>
    </row>
    <row r="5" spans="1:18" ht="19.5" customHeight="1" thickBot="1">
      <c r="A5" s="109" t="s">
        <v>65</v>
      </c>
      <c r="B5" s="69"/>
      <c r="C5" s="141" t="s">
        <v>132</v>
      </c>
      <c r="D5" s="375" t="s">
        <v>174</v>
      </c>
      <c r="E5" s="376" t="s">
        <v>175</v>
      </c>
      <c r="F5" s="376" t="s">
        <v>176</v>
      </c>
      <c r="G5" s="376" t="s">
        <v>177</v>
      </c>
      <c r="H5" s="376" t="s">
        <v>178</v>
      </c>
      <c r="I5" s="376" t="s">
        <v>179</v>
      </c>
      <c r="J5" s="376" t="s">
        <v>180</v>
      </c>
      <c r="K5" s="376" t="s">
        <v>181</v>
      </c>
      <c r="L5" s="376" t="s">
        <v>182</v>
      </c>
      <c r="M5" s="376" t="s">
        <v>183</v>
      </c>
      <c r="N5" s="376" t="s">
        <v>184</v>
      </c>
      <c r="O5" s="376" t="s">
        <v>185</v>
      </c>
      <c r="P5" s="376" t="s">
        <v>186</v>
      </c>
      <c r="Q5" s="377" t="s">
        <v>187</v>
      </c>
    </row>
    <row r="6" spans="1:18" ht="30" customHeight="1" thickBot="1">
      <c r="A6" s="372" t="s">
        <v>71</v>
      </c>
      <c r="B6" s="384" t="s">
        <v>208</v>
      </c>
      <c r="C6" s="385">
        <v>100</v>
      </c>
      <c r="D6" s="378">
        <v>0</v>
      </c>
      <c r="E6" s="378">
        <v>100</v>
      </c>
      <c r="F6" s="378">
        <v>0</v>
      </c>
      <c r="G6" s="378">
        <v>0</v>
      </c>
      <c r="H6" s="378">
        <v>0</v>
      </c>
      <c r="I6" s="378">
        <v>0</v>
      </c>
      <c r="J6" s="378">
        <v>0</v>
      </c>
      <c r="K6" s="378">
        <v>0</v>
      </c>
      <c r="L6" s="378">
        <v>0</v>
      </c>
      <c r="M6" s="378">
        <v>0</v>
      </c>
      <c r="N6" s="378">
        <v>0</v>
      </c>
      <c r="O6" s="378">
        <v>0</v>
      </c>
      <c r="P6" s="378">
        <v>0</v>
      </c>
      <c r="Q6" s="379">
        <v>0</v>
      </c>
      <c r="R6" s="142"/>
    </row>
    <row r="7" spans="1:18" ht="30" customHeight="1">
      <c r="A7" s="70"/>
      <c r="B7" s="143" t="s">
        <v>191</v>
      </c>
      <c r="C7" s="71">
        <v>0</v>
      </c>
      <c r="D7" s="72">
        <v>0</v>
      </c>
      <c r="E7" s="73">
        <v>0</v>
      </c>
      <c r="F7" s="73">
        <v>0</v>
      </c>
      <c r="G7" s="73">
        <v>0</v>
      </c>
      <c r="H7" s="73">
        <v>0</v>
      </c>
      <c r="I7" s="73">
        <v>0</v>
      </c>
      <c r="J7" s="73">
        <v>0</v>
      </c>
      <c r="K7" s="73">
        <v>0</v>
      </c>
      <c r="L7" s="73">
        <v>0</v>
      </c>
      <c r="M7" s="73">
        <v>0</v>
      </c>
      <c r="N7" s="73">
        <v>0</v>
      </c>
      <c r="O7" s="74">
        <v>0</v>
      </c>
      <c r="P7" s="73">
        <v>0</v>
      </c>
      <c r="Q7" s="75">
        <v>0</v>
      </c>
      <c r="R7" s="142"/>
    </row>
    <row r="8" spans="1:18" ht="30" customHeight="1">
      <c r="A8" s="70"/>
      <c r="B8" s="76" t="s">
        <v>77</v>
      </c>
      <c r="C8" s="110">
        <v>100</v>
      </c>
      <c r="D8" s="111">
        <v>0</v>
      </c>
      <c r="E8" s="112">
        <v>100</v>
      </c>
      <c r="F8" s="111">
        <v>0</v>
      </c>
      <c r="G8" s="111">
        <v>0</v>
      </c>
      <c r="H8" s="111">
        <v>0</v>
      </c>
      <c r="I8" s="111">
        <v>0</v>
      </c>
      <c r="J8" s="111">
        <v>0</v>
      </c>
      <c r="K8" s="111">
        <v>0</v>
      </c>
      <c r="L8" s="111">
        <v>0</v>
      </c>
      <c r="M8" s="111">
        <v>0</v>
      </c>
      <c r="N8" s="111">
        <v>0</v>
      </c>
      <c r="O8" s="111">
        <v>0</v>
      </c>
      <c r="P8" s="111">
        <v>0</v>
      </c>
      <c r="Q8" s="113">
        <v>0</v>
      </c>
    </row>
    <row r="9" spans="1:18" ht="30" customHeight="1">
      <c r="A9" s="70"/>
      <c r="B9" s="77" t="s">
        <v>73</v>
      </c>
      <c r="C9" s="78" t="s">
        <v>162</v>
      </c>
      <c r="D9" s="79" t="s">
        <v>147</v>
      </c>
      <c r="E9" s="80" t="s">
        <v>162</v>
      </c>
      <c r="F9" s="79" t="s">
        <v>147</v>
      </c>
      <c r="G9" s="79" t="s">
        <v>147</v>
      </c>
      <c r="H9" s="79" t="s">
        <v>147</v>
      </c>
      <c r="I9" s="79" t="s">
        <v>147</v>
      </c>
      <c r="J9" s="79" t="s">
        <v>147</v>
      </c>
      <c r="K9" s="79" t="s">
        <v>147</v>
      </c>
      <c r="L9" s="79" t="s">
        <v>147</v>
      </c>
      <c r="M9" s="79" t="s">
        <v>147</v>
      </c>
      <c r="N9" s="79" t="s">
        <v>147</v>
      </c>
      <c r="O9" s="79" t="s">
        <v>147</v>
      </c>
      <c r="P9" s="79" t="s">
        <v>147</v>
      </c>
      <c r="Q9" s="81" t="s">
        <v>147</v>
      </c>
    </row>
    <row r="10" spans="1:18" ht="30" customHeight="1" thickBot="1">
      <c r="A10" s="114"/>
      <c r="B10" s="82" t="s">
        <v>116</v>
      </c>
      <c r="C10" s="83" t="s">
        <v>147</v>
      </c>
      <c r="D10" s="84">
        <v>0</v>
      </c>
      <c r="E10" s="85">
        <v>1</v>
      </c>
      <c r="F10" s="86">
        <v>0</v>
      </c>
      <c r="G10" s="86">
        <v>0</v>
      </c>
      <c r="H10" s="86">
        <v>0</v>
      </c>
      <c r="I10" s="86">
        <v>0</v>
      </c>
      <c r="J10" s="86">
        <v>0</v>
      </c>
      <c r="K10" s="86">
        <v>0</v>
      </c>
      <c r="L10" s="86">
        <v>0</v>
      </c>
      <c r="M10" s="86">
        <v>0</v>
      </c>
      <c r="N10" s="86">
        <v>0</v>
      </c>
      <c r="O10" s="86">
        <v>0</v>
      </c>
      <c r="P10" s="86">
        <v>0</v>
      </c>
      <c r="Q10" s="87">
        <v>0</v>
      </c>
    </row>
    <row r="11" spans="1:18" ht="30" customHeight="1" thickBot="1">
      <c r="A11" s="371" t="s">
        <v>74</v>
      </c>
      <c r="B11" s="380" t="s">
        <v>75</v>
      </c>
      <c r="C11" s="381">
        <v>100</v>
      </c>
      <c r="D11" s="382">
        <v>0</v>
      </c>
      <c r="E11" s="382">
        <v>100</v>
      </c>
      <c r="F11" s="382">
        <v>0</v>
      </c>
      <c r="G11" s="382">
        <v>0</v>
      </c>
      <c r="H11" s="382">
        <v>0</v>
      </c>
      <c r="I11" s="382">
        <v>0</v>
      </c>
      <c r="J11" s="382">
        <v>0</v>
      </c>
      <c r="K11" s="382">
        <v>0</v>
      </c>
      <c r="L11" s="382">
        <v>0</v>
      </c>
      <c r="M11" s="382">
        <v>0</v>
      </c>
      <c r="N11" s="382">
        <v>0</v>
      </c>
      <c r="O11" s="382">
        <v>0</v>
      </c>
      <c r="P11" s="382">
        <v>0</v>
      </c>
      <c r="Q11" s="383">
        <v>0</v>
      </c>
      <c r="R11" s="142"/>
    </row>
    <row r="12" spans="1:18" ht="30" customHeight="1">
      <c r="A12" s="144" t="s">
        <v>152</v>
      </c>
      <c r="B12" s="88" t="s">
        <v>76</v>
      </c>
      <c r="C12" s="89">
        <v>0</v>
      </c>
      <c r="D12" s="90">
        <v>0</v>
      </c>
      <c r="E12" s="90">
        <v>0</v>
      </c>
      <c r="F12" s="90">
        <v>0</v>
      </c>
      <c r="G12" s="90">
        <v>0</v>
      </c>
      <c r="H12" s="90">
        <v>0</v>
      </c>
      <c r="I12" s="90">
        <v>0</v>
      </c>
      <c r="J12" s="90">
        <v>0</v>
      </c>
      <c r="K12" s="90">
        <v>0</v>
      </c>
      <c r="L12" s="90">
        <v>0</v>
      </c>
      <c r="M12" s="90">
        <v>0</v>
      </c>
      <c r="N12" s="90">
        <v>0</v>
      </c>
      <c r="O12" s="90">
        <v>0</v>
      </c>
      <c r="P12" s="90">
        <v>0</v>
      </c>
      <c r="Q12" s="91">
        <v>0</v>
      </c>
      <c r="R12" s="142"/>
    </row>
    <row r="13" spans="1:18" ht="30" customHeight="1">
      <c r="A13" s="70"/>
      <c r="B13" s="92" t="s">
        <v>77</v>
      </c>
      <c r="C13" s="110">
        <v>100</v>
      </c>
      <c r="D13" s="111">
        <v>0</v>
      </c>
      <c r="E13" s="112">
        <v>100</v>
      </c>
      <c r="F13" s="111">
        <v>0</v>
      </c>
      <c r="G13" s="111">
        <v>0</v>
      </c>
      <c r="H13" s="111">
        <v>0</v>
      </c>
      <c r="I13" s="111">
        <v>0</v>
      </c>
      <c r="J13" s="111">
        <v>0</v>
      </c>
      <c r="K13" s="111">
        <v>0</v>
      </c>
      <c r="L13" s="111">
        <v>0</v>
      </c>
      <c r="M13" s="111">
        <v>0</v>
      </c>
      <c r="N13" s="111">
        <v>0</v>
      </c>
      <c r="O13" s="111">
        <v>0</v>
      </c>
      <c r="P13" s="111">
        <v>0</v>
      </c>
      <c r="Q13" s="113">
        <v>0</v>
      </c>
    </row>
    <row r="14" spans="1:18" ht="30" customHeight="1">
      <c r="A14" s="70"/>
      <c r="B14" s="93" t="s">
        <v>78</v>
      </c>
      <c r="C14" s="78" t="s">
        <v>162</v>
      </c>
      <c r="D14" s="79" t="s">
        <v>147</v>
      </c>
      <c r="E14" s="80" t="s">
        <v>162</v>
      </c>
      <c r="F14" s="79" t="s">
        <v>147</v>
      </c>
      <c r="G14" s="79" t="s">
        <v>147</v>
      </c>
      <c r="H14" s="79" t="s">
        <v>147</v>
      </c>
      <c r="I14" s="79" t="s">
        <v>147</v>
      </c>
      <c r="J14" s="79" t="s">
        <v>147</v>
      </c>
      <c r="K14" s="79" t="s">
        <v>147</v>
      </c>
      <c r="L14" s="79" t="s">
        <v>147</v>
      </c>
      <c r="M14" s="79" t="s">
        <v>147</v>
      </c>
      <c r="N14" s="79" t="s">
        <v>147</v>
      </c>
      <c r="O14" s="79" t="s">
        <v>147</v>
      </c>
      <c r="P14" s="79" t="s">
        <v>147</v>
      </c>
      <c r="Q14" s="81" t="s">
        <v>147</v>
      </c>
    </row>
    <row r="15" spans="1:18" ht="30" customHeight="1" thickBot="1">
      <c r="A15" s="114"/>
      <c r="B15" s="94" t="s">
        <v>116</v>
      </c>
      <c r="C15" s="95" t="s">
        <v>147</v>
      </c>
      <c r="D15" s="86">
        <v>0</v>
      </c>
      <c r="E15" s="86">
        <v>1</v>
      </c>
      <c r="F15" s="86">
        <v>0</v>
      </c>
      <c r="G15" s="86">
        <v>0</v>
      </c>
      <c r="H15" s="86">
        <v>0</v>
      </c>
      <c r="I15" s="86">
        <v>0</v>
      </c>
      <c r="J15" s="86">
        <v>0</v>
      </c>
      <c r="K15" s="86">
        <v>0</v>
      </c>
      <c r="L15" s="86">
        <v>0</v>
      </c>
      <c r="M15" s="86">
        <v>0</v>
      </c>
      <c r="N15" s="86">
        <v>0</v>
      </c>
      <c r="O15" s="86">
        <v>0</v>
      </c>
      <c r="P15" s="86">
        <v>0</v>
      </c>
      <c r="Q15" s="87">
        <v>0</v>
      </c>
    </row>
    <row r="16" spans="1:18" ht="30" customHeight="1" thickBot="1">
      <c r="A16" s="371" t="s">
        <v>79</v>
      </c>
      <c r="B16" s="380" t="s">
        <v>80</v>
      </c>
      <c r="C16" s="381">
        <v>100</v>
      </c>
      <c r="D16" s="382">
        <v>0</v>
      </c>
      <c r="E16" s="382">
        <v>100</v>
      </c>
      <c r="F16" s="382">
        <v>0</v>
      </c>
      <c r="G16" s="382">
        <v>0</v>
      </c>
      <c r="H16" s="382">
        <v>0</v>
      </c>
      <c r="I16" s="382">
        <v>0</v>
      </c>
      <c r="J16" s="382">
        <v>0</v>
      </c>
      <c r="K16" s="382">
        <v>0</v>
      </c>
      <c r="L16" s="382">
        <v>0</v>
      </c>
      <c r="M16" s="382">
        <v>0</v>
      </c>
      <c r="N16" s="382">
        <v>0</v>
      </c>
      <c r="O16" s="382">
        <v>0</v>
      </c>
      <c r="P16" s="382">
        <v>0</v>
      </c>
      <c r="Q16" s="383">
        <v>0</v>
      </c>
      <c r="R16" s="142"/>
    </row>
    <row r="17" spans="1:18" ht="30" customHeight="1">
      <c r="A17" s="144" t="s">
        <v>153</v>
      </c>
      <c r="B17" s="88" t="s">
        <v>81</v>
      </c>
      <c r="C17" s="89">
        <v>0</v>
      </c>
      <c r="D17" s="90">
        <v>0</v>
      </c>
      <c r="E17" s="90">
        <v>0</v>
      </c>
      <c r="F17" s="90">
        <v>0</v>
      </c>
      <c r="G17" s="90">
        <v>0</v>
      </c>
      <c r="H17" s="90">
        <v>0</v>
      </c>
      <c r="I17" s="90">
        <v>0</v>
      </c>
      <c r="J17" s="90">
        <v>0</v>
      </c>
      <c r="K17" s="90">
        <v>0</v>
      </c>
      <c r="L17" s="90">
        <v>0</v>
      </c>
      <c r="M17" s="90">
        <v>0</v>
      </c>
      <c r="N17" s="90">
        <v>0</v>
      </c>
      <c r="O17" s="90">
        <v>0</v>
      </c>
      <c r="P17" s="90">
        <v>0</v>
      </c>
      <c r="Q17" s="96">
        <v>0</v>
      </c>
      <c r="R17" s="142"/>
    </row>
    <row r="18" spans="1:18" ht="30" customHeight="1">
      <c r="A18" s="70"/>
      <c r="B18" s="92" t="s">
        <v>77</v>
      </c>
      <c r="C18" s="110">
        <v>100</v>
      </c>
      <c r="D18" s="111">
        <v>0</v>
      </c>
      <c r="E18" s="112">
        <v>100</v>
      </c>
      <c r="F18" s="111">
        <v>0</v>
      </c>
      <c r="G18" s="111">
        <v>0</v>
      </c>
      <c r="H18" s="111">
        <v>0</v>
      </c>
      <c r="I18" s="111">
        <v>0</v>
      </c>
      <c r="J18" s="111">
        <v>0</v>
      </c>
      <c r="K18" s="111">
        <v>0</v>
      </c>
      <c r="L18" s="111">
        <v>0</v>
      </c>
      <c r="M18" s="111">
        <v>0</v>
      </c>
      <c r="N18" s="111">
        <v>0</v>
      </c>
      <c r="O18" s="111">
        <v>0</v>
      </c>
      <c r="P18" s="111">
        <v>0</v>
      </c>
      <c r="Q18" s="113">
        <v>0</v>
      </c>
    </row>
    <row r="19" spans="1:18" ht="30" customHeight="1">
      <c r="A19" s="70"/>
      <c r="B19" s="93" t="s">
        <v>82</v>
      </c>
      <c r="C19" s="78" t="s">
        <v>162</v>
      </c>
      <c r="D19" s="79" t="s">
        <v>147</v>
      </c>
      <c r="E19" s="80" t="s">
        <v>162</v>
      </c>
      <c r="F19" s="79" t="s">
        <v>147</v>
      </c>
      <c r="G19" s="79" t="s">
        <v>147</v>
      </c>
      <c r="H19" s="79" t="s">
        <v>147</v>
      </c>
      <c r="I19" s="79" t="s">
        <v>147</v>
      </c>
      <c r="J19" s="79" t="s">
        <v>147</v>
      </c>
      <c r="K19" s="220" t="s">
        <v>147</v>
      </c>
      <c r="L19" s="79" t="s">
        <v>147</v>
      </c>
      <c r="M19" s="79" t="s">
        <v>147</v>
      </c>
      <c r="N19" s="79" t="s">
        <v>147</v>
      </c>
      <c r="O19" s="79" t="s">
        <v>147</v>
      </c>
      <c r="P19" s="79" t="s">
        <v>147</v>
      </c>
      <c r="Q19" s="81" t="s">
        <v>147</v>
      </c>
    </row>
    <row r="20" spans="1:18" ht="30" customHeight="1" thickBot="1">
      <c r="A20" s="70"/>
      <c r="B20" s="94" t="s">
        <v>117</v>
      </c>
      <c r="C20" s="95" t="s">
        <v>147</v>
      </c>
      <c r="D20" s="86">
        <v>0</v>
      </c>
      <c r="E20" s="86">
        <v>1</v>
      </c>
      <c r="F20" s="86">
        <v>0</v>
      </c>
      <c r="G20" s="86">
        <v>0</v>
      </c>
      <c r="H20" s="86">
        <v>0</v>
      </c>
      <c r="I20" s="86">
        <v>0</v>
      </c>
      <c r="J20" s="86">
        <v>0</v>
      </c>
      <c r="K20" s="86">
        <v>0</v>
      </c>
      <c r="L20" s="86">
        <v>0</v>
      </c>
      <c r="M20" s="86">
        <v>0</v>
      </c>
      <c r="N20" s="86">
        <v>0</v>
      </c>
      <c r="O20" s="86">
        <v>0</v>
      </c>
      <c r="P20" s="86">
        <v>0</v>
      </c>
      <c r="Q20" s="87">
        <v>0</v>
      </c>
    </row>
    <row r="21" spans="1:18" ht="15" customHeight="1">
      <c r="A21" s="145" t="s">
        <v>118</v>
      </c>
      <c r="B21" s="146" t="s">
        <v>227</v>
      </c>
      <c r="C21" s="147"/>
      <c r="D21" s="148"/>
      <c r="E21" s="148"/>
      <c r="F21" s="148"/>
      <c r="G21" s="148"/>
      <c r="H21" s="149"/>
      <c r="I21" s="149"/>
      <c r="J21" s="149"/>
      <c r="K21" s="149"/>
      <c r="L21" s="149"/>
      <c r="M21" s="149"/>
      <c r="N21" s="149"/>
      <c r="O21" s="149"/>
      <c r="P21" s="149"/>
      <c r="Q21" s="149"/>
    </row>
    <row r="22" spans="1:18" ht="15" customHeight="1">
      <c r="A22" s="145"/>
      <c r="B22" s="150" t="s">
        <v>164</v>
      </c>
      <c r="C22" s="147"/>
      <c r="D22" s="148"/>
      <c r="E22" s="148"/>
      <c r="F22" s="148"/>
      <c r="G22" s="148"/>
      <c r="H22" s="149"/>
      <c r="I22" s="149"/>
      <c r="J22" s="149"/>
      <c r="K22" s="149"/>
      <c r="L22" s="149"/>
      <c r="M22" s="149"/>
      <c r="N22" s="149"/>
      <c r="O22" s="149"/>
      <c r="P22" s="149"/>
      <c r="Q22" s="149"/>
    </row>
    <row r="23" spans="1:18" ht="15" customHeight="1">
      <c r="A23" s="149"/>
      <c r="B23" s="150" t="s">
        <v>165</v>
      </c>
      <c r="C23" s="147"/>
      <c r="D23" s="148"/>
      <c r="E23" s="148"/>
      <c r="F23" s="148"/>
      <c r="G23" s="148"/>
      <c r="H23" s="148"/>
      <c r="I23" s="148"/>
      <c r="J23" s="148"/>
      <c r="K23" s="148"/>
      <c r="L23" s="148"/>
      <c r="M23" s="148"/>
      <c r="N23" s="148"/>
      <c r="O23" s="148"/>
      <c r="P23" s="148"/>
      <c r="Q23" s="148"/>
    </row>
    <row r="24" spans="1:18" ht="15" customHeight="1">
      <c r="A24" s="149"/>
      <c r="B24" s="150" t="s">
        <v>166</v>
      </c>
      <c r="C24" s="147"/>
      <c r="D24" s="148"/>
      <c r="E24" s="148"/>
      <c r="F24" s="148"/>
      <c r="G24" s="148"/>
      <c r="H24" s="148"/>
      <c r="I24" s="148"/>
      <c r="J24" s="148"/>
      <c r="K24" s="148"/>
      <c r="L24" s="148"/>
      <c r="M24" s="148"/>
      <c r="N24" s="148"/>
      <c r="O24" s="148"/>
      <c r="P24" s="148"/>
      <c r="Q24" s="148"/>
    </row>
    <row r="25" spans="1:18" ht="15" customHeight="1">
      <c r="A25" s="149"/>
      <c r="B25" s="150" t="s">
        <v>167</v>
      </c>
      <c r="C25" s="147"/>
      <c r="D25" s="148"/>
      <c r="E25" s="148"/>
      <c r="F25" s="148"/>
      <c r="G25" s="148"/>
      <c r="H25" s="148"/>
      <c r="I25" s="148"/>
      <c r="J25" s="148"/>
      <c r="K25" s="148"/>
      <c r="L25" s="148"/>
      <c r="M25" s="148"/>
      <c r="N25" s="148"/>
      <c r="O25" s="148"/>
      <c r="P25" s="148"/>
      <c r="Q25" s="148"/>
    </row>
    <row r="26" spans="1:18" ht="15" customHeight="1">
      <c r="A26" s="149"/>
      <c r="B26" s="151" t="s">
        <v>133</v>
      </c>
      <c r="C26" s="147"/>
      <c r="D26" s="148"/>
      <c r="E26" s="148"/>
      <c r="F26" s="148"/>
      <c r="G26" s="148"/>
      <c r="H26" s="148"/>
      <c r="I26" s="148"/>
      <c r="J26" s="148"/>
      <c r="K26" s="148"/>
      <c r="L26" s="148"/>
      <c r="M26" s="148"/>
      <c r="N26" s="148"/>
      <c r="O26" s="148"/>
      <c r="P26" s="148"/>
      <c r="Q26" s="148"/>
    </row>
    <row r="27" spans="1:18" ht="15" customHeight="1">
      <c r="A27" s="149"/>
      <c r="B27" s="150"/>
      <c r="C27" s="147"/>
      <c r="D27" s="148"/>
      <c r="E27" s="148"/>
      <c r="F27" s="148"/>
      <c r="G27" s="148"/>
      <c r="H27" s="148"/>
      <c r="I27" s="148"/>
      <c r="J27" s="148"/>
      <c r="K27" s="148"/>
      <c r="L27" s="148"/>
      <c r="M27" s="148"/>
      <c r="N27" s="148"/>
      <c r="O27" s="148"/>
      <c r="P27" s="148"/>
      <c r="Q27" s="148"/>
    </row>
    <row r="28" spans="1:18" ht="15" customHeight="1">
      <c r="A28" s="149"/>
      <c r="B28" s="150"/>
      <c r="C28" s="147"/>
      <c r="D28" s="148"/>
      <c r="E28" s="148"/>
      <c r="F28" s="148"/>
      <c r="G28" s="148"/>
      <c r="H28" s="148"/>
      <c r="I28" s="148"/>
      <c r="J28" s="148"/>
      <c r="K28" s="148"/>
      <c r="L28" s="148"/>
      <c r="M28" s="148"/>
      <c r="N28" s="148"/>
      <c r="O28" s="148"/>
      <c r="P28" s="148"/>
      <c r="Q28" s="148"/>
    </row>
    <row r="29" spans="1:18" ht="15" customHeight="1"/>
  </sheetData>
  <mergeCells count="1">
    <mergeCell ref="A1:B1"/>
  </mergeCells>
  <phoneticPr fontId="2"/>
  <conditionalFormatting sqref="C9:Q9">
    <cfRule type="cellIs" dxfId="105" priority="2" operator="equal">
      <formula>"△100%"</formula>
    </cfRule>
  </conditionalFormatting>
  <conditionalFormatting sqref="C14:Q14">
    <cfRule type="cellIs" dxfId="104"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6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21" customWidth="1"/>
    <col min="2" max="2" width="14.125" style="121" customWidth="1"/>
    <col min="3" max="3" width="12.75" style="121" customWidth="1"/>
    <col min="4" max="11" width="10.625" style="121" customWidth="1"/>
    <col min="12" max="16384" width="9" style="121"/>
  </cols>
  <sheetData>
    <row r="1" spans="1:17" s="340" customFormat="1" ht="24">
      <c r="A1" s="396" t="str">
        <f>令和4年度!A1</f>
        <v>令和4年度</v>
      </c>
      <c r="B1" s="396"/>
      <c r="C1" s="342"/>
      <c r="D1" s="343" t="str">
        <f ca="1">RIGHT(CELL("filename",$A$1),LEN(CELL("filename",$A$1))-FIND("]",CELL("filename",$A$1)))</f>
        <v>９月（１表）</v>
      </c>
      <c r="E1" s="344" t="s">
        <v>140</v>
      </c>
      <c r="F1" s="345"/>
      <c r="G1" s="343"/>
      <c r="H1" s="344"/>
      <c r="I1" s="346"/>
      <c r="J1" s="338"/>
      <c r="K1" s="339"/>
      <c r="L1" s="341"/>
      <c r="M1" s="341"/>
      <c r="N1" s="341"/>
      <c r="O1" s="341"/>
      <c r="P1" s="341"/>
      <c r="Q1" s="341"/>
    </row>
    <row r="2" spans="1:17" ht="14.25">
      <c r="A2" s="122"/>
      <c r="B2" s="195"/>
      <c r="C2" s="195"/>
      <c r="D2" s="195"/>
      <c r="E2" s="195"/>
      <c r="F2" s="195"/>
      <c r="G2" s="195"/>
      <c r="H2" s="195"/>
      <c r="I2" s="195"/>
      <c r="J2" s="195"/>
      <c r="K2" s="195"/>
    </row>
    <row r="3" spans="1:17" ht="18" thickBot="1">
      <c r="A3" s="196" t="s">
        <v>60</v>
      </c>
      <c r="B3" s="197"/>
      <c r="C3" s="198"/>
      <c r="D3" s="197"/>
      <c r="E3" s="197"/>
      <c r="F3" s="197"/>
      <c r="G3" s="197"/>
      <c r="H3" s="197"/>
      <c r="I3" s="197"/>
      <c r="J3" s="198"/>
      <c r="K3" s="199" t="s">
        <v>61</v>
      </c>
    </row>
    <row r="4" spans="1:17" ht="18" thickBot="1">
      <c r="A4" s="200"/>
      <c r="B4" s="201" t="s">
        <v>62</v>
      </c>
      <c r="C4" s="397" t="s">
        <v>63</v>
      </c>
      <c r="D4" s="398"/>
      <c r="E4" s="398"/>
      <c r="F4" s="98"/>
      <c r="G4" s="98"/>
      <c r="H4" s="98"/>
      <c r="I4" s="98"/>
      <c r="J4" s="98"/>
      <c r="K4" s="99"/>
    </row>
    <row r="5" spans="1:17" ht="17.25">
      <c r="A5" s="202"/>
      <c r="B5" s="203"/>
      <c r="C5" s="399"/>
      <c r="D5" s="400"/>
      <c r="E5" s="400"/>
      <c r="F5" s="397" t="s">
        <v>64</v>
      </c>
      <c r="G5" s="398"/>
      <c r="H5" s="398"/>
      <c r="I5" s="398"/>
      <c r="J5" s="398"/>
      <c r="K5" s="401"/>
    </row>
    <row r="6" spans="1:17" ht="17.25" customHeight="1">
      <c r="A6" s="204" t="s">
        <v>65</v>
      </c>
      <c r="B6" s="205"/>
      <c r="C6" s="135"/>
      <c r="D6" s="402" t="s">
        <v>66</v>
      </c>
      <c r="E6" s="404" t="s">
        <v>67</v>
      </c>
      <c r="F6" s="406" t="s">
        <v>68</v>
      </c>
      <c r="G6" s="206"/>
      <c r="H6" s="206"/>
      <c r="I6" s="408" t="s">
        <v>69</v>
      </c>
      <c r="J6" s="206"/>
      <c r="K6" s="207"/>
    </row>
    <row r="7" spans="1:17" ht="18" thickBot="1">
      <c r="A7" s="204"/>
      <c r="B7" s="205"/>
      <c r="C7" s="12"/>
      <c r="D7" s="403"/>
      <c r="E7" s="405"/>
      <c r="F7" s="407"/>
      <c r="G7" s="208" t="s">
        <v>66</v>
      </c>
      <c r="H7" s="209" t="s">
        <v>70</v>
      </c>
      <c r="I7" s="409"/>
      <c r="J7" s="208" t="s">
        <v>66</v>
      </c>
      <c r="K7" s="210" t="s">
        <v>70</v>
      </c>
    </row>
    <row r="8" spans="1:17" ht="32.1" customHeight="1" thickBot="1">
      <c r="A8" s="329" t="s">
        <v>71</v>
      </c>
      <c r="B8" s="330" t="s">
        <v>209</v>
      </c>
      <c r="C8" s="331">
        <v>494700</v>
      </c>
      <c r="D8" s="332">
        <v>494700</v>
      </c>
      <c r="E8" s="333">
        <v>0</v>
      </c>
      <c r="F8" s="13">
        <v>493700</v>
      </c>
      <c r="G8" s="14">
        <v>493700</v>
      </c>
      <c r="H8" s="15">
        <v>0</v>
      </c>
      <c r="I8" s="16">
        <v>1000</v>
      </c>
      <c r="J8" s="14">
        <v>1000</v>
      </c>
      <c r="K8" s="17">
        <v>0</v>
      </c>
    </row>
    <row r="9" spans="1:17" ht="32.1" customHeight="1">
      <c r="A9" s="211"/>
      <c r="B9" s="212" t="s">
        <v>192</v>
      </c>
      <c r="C9" s="18">
        <v>204900</v>
      </c>
      <c r="D9" s="19">
        <v>204900</v>
      </c>
      <c r="E9" s="20">
        <v>0</v>
      </c>
      <c r="F9" s="21">
        <v>204200</v>
      </c>
      <c r="G9" s="22">
        <v>204200</v>
      </c>
      <c r="H9" s="23">
        <v>0</v>
      </c>
      <c r="I9" s="24">
        <v>700</v>
      </c>
      <c r="J9" s="22">
        <v>700</v>
      </c>
      <c r="K9" s="25">
        <v>0</v>
      </c>
    </row>
    <row r="10" spans="1:17" ht="32.1" customHeight="1">
      <c r="A10" s="213"/>
      <c r="B10" s="210" t="s">
        <v>72</v>
      </c>
      <c r="C10" s="100">
        <v>289800</v>
      </c>
      <c r="D10" s="101">
        <v>289800</v>
      </c>
      <c r="E10" s="102">
        <v>0</v>
      </c>
      <c r="F10" s="103">
        <v>289500</v>
      </c>
      <c r="G10" s="101">
        <v>289500</v>
      </c>
      <c r="H10" s="104">
        <v>0</v>
      </c>
      <c r="I10" s="105">
        <v>300</v>
      </c>
      <c r="J10" s="101">
        <v>300</v>
      </c>
      <c r="K10" s="106">
        <v>0</v>
      </c>
    </row>
    <row r="11" spans="1:17" ht="32.1" customHeight="1" thickBot="1">
      <c r="A11" s="214"/>
      <c r="B11" s="215" t="s">
        <v>73</v>
      </c>
      <c r="C11" s="26">
        <v>2.4143484626647145</v>
      </c>
      <c r="D11" s="27">
        <v>2.4143484626647145</v>
      </c>
      <c r="E11" s="28" t="s">
        <v>147</v>
      </c>
      <c r="F11" s="216">
        <v>2.4177277179236043</v>
      </c>
      <c r="G11" s="27">
        <v>2.4177277179236043</v>
      </c>
      <c r="H11" s="30" t="s">
        <v>147</v>
      </c>
      <c r="I11" s="31">
        <v>1.4285714285714286</v>
      </c>
      <c r="J11" s="27">
        <v>1.4285714285714286</v>
      </c>
      <c r="K11" s="32" t="s">
        <v>147</v>
      </c>
    </row>
    <row r="12" spans="1:17" ht="32.1" customHeight="1" thickBot="1">
      <c r="A12" s="329" t="s">
        <v>74</v>
      </c>
      <c r="B12" s="334" t="s">
        <v>75</v>
      </c>
      <c r="C12" s="331">
        <v>2997600</v>
      </c>
      <c r="D12" s="335">
        <v>2997500</v>
      </c>
      <c r="E12" s="336">
        <v>100</v>
      </c>
      <c r="F12" s="13">
        <v>2988900</v>
      </c>
      <c r="G12" s="14">
        <v>2988800</v>
      </c>
      <c r="H12" s="15">
        <v>100</v>
      </c>
      <c r="I12" s="16">
        <v>8700</v>
      </c>
      <c r="J12" s="14">
        <v>8700</v>
      </c>
      <c r="K12" s="17">
        <v>0</v>
      </c>
    </row>
    <row r="13" spans="1:17" ht="32.1" customHeight="1">
      <c r="A13" s="107" t="s">
        <v>154</v>
      </c>
      <c r="B13" s="217" t="s">
        <v>76</v>
      </c>
      <c r="C13" s="18">
        <v>1364200</v>
      </c>
      <c r="D13" s="19">
        <v>1364200</v>
      </c>
      <c r="E13" s="20">
        <v>0</v>
      </c>
      <c r="F13" s="21">
        <v>1359100</v>
      </c>
      <c r="G13" s="19">
        <v>1359100</v>
      </c>
      <c r="H13" s="20">
        <v>0</v>
      </c>
      <c r="I13" s="24">
        <v>5100</v>
      </c>
      <c r="J13" s="19">
        <v>5100</v>
      </c>
      <c r="K13" s="33">
        <v>0</v>
      </c>
    </row>
    <row r="14" spans="1:17" ht="32.1" customHeight="1">
      <c r="A14" s="213"/>
      <c r="B14" s="210" t="s">
        <v>77</v>
      </c>
      <c r="C14" s="100">
        <v>1633400</v>
      </c>
      <c r="D14" s="101">
        <v>1633300</v>
      </c>
      <c r="E14" s="102">
        <v>100</v>
      </c>
      <c r="F14" s="103">
        <v>1629800</v>
      </c>
      <c r="G14" s="101">
        <v>1629700</v>
      </c>
      <c r="H14" s="104">
        <v>100</v>
      </c>
      <c r="I14" s="105">
        <v>3600</v>
      </c>
      <c r="J14" s="101">
        <v>3600</v>
      </c>
      <c r="K14" s="106">
        <v>0</v>
      </c>
    </row>
    <row r="15" spans="1:17" ht="32.1" customHeight="1" thickBot="1">
      <c r="A15" s="214"/>
      <c r="B15" s="215" t="s">
        <v>78</v>
      </c>
      <c r="C15" s="26">
        <v>2.1973317695352588</v>
      </c>
      <c r="D15" s="27">
        <v>2.197258466500513</v>
      </c>
      <c r="E15" s="28">
        <v>0</v>
      </c>
      <c r="F15" s="29">
        <v>2.199175925244647</v>
      </c>
      <c r="G15" s="27">
        <v>2.1991023471414906</v>
      </c>
      <c r="H15" s="30">
        <v>0</v>
      </c>
      <c r="I15" s="31">
        <v>1.7058823529411764</v>
      </c>
      <c r="J15" s="27">
        <v>1.7058823529411764</v>
      </c>
      <c r="K15" s="32" t="s">
        <v>147</v>
      </c>
    </row>
    <row r="16" spans="1:17" ht="32.1" customHeight="1" thickBot="1">
      <c r="A16" s="329" t="s">
        <v>79</v>
      </c>
      <c r="B16" s="337" t="s">
        <v>80</v>
      </c>
      <c r="C16" s="331">
        <v>3817100</v>
      </c>
      <c r="D16" s="335">
        <v>3817000</v>
      </c>
      <c r="E16" s="336">
        <v>100</v>
      </c>
      <c r="F16" s="13">
        <v>3805800</v>
      </c>
      <c r="G16" s="34">
        <v>3805700</v>
      </c>
      <c r="H16" s="35">
        <v>100</v>
      </c>
      <c r="I16" s="16">
        <v>11300</v>
      </c>
      <c r="J16" s="34">
        <v>11300</v>
      </c>
      <c r="K16" s="36">
        <v>0</v>
      </c>
    </row>
    <row r="17" spans="1:11" ht="32.1" customHeight="1">
      <c r="A17" s="107" t="s">
        <v>155</v>
      </c>
      <c r="B17" s="217" t="s">
        <v>81</v>
      </c>
      <c r="C17" s="18">
        <v>1926200</v>
      </c>
      <c r="D17" s="19">
        <v>1926200</v>
      </c>
      <c r="E17" s="20">
        <v>0</v>
      </c>
      <c r="F17" s="21">
        <v>1918700</v>
      </c>
      <c r="G17" s="37">
        <v>1918700</v>
      </c>
      <c r="H17" s="20">
        <v>0</v>
      </c>
      <c r="I17" s="24">
        <v>7500</v>
      </c>
      <c r="J17" s="37">
        <v>7500</v>
      </c>
      <c r="K17" s="33">
        <v>0</v>
      </c>
    </row>
    <row r="18" spans="1:11" ht="32.1" customHeight="1">
      <c r="A18" s="213"/>
      <c r="B18" s="210" t="s">
        <v>77</v>
      </c>
      <c r="C18" s="100">
        <v>1890900</v>
      </c>
      <c r="D18" s="101">
        <v>1890800</v>
      </c>
      <c r="E18" s="102">
        <v>100</v>
      </c>
      <c r="F18" s="103">
        <v>1887100</v>
      </c>
      <c r="G18" s="101">
        <v>1887000</v>
      </c>
      <c r="H18" s="104">
        <v>100</v>
      </c>
      <c r="I18" s="105">
        <v>3800</v>
      </c>
      <c r="J18" s="101">
        <v>3800</v>
      </c>
      <c r="K18" s="106">
        <v>0</v>
      </c>
    </row>
    <row r="19" spans="1:11" ht="32.1" customHeight="1" thickBot="1">
      <c r="A19" s="213"/>
      <c r="B19" s="215" t="s">
        <v>82</v>
      </c>
      <c r="C19" s="26">
        <v>1.9816737618108193</v>
      </c>
      <c r="D19" s="27">
        <v>1.981621846121898</v>
      </c>
      <c r="E19" s="28">
        <v>0</v>
      </c>
      <c r="F19" s="29">
        <v>1.9835305154531715</v>
      </c>
      <c r="G19" s="27">
        <v>1.9834783968311878</v>
      </c>
      <c r="H19" s="30">
        <v>0</v>
      </c>
      <c r="I19" s="31">
        <v>1.5066666666666666</v>
      </c>
      <c r="J19" s="27">
        <v>1.5066666666666666</v>
      </c>
      <c r="K19" s="32" t="s">
        <v>147</v>
      </c>
    </row>
    <row r="20" spans="1:11" ht="20.100000000000001" customHeight="1"/>
    <row r="21" spans="1:11" ht="20.100000000000001" customHeight="1">
      <c r="C21" s="218" t="s">
        <v>83</v>
      </c>
      <c r="D21" s="218" t="s">
        <v>84</v>
      </c>
      <c r="E21" s="219">
        <v>0</v>
      </c>
      <c r="F21" s="218" t="s">
        <v>85</v>
      </c>
      <c r="G21" s="219">
        <v>0</v>
      </c>
    </row>
  </sheetData>
  <mergeCells count="7">
    <mergeCell ref="A1:B1"/>
    <mergeCell ref="C4:E5"/>
    <mergeCell ref="F5:K5"/>
    <mergeCell ref="D6:D7"/>
    <mergeCell ref="E6:E7"/>
    <mergeCell ref="F6:F7"/>
    <mergeCell ref="I6:I7"/>
  </mergeCells>
  <phoneticPr fontId="2"/>
  <conditionalFormatting sqref="E21 G21">
    <cfRule type="containsBlanks" dxfId="103" priority="3">
      <formula>LEN(TRIM(E21))=0</formula>
    </cfRule>
  </conditionalFormatting>
  <conditionalFormatting sqref="C11:K11">
    <cfRule type="cellIs" dxfId="102" priority="2" operator="equal">
      <formula>"△100%"</formula>
    </cfRule>
  </conditionalFormatting>
  <conditionalFormatting sqref="C15:K15">
    <cfRule type="cellIs" dxfId="101"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8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3.5"/>
  <cols>
    <col min="1" max="1" width="10.125" style="120" customWidth="1"/>
    <col min="2" max="2" width="9.125" style="120" customWidth="1"/>
    <col min="3" max="3" width="9" style="120"/>
    <col min="4" max="31" width="7.625" style="120" customWidth="1"/>
    <col min="32" max="32" width="9.25" style="120" bestFit="1" customWidth="1"/>
    <col min="33" max="16384" width="9" style="120"/>
  </cols>
  <sheetData>
    <row r="1" spans="1:33" s="345" customFormat="1" ht="24.75" customHeight="1">
      <c r="A1" s="411" t="str">
        <f>令和4年度!A1</f>
        <v>令和4年度</v>
      </c>
      <c r="B1" s="411"/>
      <c r="C1" s="342"/>
      <c r="D1" s="342"/>
      <c r="E1" s="343" t="str">
        <f ca="1">RIGHT(CELL("filename",$A$1),LEN(CELL("filename",$A$1))-FIND("]",CELL("filename",$A$1)))</f>
        <v>９月（２表）</v>
      </c>
      <c r="F1" s="344" t="s">
        <v>140</v>
      </c>
      <c r="G1" s="343"/>
      <c r="H1" s="344"/>
      <c r="I1" s="346"/>
      <c r="J1" s="343"/>
      <c r="K1" s="344"/>
      <c r="L1" s="346"/>
      <c r="M1" s="346"/>
      <c r="N1" s="346"/>
      <c r="O1" s="346"/>
      <c r="P1" s="346"/>
      <c r="Q1" s="346"/>
    </row>
    <row r="3" spans="1:33" ht="18" thickBot="1">
      <c r="A3" s="152" t="s">
        <v>86</v>
      </c>
      <c r="B3" s="153"/>
      <c r="C3" s="153"/>
      <c r="D3" s="154"/>
      <c r="E3" s="153"/>
      <c r="F3" s="153"/>
      <c r="G3" s="153"/>
      <c r="H3" s="153"/>
      <c r="I3" s="153"/>
      <c r="J3" s="153"/>
      <c r="K3" s="153"/>
      <c r="L3" s="153"/>
      <c r="M3" s="153"/>
      <c r="N3" s="153"/>
      <c r="O3" s="153"/>
      <c r="P3" s="153"/>
      <c r="Q3" s="155"/>
      <c r="R3" s="153"/>
      <c r="S3" s="155"/>
      <c r="T3" s="153"/>
      <c r="U3" s="154"/>
      <c r="V3" s="153"/>
      <c r="W3" s="153"/>
      <c r="X3" s="153"/>
      <c r="Y3" s="153"/>
      <c r="Z3" s="153"/>
      <c r="AA3" s="153"/>
      <c r="AB3" s="153"/>
      <c r="AC3" s="153"/>
      <c r="AD3" s="153"/>
      <c r="AE3" s="153"/>
    </row>
    <row r="4" spans="1:33" ht="14.25">
      <c r="A4" s="156"/>
      <c r="B4" s="157" t="s">
        <v>62</v>
      </c>
      <c r="C4" s="158"/>
      <c r="D4" s="348">
        <v>1</v>
      </c>
      <c r="E4" s="349">
        <v>2</v>
      </c>
      <c r="F4" s="348">
        <v>3</v>
      </c>
      <c r="G4" s="350">
        <v>4</v>
      </c>
      <c r="H4" s="349">
        <v>5</v>
      </c>
      <c r="I4" s="349">
        <v>6</v>
      </c>
      <c r="J4" s="351">
        <v>7</v>
      </c>
      <c r="K4" s="349">
        <v>8</v>
      </c>
      <c r="L4" s="349">
        <v>9</v>
      </c>
      <c r="M4" s="349">
        <v>10</v>
      </c>
      <c r="N4" s="349">
        <v>11</v>
      </c>
      <c r="O4" s="349">
        <v>12</v>
      </c>
      <c r="P4" s="349">
        <v>13</v>
      </c>
      <c r="Q4" s="349">
        <v>14</v>
      </c>
      <c r="R4" s="349">
        <v>15</v>
      </c>
      <c r="S4" s="349">
        <v>16</v>
      </c>
      <c r="T4" s="349">
        <v>17</v>
      </c>
      <c r="U4" s="349">
        <v>18</v>
      </c>
      <c r="V4" s="349">
        <v>19</v>
      </c>
      <c r="W4" s="349">
        <v>20</v>
      </c>
      <c r="X4" s="349">
        <v>21</v>
      </c>
      <c r="Y4" s="349">
        <v>22</v>
      </c>
      <c r="Z4" s="350">
        <v>23</v>
      </c>
      <c r="AA4" s="349">
        <v>24</v>
      </c>
      <c r="AB4" s="349">
        <v>25</v>
      </c>
      <c r="AC4" s="349">
        <v>26</v>
      </c>
      <c r="AD4" s="352">
        <v>27</v>
      </c>
      <c r="AE4" s="353">
        <v>28</v>
      </c>
    </row>
    <row r="5" spans="1:33" ht="15" thickBot="1">
      <c r="A5" s="159" t="s">
        <v>65</v>
      </c>
      <c r="B5" s="160"/>
      <c r="C5" s="161" t="s">
        <v>87</v>
      </c>
      <c r="D5" s="354" t="s">
        <v>88</v>
      </c>
      <c r="E5" s="355" t="s">
        <v>89</v>
      </c>
      <c r="F5" s="356" t="s">
        <v>90</v>
      </c>
      <c r="G5" s="354" t="s">
        <v>91</v>
      </c>
      <c r="H5" s="355" t="s">
        <v>92</v>
      </c>
      <c r="I5" s="357" t="s">
        <v>93</v>
      </c>
      <c r="J5" s="358" t="s">
        <v>94</v>
      </c>
      <c r="K5" s="355" t="s">
        <v>95</v>
      </c>
      <c r="L5" s="355" t="s">
        <v>96</v>
      </c>
      <c r="M5" s="355" t="s">
        <v>97</v>
      </c>
      <c r="N5" s="355" t="s">
        <v>98</v>
      </c>
      <c r="O5" s="355" t="s">
        <v>99</v>
      </c>
      <c r="P5" s="355" t="s">
        <v>100</v>
      </c>
      <c r="Q5" s="355" t="s">
        <v>101</v>
      </c>
      <c r="R5" s="355" t="s">
        <v>102</v>
      </c>
      <c r="S5" s="355" t="s">
        <v>103</v>
      </c>
      <c r="T5" s="355" t="s">
        <v>104</v>
      </c>
      <c r="U5" s="355" t="s">
        <v>105</v>
      </c>
      <c r="V5" s="355" t="s">
        <v>106</v>
      </c>
      <c r="W5" s="355" t="s">
        <v>107</v>
      </c>
      <c r="X5" s="355" t="s">
        <v>108</v>
      </c>
      <c r="Y5" s="355" t="s">
        <v>109</v>
      </c>
      <c r="Z5" s="354" t="s">
        <v>110</v>
      </c>
      <c r="AA5" s="355" t="s">
        <v>111</v>
      </c>
      <c r="AB5" s="355" t="s">
        <v>112</v>
      </c>
      <c r="AC5" s="355" t="s">
        <v>113</v>
      </c>
      <c r="AD5" s="354" t="s">
        <v>114</v>
      </c>
      <c r="AE5" s="359" t="s">
        <v>67</v>
      </c>
    </row>
    <row r="6" spans="1:33" ht="30" customHeight="1" thickBot="1">
      <c r="A6" s="347" t="s">
        <v>71</v>
      </c>
      <c r="B6" s="368" t="s">
        <v>209</v>
      </c>
      <c r="C6" s="369">
        <v>494700</v>
      </c>
      <c r="D6" s="360">
        <v>262100</v>
      </c>
      <c r="E6" s="360">
        <v>31100</v>
      </c>
      <c r="F6" s="360">
        <v>49700</v>
      </c>
      <c r="G6" s="360">
        <v>22300</v>
      </c>
      <c r="H6" s="360">
        <v>54900</v>
      </c>
      <c r="I6" s="360">
        <v>0</v>
      </c>
      <c r="J6" s="360">
        <v>43200</v>
      </c>
      <c r="K6" s="360">
        <v>3300</v>
      </c>
      <c r="L6" s="360">
        <v>7200</v>
      </c>
      <c r="M6" s="360">
        <v>3100</v>
      </c>
      <c r="N6" s="360">
        <v>0</v>
      </c>
      <c r="O6" s="360">
        <v>0</v>
      </c>
      <c r="P6" s="360">
        <v>1000</v>
      </c>
      <c r="Q6" s="360">
        <v>0</v>
      </c>
      <c r="R6" s="360">
        <v>1900</v>
      </c>
      <c r="S6" s="360">
        <v>1800</v>
      </c>
      <c r="T6" s="360">
        <v>2900</v>
      </c>
      <c r="U6" s="360">
        <v>1400</v>
      </c>
      <c r="V6" s="360">
        <v>1600</v>
      </c>
      <c r="W6" s="360">
        <v>0</v>
      </c>
      <c r="X6" s="360">
        <v>0</v>
      </c>
      <c r="Y6" s="360">
        <v>1800</v>
      </c>
      <c r="Z6" s="360">
        <v>0</v>
      </c>
      <c r="AA6" s="360">
        <v>1700</v>
      </c>
      <c r="AB6" s="360">
        <v>2400</v>
      </c>
      <c r="AC6" s="360">
        <v>1300</v>
      </c>
      <c r="AD6" s="361">
        <v>0</v>
      </c>
      <c r="AE6" s="362">
        <v>0</v>
      </c>
      <c r="AF6" s="142"/>
      <c r="AG6" s="142"/>
    </row>
    <row r="7" spans="1:33" ht="30" customHeight="1">
      <c r="A7" s="162"/>
      <c r="B7" s="163" t="s">
        <v>192</v>
      </c>
      <c r="C7" s="38">
        <v>204900</v>
      </c>
      <c r="D7" s="39">
        <v>117000</v>
      </c>
      <c r="E7" s="39">
        <v>11200</v>
      </c>
      <c r="F7" s="39">
        <v>22500</v>
      </c>
      <c r="G7" s="39">
        <v>8100</v>
      </c>
      <c r="H7" s="39">
        <v>22000</v>
      </c>
      <c r="I7" s="39">
        <v>300</v>
      </c>
      <c r="J7" s="39">
        <v>14200</v>
      </c>
      <c r="K7" s="39">
        <v>1100</v>
      </c>
      <c r="L7" s="39">
        <v>3800</v>
      </c>
      <c r="M7" s="39">
        <v>1300</v>
      </c>
      <c r="N7" s="39">
        <v>0</v>
      </c>
      <c r="O7" s="39">
        <v>0</v>
      </c>
      <c r="P7" s="39">
        <v>0</v>
      </c>
      <c r="Q7" s="39">
        <v>0</v>
      </c>
      <c r="R7" s="39">
        <v>300</v>
      </c>
      <c r="S7" s="39">
        <v>300</v>
      </c>
      <c r="T7" s="39">
        <v>1200</v>
      </c>
      <c r="U7" s="39">
        <v>300</v>
      </c>
      <c r="V7" s="39">
        <v>400</v>
      </c>
      <c r="W7" s="39">
        <v>0</v>
      </c>
      <c r="X7" s="39">
        <v>0</v>
      </c>
      <c r="Y7" s="39">
        <v>100</v>
      </c>
      <c r="Z7" s="39">
        <v>0</v>
      </c>
      <c r="AA7" s="39">
        <v>600</v>
      </c>
      <c r="AB7" s="39">
        <v>200</v>
      </c>
      <c r="AC7" s="39">
        <v>0</v>
      </c>
      <c r="AD7" s="39">
        <v>0</v>
      </c>
      <c r="AE7" s="40">
        <v>0</v>
      </c>
      <c r="AF7" s="142"/>
      <c r="AG7" s="142"/>
    </row>
    <row r="8" spans="1:33" ht="30" customHeight="1">
      <c r="A8" s="164"/>
      <c r="B8" s="165" t="s">
        <v>77</v>
      </c>
      <c r="C8" s="115">
        <v>289800</v>
      </c>
      <c r="D8" s="116">
        <v>145100</v>
      </c>
      <c r="E8" s="117">
        <v>19900</v>
      </c>
      <c r="F8" s="117">
        <v>27200</v>
      </c>
      <c r="G8" s="117">
        <v>14200</v>
      </c>
      <c r="H8" s="117">
        <v>32900</v>
      </c>
      <c r="I8" s="117">
        <v>-300</v>
      </c>
      <c r="J8" s="117">
        <v>29000</v>
      </c>
      <c r="K8" s="117">
        <v>2200</v>
      </c>
      <c r="L8" s="117">
        <v>3400</v>
      </c>
      <c r="M8" s="117">
        <v>1800</v>
      </c>
      <c r="N8" s="97">
        <v>0</v>
      </c>
      <c r="O8" s="97">
        <v>0</v>
      </c>
      <c r="P8" s="117">
        <v>1000</v>
      </c>
      <c r="Q8" s="97">
        <v>0</v>
      </c>
      <c r="R8" s="117">
        <v>1600</v>
      </c>
      <c r="S8" s="117">
        <v>1500</v>
      </c>
      <c r="T8" s="117">
        <v>1700</v>
      </c>
      <c r="U8" s="117">
        <v>1100</v>
      </c>
      <c r="V8" s="117">
        <v>1200</v>
      </c>
      <c r="W8" s="97">
        <v>0</v>
      </c>
      <c r="X8" s="117">
        <v>0</v>
      </c>
      <c r="Y8" s="117">
        <v>1700</v>
      </c>
      <c r="Z8" s="97">
        <v>0</v>
      </c>
      <c r="AA8" s="117">
        <v>1100</v>
      </c>
      <c r="AB8" s="117">
        <v>2200</v>
      </c>
      <c r="AC8" s="117">
        <v>1300</v>
      </c>
      <c r="AD8" s="97">
        <v>0</v>
      </c>
      <c r="AE8" s="118">
        <v>0</v>
      </c>
    </row>
    <row r="9" spans="1:33" ht="30" customHeight="1">
      <c r="A9" s="164"/>
      <c r="B9" s="166" t="s">
        <v>73</v>
      </c>
      <c r="C9" s="41">
        <v>2.4143484626647145</v>
      </c>
      <c r="D9" s="42">
        <v>2.2401709401709402</v>
      </c>
      <c r="E9" s="43">
        <v>2.7767857142857144</v>
      </c>
      <c r="F9" s="43">
        <v>2.2088888888888887</v>
      </c>
      <c r="G9" s="43">
        <v>2.7530864197530862</v>
      </c>
      <c r="H9" s="43">
        <v>2.4954545454545456</v>
      </c>
      <c r="I9" s="43" t="s">
        <v>144</v>
      </c>
      <c r="J9" s="43">
        <v>3.0422535211267605</v>
      </c>
      <c r="K9" s="43">
        <v>3</v>
      </c>
      <c r="L9" s="43">
        <v>1.8947368421052631</v>
      </c>
      <c r="M9" s="43">
        <v>2.3846153846153846</v>
      </c>
      <c r="N9" s="43" t="s">
        <v>147</v>
      </c>
      <c r="O9" s="43" t="s">
        <v>147</v>
      </c>
      <c r="P9" s="43" t="s">
        <v>162</v>
      </c>
      <c r="Q9" s="43" t="s">
        <v>147</v>
      </c>
      <c r="R9" s="43">
        <v>6.333333333333333</v>
      </c>
      <c r="S9" s="43">
        <v>6</v>
      </c>
      <c r="T9" s="43">
        <v>2.4166666666666665</v>
      </c>
      <c r="U9" s="43">
        <v>4.666666666666667</v>
      </c>
      <c r="V9" s="43">
        <v>4</v>
      </c>
      <c r="W9" s="43" t="s">
        <v>147</v>
      </c>
      <c r="X9" s="43" t="s">
        <v>147</v>
      </c>
      <c r="Y9" s="43">
        <v>18</v>
      </c>
      <c r="Z9" s="43" t="s">
        <v>147</v>
      </c>
      <c r="AA9" s="43">
        <v>2.8333333333333335</v>
      </c>
      <c r="AB9" s="43">
        <v>12</v>
      </c>
      <c r="AC9" s="43" t="s">
        <v>162</v>
      </c>
      <c r="AD9" s="43" t="s">
        <v>147</v>
      </c>
      <c r="AE9" s="44" t="s">
        <v>147</v>
      </c>
    </row>
    <row r="10" spans="1:33" ht="30" customHeight="1" thickBot="1">
      <c r="A10" s="167"/>
      <c r="B10" s="168" t="s">
        <v>115</v>
      </c>
      <c r="C10" s="45">
        <v>1</v>
      </c>
      <c r="D10" s="46">
        <v>0.52981605013139277</v>
      </c>
      <c r="E10" s="47">
        <v>6.2866383666868808E-2</v>
      </c>
      <c r="F10" s="48">
        <v>0.10046492823933698</v>
      </c>
      <c r="G10" s="48">
        <v>4.5077824944410753E-2</v>
      </c>
      <c r="H10" s="48">
        <v>0.11097634930260764</v>
      </c>
      <c r="I10" s="48">
        <v>0</v>
      </c>
      <c r="J10" s="48">
        <v>8.7325651910248631E-2</v>
      </c>
      <c r="K10" s="48">
        <v>6.6707095209217705E-3</v>
      </c>
      <c r="L10" s="48">
        <v>1.4554275318374773E-2</v>
      </c>
      <c r="M10" s="48">
        <v>6.2664240954113607E-3</v>
      </c>
      <c r="N10" s="48">
        <v>0</v>
      </c>
      <c r="O10" s="48">
        <v>0</v>
      </c>
      <c r="P10" s="48">
        <v>2.0214271275520519E-3</v>
      </c>
      <c r="Q10" s="48">
        <v>0</v>
      </c>
      <c r="R10" s="48">
        <v>3.8407115423488981E-3</v>
      </c>
      <c r="S10" s="48">
        <v>3.6385688295936932E-3</v>
      </c>
      <c r="T10" s="48">
        <v>5.8621386699009501E-3</v>
      </c>
      <c r="U10" s="48">
        <v>2.8299979785728724E-3</v>
      </c>
      <c r="V10" s="48">
        <v>3.2342834040832826E-3</v>
      </c>
      <c r="W10" s="48">
        <v>0</v>
      </c>
      <c r="X10" s="48">
        <v>0</v>
      </c>
      <c r="Y10" s="48">
        <v>3.6385688295936932E-3</v>
      </c>
      <c r="Z10" s="48">
        <v>0</v>
      </c>
      <c r="AA10" s="48">
        <v>3.4364261168384879E-3</v>
      </c>
      <c r="AB10" s="48">
        <v>4.8514251061249243E-3</v>
      </c>
      <c r="AC10" s="48">
        <v>2.6278552658176675E-3</v>
      </c>
      <c r="AD10" s="48">
        <v>0</v>
      </c>
      <c r="AE10" s="49">
        <v>0</v>
      </c>
    </row>
    <row r="11" spans="1:33" ht="30" customHeight="1" thickBot="1">
      <c r="A11" s="347" t="s">
        <v>74</v>
      </c>
      <c r="B11" s="363" t="s">
        <v>75</v>
      </c>
      <c r="C11" s="364">
        <v>2997600</v>
      </c>
      <c r="D11" s="365">
        <v>1534400</v>
      </c>
      <c r="E11" s="366">
        <v>212000</v>
      </c>
      <c r="F11" s="366">
        <v>307800</v>
      </c>
      <c r="G11" s="366">
        <v>126600</v>
      </c>
      <c r="H11" s="366">
        <v>344300</v>
      </c>
      <c r="I11" s="366">
        <v>200</v>
      </c>
      <c r="J11" s="366">
        <v>278300</v>
      </c>
      <c r="K11" s="366">
        <v>21300</v>
      </c>
      <c r="L11" s="366">
        <v>46600</v>
      </c>
      <c r="M11" s="366">
        <v>18900</v>
      </c>
      <c r="N11" s="366">
        <v>0</v>
      </c>
      <c r="O11" s="366">
        <v>1000</v>
      </c>
      <c r="P11" s="366">
        <v>4300</v>
      </c>
      <c r="Q11" s="366">
        <v>0</v>
      </c>
      <c r="R11" s="366">
        <v>10600</v>
      </c>
      <c r="S11" s="366">
        <v>14400</v>
      </c>
      <c r="T11" s="366">
        <v>16900</v>
      </c>
      <c r="U11" s="366">
        <v>9000</v>
      </c>
      <c r="V11" s="366">
        <v>9400</v>
      </c>
      <c r="W11" s="366">
        <v>0</v>
      </c>
      <c r="X11" s="366">
        <v>400</v>
      </c>
      <c r="Y11" s="366">
        <v>8800</v>
      </c>
      <c r="Z11" s="366">
        <v>0</v>
      </c>
      <c r="AA11" s="366">
        <v>10300</v>
      </c>
      <c r="AB11" s="366">
        <v>13600</v>
      </c>
      <c r="AC11" s="366">
        <v>8300</v>
      </c>
      <c r="AD11" s="366">
        <v>100</v>
      </c>
      <c r="AE11" s="367">
        <v>100</v>
      </c>
      <c r="AF11" s="142"/>
      <c r="AG11" s="142"/>
    </row>
    <row r="12" spans="1:33" ht="30" customHeight="1">
      <c r="A12" s="119" t="s">
        <v>154</v>
      </c>
      <c r="B12" s="169" t="s">
        <v>76</v>
      </c>
      <c r="C12" s="50">
        <v>1364200</v>
      </c>
      <c r="D12" s="51">
        <v>748700</v>
      </c>
      <c r="E12" s="51">
        <v>82000</v>
      </c>
      <c r="F12" s="51">
        <v>137200</v>
      </c>
      <c r="G12" s="51">
        <v>55500</v>
      </c>
      <c r="H12" s="51">
        <v>152700</v>
      </c>
      <c r="I12" s="51">
        <v>2000</v>
      </c>
      <c r="J12" s="51">
        <v>116600</v>
      </c>
      <c r="K12" s="51">
        <v>7500</v>
      </c>
      <c r="L12" s="51">
        <v>25800</v>
      </c>
      <c r="M12" s="51">
        <v>7400</v>
      </c>
      <c r="N12" s="51">
        <v>0</v>
      </c>
      <c r="O12" s="51">
        <v>200</v>
      </c>
      <c r="P12" s="51">
        <v>700</v>
      </c>
      <c r="Q12" s="51">
        <v>0</v>
      </c>
      <c r="R12" s="51">
        <v>2800</v>
      </c>
      <c r="S12" s="51">
        <v>3700</v>
      </c>
      <c r="T12" s="51">
        <v>9000</v>
      </c>
      <c r="U12" s="51">
        <v>1000</v>
      </c>
      <c r="V12" s="51">
        <v>3500</v>
      </c>
      <c r="W12" s="51">
        <v>0</v>
      </c>
      <c r="X12" s="51">
        <v>500</v>
      </c>
      <c r="Y12" s="51">
        <v>700</v>
      </c>
      <c r="Z12" s="51">
        <v>0</v>
      </c>
      <c r="AA12" s="51">
        <v>4300</v>
      </c>
      <c r="AB12" s="51">
        <v>2300</v>
      </c>
      <c r="AC12" s="51">
        <v>100</v>
      </c>
      <c r="AD12" s="51">
        <v>0</v>
      </c>
      <c r="AE12" s="52">
        <v>0</v>
      </c>
      <c r="AF12" s="170"/>
    </row>
    <row r="13" spans="1:33" ht="30" customHeight="1">
      <c r="A13" s="164"/>
      <c r="B13" s="171" t="s">
        <v>77</v>
      </c>
      <c r="C13" s="115">
        <v>1633400</v>
      </c>
      <c r="D13" s="116">
        <v>785700</v>
      </c>
      <c r="E13" s="117">
        <v>130000</v>
      </c>
      <c r="F13" s="117">
        <v>170600</v>
      </c>
      <c r="G13" s="117">
        <v>71100</v>
      </c>
      <c r="H13" s="117">
        <v>191600</v>
      </c>
      <c r="I13" s="117">
        <v>-1800</v>
      </c>
      <c r="J13" s="117">
        <v>161700</v>
      </c>
      <c r="K13" s="117">
        <v>13800</v>
      </c>
      <c r="L13" s="117">
        <v>20800</v>
      </c>
      <c r="M13" s="117">
        <v>11500</v>
      </c>
      <c r="N13" s="97">
        <v>0</v>
      </c>
      <c r="O13" s="117">
        <v>800</v>
      </c>
      <c r="P13" s="117">
        <v>3600</v>
      </c>
      <c r="Q13" s="97">
        <v>0</v>
      </c>
      <c r="R13" s="117">
        <v>7800</v>
      </c>
      <c r="S13" s="117">
        <v>10700</v>
      </c>
      <c r="T13" s="117">
        <v>7900</v>
      </c>
      <c r="U13" s="117">
        <v>8000</v>
      </c>
      <c r="V13" s="117">
        <v>5900</v>
      </c>
      <c r="W13" s="97">
        <v>0</v>
      </c>
      <c r="X13" s="117">
        <v>-100</v>
      </c>
      <c r="Y13" s="117">
        <v>8100</v>
      </c>
      <c r="Z13" s="97">
        <v>0</v>
      </c>
      <c r="AA13" s="117">
        <v>6000</v>
      </c>
      <c r="AB13" s="117">
        <v>11300</v>
      </c>
      <c r="AC13" s="117">
        <v>8200</v>
      </c>
      <c r="AD13" s="117">
        <v>100</v>
      </c>
      <c r="AE13" s="118">
        <v>100</v>
      </c>
    </row>
    <row r="14" spans="1:33" ht="30" customHeight="1">
      <c r="A14" s="164"/>
      <c r="B14" s="172" t="s">
        <v>78</v>
      </c>
      <c r="C14" s="41">
        <v>2.1973317695352588</v>
      </c>
      <c r="D14" s="42">
        <v>2.0494189929210633</v>
      </c>
      <c r="E14" s="43">
        <v>2.5853658536585367</v>
      </c>
      <c r="F14" s="43">
        <v>2.2434402332361514</v>
      </c>
      <c r="G14" s="43">
        <v>2.2810810810810809</v>
      </c>
      <c r="H14" s="43">
        <v>2.2547478716437461</v>
      </c>
      <c r="I14" s="43">
        <v>0.1</v>
      </c>
      <c r="J14" s="43">
        <v>2.3867924528301887</v>
      </c>
      <c r="K14" s="43">
        <v>2.84</v>
      </c>
      <c r="L14" s="43">
        <v>1.806201550387597</v>
      </c>
      <c r="M14" s="43">
        <v>2.5540540540540539</v>
      </c>
      <c r="N14" s="43" t="s">
        <v>147</v>
      </c>
      <c r="O14" s="43">
        <v>5</v>
      </c>
      <c r="P14" s="43">
        <v>6.1428571428571432</v>
      </c>
      <c r="Q14" s="43" t="s">
        <v>147</v>
      </c>
      <c r="R14" s="43">
        <v>3.7857142857142856</v>
      </c>
      <c r="S14" s="43">
        <v>3.8918918918918921</v>
      </c>
      <c r="T14" s="43">
        <v>1.8777777777777778</v>
      </c>
      <c r="U14" s="43">
        <v>9</v>
      </c>
      <c r="V14" s="43">
        <v>2.6857142857142855</v>
      </c>
      <c r="W14" s="43" t="s">
        <v>147</v>
      </c>
      <c r="X14" s="43">
        <v>0.8</v>
      </c>
      <c r="Y14" s="43">
        <v>12.571428571428571</v>
      </c>
      <c r="Z14" s="43" t="s">
        <v>147</v>
      </c>
      <c r="AA14" s="43">
        <v>2.3953488372093021</v>
      </c>
      <c r="AB14" s="43">
        <v>5.9130434782608692</v>
      </c>
      <c r="AC14" s="43">
        <v>83</v>
      </c>
      <c r="AD14" s="43" t="s">
        <v>162</v>
      </c>
      <c r="AE14" s="44" t="s">
        <v>162</v>
      </c>
    </row>
    <row r="15" spans="1:33" ht="30" customHeight="1" thickBot="1">
      <c r="A15" s="167"/>
      <c r="B15" s="173" t="s">
        <v>116</v>
      </c>
      <c r="C15" s="53">
        <v>1</v>
      </c>
      <c r="D15" s="48">
        <v>0.51187616760074728</v>
      </c>
      <c r="E15" s="47">
        <v>7.0723245262876974E-2</v>
      </c>
      <c r="F15" s="48">
        <v>0.10268214571657326</v>
      </c>
      <c r="G15" s="48">
        <v>4.2233787029623701E-2</v>
      </c>
      <c r="H15" s="48">
        <v>0.11485855350947424</v>
      </c>
      <c r="I15" s="48">
        <v>6.6720042700827329E-5</v>
      </c>
      <c r="J15" s="48">
        <v>9.2840939418201221E-2</v>
      </c>
      <c r="K15" s="48">
        <v>7.1056845476381103E-3</v>
      </c>
      <c r="L15" s="48">
        <v>1.5545769949292767E-2</v>
      </c>
      <c r="M15" s="48">
        <v>6.3050440352281825E-3</v>
      </c>
      <c r="N15" s="48">
        <v>0</v>
      </c>
      <c r="O15" s="48">
        <v>3.3360021350413666E-4</v>
      </c>
      <c r="P15" s="48">
        <v>1.4344809180677875E-3</v>
      </c>
      <c r="Q15" s="48">
        <v>0</v>
      </c>
      <c r="R15" s="48">
        <v>3.5361622631438485E-3</v>
      </c>
      <c r="S15" s="48">
        <v>4.8038430744595673E-3</v>
      </c>
      <c r="T15" s="48">
        <v>5.6378436082199094E-3</v>
      </c>
      <c r="U15" s="48">
        <v>3.0024019215372298E-3</v>
      </c>
      <c r="V15" s="48">
        <v>3.1358420069388846E-3</v>
      </c>
      <c r="W15" s="48">
        <v>0</v>
      </c>
      <c r="X15" s="48">
        <v>1.3344008540165466E-4</v>
      </c>
      <c r="Y15" s="48">
        <v>2.9356818788364024E-3</v>
      </c>
      <c r="Z15" s="48">
        <v>0</v>
      </c>
      <c r="AA15" s="48">
        <v>3.4360821990926074E-3</v>
      </c>
      <c r="AB15" s="48">
        <v>4.5369629036562586E-3</v>
      </c>
      <c r="AC15" s="48">
        <v>2.7688817720843343E-3</v>
      </c>
      <c r="AD15" s="48">
        <v>3.3360021350413664E-5</v>
      </c>
      <c r="AE15" s="49">
        <v>3.3360021350413664E-5</v>
      </c>
    </row>
    <row r="16" spans="1:33" ht="30" customHeight="1" thickBot="1">
      <c r="A16" s="347" t="s">
        <v>79</v>
      </c>
      <c r="B16" s="370" t="s">
        <v>80</v>
      </c>
      <c r="C16" s="364">
        <v>3817100</v>
      </c>
      <c r="D16" s="366">
        <v>1941200</v>
      </c>
      <c r="E16" s="366">
        <v>272800</v>
      </c>
      <c r="F16" s="366">
        <v>391100</v>
      </c>
      <c r="G16" s="366">
        <v>158000</v>
      </c>
      <c r="H16" s="366">
        <v>453900</v>
      </c>
      <c r="I16" s="366">
        <v>200</v>
      </c>
      <c r="J16" s="366">
        <v>354900</v>
      </c>
      <c r="K16" s="366">
        <v>29400</v>
      </c>
      <c r="L16" s="366">
        <v>60900</v>
      </c>
      <c r="M16" s="366">
        <v>24500</v>
      </c>
      <c r="N16" s="366">
        <v>0</v>
      </c>
      <c r="O16" s="366">
        <v>1600</v>
      </c>
      <c r="P16" s="366">
        <v>4600</v>
      </c>
      <c r="Q16" s="366">
        <v>0</v>
      </c>
      <c r="R16" s="366">
        <v>12300</v>
      </c>
      <c r="S16" s="366">
        <v>16700</v>
      </c>
      <c r="T16" s="366">
        <v>23000</v>
      </c>
      <c r="U16" s="366">
        <v>11500</v>
      </c>
      <c r="V16" s="366">
        <v>10800</v>
      </c>
      <c r="W16" s="366">
        <v>0</v>
      </c>
      <c r="X16" s="366">
        <v>400</v>
      </c>
      <c r="Y16" s="366">
        <v>10100</v>
      </c>
      <c r="Z16" s="366">
        <v>0</v>
      </c>
      <c r="AA16" s="366">
        <v>13800</v>
      </c>
      <c r="AB16" s="366">
        <v>15600</v>
      </c>
      <c r="AC16" s="366">
        <v>9500</v>
      </c>
      <c r="AD16" s="366">
        <v>200</v>
      </c>
      <c r="AE16" s="367">
        <v>100</v>
      </c>
      <c r="AF16" s="170"/>
    </row>
    <row r="17" spans="1:32" ht="30" customHeight="1">
      <c r="A17" s="119" t="s">
        <v>155</v>
      </c>
      <c r="B17" s="169" t="s">
        <v>81</v>
      </c>
      <c r="C17" s="50">
        <v>1926200</v>
      </c>
      <c r="D17" s="51">
        <v>1021200</v>
      </c>
      <c r="E17" s="51">
        <v>128000</v>
      </c>
      <c r="F17" s="51">
        <v>183900</v>
      </c>
      <c r="G17" s="51">
        <v>82100</v>
      </c>
      <c r="H17" s="51">
        <v>234300</v>
      </c>
      <c r="I17" s="51">
        <v>2000</v>
      </c>
      <c r="J17" s="51">
        <v>164500</v>
      </c>
      <c r="K17" s="51">
        <v>12600</v>
      </c>
      <c r="L17" s="51">
        <v>39000</v>
      </c>
      <c r="M17" s="51">
        <v>11500</v>
      </c>
      <c r="N17" s="51">
        <v>0</v>
      </c>
      <c r="O17" s="51">
        <v>200</v>
      </c>
      <c r="P17" s="51">
        <v>1000</v>
      </c>
      <c r="Q17" s="51">
        <v>0</v>
      </c>
      <c r="R17" s="51">
        <v>4500</v>
      </c>
      <c r="S17" s="51">
        <v>5200</v>
      </c>
      <c r="T17" s="51">
        <v>14600</v>
      </c>
      <c r="U17" s="51">
        <v>1800</v>
      </c>
      <c r="V17" s="51">
        <v>6000</v>
      </c>
      <c r="W17" s="51">
        <v>0</v>
      </c>
      <c r="X17" s="51">
        <v>500</v>
      </c>
      <c r="Y17" s="51">
        <v>1200</v>
      </c>
      <c r="Z17" s="51">
        <v>0</v>
      </c>
      <c r="AA17" s="51">
        <v>7400</v>
      </c>
      <c r="AB17" s="51">
        <v>4200</v>
      </c>
      <c r="AC17" s="51">
        <v>500</v>
      </c>
      <c r="AD17" s="51">
        <v>0</v>
      </c>
      <c r="AE17" s="54">
        <v>0</v>
      </c>
      <c r="AF17" s="170"/>
    </row>
    <row r="18" spans="1:32" ht="30" customHeight="1">
      <c r="A18" s="164"/>
      <c r="B18" s="171" t="s">
        <v>77</v>
      </c>
      <c r="C18" s="115">
        <v>1890900</v>
      </c>
      <c r="D18" s="116">
        <v>920000</v>
      </c>
      <c r="E18" s="117">
        <v>144800</v>
      </c>
      <c r="F18" s="117">
        <v>207200</v>
      </c>
      <c r="G18" s="117">
        <v>75900</v>
      </c>
      <c r="H18" s="117">
        <v>219600</v>
      </c>
      <c r="I18" s="117">
        <v>-1800</v>
      </c>
      <c r="J18" s="117">
        <v>190400</v>
      </c>
      <c r="K18" s="117">
        <v>16800</v>
      </c>
      <c r="L18" s="117">
        <v>21900</v>
      </c>
      <c r="M18" s="117">
        <v>13000</v>
      </c>
      <c r="N18" s="97">
        <v>0</v>
      </c>
      <c r="O18" s="97">
        <v>1400</v>
      </c>
      <c r="P18" s="117">
        <v>3600</v>
      </c>
      <c r="Q18" s="97">
        <v>0</v>
      </c>
      <c r="R18" s="117">
        <v>7800</v>
      </c>
      <c r="S18" s="117">
        <v>11500</v>
      </c>
      <c r="T18" s="117">
        <v>8400</v>
      </c>
      <c r="U18" s="117">
        <v>9700</v>
      </c>
      <c r="V18" s="117">
        <v>4800</v>
      </c>
      <c r="W18" s="97">
        <v>0</v>
      </c>
      <c r="X18" s="117">
        <v>-100</v>
      </c>
      <c r="Y18" s="117">
        <v>8900</v>
      </c>
      <c r="Z18" s="97">
        <v>0</v>
      </c>
      <c r="AA18" s="117">
        <v>6400</v>
      </c>
      <c r="AB18" s="117">
        <v>11400</v>
      </c>
      <c r="AC18" s="117">
        <v>9000</v>
      </c>
      <c r="AD18" s="97">
        <v>200</v>
      </c>
      <c r="AE18" s="118">
        <v>100</v>
      </c>
    </row>
    <row r="19" spans="1:32" ht="30" customHeight="1">
      <c r="A19" s="164"/>
      <c r="B19" s="172" t="s">
        <v>82</v>
      </c>
      <c r="C19" s="41">
        <v>1.9816737618108193</v>
      </c>
      <c r="D19" s="42">
        <v>1.9009009009009008</v>
      </c>
      <c r="E19" s="43">
        <v>2.1312500000000001</v>
      </c>
      <c r="F19" s="43">
        <v>2.1266992930940729</v>
      </c>
      <c r="G19" s="43">
        <v>1.9244823386114494</v>
      </c>
      <c r="H19" s="43">
        <v>1.9372599231754162</v>
      </c>
      <c r="I19" s="43">
        <v>0.1</v>
      </c>
      <c r="J19" s="43">
        <v>2.1574468085106382</v>
      </c>
      <c r="K19" s="43">
        <v>2.3333333333333335</v>
      </c>
      <c r="L19" s="43">
        <v>1.5615384615384615</v>
      </c>
      <c r="M19" s="43">
        <v>2.1304347826086958</v>
      </c>
      <c r="N19" s="43" t="s">
        <v>147</v>
      </c>
      <c r="O19" s="43">
        <v>8</v>
      </c>
      <c r="P19" s="43">
        <v>4.5999999999999996</v>
      </c>
      <c r="Q19" s="43" t="s">
        <v>147</v>
      </c>
      <c r="R19" s="43">
        <v>2.7333333333333334</v>
      </c>
      <c r="S19" s="43">
        <v>3.2115384615384617</v>
      </c>
      <c r="T19" s="43">
        <v>1.5753424657534247</v>
      </c>
      <c r="U19" s="43">
        <v>6.3888888888888893</v>
      </c>
      <c r="V19" s="43">
        <v>1.8</v>
      </c>
      <c r="W19" s="43" t="s">
        <v>147</v>
      </c>
      <c r="X19" s="43">
        <v>0.8</v>
      </c>
      <c r="Y19" s="43">
        <v>8.4166666666666661</v>
      </c>
      <c r="Z19" s="43" t="s">
        <v>147</v>
      </c>
      <c r="AA19" s="43">
        <v>1.8648648648648649</v>
      </c>
      <c r="AB19" s="43">
        <v>3.7142857142857144</v>
      </c>
      <c r="AC19" s="43">
        <v>19</v>
      </c>
      <c r="AD19" s="43" t="s">
        <v>162</v>
      </c>
      <c r="AE19" s="44" t="s">
        <v>162</v>
      </c>
    </row>
    <row r="20" spans="1:32" ht="30" customHeight="1" thickBot="1">
      <c r="A20" s="164"/>
      <c r="B20" s="173" t="s">
        <v>117</v>
      </c>
      <c r="C20" s="53">
        <v>1</v>
      </c>
      <c r="D20" s="48">
        <v>0.50855361400015719</v>
      </c>
      <c r="E20" s="47">
        <v>7.1467868276964192E-2</v>
      </c>
      <c r="F20" s="48">
        <v>0.10245998270938671</v>
      </c>
      <c r="G20" s="48">
        <v>4.1392680307039374E-2</v>
      </c>
      <c r="H20" s="48">
        <v>0.11891226323648843</v>
      </c>
      <c r="I20" s="48">
        <v>5.2395797857011865E-5</v>
      </c>
      <c r="J20" s="48">
        <v>9.2976343297267561E-2</v>
      </c>
      <c r="K20" s="48">
        <v>7.7021822849807449E-3</v>
      </c>
      <c r="L20" s="48">
        <v>1.5954520447460114E-2</v>
      </c>
      <c r="M20" s="48">
        <v>6.4184852374839542E-3</v>
      </c>
      <c r="N20" s="48">
        <v>0</v>
      </c>
      <c r="O20" s="48">
        <v>4.1916638285609492E-4</v>
      </c>
      <c r="P20" s="48">
        <v>1.2051033507112729E-3</v>
      </c>
      <c r="Q20" s="48">
        <v>0</v>
      </c>
      <c r="R20" s="48">
        <v>3.22234156820623E-3</v>
      </c>
      <c r="S20" s="48">
        <v>4.3750491210604913E-3</v>
      </c>
      <c r="T20" s="48">
        <v>6.0255167535563647E-3</v>
      </c>
      <c r="U20" s="48">
        <v>3.0127583767781824E-3</v>
      </c>
      <c r="V20" s="48">
        <v>2.829373084278641E-3</v>
      </c>
      <c r="W20" s="48">
        <v>0</v>
      </c>
      <c r="X20" s="48">
        <v>1.0479159571402373E-4</v>
      </c>
      <c r="Y20" s="48">
        <v>2.6459877917790991E-3</v>
      </c>
      <c r="Z20" s="48">
        <v>0</v>
      </c>
      <c r="AA20" s="48">
        <v>3.615310052133819E-3</v>
      </c>
      <c r="AB20" s="48">
        <v>4.0868722328469258E-3</v>
      </c>
      <c r="AC20" s="48">
        <v>2.4888003982080635E-3</v>
      </c>
      <c r="AD20" s="48">
        <v>5.2395797857011865E-5</v>
      </c>
      <c r="AE20" s="49">
        <v>2.6197898928505933E-5</v>
      </c>
    </row>
    <row r="21" spans="1:32" ht="14.25">
      <c r="A21" s="174" t="s">
        <v>118</v>
      </c>
      <c r="B21" s="175" t="s">
        <v>119</v>
      </c>
      <c r="C21" s="176"/>
      <c r="D21" s="153"/>
      <c r="E21" s="153"/>
      <c r="F21" s="153"/>
      <c r="G21" s="153"/>
      <c r="H21" s="153"/>
      <c r="I21" s="153"/>
      <c r="J21" s="55"/>
      <c r="K21" s="55"/>
      <c r="L21" s="55"/>
      <c r="M21" s="55"/>
      <c r="N21" s="55"/>
      <c r="O21" s="55"/>
      <c r="P21" s="55"/>
      <c r="Q21" s="55"/>
      <c r="R21" s="55"/>
      <c r="S21" s="55"/>
      <c r="T21" s="55"/>
      <c r="U21" s="55"/>
      <c r="V21" s="55"/>
      <c r="W21" s="55"/>
      <c r="X21" s="55"/>
      <c r="Y21" s="55"/>
      <c r="Z21" s="55"/>
      <c r="AA21" s="55"/>
      <c r="AB21" s="55"/>
      <c r="AC21" s="55"/>
      <c r="AD21" s="55"/>
      <c r="AE21" s="55"/>
    </row>
    <row r="22" spans="1:32" ht="14.25">
      <c r="A22" s="177"/>
      <c r="B22" s="175" t="s">
        <v>120</v>
      </c>
      <c r="C22" s="176"/>
      <c r="D22" s="153"/>
      <c r="E22" s="153"/>
      <c r="F22" s="153"/>
      <c r="G22" s="153"/>
      <c r="H22" s="153"/>
      <c r="I22" s="153"/>
      <c r="J22" s="153"/>
      <c r="K22" s="153"/>
      <c r="L22" s="153"/>
      <c r="M22" s="153"/>
      <c r="N22" s="153"/>
      <c r="O22" s="153"/>
      <c r="P22" s="153"/>
      <c r="Q22" s="153"/>
      <c r="R22" s="153"/>
      <c r="S22" s="153"/>
      <c r="T22" s="153"/>
      <c r="U22" s="153"/>
      <c r="V22" s="55"/>
      <c r="W22" s="55"/>
      <c r="X22" s="55"/>
      <c r="Y22" s="55"/>
      <c r="Z22" s="55"/>
      <c r="AA22" s="55"/>
      <c r="AB22" s="55"/>
      <c r="AC22" s="55"/>
      <c r="AD22" s="55"/>
      <c r="AE22" s="55"/>
    </row>
    <row r="23" spans="1:32" ht="14.25">
      <c r="A23" s="177"/>
      <c r="B23" s="175" t="s">
        <v>228</v>
      </c>
      <c r="C23" s="176"/>
      <c r="D23" s="153"/>
      <c r="E23" s="153"/>
      <c r="F23" s="153"/>
      <c r="G23" s="153"/>
      <c r="H23" s="153"/>
      <c r="I23" s="153"/>
      <c r="J23" s="153"/>
      <c r="K23" s="153"/>
      <c r="L23" s="153"/>
      <c r="M23" s="153"/>
      <c r="N23" s="153"/>
      <c r="O23" s="153"/>
      <c r="P23" s="153"/>
      <c r="Q23" s="153"/>
      <c r="R23" s="153"/>
      <c r="S23" s="153"/>
      <c r="T23" s="153"/>
      <c r="U23" s="153"/>
      <c r="V23" s="55"/>
      <c r="W23" s="55"/>
      <c r="X23" s="55"/>
      <c r="Y23" s="55"/>
      <c r="Z23" s="55"/>
      <c r="AA23" s="55"/>
      <c r="AB23" s="55"/>
      <c r="AC23" s="55"/>
      <c r="AD23" s="55"/>
      <c r="AE23" s="55"/>
    </row>
    <row r="24" spans="1:32" ht="17.25">
      <c r="A24" s="55"/>
      <c r="B24" s="152"/>
      <c r="C24" s="178"/>
      <c r="D24" s="153"/>
      <c r="E24" s="153"/>
      <c r="F24" s="153"/>
      <c r="G24" s="153"/>
      <c r="H24" s="153"/>
      <c r="I24" s="153"/>
      <c r="J24" s="153"/>
      <c r="K24" s="153"/>
      <c r="L24" s="153"/>
      <c r="M24" s="153"/>
      <c r="N24" s="153"/>
      <c r="O24" s="153"/>
      <c r="P24" s="153"/>
      <c r="Q24" s="153"/>
      <c r="R24" s="153"/>
      <c r="S24" s="153"/>
      <c r="T24" s="153"/>
      <c r="U24" s="153"/>
      <c r="V24" s="55"/>
      <c r="W24" s="55"/>
      <c r="X24" s="55"/>
      <c r="Y24" s="55"/>
      <c r="Z24" s="55"/>
      <c r="AA24" s="55"/>
      <c r="AB24" s="55"/>
      <c r="AC24" s="55"/>
      <c r="AD24" s="55"/>
      <c r="AE24" s="55"/>
    </row>
    <row r="25" spans="1:32" ht="26.25" customHeight="1" thickBot="1">
      <c r="A25" s="55"/>
      <c r="B25" s="55"/>
      <c r="C25" s="55"/>
      <c r="D25" s="56" t="s">
        <v>121</v>
      </c>
      <c r="E25" s="56"/>
      <c r="F25" s="56"/>
      <c r="G25" s="56"/>
      <c r="H25" s="56" t="s">
        <v>122</v>
      </c>
      <c r="I25" s="56"/>
      <c r="J25" s="56"/>
      <c r="K25" s="55"/>
      <c r="L25" s="55"/>
      <c r="M25" s="55"/>
      <c r="N25" s="55"/>
      <c r="O25" s="55"/>
      <c r="P25" s="55"/>
      <c r="Q25" s="55"/>
      <c r="R25" s="55"/>
      <c r="S25" s="55"/>
      <c r="T25" s="55"/>
      <c r="U25" s="55"/>
      <c r="V25" s="55"/>
      <c r="W25" s="55"/>
      <c r="X25" s="55"/>
      <c r="Y25" s="55"/>
      <c r="Z25" s="55"/>
      <c r="AA25" s="55"/>
      <c r="AB25" s="55"/>
      <c r="AC25" s="55"/>
      <c r="AD25" s="55"/>
      <c r="AE25" s="55"/>
    </row>
    <row r="26" spans="1:32" ht="26.25" customHeight="1" thickBot="1">
      <c r="A26" s="55"/>
      <c r="B26" s="55"/>
      <c r="C26" s="55"/>
      <c r="D26" s="56"/>
      <c r="E26" s="57" t="s">
        <v>123</v>
      </c>
      <c r="F26" s="58" t="s">
        <v>124</v>
      </c>
      <c r="G26" s="56"/>
      <c r="H26" s="56"/>
      <c r="I26" s="57" t="s">
        <v>125</v>
      </c>
      <c r="J26" s="58" t="s">
        <v>126</v>
      </c>
      <c r="K26" s="55"/>
      <c r="L26" s="55"/>
      <c r="M26" s="55"/>
      <c r="N26" s="55"/>
      <c r="O26" s="55"/>
      <c r="P26" s="55"/>
      <c r="Q26" s="55"/>
      <c r="R26" s="55"/>
      <c r="S26" s="55"/>
      <c r="T26" s="55"/>
      <c r="U26" s="55"/>
      <c r="V26" s="55"/>
      <c r="W26" s="55"/>
      <c r="X26" s="55"/>
      <c r="Y26" s="55"/>
      <c r="Z26" s="55"/>
      <c r="AA26" s="55"/>
      <c r="AB26" s="55"/>
      <c r="AC26" s="55"/>
      <c r="AD26" s="55"/>
      <c r="AE26" s="55"/>
    </row>
    <row r="27" spans="1:32" ht="26.25" customHeight="1">
      <c r="A27" s="55"/>
      <c r="B27" s="55"/>
      <c r="C27" s="55"/>
      <c r="D27" s="59" t="s">
        <v>209</v>
      </c>
      <c r="E27" s="179">
        <v>226200</v>
      </c>
      <c r="F27" s="180">
        <v>35900</v>
      </c>
      <c r="G27" s="60"/>
      <c r="H27" s="59" t="s">
        <v>209</v>
      </c>
      <c r="I27" s="179">
        <v>392000</v>
      </c>
      <c r="J27" s="181">
        <v>101700</v>
      </c>
      <c r="K27" s="60"/>
      <c r="L27" s="55"/>
      <c r="N27" s="55"/>
      <c r="O27" s="55"/>
      <c r="P27" s="55"/>
      <c r="Q27" s="55"/>
      <c r="R27" s="55"/>
      <c r="S27" s="55"/>
      <c r="T27" s="55"/>
      <c r="U27" s="55"/>
      <c r="V27" s="55"/>
      <c r="W27" s="55"/>
      <c r="X27" s="55"/>
      <c r="Y27" s="55"/>
      <c r="Z27" s="55"/>
      <c r="AA27" s="55"/>
      <c r="AB27" s="55"/>
      <c r="AC27" s="55"/>
      <c r="AD27" s="55"/>
      <c r="AE27" s="55"/>
    </row>
    <row r="28" spans="1:32" ht="26.25" customHeight="1">
      <c r="A28" s="55"/>
      <c r="B28" s="55"/>
      <c r="C28" s="55"/>
      <c r="D28" s="61" t="s">
        <v>192</v>
      </c>
      <c r="E28" s="225">
        <v>96500</v>
      </c>
      <c r="F28" s="226">
        <v>20600</v>
      </c>
      <c r="G28" s="60"/>
      <c r="H28" s="61" t="s">
        <v>192</v>
      </c>
      <c r="I28" s="225">
        <v>156100</v>
      </c>
      <c r="J28" s="226">
        <v>48100</v>
      </c>
      <c r="K28" s="62"/>
      <c r="L28" s="55"/>
      <c r="M28" s="55"/>
      <c r="N28" s="55"/>
      <c r="O28" s="55"/>
      <c r="P28" s="55"/>
      <c r="Q28" s="55"/>
      <c r="R28" s="55"/>
      <c r="S28" s="55"/>
      <c r="T28" s="55"/>
      <c r="U28" s="55"/>
      <c r="V28" s="55"/>
      <c r="W28" s="55"/>
      <c r="X28" s="55"/>
      <c r="Y28" s="55"/>
      <c r="Z28" s="55"/>
      <c r="AA28" s="55"/>
      <c r="AB28" s="55"/>
      <c r="AC28" s="55"/>
      <c r="AD28" s="55"/>
      <c r="AE28" s="55"/>
    </row>
    <row r="29" spans="1:32" ht="26.25" customHeight="1">
      <c r="A29" s="55"/>
      <c r="B29" s="55"/>
      <c r="C29" s="55"/>
      <c r="D29" s="63" t="s">
        <v>77</v>
      </c>
      <c r="E29" s="186">
        <v>129700</v>
      </c>
      <c r="F29" s="187">
        <v>15300</v>
      </c>
      <c r="G29" s="55"/>
      <c r="H29" s="63" t="s">
        <v>77</v>
      </c>
      <c r="I29" s="186">
        <v>235900</v>
      </c>
      <c r="J29" s="187">
        <v>53600</v>
      </c>
      <c r="K29" s="55"/>
      <c r="L29" s="55"/>
      <c r="M29" s="55"/>
      <c r="N29" s="55"/>
      <c r="O29" s="55"/>
      <c r="P29" s="55"/>
      <c r="Q29" s="55"/>
      <c r="R29" s="55"/>
      <c r="S29" s="55"/>
      <c r="T29" s="55"/>
      <c r="U29" s="55"/>
      <c r="V29" s="55"/>
      <c r="W29" s="55"/>
      <c r="X29" s="55"/>
      <c r="Y29" s="55"/>
      <c r="Z29" s="55"/>
      <c r="AA29" s="55"/>
      <c r="AB29" s="55"/>
      <c r="AC29" s="55"/>
      <c r="AD29" s="55"/>
      <c r="AE29" s="55"/>
    </row>
    <row r="30" spans="1:32" ht="26.25" customHeight="1">
      <c r="A30" s="55"/>
      <c r="B30" s="55"/>
      <c r="C30" s="55"/>
      <c r="D30" s="64" t="s">
        <v>127</v>
      </c>
      <c r="E30" s="188">
        <v>2.3440414507772021</v>
      </c>
      <c r="F30" s="189">
        <v>1.7427184466019416</v>
      </c>
      <c r="G30" s="55"/>
      <c r="H30" s="64" t="s">
        <v>127</v>
      </c>
      <c r="I30" s="188">
        <v>2.5112107623318387</v>
      </c>
      <c r="J30" s="190">
        <v>2.1143451143451144</v>
      </c>
      <c r="K30" s="55"/>
      <c r="L30" s="56" t="s">
        <v>128</v>
      </c>
      <c r="M30" s="56"/>
      <c r="N30" s="56"/>
      <c r="O30" s="56"/>
      <c r="P30" s="56"/>
      <c r="Q30" s="56"/>
      <c r="R30" s="56"/>
      <c r="S30" s="56"/>
      <c r="T30" s="56"/>
      <c r="U30" s="55"/>
      <c r="V30" s="55"/>
      <c r="W30" s="55"/>
      <c r="X30" s="55"/>
      <c r="Y30" s="55"/>
      <c r="Z30" s="55"/>
      <c r="AA30" s="55"/>
      <c r="AB30" s="55"/>
      <c r="AC30" s="55"/>
      <c r="AD30" s="55"/>
      <c r="AE30" s="55"/>
    </row>
    <row r="31" spans="1:32" ht="26.25" customHeight="1" thickBot="1">
      <c r="A31" s="55"/>
      <c r="B31" s="55"/>
      <c r="C31" s="55"/>
      <c r="D31" s="65" t="s">
        <v>115</v>
      </c>
      <c r="E31" s="191">
        <v>0.45817297954223213</v>
      </c>
      <c r="F31" s="192">
        <v>7.271622442779016E-2</v>
      </c>
      <c r="G31" s="55"/>
      <c r="H31" s="66" t="s">
        <v>129</v>
      </c>
      <c r="I31" s="193">
        <v>0.79400445614745796</v>
      </c>
      <c r="J31" s="194">
        <v>0.20599554385254204</v>
      </c>
      <c r="K31" s="55"/>
      <c r="L31" s="410" t="s">
        <v>130</v>
      </c>
      <c r="M31" s="410"/>
      <c r="N31" s="410"/>
      <c r="O31" s="410"/>
      <c r="P31" s="410"/>
      <c r="Q31" s="410"/>
      <c r="R31" s="410"/>
      <c r="S31" s="410"/>
      <c r="T31" s="410"/>
      <c r="U31" s="67"/>
      <c r="V31" s="67"/>
      <c r="W31" s="55"/>
      <c r="X31" s="55"/>
      <c r="Y31" s="55"/>
      <c r="Z31" s="55"/>
      <c r="AA31" s="55"/>
      <c r="AB31" s="55"/>
      <c r="AC31" s="55"/>
      <c r="AD31" s="55"/>
      <c r="AE31" s="55"/>
    </row>
  </sheetData>
  <mergeCells count="2">
    <mergeCell ref="L31:T31"/>
    <mergeCell ref="A1:B1"/>
  </mergeCells>
  <phoneticPr fontId="2"/>
  <conditionalFormatting sqref="E28:F28 I28:J28">
    <cfRule type="containsBlanks" dxfId="100" priority="3">
      <formula>LEN(TRIM(E28))=0</formula>
    </cfRule>
  </conditionalFormatting>
  <conditionalFormatting sqref="C9:AE9">
    <cfRule type="cellIs" dxfId="99" priority="2" operator="equal">
      <formula>"△100%"</formula>
    </cfRule>
  </conditionalFormatting>
  <conditionalFormatting sqref="C19:AE19">
    <cfRule type="cellIs" dxfId="98"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4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sqref="A1:B1"/>
    </sheetView>
  </sheetViews>
  <sheetFormatPr defaultRowHeight="13.5"/>
  <cols>
    <col min="1" max="1" width="11.125" style="120" customWidth="1"/>
    <col min="2" max="2" width="10.125" style="120" customWidth="1"/>
    <col min="3" max="3" width="13.875" style="120" customWidth="1"/>
    <col min="4" max="17" width="10.75" style="120" customWidth="1"/>
    <col min="18" max="16384" width="9" style="120"/>
  </cols>
  <sheetData>
    <row r="1" spans="1:18" s="345" customFormat="1" ht="24" customHeight="1">
      <c r="A1" s="411" t="str">
        <f>令和4年度!A1</f>
        <v>令和4年度</v>
      </c>
      <c r="B1" s="411"/>
      <c r="C1" s="342"/>
      <c r="D1" s="342"/>
      <c r="E1" s="343" t="str">
        <f ca="1">RIGHT(CELL("filename",$A$1),LEN(CELL("filename",$A$1))-FIND("]",CELL("filename",$A$1)))</f>
        <v>９月（３表）</v>
      </c>
      <c r="F1" s="344" t="s">
        <v>140</v>
      </c>
      <c r="G1" s="343"/>
      <c r="H1" s="344"/>
      <c r="I1" s="346"/>
      <c r="J1" s="343"/>
      <c r="K1" s="344"/>
      <c r="L1" s="346"/>
      <c r="M1" s="346"/>
      <c r="N1" s="346"/>
      <c r="O1" s="346"/>
      <c r="P1" s="346"/>
      <c r="Q1" s="346"/>
    </row>
    <row r="2" spans="1:18" ht="10.5" customHeight="1">
      <c r="A2" s="136"/>
      <c r="B2" s="136"/>
      <c r="C2" s="136"/>
      <c r="D2" s="136"/>
      <c r="E2" s="136"/>
      <c r="F2" s="136"/>
      <c r="G2" s="136"/>
      <c r="H2" s="136"/>
      <c r="I2" s="136"/>
      <c r="J2" s="136"/>
      <c r="K2" s="136"/>
      <c r="L2" s="136"/>
      <c r="M2" s="136"/>
      <c r="N2" s="136"/>
      <c r="O2" s="136"/>
      <c r="P2" s="136"/>
      <c r="Q2" s="136"/>
    </row>
    <row r="3" spans="1:18" ht="18" thickBot="1">
      <c r="A3" s="137" t="s">
        <v>131</v>
      </c>
      <c r="B3" s="138"/>
      <c r="C3" s="138"/>
      <c r="D3" s="137"/>
      <c r="E3" s="138"/>
      <c r="F3" s="138"/>
      <c r="G3" s="138"/>
      <c r="H3" s="138"/>
      <c r="I3" s="138"/>
      <c r="J3" s="138"/>
      <c r="K3" s="138"/>
      <c r="L3" s="139"/>
      <c r="M3" s="138"/>
      <c r="N3" s="138"/>
      <c r="O3" s="138"/>
      <c r="P3" s="138"/>
      <c r="Q3" s="138"/>
    </row>
    <row r="4" spans="1:18" ht="19.5" customHeight="1">
      <c r="A4" s="68"/>
      <c r="B4" s="108" t="s">
        <v>62</v>
      </c>
      <c r="C4" s="140"/>
      <c r="D4" s="373">
        <v>1</v>
      </c>
      <c r="E4" s="373">
        <v>2</v>
      </c>
      <c r="F4" s="373">
        <v>3</v>
      </c>
      <c r="G4" s="373">
        <v>4</v>
      </c>
      <c r="H4" s="373">
        <v>5</v>
      </c>
      <c r="I4" s="373">
        <v>6</v>
      </c>
      <c r="J4" s="373">
        <v>7</v>
      </c>
      <c r="K4" s="373">
        <v>8</v>
      </c>
      <c r="L4" s="373">
        <v>9</v>
      </c>
      <c r="M4" s="373">
        <v>10</v>
      </c>
      <c r="N4" s="373">
        <v>11</v>
      </c>
      <c r="O4" s="373">
        <v>12</v>
      </c>
      <c r="P4" s="373">
        <v>13</v>
      </c>
      <c r="Q4" s="374">
        <v>14</v>
      </c>
    </row>
    <row r="5" spans="1:18" ht="19.5" customHeight="1" thickBot="1">
      <c r="A5" s="109" t="s">
        <v>65</v>
      </c>
      <c r="B5" s="69"/>
      <c r="C5" s="141" t="s">
        <v>132</v>
      </c>
      <c r="D5" s="375" t="s">
        <v>174</v>
      </c>
      <c r="E5" s="376" t="s">
        <v>175</v>
      </c>
      <c r="F5" s="376" t="s">
        <v>176</v>
      </c>
      <c r="G5" s="376" t="s">
        <v>177</v>
      </c>
      <c r="H5" s="376" t="s">
        <v>178</v>
      </c>
      <c r="I5" s="376" t="s">
        <v>179</v>
      </c>
      <c r="J5" s="376" t="s">
        <v>180</v>
      </c>
      <c r="K5" s="376" t="s">
        <v>181</v>
      </c>
      <c r="L5" s="376" t="s">
        <v>182</v>
      </c>
      <c r="M5" s="376" t="s">
        <v>183</v>
      </c>
      <c r="N5" s="376" t="s">
        <v>184</v>
      </c>
      <c r="O5" s="376" t="s">
        <v>185</v>
      </c>
      <c r="P5" s="376" t="s">
        <v>186</v>
      </c>
      <c r="Q5" s="377" t="s">
        <v>187</v>
      </c>
    </row>
    <row r="6" spans="1:18" ht="30" customHeight="1" thickBot="1">
      <c r="A6" s="372" t="s">
        <v>71</v>
      </c>
      <c r="B6" s="384" t="s">
        <v>209</v>
      </c>
      <c r="C6" s="385">
        <v>0</v>
      </c>
      <c r="D6" s="378">
        <v>0</v>
      </c>
      <c r="E6" s="378">
        <v>0</v>
      </c>
      <c r="F6" s="378">
        <v>0</v>
      </c>
      <c r="G6" s="378">
        <v>0</v>
      </c>
      <c r="H6" s="378">
        <v>0</v>
      </c>
      <c r="I6" s="378">
        <v>0</v>
      </c>
      <c r="J6" s="378">
        <v>0</v>
      </c>
      <c r="K6" s="378">
        <v>0</v>
      </c>
      <c r="L6" s="378">
        <v>0</v>
      </c>
      <c r="M6" s="378">
        <v>0</v>
      </c>
      <c r="N6" s="378">
        <v>0</v>
      </c>
      <c r="O6" s="378">
        <v>0</v>
      </c>
      <c r="P6" s="378">
        <v>0</v>
      </c>
      <c r="Q6" s="379">
        <v>0</v>
      </c>
      <c r="R6" s="142"/>
    </row>
    <row r="7" spans="1:18" ht="30" customHeight="1">
      <c r="A7" s="70"/>
      <c r="B7" s="143" t="s">
        <v>192</v>
      </c>
      <c r="C7" s="71">
        <v>0</v>
      </c>
      <c r="D7" s="72">
        <v>0</v>
      </c>
      <c r="E7" s="73">
        <v>0</v>
      </c>
      <c r="F7" s="73">
        <v>0</v>
      </c>
      <c r="G7" s="73">
        <v>0</v>
      </c>
      <c r="H7" s="73">
        <v>0</v>
      </c>
      <c r="I7" s="73">
        <v>0</v>
      </c>
      <c r="J7" s="73">
        <v>0</v>
      </c>
      <c r="K7" s="73">
        <v>0</v>
      </c>
      <c r="L7" s="73">
        <v>0</v>
      </c>
      <c r="M7" s="73">
        <v>0</v>
      </c>
      <c r="N7" s="73">
        <v>0</v>
      </c>
      <c r="O7" s="74">
        <v>0</v>
      </c>
      <c r="P7" s="73">
        <v>0</v>
      </c>
      <c r="Q7" s="75">
        <v>0</v>
      </c>
      <c r="R7" s="142"/>
    </row>
    <row r="8" spans="1:18" ht="30" customHeight="1">
      <c r="A8" s="70"/>
      <c r="B8" s="76" t="s">
        <v>77</v>
      </c>
      <c r="C8" s="110">
        <v>0</v>
      </c>
      <c r="D8" s="111">
        <v>0</v>
      </c>
      <c r="E8" s="112">
        <v>0</v>
      </c>
      <c r="F8" s="111">
        <v>0</v>
      </c>
      <c r="G8" s="111">
        <v>0</v>
      </c>
      <c r="H8" s="111">
        <v>0</v>
      </c>
      <c r="I8" s="111">
        <v>0</v>
      </c>
      <c r="J8" s="111">
        <v>0</v>
      </c>
      <c r="K8" s="111">
        <v>0</v>
      </c>
      <c r="L8" s="111">
        <v>0</v>
      </c>
      <c r="M8" s="111">
        <v>0</v>
      </c>
      <c r="N8" s="111">
        <v>0</v>
      </c>
      <c r="O8" s="111">
        <v>0</v>
      </c>
      <c r="P8" s="111">
        <v>0</v>
      </c>
      <c r="Q8" s="113">
        <v>0</v>
      </c>
    </row>
    <row r="9" spans="1:18" ht="30" customHeight="1">
      <c r="A9" s="70"/>
      <c r="B9" s="77" t="s">
        <v>73</v>
      </c>
      <c r="C9" s="78" t="s">
        <v>147</v>
      </c>
      <c r="D9" s="79" t="s">
        <v>147</v>
      </c>
      <c r="E9" s="80" t="s">
        <v>147</v>
      </c>
      <c r="F9" s="79" t="s">
        <v>147</v>
      </c>
      <c r="G9" s="79" t="s">
        <v>147</v>
      </c>
      <c r="H9" s="79" t="s">
        <v>147</v>
      </c>
      <c r="I9" s="79" t="s">
        <v>147</v>
      </c>
      <c r="J9" s="79" t="s">
        <v>147</v>
      </c>
      <c r="K9" s="79" t="s">
        <v>147</v>
      </c>
      <c r="L9" s="79" t="s">
        <v>147</v>
      </c>
      <c r="M9" s="79" t="s">
        <v>147</v>
      </c>
      <c r="N9" s="79" t="s">
        <v>147</v>
      </c>
      <c r="O9" s="79" t="s">
        <v>147</v>
      </c>
      <c r="P9" s="79" t="s">
        <v>147</v>
      </c>
      <c r="Q9" s="81" t="s">
        <v>147</v>
      </c>
    </row>
    <row r="10" spans="1:18" ht="30" customHeight="1" thickBot="1">
      <c r="A10" s="114"/>
      <c r="B10" s="82" t="s">
        <v>116</v>
      </c>
      <c r="C10" s="83" t="s">
        <v>147</v>
      </c>
      <c r="D10" s="84" t="s">
        <v>147</v>
      </c>
      <c r="E10" s="85" t="s">
        <v>147</v>
      </c>
      <c r="F10" s="86" t="s">
        <v>147</v>
      </c>
      <c r="G10" s="86" t="s">
        <v>147</v>
      </c>
      <c r="H10" s="86" t="s">
        <v>147</v>
      </c>
      <c r="I10" s="86" t="s">
        <v>147</v>
      </c>
      <c r="J10" s="86" t="s">
        <v>147</v>
      </c>
      <c r="K10" s="86" t="s">
        <v>147</v>
      </c>
      <c r="L10" s="86" t="s">
        <v>147</v>
      </c>
      <c r="M10" s="86" t="s">
        <v>147</v>
      </c>
      <c r="N10" s="86" t="s">
        <v>147</v>
      </c>
      <c r="O10" s="86" t="s">
        <v>147</v>
      </c>
      <c r="P10" s="86" t="s">
        <v>147</v>
      </c>
      <c r="Q10" s="87" t="s">
        <v>147</v>
      </c>
    </row>
    <row r="11" spans="1:18" ht="30" customHeight="1" thickBot="1">
      <c r="A11" s="371" t="s">
        <v>74</v>
      </c>
      <c r="B11" s="380" t="s">
        <v>75</v>
      </c>
      <c r="C11" s="381">
        <v>100</v>
      </c>
      <c r="D11" s="382">
        <v>0</v>
      </c>
      <c r="E11" s="382">
        <v>100</v>
      </c>
      <c r="F11" s="382">
        <v>0</v>
      </c>
      <c r="G11" s="382">
        <v>0</v>
      </c>
      <c r="H11" s="382">
        <v>0</v>
      </c>
      <c r="I11" s="382">
        <v>0</v>
      </c>
      <c r="J11" s="382">
        <v>0</v>
      </c>
      <c r="K11" s="382">
        <v>0</v>
      </c>
      <c r="L11" s="382">
        <v>0</v>
      </c>
      <c r="M11" s="382">
        <v>0</v>
      </c>
      <c r="N11" s="382">
        <v>0</v>
      </c>
      <c r="O11" s="382">
        <v>0</v>
      </c>
      <c r="P11" s="382">
        <v>0</v>
      </c>
      <c r="Q11" s="383">
        <v>0</v>
      </c>
      <c r="R11" s="142"/>
    </row>
    <row r="12" spans="1:18" ht="30" customHeight="1">
      <c r="A12" s="144" t="s">
        <v>154</v>
      </c>
      <c r="B12" s="88" t="s">
        <v>76</v>
      </c>
      <c r="C12" s="89">
        <v>0</v>
      </c>
      <c r="D12" s="90">
        <v>0</v>
      </c>
      <c r="E12" s="90">
        <v>0</v>
      </c>
      <c r="F12" s="90">
        <v>0</v>
      </c>
      <c r="G12" s="90">
        <v>0</v>
      </c>
      <c r="H12" s="90">
        <v>0</v>
      </c>
      <c r="I12" s="90">
        <v>0</v>
      </c>
      <c r="J12" s="90">
        <v>0</v>
      </c>
      <c r="K12" s="90">
        <v>0</v>
      </c>
      <c r="L12" s="90">
        <v>0</v>
      </c>
      <c r="M12" s="90">
        <v>0</v>
      </c>
      <c r="N12" s="90">
        <v>0</v>
      </c>
      <c r="O12" s="90">
        <v>0</v>
      </c>
      <c r="P12" s="90">
        <v>0</v>
      </c>
      <c r="Q12" s="91">
        <v>0</v>
      </c>
      <c r="R12" s="142"/>
    </row>
    <row r="13" spans="1:18" ht="30" customHeight="1">
      <c r="A13" s="70"/>
      <c r="B13" s="92" t="s">
        <v>77</v>
      </c>
      <c r="C13" s="110">
        <v>100</v>
      </c>
      <c r="D13" s="111">
        <v>0</v>
      </c>
      <c r="E13" s="112">
        <v>100</v>
      </c>
      <c r="F13" s="111">
        <v>0</v>
      </c>
      <c r="G13" s="111">
        <v>0</v>
      </c>
      <c r="H13" s="111">
        <v>0</v>
      </c>
      <c r="I13" s="111">
        <v>0</v>
      </c>
      <c r="J13" s="111">
        <v>0</v>
      </c>
      <c r="K13" s="111">
        <v>0</v>
      </c>
      <c r="L13" s="111">
        <v>0</v>
      </c>
      <c r="M13" s="111">
        <v>0</v>
      </c>
      <c r="N13" s="111">
        <v>0</v>
      </c>
      <c r="O13" s="111">
        <v>0</v>
      </c>
      <c r="P13" s="111">
        <v>0</v>
      </c>
      <c r="Q13" s="113">
        <v>0</v>
      </c>
    </row>
    <row r="14" spans="1:18" ht="30" customHeight="1">
      <c r="A14" s="70"/>
      <c r="B14" s="93" t="s">
        <v>78</v>
      </c>
      <c r="C14" s="78" t="s">
        <v>162</v>
      </c>
      <c r="D14" s="79" t="s">
        <v>147</v>
      </c>
      <c r="E14" s="80" t="s">
        <v>162</v>
      </c>
      <c r="F14" s="79" t="s">
        <v>147</v>
      </c>
      <c r="G14" s="79" t="s">
        <v>147</v>
      </c>
      <c r="H14" s="79" t="s">
        <v>147</v>
      </c>
      <c r="I14" s="79" t="s">
        <v>147</v>
      </c>
      <c r="J14" s="79" t="s">
        <v>147</v>
      </c>
      <c r="K14" s="79" t="s">
        <v>147</v>
      </c>
      <c r="L14" s="79" t="s">
        <v>147</v>
      </c>
      <c r="M14" s="79" t="s">
        <v>147</v>
      </c>
      <c r="N14" s="79" t="s">
        <v>147</v>
      </c>
      <c r="O14" s="79" t="s">
        <v>147</v>
      </c>
      <c r="P14" s="79" t="s">
        <v>147</v>
      </c>
      <c r="Q14" s="81" t="s">
        <v>147</v>
      </c>
    </row>
    <row r="15" spans="1:18" ht="30" customHeight="1" thickBot="1">
      <c r="A15" s="114"/>
      <c r="B15" s="94" t="s">
        <v>116</v>
      </c>
      <c r="C15" s="95" t="s">
        <v>147</v>
      </c>
      <c r="D15" s="86" t="s">
        <v>147</v>
      </c>
      <c r="E15" s="86" t="s">
        <v>147</v>
      </c>
      <c r="F15" s="86" t="s">
        <v>147</v>
      </c>
      <c r="G15" s="86" t="s">
        <v>147</v>
      </c>
      <c r="H15" s="86" t="s">
        <v>147</v>
      </c>
      <c r="I15" s="86" t="s">
        <v>147</v>
      </c>
      <c r="J15" s="86" t="s">
        <v>147</v>
      </c>
      <c r="K15" s="86" t="s">
        <v>147</v>
      </c>
      <c r="L15" s="86" t="s">
        <v>147</v>
      </c>
      <c r="M15" s="86" t="s">
        <v>147</v>
      </c>
      <c r="N15" s="86" t="s">
        <v>147</v>
      </c>
      <c r="O15" s="86" t="s">
        <v>147</v>
      </c>
      <c r="P15" s="86" t="s">
        <v>147</v>
      </c>
      <c r="Q15" s="87" t="s">
        <v>147</v>
      </c>
    </row>
    <row r="16" spans="1:18" ht="30" customHeight="1" thickBot="1">
      <c r="A16" s="371" t="s">
        <v>79</v>
      </c>
      <c r="B16" s="380" t="s">
        <v>80</v>
      </c>
      <c r="C16" s="381">
        <v>100</v>
      </c>
      <c r="D16" s="382">
        <v>0</v>
      </c>
      <c r="E16" s="382">
        <v>100</v>
      </c>
      <c r="F16" s="382">
        <v>0</v>
      </c>
      <c r="G16" s="382">
        <v>0</v>
      </c>
      <c r="H16" s="382">
        <v>0</v>
      </c>
      <c r="I16" s="382">
        <v>0</v>
      </c>
      <c r="J16" s="382">
        <v>0</v>
      </c>
      <c r="K16" s="382">
        <v>0</v>
      </c>
      <c r="L16" s="382">
        <v>0</v>
      </c>
      <c r="M16" s="382">
        <v>0</v>
      </c>
      <c r="N16" s="382">
        <v>0</v>
      </c>
      <c r="O16" s="382">
        <v>0</v>
      </c>
      <c r="P16" s="382">
        <v>0</v>
      </c>
      <c r="Q16" s="383">
        <v>0</v>
      </c>
      <c r="R16" s="142"/>
    </row>
    <row r="17" spans="1:18" ht="30" customHeight="1">
      <c r="A17" s="144" t="s">
        <v>155</v>
      </c>
      <c r="B17" s="88" t="s">
        <v>81</v>
      </c>
      <c r="C17" s="89">
        <v>0</v>
      </c>
      <c r="D17" s="90">
        <v>0</v>
      </c>
      <c r="E17" s="90">
        <v>0</v>
      </c>
      <c r="F17" s="90">
        <v>0</v>
      </c>
      <c r="G17" s="90">
        <v>0</v>
      </c>
      <c r="H17" s="90">
        <v>0</v>
      </c>
      <c r="I17" s="90">
        <v>0</v>
      </c>
      <c r="J17" s="90">
        <v>0</v>
      </c>
      <c r="K17" s="90">
        <v>0</v>
      </c>
      <c r="L17" s="90">
        <v>0</v>
      </c>
      <c r="M17" s="90">
        <v>0</v>
      </c>
      <c r="N17" s="90">
        <v>0</v>
      </c>
      <c r="O17" s="90">
        <v>0</v>
      </c>
      <c r="P17" s="90">
        <v>0</v>
      </c>
      <c r="Q17" s="96">
        <v>0</v>
      </c>
      <c r="R17" s="142"/>
    </row>
    <row r="18" spans="1:18" ht="30" customHeight="1">
      <c r="A18" s="70"/>
      <c r="B18" s="92" t="s">
        <v>77</v>
      </c>
      <c r="C18" s="110">
        <v>100</v>
      </c>
      <c r="D18" s="111">
        <v>0</v>
      </c>
      <c r="E18" s="112">
        <v>100</v>
      </c>
      <c r="F18" s="111">
        <v>0</v>
      </c>
      <c r="G18" s="111">
        <v>0</v>
      </c>
      <c r="H18" s="111">
        <v>0</v>
      </c>
      <c r="I18" s="111">
        <v>0</v>
      </c>
      <c r="J18" s="111">
        <v>0</v>
      </c>
      <c r="K18" s="111">
        <v>0</v>
      </c>
      <c r="L18" s="111">
        <v>0</v>
      </c>
      <c r="M18" s="111">
        <v>0</v>
      </c>
      <c r="N18" s="111">
        <v>0</v>
      </c>
      <c r="O18" s="111">
        <v>0</v>
      </c>
      <c r="P18" s="111">
        <v>0</v>
      </c>
      <c r="Q18" s="113">
        <v>0</v>
      </c>
    </row>
    <row r="19" spans="1:18" ht="30" customHeight="1">
      <c r="A19" s="70"/>
      <c r="B19" s="93" t="s">
        <v>82</v>
      </c>
      <c r="C19" s="78" t="s">
        <v>162</v>
      </c>
      <c r="D19" s="79" t="s">
        <v>147</v>
      </c>
      <c r="E19" s="80" t="s">
        <v>162</v>
      </c>
      <c r="F19" s="79" t="s">
        <v>147</v>
      </c>
      <c r="G19" s="79" t="s">
        <v>147</v>
      </c>
      <c r="H19" s="79" t="s">
        <v>147</v>
      </c>
      <c r="I19" s="79" t="s">
        <v>147</v>
      </c>
      <c r="J19" s="79" t="s">
        <v>147</v>
      </c>
      <c r="K19" s="220" t="s">
        <v>147</v>
      </c>
      <c r="L19" s="79" t="s">
        <v>147</v>
      </c>
      <c r="M19" s="79" t="s">
        <v>147</v>
      </c>
      <c r="N19" s="79" t="s">
        <v>147</v>
      </c>
      <c r="O19" s="79" t="s">
        <v>147</v>
      </c>
      <c r="P19" s="79" t="s">
        <v>147</v>
      </c>
      <c r="Q19" s="81" t="s">
        <v>147</v>
      </c>
    </row>
    <row r="20" spans="1:18" ht="30" customHeight="1" thickBot="1">
      <c r="A20" s="70"/>
      <c r="B20" s="94" t="s">
        <v>117</v>
      </c>
      <c r="C20" s="95" t="s">
        <v>147</v>
      </c>
      <c r="D20" s="86" t="s">
        <v>147</v>
      </c>
      <c r="E20" s="86" t="s">
        <v>147</v>
      </c>
      <c r="F20" s="86" t="s">
        <v>147</v>
      </c>
      <c r="G20" s="86" t="s">
        <v>147</v>
      </c>
      <c r="H20" s="86" t="s">
        <v>147</v>
      </c>
      <c r="I20" s="86" t="s">
        <v>147</v>
      </c>
      <c r="J20" s="86" t="s">
        <v>147</v>
      </c>
      <c r="K20" s="86" t="s">
        <v>147</v>
      </c>
      <c r="L20" s="86" t="s">
        <v>147</v>
      </c>
      <c r="M20" s="86" t="s">
        <v>147</v>
      </c>
      <c r="N20" s="86" t="s">
        <v>147</v>
      </c>
      <c r="O20" s="86" t="s">
        <v>147</v>
      </c>
      <c r="P20" s="86" t="s">
        <v>147</v>
      </c>
      <c r="Q20" s="87" t="s">
        <v>147</v>
      </c>
    </row>
    <row r="21" spans="1:18" ht="15" customHeight="1">
      <c r="A21" s="145" t="s">
        <v>118</v>
      </c>
      <c r="B21" s="146" t="s">
        <v>227</v>
      </c>
      <c r="C21" s="147"/>
      <c r="D21" s="148"/>
      <c r="E21" s="148"/>
      <c r="F21" s="148"/>
      <c r="G21" s="148"/>
      <c r="H21" s="149"/>
      <c r="I21" s="149"/>
      <c r="J21" s="149"/>
      <c r="K21" s="149"/>
      <c r="L21" s="149"/>
      <c r="M21" s="149"/>
      <c r="N21" s="149"/>
      <c r="O21" s="149"/>
      <c r="P21" s="149"/>
      <c r="Q21" s="149"/>
    </row>
    <row r="22" spans="1:18" ht="15" customHeight="1">
      <c r="A22" s="145"/>
      <c r="B22" s="150" t="s">
        <v>164</v>
      </c>
      <c r="C22" s="147"/>
      <c r="D22" s="148"/>
      <c r="E22" s="148"/>
      <c r="F22" s="148"/>
      <c r="G22" s="148"/>
      <c r="H22" s="149"/>
      <c r="I22" s="149"/>
      <c r="J22" s="149"/>
      <c r="K22" s="149"/>
      <c r="L22" s="149"/>
      <c r="M22" s="149"/>
      <c r="N22" s="149"/>
      <c r="O22" s="149"/>
      <c r="P22" s="149"/>
      <c r="Q22" s="149"/>
    </row>
    <row r="23" spans="1:18" ht="15" customHeight="1">
      <c r="A23" s="149"/>
      <c r="B23" s="150" t="s">
        <v>165</v>
      </c>
      <c r="C23" s="147"/>
      <c r="D23" s="148"/>
      <c r="E23" s="148"/>
      <c r="F23" s="148"/>
      <c r="G23" s="148"/>
      <c r="H23" s="148"/>
      <c r="I23" s="148"/>
      <c r="J23" s="148"/>
      <c r="K23" s="148"/>
      <c r="L23" s="148"/>
      <c r="M23" s="148"/>
      <c r="N23" s="148"/>
      <c r="O23" s="148"/>
      <c r="P23" s="148"/>
      <c r="Q23" s="148"/>
    </row>
    <row r="24" spans="1:18" ht="15" customHeight="1">
      <c r="A24" s="149"/>
      <c r="B24" s="150" t="s">
        <v>166</v>
      </c>
      <c r="C24" s="147"/>
      <c r="D24" s="148"/>
      <c r="E24" s="148"/>
      <c r="F24" s="148"/>
      <c r="G24" s="148"/>
      <c r="H24" s="148"/>
      <c r="I24" s="148"/>
      <c r="J24" s="148"/>
      <c r="K24" s="148"/>
      <c r="L24" s="148"/>
      <c r="M24" s="148"/>
      <c r="N24" s="148"/>
      <c r="O24" s="148"/>
      <c r="P24" s="148"/>
      <c r="Q24" s="148"/>
    </row>
    <row r="25" spans="1:18" ht="15" customHeight="1">
      <c r="A25" s="149"/>
      <c r="B25" s="150" t="s">
        <v>167</v>
      </c>
      <c r="C25" s="147"/>
      <c r="D25" s="148"/>
      <c r="E25" s="148"/>
      <c r="F25" s="148"/>
      <c r="G25" s="148"/>
      <c r="H25" s="148"/>
      <c r="I25" s="148"/>
      <c r="J25" s="148"/>
      <c r="K25" s="148"/>
      <c r="L25" s="148"/>
      <c r="M25" s="148"/>
      <c r="N25" s="148"/>
      <c r="O25" s="148"/>
      <c r="P25" s="148"/>
      <c r="Q25" s="148"/>
    </row>
    <row r="26" spans="1:18" ht="15" customHeight="1">
      <c r="A26" s="149"/>
      <c r="B26" s="151" t="s">
        <v>133</v>
      </c>
      <c r="C26" s="147"/>
      <c r="D26" s="148"/>
      <c r="E26" s="148"/>
      <c r="F26" s="148"/>
      <c r="G26" s="148"/>
      <c r="H26" s="148"/>
      <c r="I26" s="148"/>
      <c r="J26" s="148"/>
      <c r="K26" s="148"/>
      <c r="L26" s="148"/>
      <c r="M26" s="148"/>
      <c r="N26" s="148"/>
      <c r="O26" s="148"/>
      <c r="P26" s="148"/>
      <c r="Q26" s="148"/>
    </row>
    <row r="27" spans="1:18" ht="15" customHeight="1">
      <c r="A27" s="149"/>
      <c r="B27" s="150"/>
      <c r="C27" s="147"/>
      <c r="D27" s="148"/>
      <c r="E27" s="148"/>
      <c r="F27" s="148"/>
      <c r="G27" s="148"/>
      <c r="H27" s="148"/>
      <c r="I27" s="148"/>
      <c r="J27" s="148"/>
      <c r="K27" s="148"/>
      <c r="L27" s="148"/>
      <c r="M27" s="148"/>
      <c r="N27" s="148"/>
      <c r="O27" s="148"/>
      <c r="P27" s="148"/>
      <c r="Q27" s="148"/>
    </row>
    <row r="28" spans="1:18" ht="15" customHeight="1">
      <c r="A28" s="149"/>
      <c r="B28" s="150"/>
      <c r="C28" s="147"/>
      <c r="D28" s="148"/>
      <c r="E28" s="148"/>
      <c r="F28" s="148"/>
      <c r="G28" s="148"/>
      <c r="H28" s="148"/>
      <c r="I28" s="148"/>
      <c r="J28" s="148"/>
      <c r="K28" s="148"/>
      <c r="L28" s="148"/>
      <c r="M28" s="148"/>
      <c r="N28" s="148"/>
      <c r="O28" s="148"/>
      <c r="P28" s="148"/>
      <c r="Q28" s="148"/>
    </row>
    <row r="29" spans="1:18" ht="15" customHeight="1"/>
  </sheetData>
  <mergeCells count="1">
    <mergeCell ref="A1:B1"/>
  </mergeCells>
  <phoneticPr fontId="2"/>
  <conditionalFormatting sqref="C9:Q9">
    <cfRule type="cellIs" dxfId="97" priority="2" operator="equal">
      <formula>"△100%"</formula>
    </cfRule>
  </conditionalFormatting>
  <conditionalFormatting sqref="C14:Q14">
    <cfRule type="cellIs" dxfId="96"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21" customWidth="1"/>
    <col min="2" max="2" width="14.125" style="121" customWidth="1"/>
    <col min="3" max="3" width="12.75" style="121" customWidth="1"/>
    <col min="4" max="11" width="10.625" style="121" customWidth="1"/>
    <col min="12" max="16384" width="9" style="121"/>
  </cols>
  <sheetData>
    <row r="1" spans="1:17" s="340" customFormat="1" ht="24">
      <c r="A1" s="396" t="str">
        <f>令和4年度!A1</f>
        <v>令和4年度</v>
      </c>
      <c r="B1" s="396"/>
      <c r="C1" s="342"/>
      <c r="D1" s="343" t="str">
        <f ca="1">RIGHT(CELL("filename",$A$1),LEN(CELL("filename",$A$1))-FIND("]",CELL("filename",$A$1)))</f>
        <v>４月（１表）</v>
      </c>
      <c r="E1" s="344" t="s">
        <v>140</v>
      </c>
      <c r="F1" s="345"/>
      <c r="G1" s="343"/>
      <c r="H1" s="344"/>
      <c r="I1" s="346"/>
      <c r="J1" s="338"/>
      <c r="K1" s="339"/>
      <c r="L1" s="341"/>
      <c r="M1" s="341"/>
      <c r="N1" s="341"/>
      <c r="O1" s="341"/>
      <c r="P1" s="341"/>
      <c r="Q1" s="341"/>
    </row>
    <row r="2" spans="1:17" ht="14.25">
      <c r="A2" s="122"/>
      <c r="B2" s="195"/>
      <c r="C2" s="195"/>
      <c r="D2" s="195"/>
      <c r="E2" s="195"/>
      <c r="F2" s="195"/>
      <c r="G2" s="195"/>
      <c r="H2" s="195"/>
      <c r="I2" s="195"/>
      <c r="J2" s="195"/>
      <c r="K2" s="195"/>
    </row>
    <row r="3" spans="1:17" ht="18" thickBot="1">
      <c r="A3" s="196" t="s">
        <v>60</v>
      </c>
      <c r="B3" s="197"/>
      <c r="C3" s="198"/>
      <c r="D3" s="197"/>
      <c r="E3" s="197"/>
      <c r="F3" s="197"/>
      <c r="G3" s="197"/>
      <c r="H3" s="197"/>
      <c r="I3" s="197"/>
      <c r="J3" s="198"/>
      <c r="K3" s="199" t="s">
        <v>61</v>
      </c>
    </row>
    <row r="4" spans="1:17" ht="18" thickBot="1">
      <c r="A4" s="200"/>
      <c r="B4" s="201" t="s">
        <v>62</v>
      </c>
      <c r="C4" s="397" t="s">
        <v>63</v>
      </c>
      <c r="D4" s="398"/>
      <c r="E4" s="398"/>
      <c r="F4" s="98"/>
      <c r="G4" s="98"/>
      <c r="H4" s="98"/>
      <c r="I4" s="98"/>
      <c r="J4" s="98"/>
      <c r="K4" s="99"/>
    </row>
    <row r="5" spans="1:17" ht="17.25">
      <c r="A5" s="202"/>
      <c r="B5" s="203"/>
      <c r="C5" s="399"/>
      <c r="D5" s="400"/>
      <c r="E5" s="400"/>
      <c r="F5" s="397" t="s">
        <v>64</v>
      </c>
      <c r="G5" s="398"/>
      <c r="H5" s="398"/>
      <c r="I5" s="398"/>
      <c r="J5" s="398"/>
      <c r="K5" s="401"/>
    </row>
    <row r="6" spans="1:17" ht="17.25" customHeight="1">
      <c r="A6" s="204" t="s">
        <v>65</v>
      </c>
      <c r="B6" s="205"/>
      <c r="C6" s="135"/>
      <c r="D6" s="402" t="s">
        <v>66</v>
      </c>
      <c r="E6" s="404" t="s">
        <v>67</v>
      </c>
      <c r="F6" s="406" t="s">
        <v>68</v>
      </c>
      <c r="G6" s="206"/>
      <c r="H6" s="206"/>
      <c r="I6" s="408" t="s">
        <v>69</v>
      </c>
      <c r="J6" s="206"/>
      <c r="K6" s="207"/>
    </row>
    <row r="7" spans="1:17" ht="18" thickBot="1">
      <c r="A7" s="204"/>
      <c r="B7" s="205"/>
      <c r="C7" s="12"/>
      <c r="D7" s="403"/>
      <c r="E7" s="405"/>
      <c r="F7" s="407"/>
      <c r="G7" s="208" t="s">
        <v>66</v>
      </c>
      <c r="H7" s="209" t="s">
        <v>70</v>
      </c>
      <c r="I7" s="409"/>
      <c r="J7" s="208" t="s">
        <v>66</v>
      </c>
      <c r="K7" s="210" t="s">
        <v>70</v>
      </c>
    </row>
    <row r="8" spans="1:17" ht="32.1" customHeight="1" thickBot="1">
      <c r="A8" s="329" t="s">
        <v>71</v>
      </c>
      <c r="B8" s="330" t="s">
        <v>204</v>
      </c>
      <c r="C8" s="331">
        <v>409000</v>
      </c>
      <c r="D8" s="332">
        <v>409000</v>
      </c>
      <c r="E8" s="333">
        <v>0</v>
      </c>
      <c r="F8" s="13">
        <v>407800</v>
      </c>
      <c r="G8" s="14">
        <v>407800</v>
      </c>
      <c r="H8" s="15">
        <v>0</v>
      </c>
      <c r="I8" s="16">
        <v>1200</v>
      </c>
      <c r="J8" s="14">
        <v>1200</v>
      </c>
      <c r="K8" s="17">
        <v>0</v>
      </c>
    </row>
    <row r="9" spans="1:17" ht="32.1" customHeight="1">
      <c r="A9" s="211"/>
      <c r="B9" s="212" t="s">
        <v>173</v>
      </c>
      <c r="C9" s="18">
        <v>262600</v>
      </c>
      <c r="D9" s="19">
        <v>262600</v>
      </c>
      <c r="E9" s="20">
        <v>0</v>
      </c>
      <c r="F9" s="21">
        <v>261900</v>
      </c>
      <c r="G9" s="22">
        <v>261900</v>
      </c>
      <c r="H9" s="23">
        <v>0</v>
      </c>
      <c r="I9" s="24">
        <v>700</v>
      </c>
      <c r="J9" s="22">
        <v>700</v>
      </c>
      <c r="K9" s="25">
        <v>0</v>
      </c>
    </row>
    <row r="10" spans="1:17" ht="32.1" customHeight="1">
      <c r="A10" s="213"/>
      <c r="B10" s="210" t="s">
        <v>72</v>
      </c>
      <c r="C10" s="100">
        <v>146400</v>
      </c>
      <c r="D10" s="101">
        <v>146400</v>
      </c>
      <c r="E10" s="102">
        <v>0</v>
      </c>
      <c r="F10" s="103">
        <v>145900</v>
      </c>
      <c r="G10" s="101">
        <v>145900</v>
      </c>
      <c r="H10" s="104">
        <v>0</v>
      </c>
      <c r="I10" s="105">
        <v>500</v>
      </c>
      <c r="J10" s="101">
        <v>500</v>
      </c>
      <c r="K10" s="106">
        <v>0</v>
      </c>
    </row>
    <row r="11" spans="1:17" ht="32.1" customHeight="1" thickBot="1">
      <c r="A11" s="214"/>
      <c r="B11" s="215" t="s">
        <v>73</v>
      </c>
      <c r="C11" s="26">
        <v>1.5575019040365574</v>
      </c>
      <c r="D11" s="27">
        <v>1.5575019040365574</v>
      </c>
      <c r="E11" s="28" t="s">
        <v>147</v>
      </c>
      <c r="F11" s="216">
        <v>1.5570828560519283</v>
      </c>
      <c r="G11" s="27">
        <v>1.5570828560519283</v>
      </c>
      <c r="H11" s="30" t="s">
        <v>147</v>
      </c>
      <c r="I11" s="31">
        <v>1.7142857142857142</v>
      </c>
      <c r="J11" s="27">
        <v>1.7142857142857142</v>
      </c>
      <c r="K11" s="32" t="s">
        <v>147</v>
      </c>
    </row>
    <row r="12" spans="1:17" ht="32.1" customHeight="1" thickBot="1">
      <c r="A12" s="329" t="s">
        <v>74</v>
      </c>
      <c r="B12" s="334" t="s">
        <v>75</v>
      </c>
      <c r="C12" s="331">
        <v>409000</v>
      </c>
      <c r="D12" s="335">
        <v>409000</v>
      </c>
      <c r="E12" s="336">
        <v>0</v>
      </c>
      <c r="F12" s="13">
        <v>407800</v>
      </c>
      <c r="G12" s="14">
        <v>407800</v>
      </c>
      <c r="H12" s="15">
        <v>0</v>
      </c>
      <c r="I12" s="16">
        <v>1200</v>
      </c>
      <c r="J12" s="14">
        <v>1200</v>
      </c>
      <c r="K12" s="17">
        <v>0</v>
      </c>
    </row>
    <row r="13" spans="1:17" ht="32.1" customHeight="1">
      <c r="A13" s="107" t="s">
        <v>142</v>
      </c>
      <c r="B13" s="217" t="s">
        <v>76</v>
      </c>
      <c r="C13" s="18">
        <v>262600</v>
      </c>
      <c r="D13" s="19">
        <v>262600</v>
      </c>
      <c r="E13" s="20">
        <v>0</v>
      </c>
      <c r="F13" s="21">
        <v>261900</v>
      </c>
      <c r="G13" s="19">
        <v>261900</v>
      </c>
      <c r="H13" s="20">
        <v>0</v>
      </c>
      <c r="I13" s="24">
        <v>700</v>
      </c>
      <c r="J13" s="19">
        <v>700</v>
      </c>
      <c r="K13" s="33">
        <v>0</v>
      </c>
    </row>
    <row r="14" spans="1:17" ht="32.1" customHeight="1">
      <c r="A14" s="213"/>
      <c r="B14" s="210" t="s">
        <v>77</v>
      </c>
      <c r="C14" s="100">
        <v>146400</v>
      </c>
      <c r="D14" s="101">
        <v>146400</v>
      </c>
      <c r="E14" s="102">
        <v>0</v>
      </c>
      <c r="F14" s="103">
        <v>145900</v>
      </c>
      <c r="G14" s="101">
        <v>145900</v>
      </c>
      <c r="H14" s="104">
        <v>0</v>
      </c>
      <c r="I14" s="105">
        <v>500</v>
      </c>
      <c r="J14" s="101">
        <v>500</v>
      </c>
      <c r="K14" s="106">
        <v>0</v>
      </c>
    </row>
    <row r="15" spans="1:17" ht="32.1" customHeight="1" thickBot="1">
      <c r="A15" s="214"/>
      <c r="B15" s="215" t="s">
        <v>78</v>
      </c>
      <c r="C15" s="26">
        <v>1.5575019040365574</v>
      </c>
      <c r="D15" s="27">
        <v>1.5575019040365574</v>
      </c>
      <c r="E15" s="28" t="s">
        <v>147</v>
      </c>
      <c r="F15" s="29">
        <v>1.5570828560519283</v>
      </c>
      <c r="G15" s="27">
        <v>1.5570828560519283</v>
      </c>
      <c r="H15" s="30" t="s">
        <v>147</v>
      </c>
      <c r="I15" s="31">
        <v>1.7142857142857142</v>
      </c>
      <c r="J15" s="27">
        <v>1.7142857142857142</v>
      </c>
      <c r="K15" s="32" t="s">
        <v>147</v>
      </c>
    </row>
    <row r="16" spans="1:17" ht="32.1" customHeight="1" thickBot="1">
      <c r="A16" s="329" t="s">
        <v>79</v>
      </c>
      <c r="B16" s="337" t="s">
        <v>80</v>
      </c>
      <c r="C16" s="331">
        <v>1228500</v>
      </c>
      <c r="D16" s="335">
        <v>1228500</v>
      </c>
      <c r="E16" s="336">
        <v>0</v>
      </c>
      <c r="F16" s="13">
        <v>1224700</v>
      </c>
      <c r="G16" s="34">
        <v>1224700</v>
      </c>
      <c r="H16" s="35">
        <v>0</v>
      </c>
      <c r="I16" s="16">
        <v>3800</v>
      </c>
      <c r="J16" s="34">
        <v>3800</v>
      </c>
      <c r="K16" s="36">
        <v>0</v>
      </c>
    </row>
    <row r="17" spans="1:11" ht="32.1" customHeight="1">
      <c r="A17" s="107" t="s">
        <v>143</v>
      </c>
      <c r="B17" s="217" t="s">
        <v>81</v>
      </c>
      <c r="C17" s="18">
        <v>824600</v>
      </c>
      <c r="D17" s="19">
        <v>824600</v>
      </c>
      <c r="E17" s="20">
        <v>0</v>
      </c>
      <c r="F17" s="21">
        <v>821500</v>
      </c>
      <c r="G17" s="37">
        <v>821500</v>
      </c>
      <c r="H17" s="20">
        <v>0</v>
      </c>
      <c r="I17" s="24">
        <v>3100</v>
      </c>
      <c r="J17" s="37">
        <v>3100</v>
      </c>
      <c r="K17" s="33">
        <v>0</v>
      </c>
    </row>
    <row r="18" spans="1:11" ht="32.1" customHeight="1">
      <c r="A18" s="213"/>
      <c r="B18" s="210" t="s">
        <v>77</v>
      </c>
      <c r="C18" s="100">
        <v>403900</v>
      </c>
      <c r="D18" s="101">
        <v>403900</v>
      </c>
      <c r="E18" s="102">
        <v>0</v>
      </c>
      <c r="F18" s="103">
        <v>403200</v>
      </c>
      <c r="G18" s="101">
        <v>403200</v>
      </c>
      <c r="H18" s="104">
        <v>0</v>
      </c>
      <c r="I18" s="105">
        <v>700</v>
      </c>
      <c r="J18" s="101">
        <v>700</v>
      </c>
      <c r="K18" s="106">
        <v>0</v>
      </c>
    </row>
    <row r="19" spans="1:11" ht="32.1" customHeight="1" thickBot="1">
      <c r="A19" s="213"/>
      <c r="B19" s="215" t="s">
        <v>82</v>
      </c>
      <c r="C19" s="26">
        <v>1.4898132427843802</v>
      </c>
      <c r="D19" s="27">
        <v>1.4898132427843802</v>
      </c>
      <c r="E19" s="28" t="s">
        <v>147</v>
      </c>
      <c r="F19" s="29">
        <v>1.4908094948265369</v>
      </c>
      <c r="G19" s="27">
        <v>1.4908094948265369</v>
      </c>
      <c r="H19" s="30" t="s">
        <v>147</v>
      </c>
      <c r="I19" s="31">
        <v>1.2258064516129032</v>
      </c>
      <c r="J19" s="27">
        <v>1.2258064516129032</v>
      </c>
      <c r="K19" s="32" t="s">
        <v>147</v>
      </c>
    </row>
    <row r="20" spans="1:11" ht="20.100000000000001" customHeight="1"/>
    <row r="21" spans="1:11" ht="20.100000000000001" customHeight="1">
      <c r="C21" s="218" t="s">
        <v>83</v>
      </c>
      <c r="D21" s="218" t="s">
        <v>84</v>
      </c>
      <c r="E21" s="219">
        <v>0</v>
      </c>
      <c r="F21" s="218" t="s">
        <v>85</v>
      </c>
      <c r="G21" s="219">
        <v>0</v>
      </c>
    </row>
  </sheetData>
  <mergeCells count="7">
    <mergeCell ref="A1:B1"/>
    <mergeCell ref="C4:E5"/>
    <mergeCell ref="F5:K5"/>
    <mergeCell ref="D6:D7"/>
    <mergeCell ref="E6:E7"/>
    <mergeCell ref="F6:F7"/>
    <mergeCell ref="I6:I7"/>
  </mergeCells>
  <phoneticPr fontId="2"/>
  <conditionalFormatting sqref="E21 G21">
    <cfRule type="containsBlanks" dxfId="143" priority="3">
      <formula>LEN(TRIM(E21))=0</formula>
    </cfRule>
  </conditionalFormatting>
  <conditionalFormatting sqref="C11:K11">
    <cfRule type="cellIs" dxfId="142" priority="2" operator="equal">
      <formula>"△100%"</formula>
    </cfRule>
  </conditionalFormatting>
  <conditionalFormatting sqref="C15:K15">
    <cfRule type="cellIs" dxfId="141"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8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C3" sqref="C3"/>
    </sheetView>
  </sheetViews>
  <sheetFormatPr defaultRowHeight="13.5"/>
  <cols>
    <col min="1" max="1" width="12.75" style="121" customWidth="1"/>
    <col min="2" max="2" width="14.125" style="121" customWidth="1"/>
    <col min="3" max="3" width="12.75" style="121" customWidth="1"/>
    <col min="4" max="11" width="10.625" style="121" customWidth="1"/>
    <col min="12" max="16384" width="9" style="121"/>
  </cols>
  <sheetData>
    <row r="1" spans="1:17" s="340" customFormat="1" ht="24">
      <c r="A1" s="396" t="str">
        <f>令和4年度!A1</f>
        <v>令和4年度</v>
      </c>
      <c r="B1" s="396"/>
      <c r="C1" s="342"/>
      <c r="D1" s="343" t="str">
        <f ca="1">RIGHT(CELL("filename",$A$1),LEN(CELL("filename",$A$1))-FIND("]",CELL("filename",$A$1)))</f>
        <v>10月（１表）</v>
      </c>
      <c r="E1" s="344" t="s">
        <v>140</v>
      </c>
      <c r="F1" s="345"/>
      <c r="G1" s="343"/>
      <c r="H1" s="344"/>
      <c r="I1" s="346"/>
      <c r="J1" s="338"/>
      <c r="K1" s="339"/>
      <c r="L1" s="341"/>
      <c r="M1" s="341"/>
      <c r="N1" s="341"/>
      <c r="O1" s="341"/>
      <c r="P1" s="341"/>
      <c r="Q1" s="341"/>
    </row>
    <row r="2" spans="1:17" ht="14.25">
      <c r="A2" s="122"/>
      <c r="B2" s="195"/>
      <c r="C2" s="195"/>
      <c r="D2" s="195"/>
      <c r="E2" s="195"/>
      <c r="F2" s="195"/>
      <c r="G2" s="195"/>
      <c r="H2" s="195"/>
      <c r="I2" s="195"/>
      <c r="J2" s="195"/>
      <c r="K2" s="195"/>
    </row>
    <row r="3" spans="1:17" ht="18" thickBot="1">
      <c r="A3" s="196" t="s">
        <v>60</v>
      </c>
      <c r="B3" s="197"/>
      <c r="C3" s="198"/>
      <c r="D3" s="197"/>
      <c r="E3" s="197"/>
      <c r="F3" s="197"/>
      <c r="G3" s="197"/>
      <c r="H3" s="197"/>
      <c r="I3" s="197"/>
      <c r="J3" s="198"/>
      <c r="K3" s="199" t="s">
        <v>61</v>
      </c>
    </row>
    <row r="4" spans="1:17" ht="18" thickBot="1">
      <c r="A4" s="200"/>
      <c r="B4" s="201" t="s">
        <v>62</v>
      </c>
      <c r="C4" s="397" t="s">
        <v>63</v>
      </c>
      <c r="D4" s="398"/>
      <c r="E4" s="398"/>
      <c r="F4" s="98"/>
      <c r="G4" s="98"/>
      <c r="H4" s="98"/>
      <c r="I4" s="98"/>
      <c r="J4" s="98"/>
      <c r="K4" s="99"/>
    </row>
    <row r="5" spans="1:17" ht="17.25">
      <c r="A5" s="202"/>
      <c r="B5" s="203"/>
      <c r="C5" s="399"/>
      <c r="D5" s="400"/>
      <c r="E5" s="400"/>
      <c r="F5" s="397" t="s">
        <v>64</v>
      </c>
      <c r="G5" s="398"/>
      <c r="H5" s="398"/>
      <c r="I5" s="398"/>
      <c r="J5" s="398"/>
      <c r="K5" s="401"/>
    </row>
    <row r="6" spans="1:17" ht="17.25" customHeight="1">
      <c r="A6" s="204" t="s">
        <v>65</v>
      </c>
      <c r="B6" s="205"/>
      <c r="C6" s="135"/>
      <c r="D6" s="402" t="s">
        <v>66</v>
      </c>
      <c r="E6" s="404" t="s">
        <v>67</v>
      </c>
      <c r="F6" s="406" t="s">
        <v>68</v>
      </c>
      <c r="G6" s="206"/>
      <c r="H6" s="206"/>
      <c r="I6" s="408" t="s">
        <v>69</v>
      </c>
      <c r="J6" s="206"/>
      <c r="K6" s="207"/>
    </row>
    <row r="7" spans="1:17" ht="18" thickBot="1">
      <c r="A7" s="204"/>
      <c r="B7" s="205"/>
      <c r="C7" s="12"/>
      <c r="D7" s="403"/>
      <c r="E7" s="405"/>
      <c r="F7" s="407"/>
      <c r="G7" s="208" t="s">
        <v>66</v>
      </c>
      <c r="H7" s="209" t="s">
        <v>70</v>
      </c>
      <c r="I7" s="409"/>
      <c r="J7" s="208" t="s">
        <v>66</v>
      </c>
      <c r="K7" s="210" t="s">
        <v>70</v>
      </c>
    </row>
    <row r="8" spans="1:17" ht="32.1" customHeight="1" thickBot="1">
      <c r="A8" s="329" t="s">
        <v>71</v>
      </c>
      <c r="B8" s="330" t="s">
        <v>210</v>
      </c>
      <c r="C8" s="331">
        <v>630700</v>
      </c>
      <c r="D8" s="332">
        <v>628000</v>
      </c>
      <c r="E8" s="333">
        <v>2700</v>
      </c>
      <c r="F8" s="13">
        <v>628900</v>
      </c>
      <c r="G8" s="14">
        <v>626200</v>
      </c>
      <c r="H8" s="15">
        <v>2700</v>
      </c>
      <c r="I8" s="16">
        <v>1800</v>
      </c>
      <c r="J8" s="14">
        <v>1800</v>
      </c>
      <c r="K8" s="17">
        <v>0</v>
      </c>
    </row>
    <row r="9" spans="1:17" ht="32.1" customHeight="1">
      <c r="A9" s="211"/>
      <c r="B9" s="212" t="s">
        <v>193</v>
      </c>
      <c r="C9" s="18">
        <v>299000</v>
      </c>
      <c r="D9" s="19">
        <v>299000</v>
      </c>
      <c r="E9" s="20">
        <v>0</v>
      </c>
      <c r="F9" s="21">
        <v>298300</v>
      </c>
      <c r="G9" s="22">
        <v>298300</v>
      </c>
      <c r="H9" s="23">
        <v>0</v>
      </c>
      <c r="I9" s="24">
        <v>700</v>
      </c>
      <c r="J9" s="22">
        <v>700</v>
      </c>
      <c r="K9" s="25">
        <v>0</v>
      </c>
    </row>
    <row r="10" spans="1:17" ht="32.1" customHeight="1">
      <c r="A10" s="213"/>
      <c r="B10" s="210" t="s">
        <v>72</v>
      </c>
      <c r="C10" s="100">
        <v>331700</v>
      </c>
      <c r="D10" s="101">
        <v>329000</v>
      </c>
      <c r="E10" s="102">
        <v>2700</v>
      </c>
      <c r="F10" s="103">
        <v>330600</v>
      </c>
      <c r="G10" s="101">
        <v>327900</v>
      </c>
      <c r="H10" s="104">
        <v>2700</v>
      </c>
      <c r="I10" s="105">
        <v>1100</v>
      </c>
      <c r="J10" s="101">
        <v>1100</v>
      </c>
      <c r="K10" s="106">
        <v>0</v>
      </c>
    </row>
    <row r="11" spans="1:17" ht="32.1" customHeight="1" thickBot="1">
      <c r="A11" s="214"/>
      <c r="B11" s="215" t="s">
        <v>73</v>
      </c>
      <c r="C11" s="26">
        <v>2.1093645484949834</v>
      </c>
      <c r="D11" s="27">
        <v>2.1003344481605351</v>
      </c>
      <c r="E11" s="28">
        <v>0</v>
      </c>
      <c r="F11" s="216">
        <v>2.1082802547770703</v>
      </c>
      <c r="G11" s="27">
        <v>2.0992289641300705</v>
      </c>
      <c r="H11" s="30">
        <v>0</v>
      </c>
      <c r="I11" s="31">
        <v>2.5714285714285716</v>
      </c>
      <c r="J11" s="27">
        <v>2.5714285714285716</v>
      </c>
      <c r="K11" s="32" t="s">
        <v>147</v>
      </c>
    </row>
    <row r="12" spans="1:17" ht="32.1" customHeight="1" thickBot="1">
      <c r="A12" s="329" t="s">
        <v>74</v>
      </c>
      <c r="B12" s="334" t="s">
        <v>75</v>
      </c>
      <c r="C12" s="331">
        <v>3628300</v>
      </c>
      <c r="D12" s="335">
        <v>3625500</v>
      </c>
      <c r="E12" s="336">
        <v>2800</v>
      </c>
      <c r="F12" s="13">
        <v>3617800</v>
      </c>
      <c r="G12" s="14">
        <v>3615000</v>
      </c>
      <c r="H12" s="15">
        <v>2800</v>
      </c>
      <c r="I12" s="16">
        <v>10500</v>
      </c>
      <c r="J12" s="14">
        <v>10500</v>
      </c>
      <c r="K12" s="17">
        <v>0</v>
      </c>
    </row>
    <row r="13" spans="1:17" ht="32.1" customHeight="1">
      <c r="A13" s="107" t="s">
        <v>156</v>
      </c>
      <c r="B13" s="217" t="s">
        <v>76</v>
      </c>
      <c r="C13" s="18">
        <v>1663200</v>
      </c>
      <c r="D13" s="19">
        <v>1663200</v>
      </c>
      <c r="E13" s="20">
        <v>0</v>
      </c>
      <c r="F13" s="21">
        <v>1657400</v>
      </c>
      <c r="G13" s="19">
        <v>1657400</v>
      </c>
      <c r="H13" s="20">
        <v>0</v>
      </c>
      <c r="I13" s="24">
        <v>5800</v>
      </c>
      <c r="J13" s="19">
        <v>5800</v>
      </c>
      <c r="K13" s="33">
        <v>0</v>
      </c>
    </row>
    <row r="14" spans="1:17" ht="32.1" customHeight="1">
      <c r="A14" s="213"/>
      <c r="B14" s="210" t="s">
        <v>77</v>
      </c>
      <c r="C14" s="100">
        <v>1965100</v>
      </c>
      <c r="D14" s="101">
        <v>1962300</v>
      </c>
      <c r="E14" s="102">
        <v>2800</v>
      </c>
      <c r="F14" s="103">
        <v>1960400</v>
      </c>
      <c r="G14" s="101">
        <v>1957600</v>
      </c>
      <c r="H14" s="104">
        <v>2800</v>
      </c>
      <c r="I14" s="105">
        <v>4700</v>
      </c>
      <c r="J14" s="101">
        <v>4700</v>
      </c>
      <c r="K14" s="106">
        <v>0</v>
      </c>
    </row>
    <row r="15" spans="1:17" ht="32.1" customHeight="1" thickBot="1">
      <c r="A15" s="214"/>
      <c r="B15" s="215" t="s">
        <v>78</v>
      </c>
      <c r="C15" s="26">
        <v>2.1815175565175564</v>
      </c>
      <c r="D15" s="27">
        <v>2.1798340548340547</v>
      </c>
      <c r="E15" s="28">
        <v>0</v>
      </c>
      <c r="F15" s="29">
        <v>2.1828164595149029</v>
      </c>
      <c r="G15" s="27">
        <v>2.1811270664896827</v>
      </c>
      <c r="H15" s="30">
        <v>0</v>
      </c>
      <c r="I15" s="31">
        <v>1.8103448275862069</v>
      </c>
      <c r="J15" s="27">
        <v>1.8103448275862069</v>
      </c>
      <c r="K15" s="32" t="s">
        <v>147</v>
      </c>
    </row>
    <row r="16" spans="1:17" ht="32.1" customHeight="1" thickBot="1">
      <c r="A16" s="329" t="s">
        <v>79</v>
      </c>
      <c r="B16" s="337" t="s">
        <v>80</v>
      </c>
      <c r="C16" s="331">
        <v>4447800</v>
      </c>
      <c r="D16" s="335">
        <v>4445000</v>
      </c>
      <c r="E16" s="336">
        <v>2800</v>
      </c>
      <c r="F16" s="13">
        <v>4434700</v>
      </c>
      <c r="G16" s="34">
        <v>4431900</v>
      </c>
      <c r="H16" s="35">
        <v>2800</v>
      </c>
      <c r="I16" s="16">
        <v>13100</v>
      </c>
      <c r="J16" s="34">
        <v>13100</v>
      </c>
      <c r="K16" s="36">
        <v>0</v>
      </c>
    </row>
    <row r="17" spans="1:11" ht="32.1" customHeight="1">
      <c r="A17" s="107" t="s">
        <v>157</v>
      </c>
      <c r="B17" s="217" t="s">
        <v>81</v>
      </c>
      <c r="C17" s="18">
        <v>2225200</v>
      </c>
      <c r="D17" s="19">
        <v>2225200</v>
      </c>
      <c r="E17" s="20">
        <v>0</v>
      </c>
      <c r="F17" s="21">
        <v>2217000</v>
      </c>
      <c r="G17" s="37">
        <v>2217000</v>
      </c>
      <c r="H17" s="20">
        <v>0</v>
      </c>
      <c r="I17" s="24">
        <v>8200</v>
      </c>
      <c r="J17" s="37">
        <v>8200</v>
      </c>
      <c r="K17" s="33">
        <v>0</v>
      </c>
    </row>
    <row r="18" spans="1:11" ht="32.1" customHeight="1">
      <c r="A18" s="213"/>
      <c r="B18" s="210" t="s">
        <v>77</v>
      </c>
      <c r="C18" s="100">
        <v>2222600</v>
      </c>
      <c r="D18" s="101">
        <v>2219800</v>
      </c>
      <c r="E18" s="102">
        <v>2800</v>
      </c>
      <c r="F18" s="103">
        <v>2217700</v>
      </c>
      <c r="G18" s="101">
        <v>2214900</v>
      </c>
      <c r="H18" s="104">
        <v>2800</v>
      </c>
      <c r="I18" s="105">
        <v>4900</v>
      </c>
      <c r="J18" s="101">
        <v>4900</v>
      </c>
      <c r="K18" s="106">
        <v>0</v>
      </c>
    </row>
    <row r="19" spans="1:11" ht="32.1" customHeight="1" thickBot="1">
      <c r="A19" s="213"/>
      <c r="B19" s="215" t="s">
        <v>82</v>
      </c>
      <c r="C19" s="26">
        <v>1.9988315657019593</v>
      </c>
      <c r="D19" s="27">
        <v>1.9975732518425311</v>
      </c>
      <c r="E19" s="28">
        <v>0</v>
      </c>
      <c r="F19" s="29">
        <v>2.0003157419936852</v>
      </c>
      <c r="G19" s="27">
        <v>1.9990527740189445</v>
      </c>
      <c r="H19" s="30">
        <v>0</v>
      </c>
      <c r="I19" s="31">
        <v>1.5975609756097562</v>
      </c>
      <c r="J19" s="27">
        <v>1.5975609756097562</v>
      </c>
      <c r="K19" s="32" t="s">
        <v>147</v>
      </c>
    </row>
    <row r="20" spans="1:11" ht="20.100000000000001" customHeight="1"/>
    <row r="21" spans="1:11" ht="20.100000000000001" customHeight="1">
      <c r="C21" s="218" t="s">
        <v>83</v>
      </c>
      <c r="D21" s="218" t="s">
        <v>84</v>
      </c>
      <c r="E21" s="219">
        <v>0</v>
      </c>
      <c r="F21" s="218" t="s">
        <v>85</v>
      </c>
      <c r="G21" s="219">
        <v>0</v>
      </c>
    </row>
  </sheetData>
  <mergeCells count="7">
    <mergeCell ref="A1:B1"/>
    <mergeCell ref="C4:E5"/>
    <mergeCell ref="F5:K5"/>
    <mergeCell ref="D6:D7"/>
    <mergeCell ref="E6:E7"/>
    <mergeCell ref="F6:F7"/>
    <mergeCell ref="I6:I7"/>
  </mergeCells>
  <phoneticPr fontId="2"/>
  <conditionalFormatting sqref="E21 G21">
    <cfRule type="containsBlanks" dxfId="95" priority="3">
      <formula>LEN(TRIM(E21))=0</formula>
    </cfRule>
  </conditionalFormatting>
  <conditionalFormatting sqref="C11:K11">
    <cfRule type="cellIs" dxfId="94" priority="2" operator="equal">
      <formula>"△100%"</formula>
    </cfRule>
  </conditionalFormatting>
  <conditionalFormatting sqref="C15:K15">
    <cfRule type="cellIs" dxfId="93"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8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3.5"/>
  <cols>
    <col min="1" max="1" width="10.125" style="120" customWidth="1"/>
    <col min="2" max="2" width="9.125" style="120" customWidth="1"/>
    <col min="3" max="3" width="9" style="120"/>
    <col min="4" max="31" width="7.625" style="120" customWidth="1"/>
    <col min="32" max="32" width="9.25" style="120" bestFit="1" customWidth="1"/>
    <col min="33" max="16384" width="9" style="120"/>
  </cols>
  <sheetData>
    <row r="1" spans="1:33" s="345" customFormat="1" ht="24.75" customHeight="1">
      <c r="A1" s="411" t="str">
        <f>令和4年度!A1</f>
        <v>令和4年度</v>
      </c>
      <c r="B1" s="411"/>
      <c r="C1" s="342"/>
      <c r="D1" s="342"/>
      <c r="E1" s="343" t="str">
        <f ca="1">RIGHT(CELL("filename",$A$1),LEN(CELL("filename",$A$1))-FIND("]",CELL("filename",$A$1)))</f>
        <v>10月（２表）</v>
      </c>
      <c r="F1" s="344" t="s">
        <v>140</v>
      </c>
      <c r="G1" s="343"/>
      <c r="H1" s="344"/>
      <c r="I1" s="346"/>
      <c r="J1" s="343"/>
      <c r="K1" s="344"/>
      <c r="L1" s="346"/>
      <c r="M1" s="346"/>
      <c r="N1" s="346"/>
      <c r="O1" s="346"/>
      <c r="P1" s="346"/>
      <c r="Q1" s="346"/>
    </row>
    <row r="3" spans="1:33" ht="18" thickBot="1">
      <c r="A3" s="152" t="s">
        <v>86</v>
      </c>
      <c r="B3" s="153"/>
      <c r="C3" s="153"/>
      <c r="D3" s="154"/>
      <c r="E3" s="153"/>
      <c r="F3" s="153"/>
      <c r="G3" s="153"/>
      <c r="H3" s="153"/>
      <c r="I3" s="153"/>
      <c r="J3" s="153"/>
      <c r="K3" s="153"/>
      <c r="L3" s="153"/>
      <c r="M3" s="153"/>
      <c r="N3" s="153"/>
      <c r="O3" s="153"/>
      <c r="P3" s="153"/>
      <c r="Q3" s="155"/>
      <c r="R3" s="153"/>
      <c r="S3" s="155"/>
      <c r="T3" s="153"/>
      <c r="U3" s="154"/>
      <c r="V3" s="153"/>
      <c r="W3" s="153"/>
      <c r="X3" s="153"/>
      <c r="Y3" s="153"/>
      <c r="Z3" s="153"/>
      <c r="AA3" s="153"/>
      <c r="AB3" s="153"/>
      <c r="AC3" s="153"/>
      <c r="AD3" s="153"/>
      <c r="AE3" s="153"/>
    </row>
    <row r="4" spans="1:33" ht="14.25">
      <c r="A4" s="156"/>
      <c r="B4" s="157" t="s">
        <v>62</v>
      </c>
      <c r="C4" s="158"/>
      <c r="D4" s="348">
        <v>1</v>
      </c>
      <c r="E4" s="349">
        <v>2</v>
      </c>
      <c r="F4" s="348">
        <v>3</v>
      </c>
      <c r="G4" s="350">
        <v>4</v>
      </c>
      <c r="H4" s="349">
        <v>5</v>
      </c>
      <c r="I4" s="349">
        <v>6</v>
      </c>
      <c r="J4" s="351">
        <v>7</v>
      </c>
      <c r="K4" s="349">
        <v>8</v>
      </c>
      <c r="L4" s="349">
        <v>9</v>
      </c>
      <c r="M4" s="349">
        <v>10</v>
      </c>
      <c r="N4" s="349">
        <v>11</v>
      </c>
      <c r="O4" s="349">
        <v>12</v>
      </c>
      <c r="P4" s="349">
        <v>13</v>
      </c>
      <c r="Q4" s="349">
        <v>14</v>
      </c>
      <c r="R4" s="349">
        <v>15</v>
      </c>
      <c r="S4" s="349">
        <v>16</v>
      </c>
      <c r="T4" s="349">
        <v>17</v>
      </c>
      <c r="U4" s="349">
        <v>18</v>
      </c>
      <c r="V4" s="349">
        <v>19</v>
      </c>
      <c r="W4" s="349">
        <v>20</v>
      </c>
      <c r="X4" s="349">
        <v>21</v>
      </c>
      <c r="Y4" s="349">
        <v>22</v>
      </c>
      <c r="Z4" s="350">
        <v>23</v>
      </c>
      <c r="AA4" s="349">
        <v>24</v>
      </c>
      <c r="AB4" s="349">
        <v>25</v>
      </c>
      <c r="AC4" s="349">
        <v>26</v>
      </c>
      <c r="AD4" s="352">
        <v>27</v>
      </c>
      <c r="AE4" s="353">
        <v>28</v>
      </c>
    </row>
    <row r="5" spans="1:33" ht="15" thickBot="1">
      <c r="A5" s="159" t="s">
        <v>65</v>
      </c>
      <c r="B5" s="160"/>
      <c r="C5" s="161" t="s">
        <v>87</v>
      </c>
      <c r="D5" s="354" t="s">
        <v>88</v>
      </c>
      <c r="E5" s="355" t="s">
        <v>89</v>
      </c>
      <c r="F5" s="356" t="s">
        <v>90</v>
      </c>
      <c r="G5" s="354" t="s">
        <v>91</v>
      </c>
      <c r="H5" s="355" t="s">
        <v>92</v>
      </c>
      <c r="I5" s="357" t="s">
        <v>93</v>
      </c>
      <c r="J5" s="358" t="s">
        <v>94</v>
      </c>
      <c r="K5" s="355" t="s">
        <v>95</v>
      </c>
      <c r="L5" s="355" t="s">
        <v>96</v>
      </c>
      <c r="M5" s="355" t="s">
        <v>97</v>
      </c>
      <c r="N5" s="355" t="s">
        <v>98</v>
      </c>
      <c r="O5" s="355" t="s">
        <v>99</v>
      </c>
      <c r="P5" s="355" t="s">
        <v>100</v>
      </c>
      <c r="Q5" s="355" t="s">
        <v>101</v>
      </c>
      <c r="R5" s="355" t="s">
        <v>102</v>
      </c>
      <c r="S5" s="355" t="s">
        <v>103</v>
      </c>
      <c r="T5" s="355" t="s">
        <v>104</v>
      </c>
      <c r="U5" s="355" t="s">
        <v>105</v>
      </c>
      <c r="V5" s="355" t="s">
        <v>106</v>
      </c>
      <c r="W5" s="355" t="s">
        <v>107</v>
      </c>
      <c r="X5" s="355" t="s">
        <v>108</v>
      </c>
      <c r="Y5" s="355" t="s">
        <v>109</v>
      </c>
      <c r="Z5" s="354" t="s">
        <v>110</v>
      </c>
      <c r="AA5" s="355" t="s">
        <v>111</v>
      </c>
      <c r="AB5" s="355" t="s">
        <v>112</v>
      </c>
      <c r="AC5" s="355" t="s">
        <v>113</v>
      </c>
      <c r="AD5" s="354" t="s">
        <v>114</v>
      </c>
      <c r="AE5" s="359" t="s">
        <v>67</v>
      </c>
    </row>
    <row r="6" spans="1:33" ht="30" customHeight="1" thickBot="1">
      <c r="A6" s="347" t="s">
        <v>71</v>
      </c>
      <c r="B6" s="368" t="s">
        <v>210</v>
      </c>
      <c r="C6" s="369">
        <v>630700</v>
      </c>
      <c r="D6" s="360">
        <v>316400</v>
      </c>
      <c r="E6" s="360">
        <v>41200</v>
      </c>
      <c r="F6" s="360">
        <v>64600</v>
      </c>
      <c r="G6" s="360">
        <v>26000</v>
      </c>
      <c r="H6" s="360">
        <v>74600</v>
      </c>
      <c r="I6" s="360">
        <v>0</v>
      </c>
      <c r="J6" s="360">
        <v>59300</v>
      </c>
      <c r="K6" s="360">
        <v>4300</v>
      </c>
      <c r="L6" s="360">
        <v>10500</v>
      </c>
      <c r="M6" s="360">
        <v>4000</v>
      </c>
      <c r="N6" s="360">
        <v>200</v>
      </c>
      <c r="O6" s="360">
        <v>1800</v>
      </c>
      <c r="P6" s="360">
        <v>0</v>
      </c>
      <c r="Q6" s="360">
        <v>0</v>
      </c>
      <c r="R6" s="360">
        <v>3200</v>
      </c>
      <c r="S6" s="360">
        <v>3400</v>
      </c>
      <c r="T6" s="360">
        <v>4100</v>
      </c>
      <c r="U6" s="360">
        <v>2100</v>
      </c>
      <c r="V6" s="360">
        <v>2300</v>
      </c>
      <c r="W6" s="360">
        <v>0</v>
      </c>
      <c r="X6" s="360">
        <v>0</v>
      </c>
      <c r="Y6" s="360">
        <v>2300</v>
      </c>
      <c r="Z6" s="360">
        <v>0</v>
      </c>
      <c r="AA6" s="360">
        <v>2300</v>
      </c>
      <c r="AB6" s="360">
        <v>3100</v>
      </c>
      <c r="AC6" s="360">
        <v>2300</v>
      </c>
      <c r="AD6" s="361">
        <v>0</v>
      </c>
      <c r="AE6" s="362">
        <v>2700</v>
      </c>
      <c r="AF6" s="142"/>
      <c r="AG6" s="142"/>
    </row>
    <row r="7" spans="1:33" ht="30" customHeight="1">
      <c r="A7" s="162"/>
      <c r="B7" s="163" t="s">
        <v>193</v>
      </c>
      <c r="C7" s="38">
        <v>299000</v>
      </c>
      <c r="D7" s="39">
        <v>153800</v>
      </c>
      <c r="E7" s="39">
        <v>19500</v>
      </c>
      <c r="F7" s="39">
        <v>32400</v>
      </c>
      <c r="G7" s="39">
        <v>12800</v>
      </c>
      <c r="H7" s="39">
        <v>38500</v>
      </c>
      <c r="I7" s="39">
        <v>0</v>
      </c>
      <c r="J7" s="39">
        <v>26500</v>
      </c>
      <c r="K7" s="39">
        <v>1900</v>
      </c>
      <c r="L7" s="39">
        <v>4800</v>
      </c>
      <c r="M7" s="39">
        <v>2300</v>
      </c>
      <c r="N7" s="39">
        <v>0</v>
      </c>
      <c r="O7" s="39">
        <v>0</v>
      </c>
      <c r="P7" s="39">
        <v>0</v>
      </c>
      <c r="Q7" s="39">
        <v>0</v>
      </c>
      <c r="R7" s="39">
        <v>500</v>
      </c>
      <c r="S7" s="39">
        <v>1300</v>
      </c>
      <c r="T7" s="39">
        <v>2100</v>
      </c>
      <c r="U7" s="39">
        <v>500</v>
      </c>
      <c r="V7" s="39">
        <v>600</v>
      </c>
      <c r="W7" s="39">
        <v>0</v>
      </c>
      <c r="X7" s="39">
        <v>0</v>
      </c>
      <c r="Y7" s="39">
        <v>0</v>
      </c>
      <c r="Z7" s="39">
        <v>0</v>
      </c>
      <c r="AA7" s="39">
        <v>1100</v>
      </c>
      <c r="AB7" s="39">
        <v>300</v>
      </c>
      <c r="AC7" s="39">
        <v>0</v>
      </c>
      <c r="AD7" s="39">
        <v>100</v>
      </c>
      <c r="AE7" s="40">
        <v>0</v>
      </c>
      <c r="AF7" s="142"/>
      <c r="AG7" s="142"/>
    </row>
    <row r="8" spans="1:33" ht="30" customHeight="1">
      <c r="A8" s="164"/>
      <c r="B8" s="165" t="s">
        <v>77</v>
      </c>
      <c r="C8" s="115">
        <v>331700</v>
      </c>
      <c r="D8" s="116">
        <v>162600</v>
      </c>
      <c r="E8" s="117">
        <v>21700</v>
      </c>
      <c r="F8" s="117">
        <v>32200</v>
      </c>
      <c r="G8" s="117">
        <v>13200</v>
      </c>
      <c r="H8" s="117">
        <v>36100</v>
      </c>
      <c r="I8" s="117">
        <v>0</v>
      </c>
      <c r="J8" s="117">
        <v>32800</v>
      </c>
      <c r="K8" s="117">
        <v>2400</v>
      </c>
      <c r="L8" s="117">
        <v>5700</v>
      </c>
      <c r="M8" s="117">
        <v>1700</v>
      </c>
      <c r="N8" s="97">
        <v>200</v>
      </c>
      <c r="O8" s="97">
        <v>1800</v>
      </c>
      <c r="P8" s="117">
        <v>0</v>
      </c>
      <c r="Q8" s="97">
        <v>0</v>
      </c>
      <c r="R8" s="117">
        <v>2700</v>
      </c>
      <c r="S8" s="117">
        <v>2100</v>
      </c>
      <c r="T8" s="117">
        <v>2000</v>
      </c>
      <c r="U8" s="117">
        <v>1600</v>
      </c>
      <c r="V8" s="117">
        <v>1700</v>
      </c>
      <c r="W8" s="97">
        <v>0</v>
      </c>
      <c r="X8" s="117">
        <v>0</v>
      </c>
      <c r="Y8" s="117">
        <v>2300</v>
      </c>
      <c r="Z8" s="97">
        <v>0</v>
      </c>
      <c r="AA8" s="117">
        <v>1200</v>
      </c>
      <c r="AB8" s="117">
        <v>2800</v>
      </c>
      <c r="AC8" s="117">
        <v>2300</v>
      </c>
      <c r="AD8" s="97">
        <v>-100</v>
      </c>
      <c r="AE8" s="118">
        <v>2700</v>
      </c>
    </row>
    <row r="9" spans="1:33" ht="30" customHeight="1">
      <c r="A9" s="164"/>
      <c r="B9" s="166" t="s">
        <v>73</v>
      </c>
      <c r="C9" s="41">
        <v>2.1093645484949834</v>
      </c>
      <c r="D9" s="42">
        <v>2.0572171651495448</v>
      </c>
      <c r="E9" s="43">
        <v>2.1128205128205129</v>
      </c>
      <c r="F9" s="43">
        <v>1.9938271604938271</v>
      </c>
      <c r="G9" s="43">
        <v>2.03125</v>
      </c>
      <c r="H9" s="43">
        <v>1.9376623376623376</v>
      </c>
      <c r="I9" s="43" t="s">
        <v>147</v>
      </c>
      <c r="J9" s="43">
        <v>2.2377358490566039</v>
      </c>
      <c r="K9" s="43">
        <v>2.263157894736842</v>
      </c>
      <c r="L9" s="43">
        <v>2.1875</v>
      </c>
      <c r="M9" s="43">
        <v>1.7391304347826086</v>
      </c>
      <c r="N9" s="43" t="s">
        <v>162</v>
      </c>
      <c r="O9" s="43" t="s">
        <v>162</v>
      </c>
      <c r="P9" s="43" t="s">
        <v>147</v>
      </c>
      <c r="Q9" s="43" t="s">
        <v>147</v>
      </c>
      <c r="R9" s="43">
        <v>6.4</v>
      </c>
      <c r="S9" s="43">
        <v>2.6153846153846154</v>
      </c>
      <c r="T9" s="43">
        <v>1.9523809523809523</v>
      </c>
      <c r="U9" s="43">
        <v>4.2</v>
      </c>
      <c r="V9" s="43">
        <v>3.8333333333333335</v>
      </c>
      <c r="W9" s="43" t="s">
        <v>147</v>
      </c>
      <c r="X9" s="43" t="s">
        <v>147</v>
      </c>
      <c r="Y9" s="43" t="s">
        <v>162</v>
      </c>
      <c r="Z9" s="43" t="s">
        <v>147</v>
      </c>
      <c r="AA9" s="43">
        <v>2.0909090909090908</v>
      </c>
      <c r="AB9" s="43">
        <v>10.333333333333334</v>
      </c>
      <c r="AC9" s="43" t="s">
        <v>162</v>
      </c>
      <c r="AD9" s="43" t="s">
        <v>144</v>
      </c>
      <c r="AE9" s="44" t="s">
        <v>162</v>
      </c>
    </row>
    <row r="10" spans="1:33" ht="30" customHeight="1" thickBot="1">
      <c r="A10" s="167"/>
      <c r="B10" s="168" t="s">
        <v>115</v>
      </c>
      <c r="C10" s="45">
        <v>1</v>
      </c>
      <c r="D10" s="46">
        <v>0.5016648168701443</v>
      </c>
      <c r="E10" s="47">
        <v>6.5324242904709048E-2</v>
      </c>
      <c r="F10" s="48">
        <v>0.10242587601078167</v>
      </c>
      <c r="G10" s="48">
        <v>4.1224036784525131E-2</v>
      </c>
      <c r="H10" s="48">
        <v>0.11828127477406057</v>
      </c>
      <c r="I10" s="48">
        <v>0</v>
      </c>
      <c r="J10" s="48">
        <v>9.4022514666243853E-2</v>
      </c>
      <c r="K10" s="48">
        <v>6.8178214682099256E-3</v>
      </c>
      <c r="L10" s="48">
        <v>1.6648168701442843E-2</v>
      </c>
      <c r="M10" s="48">
        <v>6.3421595053115582E-3</v>
      </c>
      <c r="N10" s="48">
        <v>3.1710797526557794E-4</v>
      </c>
      <c r="O10" s="48">
        <v>2.8539717773902015E-3</v>
      </c>
      <c r="P10" s="48">
        <v>0</v>
      </c>
      <c r="Q10" s="48">
        <v>0</v>
      </c>
      <c r="R10" s="48">
        <v>5.0737276042492471E-3</v>
      </c>
      <c r="S10" s="48">
        <v>5.3908355795148251E-3</v>
      </c>
      <c r="T10" s="48">
        <v>6.5007134929443476E-3</v>
      </c>
      <c r="U10" s="48">
        <v>3.3296337402885681E-3</v>
      </c>
      <c r="V10" s="48">
        <v>3.6467417155541461E-3</v>
      </c>
      <c r="W10" s="48">
        <v>0</v>
      </c>
      <c r="X10" s="48">
        <v>0</v>
      </c>
      <c r="Y10" s="48">
        <v>3.6467417155541461E-3</v>
      </c>
      <c r="Z10" s="48">
        <v>0</v>
      </c>
      <c r="AA10" s="48">
        <v>3.6467417155541461E-3</v>
      </c>
      <c r="AB10" s="48">
        <v>4.9151736166164577E-3</v>
      </c>
      <c r="AC10" s="48">
        <v>3.6467417155541461E-3</v>
      </c>
      <c r="AD10" s="48">
        <v>0</v>
      </c>
      <c r="AE10" s="49">
        <v>4.2809576660853017E-3</v>
      </c>
    </row>
    <row r="11" spans="1:33" ht="30" customHeight="1" thickBot="1">
      <c r="A11" s="347" t="s">
        <v>74</v>
      </c>
      <c r="B11" s="363" t="s">
        <v>75</v>
      </c>
      <c r="C11" s="364">
        <v>3628300</v>
      </c>
      <c r="D11" s="365">
        <v>1850800</v>
      </c>
      <c r="E11" s="366">
        <v>253200</v>
      </c>
      <c r="F11" s="366">
        <v>372400</v>
      </c>
      <c r="G11" s="366">
        <v>152600</v>
      </c>
      <c r="H11" s="366">
        <v>418900</v>
      </c>
      <c r="I11" s="366">
        <v>200</v>
      </c>
      <c r="J11" s="366">
        <v>337600</v>
      </c>
      <c r="K11" s="366">
        <v>25600</v>
      </c>
      <c r="L11" s="366">
        <v>57100</v>
      </c>
      <c r="M11" s="366">
        <v>22900</v>
      </c>
      <c r="N11" s="366">
        <v>200</v>
      </c>
      <c r="O11" s="366">
        <v>2800</v>
      </c>
      <c r="P11" s="366">
        <v>4300</v>
      </c>
      <c r="Q11" s="366">
        <v>0</v>
      </c>
      <c r="R11" s="366">
        <v>13800</v>
      </c>
      <c r="S11" s="366">
        <v>17800</v>
      </c>
      <c r="T11" s="366">
        <v>21000</v>
      </c>
      <c r="U11" s="366">
        <v>11100</v>
      </c>
      <c r="V11" s="366">
        <v>11700</v>
      </c>
      <c r="W11" s="366">
        <v>0</v>
      </c>
      <c r="X11" s="366">
        <v>400</v>
      </c>
      <c r="Y11" s="366">
        <v>11100</v>
      </c>
      <c r="Z11" s="366">
        <v>0</v>
      </c>
      <c r="AA11" s="366">
        <v>12600</v>
      </c>
      <c r="AB11" s="366">
        <v>16700</v>
      </c>
      <c r="AC11" s="366">
        <v>10600</v>
      </c>
      <c r="AD11" s="366">
        <v>100</v>
      </c>
      <c r="AE11" s="367">
        <v>2800</v>
      </c>
      <c r="AF11" s="142"/>
      <c r="AG11" s="142"/>
    </row>
    <row r="12" spans="1:33" ht="30" customHeight="1">
      <c r="A12" s="119" t="s">
        <v>156</v>
      </c>
      <c r="B12" s="169" t="s">
        <v>76</v>
      </c>
      <c r="C12" s="50">
        <v>1663200</v>
      </c>
      <c r="D12" s="51">
        <v>902500</v>
      </c>
      <c r="E12" s="51">
        <v>101500</v>
      </c>
      <c r="F12" s="51">
        <v>169600</v>
      </c>
      <c r="G12" s="51">
        <v>68300</v>
      </c>
      <c r="H12" s="51">
        <v>191200</v>
      </c>
      <c r="I12" s="51">
        <v>2000</v>
      </c>
      <c r="J12" s="51">
        <v>143100</v>
      </c>
      <c r="K12" s="51">
        <v>9400</v>
      </c>
      <c r="L12" s="51">
        <v>30600</v>
      </c>
      <c r="M12" s="51">
        <v>9700</v>
      </c>
      <c r="N12" s="51">
        <v>0</v>
      </c>
      <c r="O12" s="51">
        <v>200</v>
      </c>
      <c r="P12" s="51">
        <v>700</v>
      </c>
      <c r="Q12" s="51">
        <v>0</v>
      </c>
      <c r="R12" s="51">
        <v>3300</v>
      </c>
      <c r="S12" s="51">
        <v>5000</v>
      </c>
      <c r="T12" s="51">
        <v>11100</v>
      </c>
      <c r="U12" s="51">
        <v>1500</v>
      </c>
      <c r="V12" s="51">
        <v>4100</v>
      </c>
      <c r="W12" s="51">
        <v>0</v>
      </c>
      <c r="X12" s="51">
        <v>500</v>
      </c>
      <c r="Y12" s="51">
        <v>700</v>
      </c>
      <c r="Z12" s="51">
        <v>0</v>
      </c>
      <c r="AA12" s="51">
        <v>5400</v>
      </c>
      <c r="AB12" s="51">
        <v>2600</v>
      </c>
      <c r="AC12" s="51">
        <v>100</v>
      </c>
      <c r="AD12" s="51">
        <v>100</v>
      </c>
      <c r="AE12" s="52">
        <v>0</v>
      </c>
      <c r="AF12" s="170"/>
    </row>
    <row r="13" spans="1:33" ht="30" customHeight="1">
      <c r="A13" s="164"/>
      <c r="B13" s="171" t="s">
        <v>77</v>
      </c>
      <c r="C13" s="115">
        <v>1965100</v>
      </c>
      <c r="D13" s="116">
        <v>948300</v>
      </c>
      <c r="E13" s="117">
        <v>151700</v>
      </c>
      <c r="F13" s="117">
        <v>202800</v>
      </c>
      <c r="G13" s="117">
        <v>84300</v>
      </c>
      <c r="H13" s="117">
        <v>227700</v>
      </c>
      <c r="I13" s="117">
        <v>-1800</v>
      </c>
      <c r="J13" s="117">
        <v>194500</v>
      </c>
      <c r="K13" s="117">
        <v>16200</v>
      </c>
      <c r="L13" s="117">
        <v>26500</v>
      </c>
      <c r="M13" s="117">
        <v>13200</v>
      </c>
      <c r="N13" s="97">
        <v>200</v>
      </c>
      <c r="O13" s="117">
        <v>2600</v>
      </c>
      <c r="P13" s="117">
        <v>3600</v>
      </c>
      <c r="Q13" s="97">
        <v>0</v>
      </c>
      <c r="R13" s="117">
        <v>10500</v>
      </c>
      <c r="S13" s="117">
        <v>12800</v>
      </c>
      <c r="T13" s="117"/>
      <c r="U13" s="117">
        <v>9600</v>
      </c>
      <c r="V13" s="117">
        <v>7600</v>
      </c>
      <c r="W13" s="97">
        <v>0</v>
      </c>
      <c r="X13" s="117">
        <v>-100</v>
      </c>
      <c r="Y13" s="117">
        <v>10400</v>
      </c>
      <c r="Z13" s="97">
        <v>0</v>
      </c>
      <c r="AA13" s="117">
        <v>7200</v>
      </c>
      <c r="AB13" s="117">
        <v>14100</v>
      </c>
      <c r="AC13" s="117">
        <v>10500</v>
      </c>
      <c r="AD13" s="117">
        <v>0</v>
      </c>
      <c r="AE13" s="118">
        <v>2800</v>
      </c>
    </row>
    <row r="14" spans="1:33" ht="30" customHeight="1">
      <c r="A14" s="164"/>
      <c r="B14" s="172" t="s">
        <v>78</v>
      </c>
      <c r="C14" s="41">
        <v>2.1815175565175564</v>
      </c>
      <c r="D14" s="42">
        <v>2.0507479224376732</v>
      </c>
      <c r="E14" s="43">
        <v>2.4945812807881773</v>
      </c>
      <c r="F14" s="43">
        <v>2.1957547169811322</v>
      </c>
      <c r="G14" s="43">
        <v>2.2342606149341142</v>
      </c>
      <c r="H14" s="43">
        <v>2.1908995815899583</v>
      </c>
      <c r="I14" s="43">
        <v>0.1</v>
      </c>
      <c r="J14" s="43">
        <v>2.3591893780573026</v>
      </c>
      <c r="K14" s="43">
        <v>2.7234042553191489</v>
      </c>
      <c r="L14" s="43">
        <v>1.8660130718954249</v>
      </c>
      <c r="M14" s="43">
        <v>2.3608247422680413</v>
      </c>
      <c r="N14" s="43" t="s">
        <v>162</v>
      </c>
      <c r="O14" s="43">
        <v>14</v>
      </c>
      <c r="P14" s="43">
        <v>6.1428571428571432</v>
      </c>
      <c r="Q14" s="43" t="s">
        <v>147</v>
      </c>
      <c r="R14" s="43">
        <v>4.1818181818181817</v>
      </c>
      <c r="S14" s="43">
        <v>3.56</v>
      </c>
      <c r="T14" s="43">
        <v>1.8918918918918919</v>
      </c>
      <c r="U14" s="43">
        <v>7.4</v>
      </c>
      <c r="V14" s="43">
        <v>2.8536585365853657</v>
      </c>
      <c r="W14" s="43" t="s">
        <v>147</v>
      </c>
      <c r="X14" s="43">
        <v>0.8</v>
      </c>
      <c r="Y14" s="43">
        <v>15.857142857142858</v>
      </c>
      <c r="Z14" s="43" t="s">
        <v>147</v>
      </c>
      <c r="AA14" s="43">
        <v>2.3333333333333335</v>
      </c>
      <c r="AB14" s="43">
        <v>6.4230769230769234</v>
      </c>
      <c r="AC14" s="43">
        <v>106</v>
      </c>
      <c r="AD14" s="43">
        <v>1</v>
      </c>
      <c r="AE14" s="44" t="s">
        <v>162</v>
      </c>
    </row>
    <row r="15" spans="1:33" ht="30" customHeight="1" thickBot="1">
      <c r="A15" s="167"/>
      <c r="B15" s="173" t="s">
        <v>116</v>
      </c>
      <c r="C15" s="53">
        <v>1</v>
      </c>
      <c r="D15" s="48">
        <v>0.51010114929856953</v>
      </c>
      <c r="E15" s="47">
        <v>6.9784747677975906E-2</v>
      </c>
      <c r="F15" s="48">
        <v>0.10263759887550644</v>
      </c>
      <c r="G15" s="48">
        <v>4.205826420086542E-2</v>
      </c>
      <c r="H15" s="48">
        <v>0.11545351817655651</v>
      </c>
      <c r="I15" s="48">
        <v>5.5122233552903564E-5</v>
      </c>
      <c r="J15" s="48">
        <v>9.3046330237301217E-2</v>
      </c>
      <c r="K15" s="48">
        <v>7.0556458947716562E-3</v>
      </c>
      <c r="L15" s="48">
        <v>1.5737397679353969E-2</v>
      </c>
      <c r="M15" s="48">
        <v>6.3114957418074578E-3</v>
      </c>
      <c r="N15" s="48">
        <v>5.5122233552903564E-5</v>
      </c>
      <c r="O15" s="48">
        <v>7.7171126974064986E-4</v>
      </c>
      <c r="P15" s="48">
        <v>1.1851280213874267E-3</v>
      </c>
      <c r="Q15" s="48">
        <v>0</v>
      </c>
      <c r="R15" s="48">
        <v>3.8034341151503459E-3</v>
      </c>
      <c r="S15" s="48">
        <v>4.9058787862084167E-3</v>
      </c>
      <c r="T15" s="48">
        <v>5.7878345230548741E-3</v>
      </c>
      <c r="U15" s="48">
        <v>3.0592839621861479E-3</v>
      </c>
      <c r="V15" s="48">
        <v>3.2246506628448583E-3</v>
      </c>
      <c r="W15" s="48">
        <v>0</v>
      </c>
      <c r="X15" s="48">
        <v>1.1024446710580713E-4</v>
      </c>
      <c r="Y15" s="48">
        <v>3.0592839621861479E-3</v>
      </c>
      <c r="Z15" s="48">
        <v>0</v>
      </c>
      <c r="AA15" s="48">
        <v>3.4727007138329246E-3</v>
      </c>
      <c r="AB15" s="48">
        <v>4.6027065016674478E-3</v>
      </c>
      <c r="AC15" s="48">
        <v>2.921478378303889E-3</v>
      </c>
      <c r="AD15" s="48">
        <v>2.7561116776451782E-5</v>
      </c>
      <c r="AE15" s="49">
        <v>7.7171126974064986E-4</v>
      </c>
    </row>
    <row r="16" spans="1:33" ht="30" customHeight="1" thickBot="1">
      <c r="A16" s="347" t="s">
        <v>79</v>
      </c>
      <c r="B16" s="370" t="s">
        <v>80</v>
      </c>
      <c r="C16" s="364">
        <v>4447800</v>
      </c>
      <c r="D16" s="366">
        <v>2257600</v>
      </c>
      <c r="E16" s="366">
        <v>314000</v>
      </c>
      <c r="F16" s="366">
        <v>455700</v>
      </c>
      <c r="G16" s="366">
        <v>184000</v>
      </c>
      <c r="H16" s="366">
        <v>528500</v>
      </c>
      <c r="I16" s="366">
        <v>200</v>
      </c>
      <c r="J16" s="366">
        <v>414200</v>
      </c>
      <c r="K16" s="366">
        <v>33700</v>
      </c>
      <c r="L16" s="366">
        <v>71400</v>
      </c>
      <c r="M16" s="366">
        <v>28500</v>
      </c>
      <c r="N16" s="366">
        <v>200</v>
      </c>
      <c r="O16" s="366">
        <v>3400</v>
      </c>
      <c r="P16" s="366">
        <v>4600</v>
      </c>
      <c r="Q16" s="366">
        <v>0</v>
      </c>
      <c r="R16" s="366">
        <v>15500</v>
      </c>
      <c r="S16" s="366">
        <v>20100</v>
      </c>
      <c r="T16" s="366">
        <v>27100</v>
      </c>
      <c r="U16" s="366">
        <v>13600</v>
      </c>
      <c r="V16" s="366">
        <v>13100</v>
      </c>
      <c r="W16" s="366">
        <v>0</v>
      </c>
      <c r="X16" s="366">
        <v>400</v>
      </c>
      <c r="Y16" s="366">
        <v>12400</v>
      </c>
      <c r="Z16" s="366">
        <v>0</v>
      </c>
      <c r="AA16" s="366">
        <v>16100</v>
      </c>
      <c r="AB16" s="366">
        <v>18700</v>
      </c>
      <c r="AC16" s="366">
        <v>11800</v>
      </c>
      <c r="AD16" s="366">
        <v>200</v>
      </c>
      <c r="AE16" s="367">
        <v>2800</v>
      </c>
      <c r="AF16" s="170"/>
    </row>
    <row r="17" spans="1:32" ht="30" customHeight="1">
      <c r="A17" s="119" t="s">
        <v>157</v>
      </c>
      <c r="B17" s="169" t="s">
        <v>81</v>
      </c>
      <c r="C17" s="50">
        <v>2225200</v>
      </c>
      <c r="D17" s="51">
        <v>1175000</v>
      </c>
      <c r="E17" s="51">
        <v>147500</v>
      </c>
      <c r="F17" s="51">
        <v>216300</v>
      </c>
      <c r="G17" s="51">
        <v>94900</v>
      </c>
      <c r="H17" s="51">
        <v>272800</v>
      </c>
      <c r="I17" s="51">
        <v>2000</v>
      </c>
      <c r="J17" s="51">
        <v>191000</v>
      </c>
      <c r="K17" s="51">
        <v>14500</v>
      </c>
      <c r="L17" s="51">
        <v>43800</v>
      </c>
      <c r="M17" s="51">
        <v>13800</v>
      </c>
      <c r="N17" s="51">
        <v>0</v>
      </c>
      <c r="O17" s="51">
        <v>200</v>
      </c>
      <c r="P17" s="51">
        <v>1000</v>
      </c>
      <c r="Q17" s="51">
        <v>0</v>
      </c>
      <c r="R17" s="51">
        <v>5000</v>
      </c>
      <c r="S17" s="51">
        <v>6500</v>
      </c>
      <c r="T17" s="51">
        <v>16700</v>
      </c>
      <c r="U17" s="51">
        <v>2300</v>
      </c>
      <c r="V17" s="51">
        <v>6600</v>
      </c>
      <c r="W17" s="51">
        <v>0</v>
      </c>
      <c r="X17" s="51">
        <v>500</v>
      </c>
      <c r="Y17" s="51">
        <v>1200</v>
      </c>
      <c r="Z17" s="51">
        <v>0</v>
      </c>
      <c r="AA17" s="51">
        <v>8500</v>
      </c>
      <c r="AB17" s="51">
        <v>4500</v>
      </c>
      <c r="AC17" s="51">
        <v>500</v>
      </c>
      <c r="AD17" s="51">
        <v>100</v>
      </c>
      <c r="AE17" s="54">
        <v>0</v>
      </c>
      <c r="AF17" s="170"/>
    </row>
    <row r="18" spans="1:32" ht="30" customHeight="1">
      <c r="A18" s="164"/>
      <c r="B18" s="171" t="s">
        <v>77</v>
      </c>
      <c r="C18" s="115">
        <v>2222600</v>
      </c>
      <c r="D18" s="116">
        <v>1082600</v>
      </c>
      <c r="E18" s="117">
        <v>166500</v>
      </c>
      <c r="F18" s="117">
        <v>239400</v>
      </c>
      <c r="G18" s="117">
        <v>89100</v>
      </c>
      <c r="H18" s="117">
        <v>255700</v>
      </c>
      <c r="I18" s="117">
        <v>-1800</v>
      </c>
      <c r="J18" s="117">
        <v>223200</v>
      </c>
      <c r="K18" s="117">
        <v>19200</v>
      </c>
      <c r="L18" s="117">
        <v>27600</v>
      </c>
      <c r="M18" s="117">
        <v>14700</v>
      </c>
      <c r="N18" s="97">
        <v>200</v>
      </c>
      <c r="O18" s="97">
        <v>3200</v>
      </c>
      <c r="P18" s="117">
        <v>3600</v>
      </c>
      <c r="Q18" s="97">
        <v>0</v>
      </c>
      <c r="R18" s="117">
        <v>10500</v>
      </c>
      <c r="S18" s="117">
        <v>13600</v>
      </c>
      <c r="T18" s="117">
        <v>10400</v>
      </c>
      <c r="U18" s="117">
        <v>11300</v>
      </c>
      <c r="V18" s="117">
        <v>6500</v>
      </c>
      <c r="W18" s="97">
        <v>0</v>
      </c>
      <c r="X18" s="117">
        <v>-100</v>
      </c>
      <c r="Y18" s="117">
        <v>11200</v>
      </c>
      <c r="Z18" s="97">
        <v>0</v>
      </c>
      <c r="AA18" s="117">
        <v>7600</v>
      </c>
      <c r="AB18" s="117">
        <v>14200</v>
      </c>
      <c r="AC18" s="117">
        <v>11300</v>
      </c>
      <c r="AD18" s="97">
        <v>100</v>
      </c>
      <c r="AE18" s="118">
        <v>2800</v>
      </c>
    </row>
    <row r="19" spans="1:32" ht="30" customHeight="1">
      <c r="A19" s="164"/>
      <c r="B19" s="172" t="s">
        <v>82</v>
      </c>
      <c r="C19" s="41">
        <v>1.9988315657019593</v>
      </c>
      <c r="D19" s="42">
        <v>1.9213617021276597</v>
      </c>
      <c r="E19" s="43">
        <v>2.1288135593220341</v>
      </c>
      <c r="F19" s="43">
        <v>2.1067961165048543</v>
      </c>
      <c r="G19" s="43">
        <v>1.9388830347734458</v>
      </c>
      <c r="H19" s="43">
        <v>1.9373167155425219</v>
      </c>
      <c r="I19" s="43">
        <v>0.1</v>
      </c>
      <c r="J19" s="43">
        <v>2.168586387434555</v>
      </c>
      <c r="K19" s="43">
        <v>2.3241379310344827</v>
      </c>
      <c r="L19" s="43">
        <v>1.6301369863013699</v>
      </c>
      <c r="M19" s="43">
        <v>2.0652173913043477</v>
      </c>
      <c r="N19" s="43" t="s">
        <v>162</v>
      </c>
      <c r="O19" s="43">
        <v>17</v>
      </c>
      <c r="P19" s="43">
        <v>4.5999999999999996</v>
      </c>
      <c r="Q19" s="43" t="s">
        <v>147</v>
      </c>
      <c r="R19" s="43">
        <v>3.1</v>
      </c>
      <c r="S19" s="43">
        <v>3.0923076923076924</v>
      </c>
      <c r="T19" s="43">
        <v>1.6227544910179641</v>
      </c>
      <c r="U19" s="43">
        <v>5.9130434782608692</v>
      </c>
      <c r="V19" s="43">
        <v>1.9848484848484849</v>
      </c>
      <c r="W19" s="43" t="s">
        <v>147</v>
      </c>
      <c r="X19" s="43">
        <v>0.8</v>
      </c>
      <c r="Y19" s="43">
        <v>10.333333333333334</v>
      </c>
      <c r="Z19" s="43" t="s">
        <v>147</v>
      </c>
      <c r="AA19" s="43">
        <v>1.8941176470588235</v>
      </c>
      <c r="AB19" s="43">
        <v>4.1555555555555559</v>
      </c>
      <c r="AC19" s="43">
        <v>23.6</v>
      </c>
      <c r="AD19" s="43">
        <v>2</v>
      </c>
      <c r="AE19" s="44" t="s">
        <v>162</v>
      </c>
    </row>
    <row r="20" spans="1:32" ht="30" customHeight="1" thickBot="1">
      <c r="A20" s="164"/>
      <c r="B20" s="173" t="s">
        <v>117</v>
      </c>
      <c r="C20" s="53">
        <v>1</v>
      </c>
      <c r="D20" s="48">
        <v>0.50757677953145375</v>
      </c>
      <c r="E20" s="47">
        <v>7.059669949188363E-2</v>
      </c>
      <c r="F20" s="48">
        <v>0.10245514636449481</v>
      </c>
      <c r="G20" s="48">
        <v>4.1368766581231169E-2</v>
      </c>
      <c r="H20" s="48">
        <v>0.11882278879446018</v>
      </c>
      <c r="I20" s="48">
        <v>4.4966050631773008E-5</v>
      </c>
      <c r="J20" s="48">
        <v>9.3124690858401901E-2</v>
      </c>
      <c r="K20" s="48">
        <v>7.5767795314537522E-3</v>
      </c>
      <c r="L20" s="48">
        <v>1.6052880075542966E-2</v>
      </c>
      <c r="M20" s="48">
        <v>6.4076622150276543E-3</v>
      </c>
      <c r="N20" s="48">
        <v>4.4966050631773008E-5</v>
      </c>
      <c r="O20" s="48">
        <v>7.6442286074014122E-4</v>
      </c>
      <c r="P20" s="48">
        <v>1.0342191645307793E-3</v>
      </c>
      <c r="Q20" s="48">
        <v>0</v>
      </c>
      <c r="R20" s="48">
        <v>3.4848689239624082E-3</v>
      </c>
      <c r="S20" s="48">
        <v>4.5190880884931877E-3</v>
      </c>
      <c r="T20" s="48">
        <v>6.092899860605243E-3</v>
      </c>
      <c r="U20" s="48">
        <v>3.0576914429605649E-3</v>
      </c>
      <c r="V20" s="48">
        <v>2.9452763163811324E-3</v>
      </c>
      <c r="W20" s="48">
        <v>0</v>
      </c>
      <c r="X20" s="48">
        <v>8.9932101263546016E-5</v>
      </c>
      <c r="Y20" s="48">
        <v>2.7878951391699268E-3</v>
      </c>
      <c r="Z20" s="48">
        <v>0</v>
      </c>
      <c r="AA20" s="48">
        <v>3.6197670758577275E-3</v>
      </c>
      <c r="AB20" s="48">
        <v>4.2043257340707765E-3</v>
      </c>
      <c r="AC20" s="48">
        <v>2.6529969872746075E-3</v>
      </c>
      <c r="AD20" s="48">
        <v>4.4966050631773008E-5</v>
      </c>
      <c r="AE20" s="49">
        <v>6.2952470884482215E-4</v>
      </c>
    </row>
    <row r="21" spans="1:32" ht="14.25">
      <c r="A21" s="174" t="s">
        <v>118</v>
      </c>
      <c r="B21" s="175" t="s">
        <v>119</v>
      </c>
      <c r="C21" s="176"/>
      <c r="D21" s="153"/>
      <c r="E21" s="153"/>
      <c r="F21" s="153"/>
      <c r="G21" s="153"/>
      <c r="H21" s="153"/>
      <c r="I21" s="153"/>
      <c r="J21" s="55"/>
      <c r="K21" s="55"/>
      <c r="L21" s="55"/>
      <c r="M21" s="55"/>
      <c r="N21" s="55"/>
      <c r="O21" s="55"/>
      <c r="P21" s="55"/>
      <c r="Q21" s="55"/>
      <c r="R21" s="55"/>
      <c r="S21" s="55"/>
      <c r="T21" s="55"/>
      <c r="U21" s="55"/>
      <c r="V21" s="55"/>
      <c r="W21" s="55"/>
      <c r="X21" s="55"/>
      <c r="Y21" s="55"/>
      <c r="Z21" s="55"/>
      <c r="AA21" s="55"/>
      <c r="AB21" s="55"/>
      <c r="AC21" s="55"/>
      <c r="AD21" s="55"/>
      <c r="AE21" s="55"/>
    </row>
    <row r="22" spans="1:32" ht="14.25">
      <c r="A22" s="177"/>
      <c r="B22" s="175" t="s">
        <v>120</v>
      </c>
      <c r="C22" s="176"/>
      <c r="D22" s="153"/>
      <c r="E22" s="153"/>
      <c r="F22" s="153"/>
      <c r="G22" s="153"/>
      <c r="H22" s="153"/>
      <c r="I22" s="153"/>
      <c r="J22" s="153"/>
      <c r="K22" s="153"/>
      <c r="L22" s="153"/>
      <c r="M22" s="153"/>
      <c r="N22" s="153"/>
      <c r="O22" s="153"/>
      <c r="P22" s="153"/>
      <c r="Q22" s="153"/>
      <c r="R22" s="153"/>
      <c r="S22" s="153"/>
      <c r="T22" s="153"/>
      <c r="U22" s="153"/>
      <c r="V22" s="55"/>
      <c r="W22" s="55"/>
      <c r="X22" s="55"/>
      <c r="Y22" s="55"/>
      <c r="Z22" s="55"/>
      <c r="AA22" s="55"/>
      <c r="AB22" s="55"/>
      <c r="AC22" s="55"/>
      <c r="AD22" s="55"/>
      <c r="AE22" s="55"/>
    </row>
    <row r="23" spans="1:32" ht="14.25">
      <c r="A23" s="177"/>
      <c r="B23" s="175" t="s">
        <v>228</v>
      </c>
      <c r="C23" s="176"/>
      <c r="D23" s="153"/>
      <c r="E23" s="153"/>
      <c r="F23" s="153"/>
      <c r="G23" s="153"/>
      <c r="H23" s="153"/>
      <c r="I23" s="153"/>
      <c r="J23" s="153"/>
      <c r="K23" s="153"/>
      <c r="L23" s="153"/>
      <c r="M23" s="153"/>
      <c r="N23" s="153"/>
      <c r="O23" s="153"/>
      <c r="P23" s="153"/>
      <c r="Q23" s="153"/>
      <c r="R23" s="153"/>
      <c r="S23" s="153"/>
      <c r="T23" s="153"/>
      <c r="U23" s="153"/>
      <c r="V23" s="55"/>
      <c r="W23" s="55"/>
      <c r="X23" s="55"/>
      <c r="Y23" s="55"/>
      <c r="Z23" s="55"/>
      <c r="AA23" s="55"/>
      <c r="AB23" s="55"/>
      <c r="AC23" s="55"/>
      <c r="AD23" s="55"/>
      <c r="AE23" s="55"/>
    </row>
    <row r="24" spans="1:32" ht="17.25">
      <c r="A24" s="55"/>
      <c r="B24" s="152"/>
      <c r="C24" s="178"/>
      <c r="D24" s="153"/>
      <c r="E24" s="153"/>
      <c r="F24" s="153"/>
      <c r="G24" s="153"/>
      <c r="H24" s="153"/>
      <c r="I24" s="153"/>
      <c r="J24" s="153"/>
      <c r="K24" s="153"/>
      <c r="L24" s="153"/>
      <c r="M24" s="153"/>
      <c r="N24" s="153"/>
      <c r="O24" s="153"/>
      <c r="P24" s="153"/>
      <c r="Q24" s="153"/>
      <c r="R24" s="153"/>
      <c r="S24" s="153"/>
      <c r="T24" s="153"/>
      <c r="U24" s="153"/>
      <c r="V24" s="55"/>
      <c r="W24" s="55"/>
      <c r="X24" s="55"/>
      <c r="Y24" s="55"/>
      <c r="Z24" s="55"/>
      <c r="AA24" s="55"/>
      <c r="AB24" s="55"/>
      <c r="AC24" s="55"/>
      <c r="AD24" s="55"/>
      <c r="AE24" s="55"/>
    </row>
    <row r="25" spans="1:32" ht="26.25" customHeight="1" thickBot="1">
      <c r="A25" s="55"/>
      <c r="B25" s="55"/>
      <c r="C25" s="55"/>
      <c r="D25" s="56" t="s">
        <v>121</v>
      </c>
      <c r="E25" s="56"/>
      <c r="F25" s="56"/>
      <c r="G25" s="56"/>
      <c r="H25" s="56" t="s">
        <v>122</v>
      </c>
      <c r="I25" s="56"/>
      <c r="J25" s="56"/>
      <c r="K25" s="55"/>
      <c r="L25" s="55"/>
      <c r="M25" s="55"/>
      <c r="N25" s="55"/>
      <c r="O25" s="55"/>
      <c r="P25" s="55"/>
      <c r="Q25" s="55"/>
      <c r="R25" s="55"/>
      <c r="S25" s="55"/>
      <c r="T25" s="55"/>
      <c r="U25" s="55"/>
      <c r="V25" s="55"/>
      <c r="W25" s="55"/>
      <c r="X25" s="55"/>
      <c r="Y25" s="55"/>
      <c r="Z25" s="55"/>
      <c r="AA25" s="55"/>
      <c r="AB25" s="55"/>
      <c r="AC25" s="55"/>
      <c r="AD25" s="55"/>
      <c r="AE25" s="55"/>
    </row>
    <row r="26" spans="1:32" ht="26.25" customHeight="1" thickBot="1">
      <c r="A26" s="55"/>
      <c r="B26" s="55"/>
      <c r="C26" s="55"/>
      <c r="D26" s="56"/>
      <c r="E26" s="57" t="s">
        <v>123</v>
      </c>
      <c r="F26" s="58" t="s">
        <v>124</v>
      </c>
      <c r="G26" s="56"/>
      <c r="H26" s="56"/>
      <c r="I26" s="57" t="s">
        <v>125</v>
      </c>
      <c r="J26" s="58" t="s">
        <v>126</v>
      </c>
      <c r="K26" s="55"/>
      <c r="L26" s="55"/>
      <c r="M26" s="55"/>
      <c r="N26" s="55"/>
      <c r="O26" s="55"/>
      <c r="P26" s="55"/>
      <c r="Q26" s="55"/>
      <c r="R26" s="55"/>
      <c r="S26" s="55"/>
      <c r="T26" s="55"/>
      <c r="U26" s="55"/>
      <c r="V26" s="55"/>
      <c r="W26" s="55"/>
      <c r="X26" s="55"/>
      <c r="Y26" s="55"/>
      <c r="Z26" s="55"/>
      <c r="AA26" s="55"/>
      <c r="AB26" s="55"/>
      <c r="AC26" s="55"/>
      <c r="AD26" s="55"/>
      <c r="AE26" s="55"/>
    </row>
    <row r="27" spans="1:32" ht="26.25" customHeight="1">
      <c r="A27" s="55"/>
      <c r="B27" s="55"/>
      <c r="C27" s="55"/>
      <c r="D27" s="59" t="s">
        <v>210</v>
      </c>
      <c r="E27" s="179">
        <v>276900</v>
      </c>
      <c r="F27" s="180">
        <v>39500</v>
      </c>
      <c r="G27" s="60"/>
      <c r="H27" s="59" t="s">
        <v>210</v>
      </c>
      <c r="I27" s="179">
        <v>502700</v>
      </c>
      <c r="J27" s="181">
        <v>123500</v>
      </c>
      <c r="K27" s="60"/>
      <c r="L27" s="55"/>
      <c r="N27" s="55"/>
      <c r="O27" s="55"/>
      <c r="P27" s="55"/>
      <c r="Q27" s="55"/>
      <c r="R27" s="55"/>
      <c r="S27" s="55"/>
      <c r="T27" s="55"/>
      <c r="U27" s="55"/>
      <c r="V27" s="55"/>
      <c r="W27" s="55"/>
      <c r="X27" s="55"/>
      <c r="Y27" s="55"/>
      <c r="Z27" s="55"/>
      <c r="AA27" s="55"/>
      <c r="AB27" s="55"/>
      <c r="AC27" s="55"/>
      <c r="AD27" s="55"/>
      <c r="AE27" s="55"/>
    </row>
    <row r="28" spans="1:32" ht="26.25" customHeight="1">
      <c r="A28" s="55"/>
      <c r="B28" s="55"/>
      <c r="C28" s="55"/>
      <c r="D28" s="61" t="s">
        <v>193</v>
      </c>
      <c r="E28" s="225">
        <v>128000</v>
      </c>
      <c r="F28" s="226">
        <v>25800</v>
      </c>
      <c r="G28" s="60"/>
      <c r="H28" s="61" t="s">
        <v>193</v>
      </c>
      <c r="I28" s="225">
        <v>230200</v>
      </c>
      <c r="J28" s="226">
        <v>68100</v>
      </c>
      <c r="K28" s="62"/>
      <c r="L28" s="55"/>
      <c r="M28" s="55"/>
      <c r="N28" s="55"/>
      <c r="O28" s="55"/>
      <c r="P28" s="55"/>
      <c r="Q28" s="55"/>
      <c r="R28" s="55"/>
      <c r="S28" s="55"/>
      <c r="T28" s="55"/>
      <c r="U28" s="55"/>
      <c r="V28" s="55"/>
      <c r="W28" s="55"/>
      <c r="X28" s="55"/>
      <c r="Y28" s="55"/>
      <c r="Z28" s="55"/>
      <c r="AA28" s="55"/>
      <c r="AB28" s="55"/>
      <c r="AC28" s="55"/>
      <c r="AD28" s="55"/>
      <c r="AE28" s="55"/>
    </row>
    <row r="29" spans="1:32" ht="26.25" customHeight="1">
      <c r="A29" s="55"/>
      <c r="B29" s="55"/>
      <c r="C29" s="55"/>
      <c r="D29" s="63" t="s">
        <v>77</v>
      </c>
      <c r="E29" s="186">
        <v>148900</v>
      </c>
      <c r="F29" s="187">
        <v>13700</v>
      </c>
      <c r="G29" s="55"/>
      <c r="H29" s="63" t="s">
        <v>77</v>
      </c>
      <c r="I29" s="186">
        <v>272500</v>
      </c>
      <c r="J29" s="187">
        <v>55400</v>
      </c>
      <c r="K29" s="55"/>
      <c r="L29" s="55"/>
      <c r="M29" s="55"/>
      <c r="N29" s="55"/>
      <c r="O29" s="55"/>
      <c r="P29" s="55"/>
      <c r="Q29" s="55"/>
      <c r="R29" s="55"/>
      <c r="S29" s="55"/>
      <c r="T29" s="55"/>
      <c r="U29" s="55"/>
      <c r="V29" s="55"/>
      <c r="W29" s="55"/>
      <c r="X29" s="55"/>
      <c r="Y29" s="55"/>
      <c r="Z29" s="55"/>
      <c r="AA29" s="55"/>
      <c r="AB29" s="55"/>
      <c r="AC29" s="55"/>
      <c r="AD29" s="55"/>
      <c r="AE29" s="55"/>
    </row>
    <row r="30" spans="1:32" ht="26.25" customHeight="1">
      <c r="A30" s="55"/>
      <c r="B30" s="55"/>
      <c r="C30" s="55"/>
      <c r="D30" s="64" t="s">
        <v>127</v>
      </c>
      <c r="E30" s="188">
        <v>2.1632812499999998</v>
      </c>
      <c r="F30" s="189">
        <v>1.5310077519379846</v>
      </c>
      <c r="G30" s="55"/>
      <c r="H30" s="64" t="s">
        <v>127</v>
      </c>
      <c r="I30" s="188">
        <v>2.1837532580364902</v>
      </c>
      <c r="J30" s="190">
        <v>1.8135095447870779</v>
      </c>
      <c r="K30" s="55"/>
      <c r="L30" s="56" t="s">
        <v>128</v>
      </c>
      <c r="M30" s="56"/>
      <c r="N30" s="56"/>
      <c r="O30" s="56"/>
      <c r="P30" s="56"/>
      <c r="Q30" s="56"/>
      <c r="R30" s="56"/>
      <c r="S30" s="56"/>
      <c r="T30" s="56"/>
      <c r="U30" s="55"/>
      <c r="V30" s="55"/>
      <c r="W30" s="55"/>
      <c r="X30" s="55"/>
      <c r="Y30" s="55"/>
      <c r="Z30" s="55"/>
      <c r="AA30" s="55"/>
      <c r="AB30" s="55"/>
      <c r="AC30" s="55"/>
      <c r="AD30" s="55"/>
      <c r="AE30" s="55"/>
    </row>
    <row r="31" spans="1:32" ht="26.25" customHeight="1" thickBot="1">
      <c r="A31" s="55"/>
      <c r="B31" s="55"/>
      <c r="C31" s="55"/>
      <c r="D31" s="65" t="s">
        <v>115</v>
      </c>
      <c r="E31" s="191">
        <v>0.44029257433614249</v>
      </c>
      <c r="F31" s="192">
        <v>6.2808077595802189E-2</v>
      </c>
      <c r="G31" s="55"/>
      <c r="H31" s="66" t="s">
        <v>129</v>
      </c>
      <c r="I31" s="193">
        <v>0.80277866496327055</v>
      </c>
      <c r="J31" s="194">
        <v>0.19722133503672948</v>
      </c>
      <c r="K31" s="55"/>
      <c r="L31" s="410" t="s">
        <v>130</v>
      </c>
      <c r="M31" s="410"/>
      <c r="N31" s="410"/>
      <c r="O31" s="410"/>
      <c r="P31" s="410"/>
      <c r="Q31" s="410"/>
      <c r="R31" s="410"/>
      <c r="S31" s="410"/>
      <c r="T31" s="410"/>
      <c r="U31" s="67"/>
      <c r="V31" s="67"/>
      <c r="W31" s="55"/>
      <c r="X31" s="55"/>
      <c r="Y31" s="55"/>
      <c r="Z31" s="55"/>
      <c r="AA31" s="55"/>
      <c r="AB31" s="55"/>
      <c r="AC31" s="55"/>
      <c r="AD31" s="55"/>
      <c r="AE31" s="55"/>
    </row>
  </sheetData>
  <mergeCells count="2">
    <mergeCell ref="L31:T31"/>
    <mergeCell ref="A1:B1"/>
  </mergeCells>
  <phoneticPr fontId="2"/>
  <conditionalFormatting sqref="E28:F28 I28:J28">
    <cfRule type="containsBlanks" dxfId="92" priority="3">
      <formula>LEN(TRIM(E28))=0</formula>
    </cfRule>
  </conditionalFormatting>
  <conditionalFormatting sqref="C9:AE9">
    <cfRule type="cellIs" dxfId="91" priority="2" operator="equal">
      <formula>"△100%"</formula>
    </cfRule>
  </conditionalFormatting>
  <conditionalFormatting sqref="C19:AE19">
    <cfRule type="cellIs" dxfId="90"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4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sqref="A1:B1"/>
    </sheetView>
  </sheetViews>
  <sheetFormatPr defaultRowHeight="13.5"/>
  <cols>
    <col min="1" max="1" width="11.125" style="120" customWidth="1"/>
    <col min="2" max="2" width="10.125" style="120" customWidth="1"/>
    <col min="3" max="3" width="13.875" style="120" customWidth="1"/>
    <col min="4" max="17" width="10.75" style="120" customWidth="1"/>
    <col min="18" max="16384" width="9" style="120"/>
  </cols>
  <sheetData>
    <row r="1" spans="1:18" s="345" customFormat="1" ht="24" customHeight="1">
      <c r="A1" s="411" t="str">
        <f>令和4年度!A1</f>
        <v>令和4年度</v>
      </c>
      <c r="B1" s="411"/>
      <c r="C1" s="342"/>
      <c r="D1" s="342"/>
      <c r="E1" s="343" t="str">
        <f ca="1">RIGHT(CELL("filename",$A$1),LEN(CELL("filename",$A$1))-FIND("]",CELL("filename",$A$1)))</f>
        <v>10月（３表）</v>
      </c>
      <c r="F1" s="344" t="s">
        <v>140</v>
      </c>
      <c r="G1" s="343"/>
      <c r="H1" s="344"/>
      <c r="I1" s="346"/>
      <c r="J1" s="343"/>
      <c r="K1" s="344"/>
      <c r="L1" s="346"/>
      <c r="M1" s="346"/>
      <c r="N1" s="346"/>
      <c r="O1" s="346"/>
      <c r="P1" s="346"/>
      <c r="Q1" s="346"/>
    </row>
    <row r="2" spans="1:18" ht="10.5" customHeight="1">
      <c r="A2" s="136"/>
      <c r="B2" s="136"/>
      <c r="C2" s="136"/>
      <c r="D2" s="136"/>
      <c r="E2" s="136"/>
      <c r="F2" s="136"/>
      <c r="G2" s="136"/>
      <c r="H2" s="136"/>
      <c r="I2" s="136"/>
      <c r="J2" s="136"/>
      <c r="K2" s="136"/>
      <c r="L2" s="136"/>
      <c r="M2" s="136"/>
      <c r="N2" s="136"/>
      <c r="O2" s="136"/>
      <c r="P2" s="136"/>
      <c r="Q2" s="136"/>
    </row>
    <row r="3" spans="1:18" ht="18" thickBot="1">
      <c r="A3" s="137" t="s">
        <v>131</v>
      </c>
      <c r="B3" s="138"/>
      <c r="C3" s="138"/>
      <c r="D3" s="137"/>
      <c r="E3" s="138"/>
      <c r="F3" s="138"/>
      <c r="G3" s="138"/>
      <c r="H3" s="138"/>
      <c r="I3" s="138"/>
      <c r="J3" s="138"/>
      <c r="K3" s="138"/>
      <c r="L3" s="139"/>
      <c r="M3" s="138"/>
      <c r="N3" s="138"/>
      <c r="O3" s="138"/>
      <c r="P3" s="138"/>
      <c r="Q3" s="138"/>
    </row>
    <row r="4" spans="1:18" ht="19.5" customHeight="1">
      <c r="A4" s="68"/>
      <c r="B4" s="108" t="s">
        <v>62</v>
      </c>
      <c r="C4" s="140"/>
      <c r="D4" s="373">
        <v>1</v>
      </c>
      <c r="E4" s="373">
        <v>2</v>
      </c>
      <c r="F4" s="373">
        <v>3</v>
      </c>
      <c r="G4" s="373">
        <v>4</v>
      </c>
      <c r="H4" s="373">
        <v>5</v>
      </c>
      <c r="I4" s="373">
        <v>6</v>
      </c>
      <c r="J4" s="373">
        <v>7</v>
      </c>
      <c r="K4" s="373">
        <v>8</v>
      </c>
      <c r="L4" s="373">
        <v>9</v>
      </c>
      <c r="M4" s="373">
        <v>10</v>
      </c>
      <c r="N4" s="373">
        <v>11</v>
      </c>
      <c r="O4" s="373">
        <v>12</v>
      </c>
      <c r="P4" s="373">
        <v>13</v>
      </c>
      <c r="Q4" s="374">
        <v>14</v>
      </c>
    </row>
    <row r="5" spans="1:18" ht="19.5" customHeight="1" thickBot="1">
      <c r="A5" s="109" t="s">
        <v>65</v>
      </c>
      <c r="B5" s="69"/>
      <c r="C5" s="141" t="s">
        <v>132</v>
      </c>
      <c r="D5" s="375" t="s">
        <v>174</v>
      </c>
      <c r="E5" s="376" t="s">
        <v>175</v>
      </c>
      <c r="F5" s="376" t="s">
        <v>176</v>
      </c>
      <c r="G5" s="376" t="s">
        <v>177</v>
      </c>
      <c r="H5" s="376" t="s">
        <v>178</v>
      </c>
      <c r="I5" s="376" t="s">
        <v>179</v>
      </c>
      <c r="J5" s="376" t="s">
        <v>180</v>
      </c>
      <c r="K5" s="376" t="s">
        <v>181</v>
      </c>
      <c r="L5" s="376" t="s">
        <v>182</v>
      </c>
      <c r="M5" s="376" t="s">
        <v>183</v>
      </c>
      <c r="N5" s="376" t="s">
        <v>184</v>
      </c>
      <c r="O5" s="376" t="s">
        <v>185</v>
      </c>
      <c r="P5" s="376" t="s">
        <v>186</v>
      </c>
      <c r="Q5" s="377" t="s">
        <v>187</v>
      </c>
    </row>
    <row r="6" spans="1:18" ht="30" customHeight="1" thickBot="1">
      <c r="A6" s="372" t="s">
        <v>71</v>
      </c>
      <c r="B6" s="384" t="s">
        <v>210</v>
      </c>
      <c r="C6" s="385">
        <v>2700</v>
      </c>
      <c r="D6" s="378">
        <v>1300</v>
      </c>
      <c r="E6" s="378">
        <v>0</v>
      </c>
      <c r="F6" s="378">
        <v>0</v>
      </c>
      <c r="G6" s="378">
        <v>1100</v>
      </c>
      <c r="H6" s="378">
        <v>200</v>
      </c>
      <c r="I6" s="378">
        <v>0</v>
      </c>
      <c r="J6" s="378">
        <v>100</v>
      </c>
      <c r="K6" s="378">
        <v>0</v>
      </c>
      <c r="L6" s="378">
        <v>0</v>
      </c>
      <c r="M6" s="378">
        <v>0</v>
      </c>
      <c r="N6" s="378">
        <v>0</v>
      </c>
      <c r="O6" s="378">
        <v>0</v>
      </c>
      <c r="P6" s="378">
        <v>0</v>
      </c>
      <c r="Q6" s="379">
        <v>0</v>
      </c>
      <c r="R6" s="142"/>
    </row>
    <row r="7" spans="1:18" ht="30" customHeight="1">
      <c r="A7" s="70"/>
      <c r="B7" s="143" t="s">
        <v>193</v>
      </c>
      <c r="C7" s="71">
        <v>0</v>
      </c>
      <c r="D7" s="72">
        <v>0</v>
      </c>
      <c r="E7" s="73">
        <v>0</v>
      </c>
      <c r="F7" s="73">
        <v>0</v>
      </c>
      <c r="G7" s="73">
        <v>0</v>
      </c>
      <c r="H7" s="73">
        <v>0</v>
      </c>
      <c r="I7" s="73">
        <v>0</v>
      </c>
      <c r="J7" s="73">
        <v>0</v>
      </c>
      <c r="K7" s="73">
        <v>0</v>
      </c>
      <c r="L7" s="73">
        <v>0</v>
      </c>
      <c r="M7" s="73">
        <v>0</v>
      </c>
      <c r="N7" s="73">
        <v>0</v>
      </c>
      <c r="O7" s="74">
        <v>0</v>
      </c>
      <c r="P7" s="73">
        <v>0</v>
      </c>
      <c r="Q7" s="75">
        <v>0</v>
      </c>
      <c r="R7" s="142"/>
    </row>
    <row r="8" spans="1:18" ht="30" customHeight="1">
      <c r="A8" s="70"/>
      <c r="B8" s="76" t="s">
        <v>77</v>
      </c>
      <c r="C8" s="110">
        <v>2700</v>
      </c>
      <c r="D8" s="111">
        <v>1300</v>
      </c>
      <c r="E8" s="112">
        <v>0</v>
      </c>
      <c r="F8" s="111">
        <v>0</v>
      </c>
      <c r="G8" s="111">
        <v>1100</v>
      </c>
      <c r="H8" s="111">
        <v>200</v>
      </c>
      <c r="I8" s="111">
        <v>0</v>
      </c>
      <c r="J8" s="111">
        <v>100</v>
      </c>
      <c r="K8" s="111">
        <v>0</v>
      </c>
      <c r="L8" s="111">
        <v>0</v>
      </c>
      <c r="M8" s="111">
        <v>0</v>
      </c>
      <c r="N8" s="111">
        <v>0</v>
      </c>
      <c r="O8" s="111">
        <v>0</v>
      </c>
      <c r="P8" s="111">
        <v>0</v>
      </c>
      <c r="Q8" s="113">
        <v>0</v>
      </c>
    </row>
    <row r="9" spans="1:18" ht="30" customHeight="1">
      <c r="A9" s="70"/>
      <c r="B9" s="77" t="s">
        <v>73</v>
      </c>
      <c r="C9" s="78" t="s">
        <v>162</v>
      </c>
      <c r="D9" s="79" t="s">
        <v>162</v>
      </c>
      <c r="E9" s="80" t="s">
        <v>147</v>
      </c>
      <c r="F9" s="79" t="s">
        <v>147</v>
      </c>
      <c r="G9" s="79" t="s">
        <v>162</v>
      </c>
      <c r="H9" s="79" t="s">
        <v>162</v>
      </c>
      <c r="I9" s="79" t="s">
        <v>147</v>
      </c>
      <c r="J9" s="79" t="s">
        <v>162</v>
      </c>
      <c r="K9" s="79" t="s">
        <v>147</v>
      </c>
      <c r="L9" s="79" t="s">
        <v>147</v>
      </c>
      <c r="M9" s="79"/>
      <c r="N9" s="79" t="s">
        <v>147</v>
      </c>
      <c r="O9" s="79" t="s">
        <v>147</v>
      </c>
      <c r="P9" s="79" t="s">
        <v>147</v>
      </c>
      <c r="Q9" s="81" t="s">
        <v>147</v>
      </c>
    </row>
    <row r="10" spans="1:18" ht="30" customHeight="1" thickBot="1">
      <c r="A10" s="114"/>
      <c r="B10" s="82" t="s">
        <v>116</v>
      </c>
      <c r="C10" s="83" t="s">
        <v>147</v>
      </c>
      <c r="D10" s="84">
        <v>0.48148148148148145</v>
      </c>
      <c r="E10" s="85">
        <v>0</v>
      </c>
      <c r="F10" s="86">
        <v>0</v>
      </c>
      <c r="G10" s="86">
        <v>0.40740740740740738</v>
      </c>
      <c r="H10" s="86">
        <v>7.407407407407407E-2</v>
      </c>
      <c r="I10" s="86">
        <v>0</v>
      </c>
      <c r="J10" s="86">
        <v>3.7037037037037035E-2</v>
      </c>
      <c r="K10" s="86">
        <v>0</v>
      </c>
      <c r="L10" s="86">
        <v>0</v>
      </c>
      <c r="M10" s="86">
        <v>0</v>
      </c>
      <c r="N10" s="86">
        <v>0</v>
      </c>
      <c r="O10" s="86">
        <v>0</v>
      </c>
      <c r="P10" s="86">
        <v>0</v>
      </c>
      <c r="Q10" s="87">
        <v>0</v>
      </c>
    </row>
    <row r="11" spans="1:18" ht="30" customHeight="1" thickBot="1">
      <c r="A11" s="371" t="s">
        <v>74</v>
      </c>
      <c r="B11" s="380" t="s">
        <v>75</v>
      </c>
      <c r="C11" s="381">
        <v>2800</v>
      </c>
      <c r="D11" s="382">
        <v>1300</v>
      </c>
      <c r="E11" s="382">
        <v>100</v>
      </c>
      <c r="F11" s="382">
        <v>0</v>
      </c>
      <c r="G11" s="382">
        <v>1100</v>
      </c>
      <c r="H11" s="382">
        <v>200</v>
      </c>
      <c r="I11" s="382">
        <v>0</v>
      </c>
      <c r="J11" s="382">
        <v>100</v>
      </c>
      <c r="K11" s="382">
        <v>0</v>
      </c>
      <c r="L11" s="382">
        <v>0</v>
      </c>
      <c r="M11" s="382">
        <v>0</v>
      </c>
      <c r="N11" s="382">
        <v>0</v>
      </c>
      <c r="O11" s="382">
        <v>0</v>
      </c>
      <c r="P11" s="382">
        <v>0</v>
      </c>
      <c r="Q11" s="383">
        <v>0</v>
      </c>
      <c r="R11" s="142"/>
    </row>
    <row r="12" spans="1:18" ht="30" customHeight="1">
      <c r="A12" s="144" t="s">
        <v>156</v>
      </c>
      <c r="B12" s="88" t="s">
        <v>76</v>
      </c>
      <c r="C12" s="89">
        <v>0</v>
      </c>
      <c r="D12" s="90">
        <v>0</v>
      </c>
      <c r="E12" s="90">
        <v>0</v>
      </c>
      <c r="F12" s="90">
        <v>0</v>
      </c>
      <c r="G12" s="90">
        <v>0</v>
      </c>
      <c r="H12" s="90">
        <v>0</v>
      </c>
      <c r="I12" s="90">
        <v>0</v>
      </c>
      <c r="J12" s="90">
        <v>0</v>
      </c>
      <c r="K12" s="90">
        <v>0</v>
      </c>
      <c r="L12" s="90">
        <v>0</v>
      </c>
      <c r="M12" s="90">
        <v>0</v>
      </c>
      <c r="N12" s="90">
        <v>0</v>
      </c>
      <c r="O12" s="90">
        <v>0</v>
      </c>
      <c r="P12" s="90">
        <v>0</v>
      </c>
      <c r="Q12" s="91">
        <v>0</v>
      </c>
      <c r="R12" s="142"/>
    </row>
    <row r="13" spans="1:18" ht="30" customHeight="1">
      <c r="A13" s="70"/>
      <c r="B13" s="92" t="s">
        <v>77</v>
      </c>
      <c r="C13" s="110">
        <v>2800</v>
      </c>
      <c r="D13" s="111">
        <v>1300</v>
      </c>
      <c r="E13" s="112">
        <v>100</v>
      </c>
      <c r="F13" s="111">
        <v>0</v>
      </c>
      <c r="G13" s="111">
        <v>1100</v>
      </c>
      <c r="H13" s="111">
        <v>200</v>
      </c>
      <c r="I13" s="111">
        <v>0</v>
      </c>
      <c r="J13" s="111">
        <v>100</v>
      </c>
      <c r="K13" s="111">
        <v>0</v>
      </c>
      <c r="L13" s="111">
        <v>0</v>
      </c>
      <c r="M13" s="111">
        <v>0</v>
      </c>
      <c r="N13" s="111">
        <v>0</v>
      </c>
      <c r="O13" s="111">
        <v>0</v>
      </c>
      <c r="P13" s="111">
        <v>0</v>
      </c>
      <c r="Q13" s="113">
        <v>0</v>
      </c>
    </row>
    <row r="14" spans="1:18" ht="30" customHeight="1">
      <c r="A14" s="70"/>
      <c r="B14" s="93" t="s">
        <v>78</v>
      </c>
      <c r="C14" s="78" t="s">
        <v>162</v>
      </c>
      <c r="D14" s="79" t="s">
        <v>162</v>
      </c>
      <c r="E14" s="80" t="s">
        <v>162</v>
      </c>
      <c r="F14" s="79" t="s">
        <v>147</v>
      </c>
      <c r="G14" s="79" t="s">
        <v>162</v>
      </c>
      <c r="H14" s="79" t="s">
        <v>162</v>
      </c>
      <c r="I14" s="79" t="s">
        <v>147</v>
      </c>
      <c r="J14" s="79" t="s">
        <v>162</v>
      </c>
      <c r="K14" s="79" t="s">
        <v>147</v>
      </c>
      <c r="L14" s="79" t="s">
        <v>147</v>
      </c>
      <c r="M14" s="79" t="s">
        <v>147</v>
      </c>
      <c r="N14" s="79" t="s">
        <v>147</v>
      </c>
      <c r="O14" s="79" t="s">
        <v>147</v>
      </c>
      <c r="P14" s="79" t="s">
        <v>147</v>
      </c>
      <c r="Q14" s="81" t="s">
        <v>147</v>
      </c>
    </row>
    <row r="15" spans="1:18" ht="30" customHeight="1" thickBot="1">
      <c r="A15" s="114"/>
      <c r="B15" s="94" t="s">
        <v>116</v>
      </c>
      <c r="C15" s="95" t="s">
        <v>147</v>
      </c>
      <c r="D15" s="86">
        <v>0.48148148148148145</v>
      </c>
      <c r="E15" s="86">
        <v>3.7037037037037035E-2</v>
      </c>
      <c r="F15" s="86">
        <v>0</v>
      </c>
      <c r="G15" s="86">
        <v>0.40740740740740738</v>
      </c>
      <c r="H15" s="86">
        <v>7.407407407407407E-2</v>
      </c>
      <c r="I15" s="86">
        <v>0</v>
      </c>
      <c r="J15" s="86">
        <v>3.7037037037037035E-2</v>
      </c>
      <c r="K15" s="86">
        <v>0</v>
      </c>
      <c r="L15" s="86">
        <v>0</v>
      </c>
      <c r="M15" s="86">
        <v>0</v>
      </c>
      <c r="N15" s="86">
        <v>0</v>
      </c>
      <c r="O15" s="86">
        <v>0</v>
      </c>
      <c r="P15" s="86">
        <v>0</v>
      </c>
      <c r="Q15" s="87">
        <v>0</v>
      </c>
    </row>
    <row r="16" spans="1:18" ht="30" customHeight="1" thickBot="1">
      <c r="A16" s="371" t="s">
        <v>79</v>
      </c>
      <c r="B16" s="380" t="s">
        <v>80</v>
      </c>
      <c r="C16" s="381">
        <v>2800</v>
      </c>
      <c r="D16" s="382">
        <v>1300</v>
      </c>
      <c r="E16" s="382">
        <v>100</v>
      </c>
      <c r="F16" s="382">
        <v>0</v>
      </c>
      <c r="G16" s="382">
        <v>1100</v>
      </c>
      <c r="H16" s="382">
        <v>200</v>
      </c>
      <c r="I16" s="382">
        <v>0</v>
      </c>
      <c r="J16" s="382">
        <v>100</v>
      </c>
      <c r="K16" s="382">
        <v>0</v>
      </c>
      <c r="L16" s="382">
        <v>0</v>
      </c>
      <c r="M16" s="382">
        <v>0</v>
      </c>
      <c r="N16" s="382">
        <v>0</v>
      </c>
      <c r="O16" s="382">
        <v>0</v>
      </c>
      <c r="P16" s="382">
        <v>0</v>
      </c>
      <c r="Q16" s="383">
        <v>0</v>
      </c>
      <c r="R16" s="142"/>
    </row>
    <row r="17" spans="1:18" ht="30" customHeight="1">
      <c r="A17" s="144" t="s">
        <v>157</v>
      </c>
      <c r="B17" s="88" t="s">
        <v>81</v>
      </c>
      <c r="C17" s="89">
        <v>0</v>
      </c>
      <c r="D17" s="90">
        <v>0</v>
      </c>
      <c r="E17" s="90">
        <v>0</v>
      </c>
      <c r="F17" s="90">
        <v>0</v>
      </c>
      <c r="G17" s="90">
        <v>0</v>
      </c>
      <c r="H17" s="90">
        <v>0</v>
      </c>
      <c r="I17" s="90">
        <v>0</v>
      </c>
      <c r="J17" s="90">
        <v>0</v>
      </c>
      <c r="K17" s="90">
        <v>0</v>
      </c>
      <c r="L17" s="90">
        <v>0</v>
      </c>
      <c r="M17" s="90">
        <v>0</v>
      </c>
      <c r="N17" s="90">
        <v>0</v>
      </c>
      <c r="O17" s="90">
        <v>0</v>
      </c>
      <c r="P17" s="90">
        <v>0</v>
      </c>
      <c r="Q17" s="96">
        <v>0</v>
      </c>
      <c r="R17" s="142"/>
    </row>
    <row r="18" spans="1:18" ht="30" customHeight="1">
      <c r="A18" s="70"/>
      <c r="B18" s="92" t="s">
        <v>77</v>
      </c>
      <c r="C18" s="110">
        <v>2800</v>
      </c>
      <c r="D18" s="111">
        <v>1300</v>
      </c>
      <c r="E18" s="112">
        <v>100</v>
      </c>
      <c r="F18" s="111">
        <v>0</v>
      </c>
      <c r="G18" s="111">
        <v>1100</v>
      </c>
      <c r="H18" s="111">
        <v>200</v>
      </c>
      <c r="I18" s="111">
        <v>0</v>
      </c>
      <c r="J18" s="111">
        <v>100</v>
      </c>
      <c r="K18" s="111">
        <v>0</v>
      </c>
      <c r="L18" s="111">
        <v>0</v>
      </c>
      <c r="M18" s="111">
        <v>0</v>
      </c>
      <c r="N18" s="111">
        <v>0</v>
      </c>
      <c r="O18" s="111">
        <v>0</v>
      </c>
      <c r="P18" s="111">
        <v>0</v>
      </c>
      <c r="Q18" s="113">
        <v>0</v>
      </c>
    </row>
    <row r="19" spans="1:18" ht="30" customHeight="1">
      <c r="A19" s="70"/>
      <c r="B19" s="93" t="s">
        <v>82</v>
      </c>
      <c r="C19" s="78" t="s">
        <v>162</v>
      </c>
      <c r="D19" s="79" t="s">
        <v>162</v>
      </c>
      <c r="E19" s="80" t="s">
        <v>162</v>
      </c>
      <c r="F19" s="79" t="s">
        <v>147</v>
      </c>
      <c r="G19" s="79" t="s">
        <v>162</v>
      </c>
      <c r="H19" s="79" t="s">
        <v>162</v>
      </c>
      <c r="I19" s="79" t="s">
        <v>147</v>
      </c>
      <c r="J19" s="79" t="s">
        <v>162</v>
      </c>
      <c r="K19" s="220" t="s">
        <v>147</v>
      </c>
      <c r="L19" s="79" t="s">
        <v>147</v>
      </c>
      <c r="M19" s="79" t="s">
        <v>147</v>
      </c>
      <c r="N19" s="79" t="s">
        <v>147</v>
      </c>
      <c r="O19" s="79" t="s">
        <v>147</v>
      </c>
      <c r="P19" s="79" t="s">
        <v>147</v>
      </c>
      <c r="Q19" s="81" t="s">
        <v>147</v>
      </c>
    </row>
    <row r="20" spans="1:18" ht="30" customHeight="1" thickBot="1">
      <c r="A20" s="70"/>
      <c r="B20" s="94" t="s">
        <v>117</v>
      </c>
      <c r="C20" s="95" t="s">
        <v>147</v>
      </c>
      <c r="D20" s="86">
        <v>0.48148148148148145</v>
      </c>
      <c r="E20" s="86">
        <v>3.7037037037037035E-2</v>
      </c>
      <c r="F20" s="86">
        <v>0</v>
      </c>
      <c r="G20" s="86">
        <v>0.40740740740740738</v>
      </c>
      <c r="H20" s="86">
        <v>7.407407407407407E-2</v>
      </c>
      <c r="I20" s="86">
        <v>0</v>
      </c>
      <c r="J20" s="86">
        <v>3.7037037037037035E-2</v>
      </c>
      <c r="K20" s="86">
        <v>0</v>
      </c>
      <c r="L20" s="86">
        <v>0</v>
      </c>
      <c r="M20" s="86">
        <v>0</v>
      </c>
      <c r="N20" s="86">
        <v>0</v>
      </c>
      <c r="O20" s="86">
        <v>0</v>
      </c>
      <c r="P20" s="86">
        <v>0</v>
      </c>
      <c r="Q20" s="87">
        <v>0</v>
      </c>
    </row>
    <row r="21" spans="1:18" ht="15" customHeight="1">
      <c r="A21" s="145" t="s">
        <v>118</v>
      </c>
      <c r="B21" s="146" t="s">
        <v>227</v>
      </c>
      <c r="C21" s="147"/>
      <c r="D21" s="148"/>
      <c r="E21" s="148"/>
      <c r="F21" s="148"/>
      <c r="G21" s="148"/>
      <c r="H21" s="149"/>
      <c r="I21" s="149"/>
      <c r="J21" s="149"/>
      <c r="K21" s="149"/>
      <c r="L21" s="149"/>
      <c r="M21" s="149"/>
      <c r="N21" s="149"/>
      <c r="O21" s="149"/>
      <c r="P21" s="149"/>
      <c r="Q21" s="149"/>
    </row>
    <row r="22" spans="1:18" ht="15" customHeight="1">
      <c r="A22" s="145"/>
      <c r="B22" s="150" t="s">
        <v>164</v>
      </c>
      <c r="C22" s="147"/>
      <c r="D22" s="148"/>
      <c r="E22" s="148"/>
      <c r="F22" s="148"/>
      <c r="G22" s="148"/>
      <c r="H22" s="149"/>
      <c r="I22" s="149"/>
      <c r="J22" s="149"/>
      <c r="K22" s="149"/>
      <c r="L22" s="149"/>
      <c r="M22" s="149"/>
      <c r="N22" s="149"/>
      <c r="O22" s="149"/>
      <c r="P22" s="149"/>
      <c r="Q22" s="149"/>
    </row>
    <row r="23" spans="1:18" ht="15" customHeight="1">
      <c r="A23" s="149"/>
      <c r="B23" s="150" t="s">
        <v>165</v>
      </c>
      <c r="C23" s="147"/>
      <c r="D23" s="148"/>
      <c r="E23" s="148"/>
      <c r="F23" s="148"/>
      <c r="G23" s="148"/>
      <c r="H23" s="148"/>
      <c r="I23" s="148"/>
      <c r="J23" s="148"/>
      <c r="K23" s="148"/>
      <c r="L23" s="148"/>
      <c r="M23" s="148"/>
      <c r="N23" s="148"/>
      <c r="O23" s="148"/>
      <c r="P23" s="148"/>
      <c r="Q23" s="148"/>
    </row>
    <row r="24" spans="1:18" ht="15" customHeight="1">
      <c r="A24" s="149"/>
      <c r="B24" s="150" t="s">
        <v>166</v>
      </c>
      <c r="C24" s="147"/>
      <c r="D24" s="148"/>
      <c r="E24" s="148"/>
      <c r="F24" s="148"/>
      <c r="G24" s="148"/>
      <c r="H24" s="148"/>
      <c r="I24" s="148"/>
      <c r="J24" s="148"/>
      <c r="K24" s="148"/>
      <c r="L24" s="148"/>
      <c r="M24" s="148"/>
      <c r="N24" s="148"/>
      <c r="O24" s="148"/>
      <c r="P24" s="148"/>
      <c r="Q24" s="148"/>
    </row>
    <row r="25" spans="1:18" ht="15" customHeight="1">
      <c r="A25" s="149"/>
      <c r="B25" s="150" t="s">
        <v>167</v>
      </c>
      <c r="C25" s="147"/>
      <c r="D25" s="148"/>
      <c r="E25" s="148"/>
      <c r="F25" s="148"/>
      <c r="G25" s="148"/>
      <c r="H25" s="148"/>
      <c r="I25" s="148"/>
      <c r="J25" s="148"/>
      <c r="K25" s="148"/>
      <c r="L25" s="148"/>
      <c r="M25" s="148"/>
      <c r="N25" s="148"/>
      <c r="O25" s="148"/>
      <c r="P25" s="148"/>
      <c r="Q25" s="148"/>
    </row>
    <row r="26" spans="1:18" ht="15" customHeight="1">
      <c r="A26" s="149"/>
      <c r="B26" s="151" t="s">
        <v>133</v>
      </c>
      <c r="C26" s="147"/>
      <c r="D26" s="148"/>
      <c r="E26" s="148"/>
      <c r="F26" s="148"/>
      <c r="G26" s="148"/>
      <c r="H26" s="148"/>
      <c r="I26" s="148"/>
      <c r="J26" s="148"/>
      <c r="K26" s="148"/>
      <c r="L26" s="148"/>
      <c r="M26" s="148"/>
      <c r="N26" s="148"/>
      <c r="O26" s="148"/>
      <c r="P26" s="148"/>
      <c r="Q26" s="148"/>
    </row>
    <row r="27" spans="1:18" ht="15" customHeight="1">
      <c r="A27" s="149"/>
      <c r="B27" s="150"/>
      <c r="C27" s="147"/>
      <c r="D27" s="148"/>
      <c r="E27" s="148"/>
      <c r="F27" s="148"/>
      <c r="G27" s="148"/>
      <c r="H27" s="148"/>
      <c r="I27" s="148"/>
      <c r="J27" s="148"/>
      <c r="K27" s="148"/>
      <c r="L27" s="148"/>
      <c r="M27" s="148"/>
      <c r="N27" s="148"/>
      <c r="O27" s="148"/>
      <c r="P27" s="148"/>
      <c r="Q27" s="148"/>
    </row>
    <row r="28" spans="1:18" ht="15" customHeight="1">
      <c r="A28" s="149"/>
      <c r="B28" s="150"/>
      <c r="C28" s="147"/>
      <c r="D28" s="148"/>
      <c r="E28" s="148"/>
      <c r="F28" s="148"/>
      <c r="G28" s="148"/>
      <c r="H28" s="148"/>
      <c r="I28" s="148"/>
      <c r="J28" s="148"/>
      <c r="K28" s="148"/>
      <c r="L28" s="148"/>
      <c r="M28" s="148"/>
      <c r="N28" s="148"/>
      <c r="O28" s="148"/>
      <c r="P28" s="148"/>
      <c r="Q28" s="148"/>
    </row>
    <row r="29" spans="1:18" ht="15" customHeight="1"/>
  </sheetData>
  <mergeCells count="1">
    <mergeCell ref="A1:B1"/>
  </mergeCells>
  <phoneticPr fontId="2"/>
  <conditionalFormatting sqref="C9:Q9">
    <cfRule type="cellIs" dxfId="89" priority="2" operator="equal">
      <formula>"△100%"</formula>
    </cfRule>
  </conditionalFormatting>
  <conditionalFormatting sqref="C14:Q14">
    <cfRule type="cellIs" dxfId="88"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6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C3" sqref="C3"/>
    </sheetView>
  </sheetViews>
  <sheetFormatPr defaultRowHeight="13.5"/>
  <cols>
    <col min="1" max="1" width="12.75" style="121" customWidth="1"/>
    <col min="2" max="2" width="14.125" style="121" customWidth="1"/>
    <col min="3" max="3" width="12.75" style="121" customWidth="1"/>
    <col min="4" max="11" width="10.625" style="121" customWidth="1"/>
    <col min="12" max="16384" width="9" style="121"/>
  </cols>
  <sheetData>
    <row r="1" spans="1:17" s="340" customFormat="1" ht="24">
      <c r="A1" s="396" t="str">
        <f>令和4年度!A1</f>
        <v>令和4年度</v>
      </c>
      <c r="B1" s="396"/>
      <c r="C1" s="342"/>
      <c r="D1" s="343" t="str">
        <f ca="1">RIGHT(CELL("filename",$A$1),LEN(CELL("filename",$A$1))-FIND("]",CELL("filename",$A$1)))</f>
        <v>11月（１表）</v>
      </c>
      <c r="E1" s="344" t="s">
        <v>140</v>
      </c>
      <c r="F1" s="345"/>
      <c r="G1" s="343"/>
      <c r="H1" s="344"/>
      <c r="I1" s="346"/>
      <c r="J1" s="338"/>
      <c r="K1" s="339"/>
      <c r="L1" s="341"/>
      <c r="M1" s="341"/>
      <c r="N1" s="341"/>
      <c r="O1" s="341"/>
      <c r="P1" s="341"/>
      <c r="Q1" s="341"/>
    </row>
    <row r="2" spans="1:17" ht="14.25">
      <c r="A2" s="122"/>
      <c r="B2" s="195"/>
      <c r="C2" s="195"/>
      <c r="D2" s="195"/>
      <c r="E2" s="195"/>
      <c r="F2" s="195"/>
      <c r="G2" s="195"/>
      <c r="H2" s="195"/>
      <c r="I2" s="195"/>
      <c r="J2" s="195"/>
      <c r="K2" s="195"/>
    </row>
    <row r="3" spans="1:17" ht="18" thickBot="1">
      <c r="A3" s="196" t="s">
        <v>60</v>
      </c>
      <c r="B3" s="197"/>
      <c r="C3" s="198"/>
      <c r="D3" s="197"/>
      <c r="E3" s="197"/>
      <c r="F3" s="197"/>
      <c r="G3" s="197"/>
      <c r="H3" s="197"/>
      <c r="I3" s="197"/>
      <c r="J3" s="198"/>
      <c r="K3" s="199" t="s">
        <v>61</v>
      </c>
    </row>
    <row r="4" spans="1:17" ht="18" thickBot="1">
      <c r="A4" s="200"/>
      <c r="B4" s="201" t="s">
        <v>62</v>
      </c>
      <c r="C4" s="397" t="s">
        <v>63</v>
      </c>
      <c r="D4" s="398"/>
      <c r="E4" s="398"/>
      <c r="F4" s="98"/>
      <c r="G4" s="98"/>
      <c r="H4" s="98"/>
      <c r="I4" s="98"/>
      <c r="J4" s="98"/>
      <c r="K4" s="99"/>
    </row>
    <row r="5" spans="1:17" ht="17.25">
      <c r="A5" s="202"/>
      <c r="B5" s="203"/>
      <c r="C5" s="399"/>
      <c r="D5" s="400"/>
      <c r="E5" s="400"/>
      <c r="F5" s="397" t="s">
        <v>64</v>
      </c>
      <c r="G5" s="398"/>
      <c r="H5" s="398"/>
      <c r="I5" s="398"/>
      <c r="J5" s="398"/>
      <c r="K5" s="401"/>
    </row>
    <row r="6" spans="1:17" ht="17.25" customHeight="1">
      <c r="A6" s="204" t="s">
        <v>65</v>
      </c>
      <c r="B6" s="205"/>
      <c r="C6" s="135"/>
      <c r="D6" s="402" t="s">
        <v>66</v>
      </c>
      <c r="E6" s="404" t="s">
        <v>67</v>
      </c>
      <c r="F6" s="406" t="s">
        <v>68</v>
      </c>
      <c r="G6" s="206"/>
      <c r="H6" s="206"/>
      <c r="I6" s="408" t="s">
        <v>69</v>
      </c>
      <c r="J6" s="206"/>
      <c r="K6" s="207"/>
    </row>
    <row r="7" spans="1:17" ht="18" thickBot="1">
      <c r="A7" s="204"/>
      <c r="B7" s="205"/>
      <c r="C7" s="12"/>
      <c r="D7" s="403"/>
      <c r="E7" s="405"/>
      <c r="F7" s="407"/>
      <c r="G7" s="208" t="s">
        <v>66</v>
      </c>
      <c r="H7" s="209" t="s">
        <v>70</v>
      </c>
      <c r="I7" s="409"/>
      <c r="J7" s="208" t="s">
        <v>66</v>
      </c>
      <c r="K7" s="210" t="s">
        <v>70</v>
      </c>
    </row>
    <row r="8" spans="1:17" ht="32.1" customHeight="1" thickBot="1">
      <c r="A8" s="329" t="s">
        <v>71</v>
      </c>
      <c r="B8" s="330" t="s">
        <v>211</v>
      </c>
      <c r="C8" s="331">
        <v>615000</v>
      </c>
      <c r="D8" s="332">
        <v>602900</v>
      </c>
      <c r="E8" s="333">
        <v>12100</v>
      </c>
      <c r="F8" s="13">
        <v>613600</v>
      </c>
      <c r="G8" s="14">
        <v>601500</v>
      </c>
      <c r="H8" s="15">
        <v>12100</v>
      </c>
      <c r="I8" s="16">
        <v>1400</v>
      </c>
      <c r="J8" s="14">
        <v>1400</v>
      </c>
      <c r="K8" s="17">
        <v>0</v>
      </c>
    </row>
    <row r="9" spans="1:17" ht="32.1" customHeight="1">
      <c r="A9" s="211"/>
      <c r="B9" s="212" t="s">
        <v>194</v>
      </c>
      <c r="C9" s="18">
        <v>368000</v>
      </c>
      <c r="D9" s="19">
        <v>368000</v>
      </c>
      <c r="E9" s="20">
        <v>0</v>
      </c>
      <c r="F9" s="21">
        <v>366700</v>
      </c>
      <c r="G9" s="22">
        <v>366700</v>
      </c>
      <c r="H9" s="23">
        <v>0</v>
      </c>
      <c r="I9" s="24">
        <v>1300</v>
      </c>
      <c r="J9" s="22">
        <v>1300</v>
      </c>
      <c r="K9" s="25">
        <v>0</v>
      </c>
    </row>
    <row r="10" spans="1:17" ht="32.1" customHeight="1">
      <c r="A10" s="213"/>
      <c r="B10" s="210" t="s">
        <v>72</v>
      </c>
      <c r="C10" s="100">
        <v>247000</v>
      </c>
      <c r="D10" s="101">
        <v>234900</v>
      </c>
      <c r="E10" s="102">
        <v>12100</v>
      </c>
      <c r="F10" s="103">
        <v>246900</v>
      </c>
      <c r="G10" s="101">
        <v>234800</v>
      </c>
      <c r="H10" s="104">
        <v>12100</v>
      </c>
      <c r="I10" s="105">
        <v>100</v>
      </c>
      <c r="J10" s="101">
        <v>100</v>
      </c>
      <c r="K10" s="106">
        <v>0</v>
      </c>
    </row>
    <row r="11" spans="1:17" ht="32.1" customHeight="1" thickBot="1">
      <c r="A11" s="214"/>
      <c r="B11" s="215" t="s">
        <v>73</v>
      </c>
      <c r="C11" s="26">
        <v>1.6711956521739131</v>
      </c>
      <c r="D11" s="27">
        <v>1.6383152173913043</v>
      </c>
      <c r="E11" s="28">
        <v>0</v>
      </c>
      <c r="F11" s="216">
        <v>1.6733024270520862</v>
      </c>
      <c r="G11" s="27">
        <v>1.6403054267793837</v>
      </c>
      <c r="H11" s="30">
        <v>0</v>
      </c>
      <c r="I11" s="31">
        <v>1.0769230769230769</v>
      </c>
      <c r="J11" s="27">
        <v>1.0769230769230769</v>
      </c>
      <c r="K11" s="32" t="s">
        <v>147</v>
      </c>
    </row>
    <row r="12" spans="1:17" ht="32.1" customHeight="1" thickBot="1">
      <c r="A12" s="329" t="s">
        <v>74</v>
      </c>
      <c r="B12" s="334" t="s">
        <v>75</v>
      </c>
      <c r="C12" s="331">
        <v>4243300</v>
      </c>
      <c r="D12" s="335">
        <v>4228400</v>
      </c>
      <c r="E12" s="336">
        <v>14900</v>
      </c>
      <c r="F12" s="13">
        <v>4231400</v>
      </c>
      <c r="G12" s="14">
        <v>4216500</v>
      </c>
      <c r="H12" s="15">
        <v>14900</v>
      </c>
      <c r="I12" s="16">
        <v>11900</v>
      </c>
      <c r="J12" s="14">
        <v>11900</v>
      </c>
      <c r="K12" s="17">
        <v>0</v>
      </c>
    </row>
    <row r="13" spans="1:17" ht="32.1" customHeight="1">
      <c r="A13" s="107" t="s">
        <v>158</v>
      </c>
      <c r="B13" s="217" t="s">
        <v>76</v>
      </c>
      <c r="C13" s="18">
        <v>2031200</v>
      </c>
      <c r="D13" s="19">
        <v>2031200</v>
      </c>
      <c r="E13" s="20">
        <v>0</v>
      </c>
      <c r="F13" s="21">
        <v>2024100</v>
      </c>
      <c r="G13" s="19">
        <v>2024100</v>
      </c>
      <c r="H13" s="20">
        <v>0</v>
      </c>
      <c r="I13" s="24">
        <v>7100</v>
      </c>
      <c r="J13" s="19">
        <v>7100</v>
      </c>
      <c r="K13" s="33">
        <v>0</v>
      </c>
    </row>
    <row r="14" spans="1:17" ht="32.1" customHeight="1">
      <c r="A14" s="213"/>
      <c r="B14" s="210" t="s">
        <v>77</v>
      </c>
      <c r="C14" s="100">
        <v>2212100</v>
      </c>
      <c r="D14" s="101">
        <v>2197200</v>
      </c>
      <c r="E14" s="102">
        <v>14900</v>
      </c>
      <c r="F14" s="103">
        <v>2207300</v>
      </c>
      <c r="G14" s="101">
        <v>2192400</v>
      </c>
      <c r="H14" s="104">
        <v>14900</v>
      </c>
      <c r="I14" s="105">
        <v>4800</v>
      </c>
      <c r="J14" s="101">
        <v>4800</v>
      </c>
      <c r="K14" s="106">
        <v>0</v>
      </c>
    </row>
    <row r="15" spans="1:17" ht="32.1" customHeight="1" thickBot="1">
      <c r="A15" s="214"/>
      <c r="B15" s="215" t="s">
        <v>78</v>
      </c>
      <c r="C15" s="26">
        <v>2.089060653800709</v>
      </c>
      <c r="D15" s="27">
        <v>2.0817250886175658</v>
      </c>
      <c r="E15" s="28">
        <v>0</v>
      </c>
      <c r="F15" s="29">
        <v>2.0905093621856627</v>
      </c>
      <c r="G15" s="27">
        <v>2.0831480658070252</v>
      </c>
      <c r="H15" s="30">
        <v>0</v>
      </c>
      <c r="I15" s="31">
        <v>1.676056338028169</v>
      </c>
      <c r="J15" s="27">
        <v>1.676056338028169</v>
      </c>
      <c r="K15" s="32" t="s">
        <v>147</v>
      </c>
    </row>
    <row r="16" spans="1:17" ht="32.1" customHeight="1" thickBot="1">
      <c r="A16" s="329" t="s">
        <v>79</v>
      </c>
      <c r="B16" s="337" t="s">
        <v>80</v>
      </c>
      <c r="C16" s="331">
        <v>5062800</v>
      </c>
      <c r="D16" s="335">
        <v>5047900</v>
      </c>
      <c r="E16" s="336">
        <v>14900</v>
      </c>
      <c r="F16" s="13">
        <v>5048300</v>
      </c>
      <c r="G16" s="34">
        <v>5033400</v>
      </c>
      <c r="H16" s="35">
        <v>14900</v>
      </c>
      <c r="I16" s="16">
        <v>14500</v>
      </c>
      <c r="J16" s="34">
        <v>14500</v>
      </c>
      <c r="K16" s="36">
        <v>0</v>
      </c>
    </row>
    <row r="17" spans="1:11" ht="32.1" customHeight="1">
      <c r="A17" s="107" t="s">
        <v>159</v>
      </c>
      <c r="B17" s="217" t="s">
        <v>81</v>
      </c>
      <c r="C17" s="18">
        <v>2593200</v>
      </c>
      <c r="D17" s="19">
        <v>2593200</v>
      </c>
      <c r="E17" s="20">
        <v>0</v>
      </c>
      <c r="F17" s="21">
        <v>2583700</v>
      </c>
      <c r="G17" s="37">
        <v>2583700</v>
      </c>
      <c r="H17" s="20">
        <v>0</v>
      </c>
      <c r="I17" s="24">
        <v>9500</v>
      </c>
      <c r="J17" s="37">
        <v>9500</v>
      </c>
      <c r="K17" s="33">
        <v>0</v>
      </c>
    </row>
    <row r="18" spans="1:11" ht="32.1" customHeight="1">
      <c r="A18" s="213"/>
      <c r="B18" s="210" t="s">
        <v>77</v>
      </c>
      <c r="C18" s="100">
        <v>2469600</v>
      </c>
      <c r="D18" s="101">
        <v>2454700</v>
      </c>
      <c r="E18" s="102">
        <v>14900</v>
      </c>
      <c r="F18" s="103">
        <v>2464600</v>
      </c>
      <c r="G18" s="101">
        <v>2449700</v>
      </c>
      <c r="H18" s="104">
        <v>14900</v>
      </c>
      <c r="I18" s="105">
        <v>5000</v>
      </c>
      <c r="J18" s="101">
        <v>5000</v>
      </c>
      <c r="K18" s="106">
        <v>0</v>
      </c>
    </row>
    <row r="19" spans="1:11" ht="32.1" customHeight="1" thickBot="1">
      <c r="A19" s="213"/>
      <c r="B19" s="215" t="s">
        <v>82</v>
      </c>
      <c r="C19" s="26">
        <v>1.9523368810735771</v>
      </c>
      <c r="D19" s="27">
        <v>1.946591084374518</v>
      </c>
      <c r="E19" s="28">
        <v>0</v>
      </c>
      <c r="F19" s="29">
        <v>1.9539033169485622</v>
      </c>
      <c r="G19" s="27">
        <v>1.948136393544142</v>
      </c>
      <c r="H19" s="30">
        <v>0</v>
      </c>
      <c r="I19" s="31">
        <v>1.5263157894736843</v>
      </c>
      <c r="J19" s="27">
        <v>1.5263157894736843</v>
      </c>
      <c r="K19" s="32" t="s">
        <v>147</v>
      </c>
    </row>
    <row r="20" spans="1:11" ht="20.100000000000001" customHeight="1"/>
    <row r="21" spans="1:11" ht="20.100000000000001" customHeight="1">
      <c r="C21" s="218" t="s">
        <v>83</v>
      </c>
      <c r="D21" s="218" t="s">
        <v>84</v>
      </c>
      <c r="E21" s="219">
        <v>0</v>
      </c>
      <c r="F21" s="218" t="s">
        <v>85</v>
      </c>
      <c r="G21" s="219">
        <v>0</v>
      </c>
    </row>
  </sheetData>
  <mergeCells count="7">
    <mergeCell ref="A1:B1"/>
    <mergeCell ref="C4:E5"/>
    <mergeCell ref="F5:K5"/>
    <mergeCell ref="D6:D7"/>
    <mergeCell ref="E6:E7"/>
    <mergeCell ref="F6:F7"/>
    <mergeCell ref="I6:I7"/>
  </mergeCells>
  <phoneticPr fontId="2"/>
  <conditionalFormatting sqref="E21 G21">
    <cfRule type="containsBlanks" dxfId="87" priority="3">
      <formula>LEN(TRIM(E21))=0</formula>
    </cfRule>
  </conditionalFormatting>
  <conditionalFormatting sqref="C11:K11">
    <cfRule type="cellIs" dxfId="86" priority="2" operator="equal">
      <formula>"△100%"</formula>
    </cfRule>
  </conditionalFormatting>
  <conditionalFormatting sqref="C15:K15">
    <cfRule type="cellIs" dxfId="85"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8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3.5"/>
  <cols>
    <col min="1" max="1" width="10.125" style="120" customWidth="1"/>
    <col min="2" max="2" width="9.125" style="120" customWidth="1"/>
    <col min="3" max="3" width="9" style="120"/>
    <col min="4" max="31" width="7.625" style="120" customWidth="1"/>
    <col min="32" max="32" width="9.25" style="120" bestFit="1" customWidth="1"/>
    <col min="33" max="16384" width="9" style="120"/>
  </cols>
  <sheetData>
    <row r="1" spans="1:33" s="345" customFormat="1" ht="24.75" customHeight="1">
      <c r="A1" s="411" t="str">
        <f>令和4年度!A1</f>
        <v>令和4年度</v>
      </c>
      <c r="B1" s="411"/>
      <c r="C1" s="342"/>
      <c r="D1" s="342"/>
      <c r="E1" s="343" t="str">
        <f ca="1">RIGHT(CELL("filename",$A$1),LEN(CELL("filename",$A$1))-FIND("]",CELL("filename",$A$1)))</f>
        <v>11月（２表）</v>
      </c>
      <c r="F1" s="344" t="s">
        <v>140</v>
      </c>
      <c r="G1" s="343"/>
      <c r="H1" s="344"/>
      <c r="I1" s="346"/>
      <c r="J1" s="343"/>
      <c r="K1" s="344"/>
      <c r="L1" s="346"/>
      <c r="M1" s="346"/>
      <c r="N1" s="346"/>
      <c r="O1" s="346"/>
      <c r="P1" s="346"/>
      <c r="Q1" s="346"/>
    </row>
    <row r="3" spans="1:33" ht="18" thickBot="1">
      <c r="A3" s="152" t="s">
        <v>86</v>
      </c>
      <c r="B3" s="153"/>
      <c r="C3" s="153"/>
      <c r="D3" s="154"/>
      <c r="E3" s="153"/>
      <c r="F3" s="153"/>
      <c r="G3" s="153"/>
      <c r="H3" s="153"/>
      <c r="I3" s="153"/>
      <c r="J3" s="153"/>
      <c r="K3" s="153"/>
      <c r="L3" s="153"/>
      <c r="M3" s="153"/>
      <c r="N3" s="153"/>
      <c r="O3" s="153"/>
      <c r="P3" s="153"/>
      <c r="Q3" s="155"/>
      <c r="R3" s="153"/>
      <c r="S3" s="155"/>
      <c r="T3" s="153"/>
      <c r="U3" s="154"/>
      <c r="V3" s="153"/>
      <c r="W3" s="153"/>
      <c r="X3" s="153"/>
      <c r="Y3" s="153"/>
      <c r="Z3" s="153"/>
      <c r="AA3" s="153"/>
      <c r="AB3" s="153"/>
      <c r="AC3" s="153"/>
      <c r="AD3" s="153"/>
      <c r="AE3" s="153"/>
    </row>
    <row r="4" spans="1:33" ht="14.25">
      <c r="A4" s="156"/>
      <c r="B4" s="157" t="s">
        <v>62</v>
      </c>
      <c r="C4" s="158"/>
      <c r="D4" s="348">
        <v>1</v>
      </c>
      <c r="E4" s="349">
        <v>2</v>
      </c>
      <c r="F4" s="348">
        <v>3</v>
      </c>
      <c r="G4" s="350">
        <v>4</v>
      </c>
      <c r="H4" s="349">
        <v>5</v>
      </c>
      <c r="I4" s="349">
        <v>6</v>
      </c>
      <c r="J4" s="351">
        <v>7</v>
      </c>
      <c r="K4" s="349">
        <v>8</v>
      </c>
      <c r="L4" s="349">
        <v>9</v>
      </c>
      <c r="M4" s="349">
        <v>10</v>
      </c>
      <c r="N4" s="349">
        <v>11</v>
      </c>
      <c r="O4" s="349">
        <v>12</v>
      </c>
      <c r="P4" s="349">
        <v>13</v>
      </c>
      <c r="Q4" s="349">
        <v>14</v>
      </c>
      <c r="R4" s="349">
        <v>15</v>
      </c>
      <c r="S4" s="349">
        <v>16</v>
      </c>
      <c r="T4" s="349">
        <v>17</v>
      </c>
      <c r="U4" s="349">
        <v>18</v>
      </c>
      <c r="V4" s="349">
        <v>19</v>
      </c>
      <c r="W4" s="349">
        <v>20</v>
      </c>
      <c r="X4" s="349">
        <v>21</v>
      </c>
      <c r="Y4" s="349">
        <v>22</v>
      </c>
      <c r="Z4" s="350">
        <v>23</v>
      </c>
      <c r="AA4" s="349">
        <v>24</v>
      </c>
      <c r="AB4" s="349">
        <v>25</v>
      </c>
      <c r="AC4" s="349">
        <v>26</v>
      </c>
      <c r="AD4" s="352">
        <v>27</v>
      </c>
      <c r="AE4" s="353">
        <v>28</v>
      </c>
    </row>
    <row r="5" spans="1:33" ht="15" thickBot="1">
      <c r="A5" s="159" t="s">
        <v>65</v>
      </c>
      <c r="B5" s="160"/>
      <c r="C5" s="161" t="s">
        <v>87</v>
      </c>
      <c r="D5" s="354" t="s">
        <v>88</v>
      </c>
      <c r="E5" s="355" t="s">
        <v>89</v>
      </c>
      <c r="F5" s="356" t="s">
        <v>90</v>
      </c>
      <c r="G5" s="354" t="s">
        <v>91</v>
      </c>
      <c r="H5" s="355" t="s">
        <v>92</v>
      </c>
      <c r="I5" s="357" t="s">
        <v>93</v>
      </c>
      <c r="J5" s="358" t="s">
        <v>94</v>
      </c>
      <c r="K5" s="355" t="s">
        <v>95</v>
      </c>
      <c r="L5" s="355" t="s">
        <v>96</v>
      </c>
      <c r="M5" s="355" t="s">
        <v>97</v>
      </c>
      <c r="N5" s="355" t="s">
        <v>98</v>
      </c>
      <c r="O5" s="355" t="s">
        <v>99</v>
      </c>
      <c r="P5" s="355" t="s">
        <v>100</v>
      </c>
      <c r="Q5" s="355" t="s">
        <v>101</v>
      </c>
      <c r="R5" s="355" t="s">
        <v>102</v>
      </c>
      <c r="S5" s="355" t="s">
        <v>103</v>
      </c>
      <c r="T5" s="355" t="s">
        <v>104</v>
      </c>
      <c r="U5" s="355" t="s">
        <v>105</v>
      </c>
      <c r="V5" s="355" t="s">
        <v>106</v>
      </c>
      <c r="W5" s="355" t="s">
        <v>107</v>
      </c>
      <c r="X5" s="355" t="s">
        <v>108</v>
      </c>
      <c r="Y5" s="355" t="s">
        <v>109</v>
      </c>
      <c r="Z5" s="354" t="s">
        <v>110</v>
      </c>
      <c r="AA5" s="355" t="s">
        <v>111</v>
      </c>
      <c r="AB5" s="355" t="s">
        <v>112</v>
      </c>
      <c r="AC5" s="355" t="s">
        <v>113</v>
      </c>
      <c r="AD5" s="354" t="s">
        <v>114</v>
      </c>
      <c r="AE5" s="359" t="s">
        <v>67</v>
      </c>
    </row>
    <row r="6" spans="1:33" ht="30" customHeight="1" thickBot="1">
      <c r="A6" s="347" t="s">
        <v>71</v>
      </c>
      <c r="B6" s="368" t="s">
        <v>211</v>
      </c>
      <c r="C6" s="369">
        <v>615000</v>
      </c>
      <c r="D6" s="360">
        <v>297000</v>
      </c>
      <c r="E6" s="360">
        <v>40600</v>
      </c>
      <c r="F6" s="360">
        <v>59700</v>
      </c>
      <c r="G6" s="360">
        <v>27600</v>
      </c>
      <c r="H6" s="360">
        <v>75900</v>
      </c>
      <c r="I6" s="360">
        <v>0</v>
      </c>
      <c r="J6" s="360">
        <v>53300</v>
      </c>
      <c r="K6" s="360">
        <v>3500</v>
      </c>
      <c r="L6" s="360">
        <v>10000</v>
      </c>
      <c r="M6" s="360">
        <v>3700</v>
      </c>
      <c r="N6" s="360">
        <v>0</v>
      </c>
      <c r="O6" s="360">
        <v>2300</v>
      </c>
      <c r="P6" s="360">
        <v>0</v>
      </c>
      <c r="Q6" s="360">
        <v>0</v>
      </c>
      <c r="R6" s="360">
        <v>3400</v>
      </c>
      <c r="S6" s="360">
        <v>3400</v>
      </c>
      <c r="T6" s="360">
        <v>4200</v>
      </c>
      <c r="U6" s="360">
        <v>3000</v>
      </c>
      <c r="V6" s="360">
        <v>2800</v>
      </c>
      <c r="W6" s="360">
        <v>100</v>
      </c>
      <c r="X6" s="360">
        <v>0</v>
      </c>
      <c r="Y6" s="360">
        <v>3200</v>
      </c>
      <c r="Z6" s="360">
        <v>0</v>
      </c>
      <c r="AA6" s="360">
        <v>2800</v>
      </c>
      <c r="AB6" s="360">
        <v>3600</v>
      </c>
      <c r="AC6" s="360">
        <v>2600</v>
      </c>
      <c r="AD6" s="361">
        <v>200</v>
      </c>
      <c r="AE6" s="362">
        <v>12100</v>
      </c>
      <c r="AF6" s="142"/>
      <c r="AG6" s="142"/>
    </row>
    <row r="7" spans="1:33" ht="30" customHeight="1">
      <c r="A7" s="162"/>
      <c r="B7" s="163" t="s">
        <v>194</v>
      </c>
      <c r="C7" s="38">
        <v>368000</v>
      </c>
      <c r="D7" s="39">
        <v>178200</v>
      </c>
      <c r="E7" s="39">
        <v>28100</v>
      </c>
      <c r="F7" s="39">
        <v>34000</v>
      </c>
      <c r="G7" s="39">
        <v>17300</v>
      </c>
      <c r="H7" s="39">
        <v>52200</v>
      </c>
      <c r="I7" s="39">
        <v>0</v>
      </c>
      <c r="J7" s="39">
        <v>32500</v>
      </c>
      <c r="K7" s="39">
        <v>3600</v>
      </c>
      <c r="L7" s="39">
        <v>7500</v>
      </c>
      <c r="M7" s="39">
        <v>3100</v>
      </c>
      <c r="N7" s="39">
        <v>0</v>
      </c>
      <c r="O7" s="39">
        <v>0</v>
      </c>
      <c r="P7" s="39">
        <v>0</v>
      </c>
      <c r="Q7" s="39">
        <v>0</v>
      </c>
      <c r="R7" s="39">
        <v>1600</v>
      </c>
      <c r="S7" s="39">
        <v>1600</v>
      </c>
      <c r="T7" s="39">
        <v>2400</v>
      </c>
      <c r="U7" s="39">
        <v>900</v>
      </c>
      <c r="V7" s="39">
        <v>900</v>
      </c>
      <c r="W7" s="39">
        <v>0</v>
      </c>
      <c r="X7" s="39">
        <v>0</v>
      </c>
      <c r="Y7" s="39">
        <v>200</v>
      </c>
      <c r="Z7" s="39">
        <v>0</v>
      </c>
      <c r="AA7" s="39">
        <v>1400</v>
      </c>
      <c r="AB7" s="39">
        <v>2400</v>
      </c>
      <c r="AC7" s="39">
        <v>0</v>
      </c>
      <c r="AD7" s="39">
        <v>100</v>
      </c>
      <c r="AE7" s="40">
        <v>0</v>
      </c>
      <c r="AF7" s="142"/>
      <c r="AG7" s="142"/>
    </row>
    <row r="8" spans="1:33" ht="30" customHeight="1">
      <c r="A8" s="164"/>
      <c r="B8" s="165" t="s">
        <v>77</v>
      </c>
      <c r="C8" s="115">
        <v>247000</v>
      </c>
      <c r="D8" s="116">
        <v>118800</v>
      </c>
      <c r="E8" s="117">
        <v>12500</v>
      </c>
      <c r="F8" s="117">
        <v>25700</v>
      </c>
      <c r="G8" s="117">
        <v>10300</v>
      </c>
      <c r="H8" s="117">
        <v>23700</v>
      </c>
      <c r="I8" s="117">
        <v>0</v>
      </c>
      <c r="J8" s="117">
        <v>20800</v>
      </c>
      <c r="K8" s="117">
        <v>-100</v>
      </c>
      <c r="L8" s="117">
        <v>2500</v>
      </c>
      <c r="M8" s="117">
        <v>600</v>
      </c>
      <c r="N8" s="97">
        <v>0</v>
      </c>
      <c r="O8" s="97">
        <v>2300</v>
      </c>
      <c r="P8" s="117">
        <v>0</v>
      </c>
      <c r="Q8" s="97">
        <v>0</v>
      </c>
      <c r="R8" s="117">
        <v>1800</v>
      </c>
      <c r="S8" s="117">
        <v>1800</v>
      </c>
      <c r="T8" s="117">
        <v>1800</v>
      </c>
      <c r="U8" s="117">
        <v>2100</v>
      </c>
      <c r="V8" s="117">
        <v>1900</v>
      </c>
      <c r="W8" s="97">
        <v>100</v>
      </c>
      <c r="X8" s="117">
        <v>0</v>
      </c>
      <c r="Y8" s="117">
        <v>3000</v>
      </c>
      <c r="Z8" s="97">
        <v>0</v>
      </c>
      <c r="AA8" s="117">
        <v>1400</v>
      </c>
      <c r="AB8" s="117">
        <v>1200</v>
      </c>
      <c r="AC8" s="117">
        <v>2600</v>
      </c>
      <c r="AD8" s="97">
        <v>100</v>
      </c>
      <c r="AE8" s="118">
        <v>12100</v>
      </c>
    </row>
    <row r="9" spans="1:33" ht="30" customHeight="1">
      <c r="A9" s="164"/>
      <c r="B9" s="166" t="s">
        <v>73</v>
      </c>
      <c r="C9" s="41">
        <v>1.6711956521739131</v>
      </c>
      <c r="D9" s="42">
        <v>1.6666666666666667</v>
      </c>
      <c r="E9" s="43">
        <v>1.4448398576512456</v>
      </c>
      <c r="F9" s="43">
        <v>1.7558823529411764</v>
      </c>
      <c r="G9" s="43">
        <v>1.5953757225433527</v>
      </c>
      <c r="H9" s="43">
        <v>1.4540229885057472</v>
      </c>
      <c r="I9" s="43" t="s">
        <v>147</v>
      </c>
      <c r="J9" s="43">
        <v>1.64</v>
      </c>
      <c r="K9" s="43">
        <v>0.97222222222222221</v>
      </c>
      <c r="L9" s="43">
        <v>1.3333333333333333</v>
      </c>
      <c r="M9" s="43">
        <v>1.1935483870967742</v>
      </c>
      <c r="N9" s="43" t="s">
        <v>147</v>
      </c>
      <c r="O9" s="43" t="s">
        <v>162</v>
      </c>
      <c r="P9" s="43" t="s">
        <v>147</v>
      </c>
      <c r="Q9" s="43" t="s">
        <v>147</v>
      </c>
      <c r="R9" s="43">
        <v>2.125</v>
      </c>
      <c r="S9" s="43">
        <v>2.125</v>
      </c>
      <c r="T9" s="43">
        <v>1.75</v>
      </c>
      <c r="U9" s="43">
        <v>3.3333333333333335</v>
      </c>
      <c r="V9" s="43">
        <v>3.1111111111111112</v>
      </c>
      <c r="W9" s="43" t="s">
        <v>162</v>
      </c>
      <c r="X9" s="43" t="s">
        <v>147</v>
      </c>
      <c r="Y9" s="43">
        <v>16</v>
      </c>
      <c r="Z9" s="43" t="s">
        <v>147</v>
      </c>
      <c r="AA9" s="43">
        <v>2</v>
      </c>
      <c r="AB9" s="43">
        <v>1.5</v>
      </c>
      <c r="AC9" s="43" t="s">
        <v>162</v>
      </c>
      <c r="AD9" s="43">
        <v>2</v>
      </c>
      <c r="AE9" s="44" t="s">
        <v>162</v>
      </c>
    </row>
    <row r="10" spans="1:33" ht="30" customHeight="1" thickBot="1">
      <c r="A10" s="167"/>
      <c r="B10" s="168" t="s">
        <v>115</v>
      </c>
      <c r="C10" s="45">
        <v>1</v>
      </c>
      <c r="D10" s="46">
        <v>0.48292682926829267</v>
      </c>
      <c r="E10" s="47">
        <v>6.601626016260162E-2</v>
      </c>
      <c r="F10" s="48">
        <v>9.707317073170732E-2</v>
      </c>
      <c r="G10" s="48">
        <v>4.4878048780487803E-2</v>
      </c>
      <c r="H10" s="48">
        <v>0.12341463414634146</v>
      </c>
      <c r="I10" s="48">
        <v>0</v>
      </c>
      <c r="J10" s="48">
        <v>8.666666666666667E-2</v>
      </c>
      <c r="K10" s="48">
        <v>5.6910569105691061E-3</v>
      </c>
      <c r="L10" s="48">
        <v>1.6260162601626018E-2</v>
      </c>
      <c r="M10" s="48">
        <v>6.0162601626016264E-3</v>
      </c>
      <c r="N10" s="48">
        <v>0</v>
      </c>
      <c r="O10" s="48">
        <v>3.7398373983739837E-3</v>
      </c>
      <c r="P10" s="48">
        <v>0</v>
      </c>
      <c r="Q10" s="48">
        <v>0</v>
      </c>
      <c r="R10" s="48">
        <v>5.5284552845528455E-3</v>
      </c>
      <c r="S10" s="48">
        <v>5.5284552845528455E-3</v>
      </c>
      <c r="T10" s="48">
        <v>6.8292682926829268E-3</v>
      </c>
      <c r="U10" s="48">
        <v>4.8780487804878049E-3</v>
      </c>
      <c r="V10" s="48">
        <v>4.5528455284552845E-3</v>
      </c>
      <c r="W10" s="48">
        <v>1.6260162601626016E-4</v>
      </c>
      <c r="X10" s="48">
        <v>0</v>
      </c>
      <c r="Y10" s="48">
        <v>5.2032520325203252E-3</v>
      </c>
      <c r="Z10" s="48">
        <v>0</v>
      </c>
      <c r="AA10" s="48">
        <v>4.5528455284552845E-3</v>
      </c>
      <c r="AB10" s="48">
        <v>5.8536585365853658E-3</v>
      </c>
      <c r="AC10" s="48">
        <v>4.2276422764227642E-3</v>
      </c>
      <c r="AD10" s="48">
        <v>3.2520325203252032E-4</v>
      </c>
      <c r="AE10" s="49">
        <v>1.9674796747967481E-2</v>
      </c>
    </row>
    <row r="11" spans="1:33" ht="30" customHeight="1" thickBot="1">
      <c r="A11" s="347" t="s">
        <v>74</v>
      </c>
      <c r="B11" s="363" t="s">
        <v>75</v>
      </c>
      <c r="C11" s="364">
        <v>4243300</v>
      </c>
      <c r="D11" s="365">
        <v>2147800</v>
      </c>
      <c r="E11" s="366">
        <v>293800</v>
      </c>
      <c r="F11" s="366">
        <v>432100</v>
      </c>
      <c r="G11" s="366">
        <v>180200</v>
      </c>
      <c r="H11" s="366">
        <v>494800</v>
      </c>
      <c r="I11" s="366">
        <v>200</v>
      </c>
      <c r="J11" s="366">
        <v>390900</v>
      </c>
      <c r="K11" s="366">
        <v>29100</v>
      </c>
      <c r="L11" s="366">
        <v>67100</v>
      </c>
      <c r="M11" s="366">
        <v>26600</v>
      </c>
      <c r="N11" s="366">
        <v>200</v>
      </c>
      <c r="O11" s="366">
        <v>5100</v>
      </c>
      <c r="P11" s="366">
        <v>4300</v>
      </c>
      <c r="Q11" s="366">
        <v>0</v>
      </c>
      <c r="R11" s="366">
        <v>17200</v>
      </c>
      <c r="S11" s="366">
        <v>21200</v>
      </c>
      <c r="T11" s="366">
        <v>25200</v>
      </c>
      <c r="U11" s="366">
        <v>14100</v>
      </c>
      <c r="V11" s="366">
        <v>14500</v>
      </c>
      <c r="W11" s="366">
        <v>100</v>
      </c>
      <c r="X11" s="366">
        <v>400</v>
      </c>
      <c r="Y11" s="366">
        <v>14300</v>
      </c>
      <c r="Z11" s="366">
        <v>0</v>
      </c>
      <c r="AA11" s="366">
        <v>15400</v>
      </c>
      <c r="AB11" s="366">
        <v>20300</v>
      </c>
      <c r="AC11" s="366">
        <v>13200</v>
      </c>
      <c r="AD11" s="366">
        <v>300</v>
      </c>
      <c r="AE11" s="367">
        <v>14900</v>
      </c>
      <c r="AF11" s="142"/>
      <c r="AG11" s="142"/>
    </row>
    <row r="12" spans="1:33" ht="30" customHeight="1">
      <c r="A12" s="119" t="s">
        <v>158</v>
      </c>
      <c r="B12" s="169" t="s">
        <v>76</v>
      </c>
      <c r="C12" s="50">
        <v>2031200</v>
      </c>
      <c r="D12" s="51">
        <v>1080700</v>
      </c>
      <c r="E12" s="51">
        <v>129600</v>
      </c>
      <c r="F12" s="51">
        <v>203600</v>
      </c>
      <c r="G12" s="51">
        <v>85600</v>
      </c>
      <c r="H12" s="51">
        <v>243400</v>
      </c>
      <c r="I12" s="51">
        <v>2000</v>
      </c>
      <c r="J12" s="51">
        <v>175600</v>
      </c>
      <c r="K12" s="51">
        <v>13000</v>
      </c>
      <c r="L12" s="51">
        <v>38100</v>
      </c>
      <c r="M12" s="51">
        <v>12800</v>
      </c>
      <c r="N12" s="51">
        <v>0</v>
      </c>
      <c r="O12" s="51">
        <v>200</v>
      </c>
      <c r="P12" s="51">
        <v>700</v>
      </c>
      <c r="Q12" s="51">
        <v>0</v>
      </c>
      <c r="R12" s="51">
        <v>4900</v>
      </c>
      <c r="S12" s="51">
        <v>6600</v>
      </c>
      <c r="T12" s="51">
        <v>13500</v>
      </c>
      <c r="U12" s="51">
        <v>2400</v>
      </c>
      <c r="V12" s="51">
        <v>5000</v>
      </c>
      <c r="W12" s="51">
        <v>0</v>
      </c>
      <c r="X12" s="51">
        <v>500</v>
      </c>
      <c r="Y12" s="51">
        <v>900</v>
      </c>
      <c r="Z12" s="51">
        <v>0</v>
      </c>
      <c r="AA12" s="51">
        <v>6800</v>
      </c>
      <c r="AB12" s="51">
        <v>5000</v>
      </c>
      <c r="AC12" s="51">
        <v>100</v>
      </c>
      <c r="AD12" s="51">
        <v>200</v>
      </c>
      <c r="AE12" s="52">
        <v>0</v>
      </c>
      <c r="AF12" s="170"/>
    </row>
    <row r="13" spans="1:33" ht="30" customHeight="1">
      <c r="A13" s="164"/>
      <c r="B13" s="171" t="s">
        <v>77</v>
      </c>
      <c r="C13" s="115">
        <v>2212100</v>
      </c>
      <c r="D13" s="116">
        <v>1067100</v>
      </c>
      <c r="E13" s="117">
        <v>164200</v>
      </c>
      <c r="F13" s="117">
        <v>228500</v>
      </c>
      <c r="G13" s="117">
        <v>94600</v>
      </c>
      <c r="H13" s="117">
        <v>251400</v>
      </c>
      <c r="I13" s="117">
        <v>-1800</v>
      </c>
      <c r="J13" s="117">
        <v>215300</v>
      </c>
      <c r="K13" s="117">
        <v>16100</v>
      </c>
      <c r="L13" s="117">
        <v>29000</v>
      </c>
      <c r="M13" s="117">
        <v>13800</v>
      </c>
      <c r="N13" s="97">
        <v>200</v>
      </c>
      <c r="O13" s="117">
        <v>4900</v>
      </c>
      <c r="P13" s="117">
        <v>3600</v>
      </c>
      <c r="Q13" s="97">
        <v>0</v>
      </c>
      <c r="R13" s="117">
        <v>12300</v>
      </c>
      <c r="S13" s="117">
        <v>14600</v>
      </c>
      <c r="T13" s="117">
        <v>11700</v>
      </c>
      <c r="U13" s="117">
        <v>11700</v>
      </c>
      <c r="V13" s="117">
        <v>9500</v>
      </c>
      <c r="W13" s="97">
        <v>100</v>
      </c>
      <c r="X13" s="117">
        <v>-100</v>
      </c>
      <c r="Y13" s="117">
        <v>13400</v>
      </c>
      <c r="Z13" s="97">
        <v>0</v>
      </c>
      <c r="AA13" s="117">
        <v>8600</v>
      </c>
      <c r="AB13" s="117">
        <v>15300</v>
      </c>
      <c r="AC13" s="117">
        <v>13100</v>
      </c>
      <c r="AD13" s="117">
        <v>100</v>
      </c>
      <c r="AE13" s="118">
        <v>14900</v>
      </c>
    </row>
    <row r="14" spans="1:33" ht="30" customHeight="1">
      <c r="A14" s="164"/>
      <c r="B14" s="172" t="s">
        <v>78</v>
      </c>
      <c r="C14" s="41">
        <v>2.089060653800709</v>
      </c>
      <c r="D14" s="42">
        <v>1.9874155639863051</v>
      </c>
      <c r="E14" s="43">
        <v>2.2669753086419755</v>
      </c>
      <c r="F14" s="43">
        <v>2.1222986247544204</v>
      </c>
      <c r="G14" s="43">
        <v>2.1051401869158877</v>
      </c>
      <c r="H14" s="43">
        <v>2.0328677074774033</v>
      </c>
      <c r="I14" s="43">
        <v>0.1</v>
      </c>
      <c r="J14" s="43">
        <v>2.2260820045558085</v>
      </c>
      <c r="K14" s="43">
        <v>2.2384615384615385</v>
      </c>
      <c r="L14" s="43">
        <v>1.7611548556430445</v>
      </c>
      <c r="M14" s="43">
        <v>2.078125</v>
      </c>
      <c r="N14" s="43" t="s">
        <v>162</v>
      </c>
      <c r="O14" s="43">
        <v>25.5</v>
      </c>
      <c r="P14" s="43">
        <v>6.1428571428571432</v>
      </c>
      <c r="Q14" s="43" t="s">
        <v>147</v>
      </c>
      <c r="R14" s="43">
        <v>3.510204081632653</v>
      </c>
      <c r="S14" s="43">
        <v>3.2121212121212119</v>
      </c>
      <c r="T14" s="43">
        <v>1.8666666666666667</v>
      </c>
      <c r="U14" s="43">
        <v>5.875</v>
      </c>
      <c r="V14" s="43">
        <v>2.9</v>
      </c>
      <c r="W14" s="43" t="s">
        <v>162</v>
      </c>
      <c r="X14" s="43">
        <v>0.8</v>
      </c>
      <c r="Y14" s="43">
        <v>15.888888888888889</v>
      </c>
      <c r="Z14" s="43" t="s">
        <v>147</v>
      </c>
      <c r="AA14" s="43">
        <v>2.2647058823529411</v>
      </c>
      <c r="AB14" s="43">
        <v>4.0599999999999996</v>
      </c>
      <c r="AC14" s="43">
        <v>132</v>
      </c>
      <c r="AD14" s="43">
        <v>1.5</v>
      </c>
      <c r="AE14" s="44" t="s">
        <v>162</v>
      </c>
    </row>
    <row r="15" spans="1:33" ht="30" customHeight="1" thickBot="1">
      <c r="A15" s="167"/>
      <c r="B15" s="173" t="s">
        <v>116</v>
      </c>
      <c r="C15" s="53">
        <v>1</v>
      </c>
      <c r="D15" s="48">
        <v>0.5061626564230669</v>
      </c>
      <c r="E15" s="47">
        <v>6.9238564324935775E-2</v>
      </c>
      <c r="F15" s="48">
        <v>0.10183112200410058</v>
      </c>
      <c r="G15" s="48">
        <v>4.2466947894327527E-2</v>
      </c>
      <c r="H15" s="48">
        <v>0.11660735748120567</v>
      </c>
      <c r="I15" s="48">
        <v>4.7133127518676504E-5</v>
      </c>
      <c r="J15" s="48">
        <v>9.2121697735253222E-2</v>
      </c>
      <c r="K15" s="48">
        <v>6.8578700539674306E-3</v>
      </c>
      <c r="L15" s="48">
        <v>1.5813164282515967E-2</v>
      </c>
      <c r="M15" s="48">
        <v>6.2687059599839745E-3</v>
      </c>
      <c r="N15" s="48">
        <v>4.7133127518676504E-5</v>
      </c>
      <c r="O15" s="48">
        <v>1.2018947517262507E-3</v>
      </c>
      <c r="P15" s="48">
        <v>1.0133622416515448E-3</v>
      </c>
      <c r="Q15" s="48">
        <v>0</v>
      </c>
      <c r="R15" s="48">
        <v>4.0534489666061791E-3</v>
      </c>
      <c r="S15" s="48">
        <v>4.9961115169797092E-3</v>
      </c>
      <c r="T15" s="48">
        <v>5.9387740673532393E-3</v>
      </c>
      <c r="U15" s="48">
        <v>3.3228854900666932E-3</v>
      </c>
      <c r="V15" s="48">
        <v>3.4171517451040464E-3</v>
      </c>
      <c r="W15" s="48">
        <v>2.3566563759338252E-5</v>
      </c>
      <c r="X15" s="48">
        <v>9.4266255037353007E-5</v>
      </c>
      <c r="Y15" s="48">
        <v>3.3700186175853698E-3</v>
      </c>
      <c r="Z15" s="48">
        <v>0</v>
      </c>
      <c r="AA15" s="48">
        <v>3.6292508189380906E-3</v>
      </c>
      <c r="AB15" s="48">
        <v>4.7840124431456649E-3</v>
      </c>
      <c r="AC15" s="48">
        <v>3.110786416232649E-3</v>
      </c>
      <c r="AD15" s="48">
        <v>7.0699691278014752E-5</v>
      </c>
      <c r="AE15" s="49">
        <v>3.5114180001413996E-3</v>
      </c>
    </row>
    <row r="16" spans="1:33" ht="30" customHeight="1" thickBot="1">
      <c r="A16" s="347" t="s">
        <v>79</v>
      </c>
      <c r="B16" s="370" t="s">
        <v>80</v>
      </c>
      <c r="C16" s="364">
        <v>5062800</v>
      </c>
      <c r="D16" s="366">
        <v>2554600</v>
      </c>
      <c r="E16" s="366">
        <v>354600</v>
      </c>
      <c r="F16" s="366">
        <v>515400</v>
      </c>
      <c r="G16" s="366">
        <v>211600</v>
      </c>
      <c r="H16" s="366">
        <v>604400</v>
      </c>
      <c r="I16" s="366">
        <v>200</v>
      </c>
      <c r="J16" s="366">
        <v>467500</v>
      </c>
      <c r="K16" s="366">
        <v>37200</v>
      </c>
      <c r="L16" s="366">
        <v>81400</v>
      </c>
      <c r="M16" s="366">
        <v>32200</v>
      </c>
      <c r="N16" s="366">
        <v>200</v>
      </c>
      <c r="O16" s="366">
        <v>5700</v>
      </c>
      <c r="P16" s="366">
        <v>4600</v>
      </c>
      <c r="Q16" s="366">
        <v>0</v>
      </c>
      <c r="R16" s="366">
        <v>18900</v>
      </c>
      <c r="S16" s="366">
        <v>23500</v>
      </c>
      <c r="T16" s="366">
        <v>31300</v>
      </c>
      <c r="U16" s="366">
        <v>16600</v>
      </c>
      <c r="V16" s="366">
        <v>15900</v>
      </c>
      <c r="W16" s="366">
        <v>100</v>
      </c>
      <c r="X16" s="366">
        <v>400</v>
      </c>
      <c r="Y16" s="366">
        <v>15600</v>
      </c>
      <c r="Z16" s="366">
        <v>0</v>
      </c>
      <c r="AA16" s="366">
        <v>18900</v>
      </c>
      <c r="AB16" s="366">
        <v>22300</v>
      </c>
      <c r="AC16" s="366">
        <v>14400</v>
      </c>
      <c r="AD16" s="366">
        <v>400</v>
      </c>
      <c r="AE16" s="367">
        <v>14900</v>
      </c>
      <c r="AF16" s="170"/>
    </row>
    <row r="17" spans="1:32" ht="30" customHeight="1">
      <c r="A17" s="119" t="s">
        <v>159</v>
      </c>
      <c r="B17" s="169" t="s">
        <v>81</v>
      </c>
      <c r="C17" s="50">
        <v>2593200</v>
      </c>
      <c r="D17" s="51">
        <v>1353200</v>
      </c>
      <c r="E17" s="51">
        <v>175600</v>
      </c>
      <c r="F17" s="51">
        <v>250300</v>
      </c>
      <c r="G17" s="51">
        <v>112200</v>
      </c>
      <c r="H17" s="51">
        <v>325000</v>
      </c>
      <c r="I17" s="51">
        <v>2000</v>
      </c>
      <c r="J17" s="51">
        <v>223500</v>
      </c>
      <c r="K17" s="51">
        <v>18100</v>
      </c>
      <c r="L17" s="51">
        <v>51300</v>
      </c>
      <c r="M17" s="51">
        <v>16900</v>
      </c>
      <c r="N17" s="51">
        <v>0</v>
      </c>
      <c r="O17" s="51">
        <v>200</v>
      </c>
      <c r="P17" s="51">
        <v>1000</v>
      </c>
      <c r="Q17" s="51">
        <v>0</v>
      </c>
      <c r="R17" s="51">
        <v>6600</v>
      </c>
      <c r="S17" s="51">
        <v>8100</v>
      </c>
      <c r="T17" s="51">
        <v>19100</v>
      </c>
      <c r="U17" s="51">
        <v>3200</v>
      </c>
      <c r="V17" s="51">
        <v>7500</v>
      </c>
      <c r="W17" s="51">
        <v>0</v>
      </c>
      <c r="X17" s="51">
        <v>500</v>
      </c>
      <c r="Y17" s="51">
        <v>1400</v>
      </c>
      <c r="Z17" s="51">
        <v>0</v>
      </c>
      <c r="AA17" s="51">
        <v>9900</v>
      </c>
      <c r="AB17" s="51">
        <v>6900</v>
      </c>
      <c r="AC17" s="51">
        <v>500</v>
      </c>
      <c r="AD17" s="51">
        <v>200</v>
      </c>
      <c r="AE17" s="54">
        <v>0</v>
      </c>
      <c r="AF17" s="170"/>
    </row>
    <row r="18" spans="1:32" ht="30" customHeight="1">
      <c r="A18" s="164"/>
      <c r="B18" s="171" t="s">
        <v>77</v>
      </c>
      <c r="C18" s="115">
        <v>2469600</v>
      </c>
      <c r="D18" s="116">
        <v>1201400</v>
      </c>
      <c r="E18" s="117">
        <v>179000</v>
      </c>
      <c r="F18" s="117">
        <v>265100</v>
      </c>
      <c r="G18" s="117">
        <v>99400</v>
      </c>
      <c r="H18" s="117">
        <v>279400</v>
      </c>
      <c r="I18" s="117">
        <v>-1800</v>
      </c>
      <c r="J18" s="117">
        <v>244000</v>
      </c>
      <c r="K18" s="117">
        <v>19100</v>
      </c>
      <c r="L18" s="117">
        <v>30100</v>
      </c>
      <c r="M18" s="117">
        <v>15300</v>
      </c>
      <c r="N18" s="97">
        <v>200</v>
      </c>
      <c r="O18" s="97">
        <v>5500</v>
      </c>
      <c r="P18" s="117">
        <v>3600</v>
      </c>
      <c r="Q18" s="97">
        <v>0</v>
      </c>
      <c r="R18" s="117">
        <v>12300</v>
      </c>
      <c r="S18" s="117">
        <v>15400</v>
      </c>
      <c r="T18" s="117">
        <v>12200</v>
      </c>
      <c r="U18" s="117">
        <v>13400</v>
      </c>
      <c r="V18" s="117">
        <v>8400</v>
      </c>
      <c r="W18" s="97">
        <v>100</v>
      </c>
      <c r="X18" s="117">
        <v>-100</v>
      </c>
      <c r="Y18" s="117">
        <v>14200</v>
      </c>
      <c r="Z18" s="97">
        <v>0</v>
      </c>
      <c r="AA18" s="117">
        <v>9000</v>
      </c>
      <c r="AB18" s="117">
        <v>15400</v>
      </c>
      <c r="AC18" s="117">
        <v>13900</v>
      </c>
      <c r="AD18" s="97">
        <v>200</v>
      </c>
      <c r="AE18" s="118">
        <v>14900</v>
      </c>
    </row>
    <row r="19" spans="1:32" ht="30" customHeight="1">
      <c r="A19" s="164"/>
      <c r="B19" s="172" t="s">
        <v>82</v>
      </c>
      <c r="C19" s="41">
        <v>1.9523368810735771</v>
      </c>
      <c r="D19" s="42">
        <v>1.8878214602423884</v>
      </c>
      <c r="E19" s="43">
        <v>2.0193621867881548</v>
      </c>
      <c r="F19" s="43">
        <v>2.0591290451458248</v>
      </c>
      <c r="G19" s="43">
        <v>1.8859180035650625</v>
      </c>
      <c r="H19" s="43">
        <v>1.8596923076923078</v>
      </c>
      <c r="I19" s="43">
        <v>0.1</v>
      </c>
      <c r="J19" s="43">
        <v>2.0917225950782998</v>
      </c>
      <c r="K19" s="43">
        <v>2.0552486187845305</v>
      </c>
      <c r="L19" s="43">
        <v>1.5867446393762183</v>
      </c>
      <c r="M19" s="43">
        <v>1.9053254437869822</v>
      </c>
      <c r="N19" s="43" t="s">
        <v>162</v>
      </c>
      <c r="O19" s="43">
        <v>28.5</v>
      </c>
      <c r="P19" s="43">
        <v>4.5999999999999996</v>
      </c>
      <c r="Q19" s="43" t="s">
        <v>147</v>
      </c>
      <c r="R19" s="43">
        <v>2.8636363636363638</v>
      </c>
      <c r="S19" s="43">
        <v>2.9012345679012346</v>
      </c>
      <c r="T19" s="43">
        <v>1.6387434554973821</v>
      </c>
      <c r="U19" s="43">
        <v>5.1875</v>
      </c>
      <c r="V19" s="43">
        <v>2.12</v>
      </c>
      <c r="W19" s="43" t="s">
        <v>162</v>
      </c>
      <c r="X19" s="43">
        <v>0.8</v>
      </c>
      <c r="Y19" s="43">
        <v>11.142857142857142</v>
      </c>
      <c r="Z19" s="43" t="s">
        <v>147</v>
      </c>
      <c r="AA19" s="43">
        <v>1.9090909090909092</v>
      </c>
      <c r="AB19" s="43">
        <v>3.2318840579710146</v>
      </c>
      <c r="AC19" s="43">
        <v>28.8</v>
      </c>
      <c r="AD19" s="43">
        <v>2</v>
      </c>
      <c r="AE19" s="44" t="s">
        <v>162</v>
      </c>
    </row>
    <row r="20" spans="1:32" ht="30" customHeight="1" thickBot="1">
      <c r="A20" s="164"/>
      <c r="B20" s="173" t="s">
        <v>117</v>
      </c>
      <c r="C20" s="53">
        <v>1</v>
      </c>
      <c r="D20" s="48">
        <v>0.5045824444971162</v>
      </c>
      <c r="E20" s="47">
        <v>7.0040293908509119E-2</v>
      </c>
      <c r="F20" s="48">
        <v>0.10180137473334913</v>
      </c>
      <c r="G20" s="48">
        <v>4.1795054120249663E-2</v>
      </c>
      <c r="H20" s="48">
        <v>0.11938057991625188</v>
      </c>
      <c r="I20" s="48">
        <v>3.9503831871691551E-5</v>
      </c>
      <c r="J20" s="48">
        <v>9.2340207000079014E-2</v>
      </c>
      <c r="K20" s="48">
        <v>7.3477127281346291E-3</v>
      </c>
      <c r="L20" s="48">
        <v>1.6078059571778464E-2</v>
      </c>
      <c r="M20" s="48">
        <v>6.3601169313423399E-3</v>
      </c>
      <c r="N20" s="48">
        <v>3.9503831871691551E-5</v>
      </c>
      <c r="O20" s="48">
        <v>1.1258592083432093E-3</v>
      </c>
      <c r="P20" s="48">
        <v>9.0858813304890576E-4</v>
      </c>
      <c r="Q20" s="48">
        <v>0</v>
      </c>
      <c r="R20" s="48">
        <v>3.7331121118748521E-3</v>
      </c>
      <c r="S20" s="48">
        <v>4.6417002449237578E-3</v>
      </c>
      <c r="T20" s="48">
        <v>6.1823496879197283E-3</v>
      </c>
      <c r="U20" s="48">
        <v>3.278818045350399E-3</v>
      </c>
      <c r="V20" s="48">
        <v>3.1405546337994784E-3</v>
      </c>
      <c r="W20" s="48">
        <v>1.9751915935845776E-5</v>
      </c>
      <c r="X20" s="48">
        <v>7.9007663743383102E-5</v>
      </c>
      <c r="Y20" s="48">
        <v>3.0812988859919414E-3</v>
      </c>
      <c r="Z20" s="48">
        <v>0</v>
      </c>
      <c r="AA20" s="48">
        <v>3.7331121118748521E-3</v>
      </c>
      <c r="AB20" s="48">
        <v>4.4046772536936079E-3</v>
      </c>
      <c r="AC20" s="48">
        <v>2.8442758947617918E-3</v>
      </c>
      <c r="AD20" s="48">
        <v>7.9007663743383102E-5</v>
      </c>
      <c r="AE20" s="49">
        <v>2.9430354744410209E-3</v>
      </c>
    </row>
    <row r="21" spans="1:32" ht="14.25">
      <c r="A21" s="174" t="s">
        <v>118</v>
      </c>
      <c r="B21" s="175" t="s">
        <v>119</v>
      </c>
      <c r="C21" s="176"/>
      <c r="D21" s="153"/>
      <c r="E21" s="153"/>
      <c r="F21" s="153"/>
      <c r="G21" s="153"/>
      <c r="H21" s="153"/>
      <c r="I21" s="153"/>
      <c r="J21" s="55"/>
      <c r="K21" s="55"/>
      <c r="L21" s="55"/>
      <c r="M21" s="55"/>
      <c r="N21" s="55"/>
      <c r="O21" s="55"/>
      <c r="P21" s="55"/>
      <c r="Q21" s="55"/>
      <c r="R21" s="55"/>
      <c r="S21" s="55"/>
      <c r="T21" s="55"/>
      <c r="U21" s="55"/>
      <c r="V21" s="55"/>
      <c r="W21" s="55"/>
      <c r="X21" s="55"/>
      <c r="Y21" s="55"/>
      <c r="Z21" s="55"/>
      <c r="AA21" s="55"/>
      <c r="AB21" s="55"/>
      <c r="AC21" s="55"/>
      <c r="AD21" s="55"/>
      <c r="AE21" s="55"/>
    </row>
    <row r="22" spans="1:32" ht="14.25">
      <c r="A22" s="177"/>
      <c r="B22" s="175" t="s">
        <v>120</v>
      </c>
      <c r="C22" s="176"/>
      <c r="D22" s="153"/>
      <c r="E22" s="153"/>
      <c r="F22" s="153"/>
      <c r="G22" s="153"/>
      <c r="H22" s="153"/>
      <c r="I22" s="153"/>
      <c r="J22" s="153"/>
      <c r="K22" s="153"/>
      <c r="L22" s="153"/>
      <c r="M22" s="153"/>
      <c r="N22" s="153"/>
      <c r="O22" s="153"/>
      <c r="P22" s="153"/>
      <c r="Q22" s="153"/>
      <c r="R22" s="153"/>
      <c r="S22" s="153"/>
      <c r="T22" s="153"/>
      <c r="U22" s="153"/>
      <c r="V22" s="55"/>
      <c r="W22" s="55"/>
      <c r="X22" s="55"/>
      <c r="Y22" s="55"/>
      <c r="Z22" s="55"/>
      <c r="AA22" s="55"/>
      <c r="AB22" s="55"/>
      <c r="AC22" s="55"/>
      <c r="AD22" s="55"/>
      <c r="AE22" s="55"/>
    </row>
    <row r="23" spans="1:32" ht="14.25">
      <c r="A23" s="177"/>
      <c r="B23" s="175" t="s">
        <v>228</v>
      </c>
      <c r="C23" s="176"/>
      <c r="D23" s="153"/>
      <c r="E23" s="153"/>
      <c r="F23" s="153"/>
      <c r="G23" s="153"/>
      <c r="H23" s="153"/>
      <c r="I23" s="153"/>
      <c r="J23" s="153"/>
      <c r="K23" s="153"/>
      <c r="L23" s="153"/>
      <c r="M23" s="153"/>
      <c r="N23" s="153"/>
      <c r="O23" s="153"/>
      <c r="P23" s="153"/>
      <c r="Q23" s="153"/>
      <c r="R23" s="153"/>
      <c r="S23" s="153"/>
      <c r="T23" s="153"/>
      <c r="U23" s="153"/>
      <c r="V23" s="55"/>
      <c r="W23" s="55"/>
      <c r="X23" s="55"/>
      <c r="Y23" s="55"/>
      <c r="Z23" s="55"/>
      <c r="AA23" s="55"/>
      <c r="AB23" s="55"/>
      <c r="AC23" s="55"/>
      <c r="AD23" s="55"/>
      <c r="AE23" s="55"/>
    </row>
    <row r="24" spans="1:32" ht="17.25">
      <c r="A24" s="55"/>
      <c r="B24" s="152"/>
      <c r="C24" s="178"/>
      <c r="D24" s="153"/>
      <c r="E24" s="153"/>
      <c r="F24" s="153"/>
      <c r="G24" s="153"/>
      <c r="H24" s="153"/>
      <c r="I24" s="153"/>
      <c r="J24" s="153"/>
      <c r="K24" s="153"/>
      <c r="L24" s="153"/>
      <c r="M24" s="153"/>
      <c r="N24" s="153"/>
      <c r="O24" s="153"/>
      <c r="P24" s="153"/>
      <c r="Q24" s="153"/>
      <c r="R24" s="153"/>
      <c r="S24" s="153"/>
      <c r="T24" s="153"/>
      <c r="U24" s="153"/>
      <c r="V24" s="55"/>
      <c r="W24" s="55"/>
      <c r="X24" s="55"/>
      <c r="Y24" s="55"/>
      <c r="Z24" s="55"/>
      <c r="AA24" s="55"/>
      <c r="AB24" s="55"/>
      <c r="AC24" s="55"/>
      <c r="AD24" s="55"/>
      <c r="AE24" s="55"/>
    </row>
    <row r="25" spans="1:32" ht="26.25" customHeight="1" thickBot="1">
      <c r="A25" s="55"/>
      <c r="B25" s="55"/>
      <c r="C25" s="55"/>
      <c r="D25" s="56" t="s">
        <v>121</v>
      </c>
      <c r="E25" s="56"/>
      <c r="F25" s="56"/>
      <c r="G25" s="56"/>
      <c r="H25" s="56" t="s">
        <v>122</v>
      </c>
      <c r="I25" s="56"/>
      <c r="J25" s="56"/>
      <c r="K25" s="55"/>
      <c r="L25" s="55"/>
      <c r="M25" s="55"/>
      <c r="N25" s="55"/>
      <c r="O25" s="55"/>
      <c r="P25" s="55"/>
      <c r="Q25" s="55"/>
      <c r="R25" s="55"/>
      <c r="S25" s="55"/>
      <c r="T25" s="55"/>
      <c r="U25" s="55"/>
      <c r="V25" s="55"/>
      <c r="W25" s="55"/>
      <c r="X25" s="55"/>
      <c r="Y25" s="55"/>
      <c r="Z25" s="55"/>
      <c r="AA25" s="55"/>
      <c r="AB25" s="55"/>
      <c r="AC25" s="55"/>
      <c r="AD25" s="55"/>
      <c r="AE25" s="55"/>
    </row>
    <row r="26" spans="1:32" ht="26.25" customHeight="1" thickBot="1">
      <c r="A26" s="55"/>
      <c r="B26" s="55"/>
      <c r="C26" s="55"/>
      <c r="D26" s="56"/>
      <c r="E26" s="57" t="s">
        <v>123</v>
      </c>
      <c r="F26" s="58" t="s">
        <v>124</v>
      </c>
      <c r="G26" s="56"/>
      <c r="H26" s="56"/>
      <c r="I26" s="57" t="s">
        <v>125</v>
      </c>
      <c r="J26" s="58" t="s">
        <v>126</v>
      </c>
      <c r="K26" s="55"/>
      <c r="L26" s="55"/>
      <c r="M26" s="55"/>
      <c r="N26" s="55"/>
      <c r="O26" s="55"/>
      <c r="P26" s="55"/>
      <c r="Q26" s="122"/>
      <c r="R26" s="122"/>
      <c r="S26" s="55"/>
      <c r="T26" s="55"/>
      <c r="U26" s="55"/>
      <c r="V26" s="55"/>
      <c r="W26" s="55"/>
      <c r="X26" s="55"/>
      <c r="Y26" s="55"/>
      <c r="Z26" s="55"/>
      <c r="AA26" s="55"/>
      <c r="AB26" s="55"/>
      <c r="AC26" s="55"/>
      <c r="AD26" s="55"/>
      <c r="AE26" s="55"/>
    </row>
    <row r="27" spans="1:32" ht="26.25" customHeight="1">
      <c r="A27" s="55"/>
      <c r="B27" s="55"/>
      <c r="C27" s="55"/>
      <c r="D27" s="59" t="s">
        <v>211</v>
      </c>
      <c r="E27" s="179">
        <v>268600</v>
      </c>
      <c r="F27" s="180">
        <v>28300</v>
      </c>
      <c r="G27" s="60"/>
      <c r="H27" s="59" t="s">
        <v>211</v>
      </c>
      <c r="I27" s="179">
        <v>507000</v>
      </c>
      <c r="J27" s="181">
        <v>94500</v>
      </c>
      <c r="K27" s="60"/>
      <c r="L27" s="55"/>
      <c r="N27" s="55"/>
      <c r="O27" s="55"/>
      <c r="P27" s="55"/>
      <c r="Q27" s="122"/>
      <c r="R27" s="122"/>
      <c r="S27" s="55"/>
      <c r="T27" s="55"/>
      <c r="U27" s="55"/>
      <c r="V27" s="55"/>
      <c r="W27" s="55"/>
      <c r="X27" s="55"/>
      <c r="Y27" s="55"/>
      <c r="Z27" s="55"/>
      <c r="AA27" s="55"/>
      <c r="AB27" s="55"/>
      <c r="AC27" s="55"/>
      <c r="AD27" s="55"/>
      <c r="AE27" s="55"/>
    </row>
    <row r="28" spans="1:32" ht="26.25" customHeight="1">
      <c r="A28" s="55"/>
      <c r="B28" s="55"/>
      <c r="C28" s="55"/>
      <c r="D28" s="61" t="s">
        <v>194</v>
      </c>
      <c r="E28" s="184">
        <v>154800</v>
      </c>
      <c r="F28" s="185">
        <v>23300</v>
      </c>
      <c r="G28" s="60"/>
      <c r="H28" s="61" t="s">
        <v>194</v>
      </c>
      <c r="I28" s="184">
        <v>289600</v>
      </c>
      <c r="J28" s="185">
        <v>77100</v>
      </c>
      <c r="K28" s="62"/>
      <c r="L28" s="55"/>
      <c r="M28" s="55"/>
      <c r="N28" s="55"/>
      <c r="O28" s="55"/>
      <c r="P28" s="55"/>
      <c r="Q28" s="55"/>
      <c r="R28" s="55"/>
      <c r="S28" s="55"/>
      <c r="T28" s="55"/>
      <c r="U28" s="55"/>
      <c r="V28" s="55"/>
      <c r="W28" s="55"/>
      <c r="X28" s="55"/>
      <c r="Y28" s="55"/>
      <c r="Z28" s="55"/>
      <c r="AA28" s="55"/>
      <c r="AB28" s="55"/>
      <c r="AC28" s="55"/>
      <c r="AD28" s="55"/>
      <c r="AE28" s="55"/>
    </row>
    <row r="29" spans="1:32" ht="26.25" customHeight="1">
      <c r="A29" s="55"/>
      <c r="B29" s="55"/>
      <c r="C29" s="55"/>
      <c r="D29" s="63" t="s">
        <v>77</v>
      </c>
      <c r="E29" s="186">
        <v>113800</v>
      </c>
      <c r="F29" s="187">
        <v>5000</v>
      </c>
      <c r="G29" s="55"/>
      <c r="H29" s="63" t="s">
        <v>77</v>
      </c>
      <c r="I29" s="186">
        <v>217400</v>
      </c>
      <c r="J29" s="187">
        <v>17400</v>
      </c>
      <c r="K29" s="55"/>
      <c r="L29" s="55"/>
      <c r="M29" s="55"/>
      <c r="N29" s="55"/>
      <c r="O29" s="55"/>
      <c r="P29" s="55"/>
      <c r="Q29" s="55"/>
      <c r="R29" s="55"/>
      <c r="S29" s="55"/>
      <c r="T29" s="55"/>
      <c r="U29" s="55"/>
      <c r="V29" s="55"/>
      <c r="W29" s="55"/>
      <c r="X29" s="55"/>
      <c r="Y29" s="55"/>
      <c r="Z29" s="55"/>
      <c r="AA29" s="55"/>
      <c r="AB29" s="55"/>
      <c r="AC29" s="55"/>
      <c r="AD29" s="55"/>
      <c r="AE29" s="55"/>
    </row>
    <row r="30" spans="1:32" ht="26.25" customHeight="1">
      <c r="A30" s="55"/>
      <c r="B30" s="55"/>
      <c r="C30" s="55"/>
      <c r="D30" s="64" t="s">
        <v>127</v>
      </c>
      <c r="E30" s="188">
        <v>1.7351421188630491</v>
      </c>
      <c r="F30" s="189">
        <v>1.2145922746781115</v>
      </c>
      <c r="G30" s="55"/>
      <c r="H30" s="64" t="s">
        <v>127</v>
      </c>
      <c r="I30" s="188">
        <v>1.7506906077348066</v>
      </c>
      <c r="J30" s="190">
        <v>1.2256809338521402</v>
      </c>
      <c r="K30" s="55"/>
      <c r="L30" s="56" t="s">
        <v>128</v>
      </c>
      <c r="M30" s="56"/>
      <c r="N30" s="56"/>
      <c r="O30" s="56"/>
      <c r="P30" s="56"/>
      <c r="Q30" s="56"/>
      <c r="R30" s="56"/>
      <c r="S30" s="56"/>
      <c r="T30" s="56"/>
      <c r="U30" s="55"/>
      <c r="V30" s="55"/>
      <c r="W30" s="55"/>
      <c r="X30" s="55"/>
      <c r="Y30" s="55"/>
      <c r="Z30" s="55"/>
      <c r="AA30" s="55"/>
      <c r="AB30" s="55"/>
      <c r="AC30" s="55"/>
      <c r="AD30" s="55"/>
      <c r="AE30" s="55"/>
    </row>
    <row r="31" spans="1:32" ht="26.25" customHeight="1" thickBot="1">
      <c r="A31" s="55"/>
      <c r="B31" s="55"/>
      <c r="C31" s="55"/>
      <c r="D31" s="65" t="s">
        <v>115</v>
      </c>
      <c r="E31" s="191">
        <v>0.43774445893089958</v>
      </c>
      <c r="F31" s="192">
        <v>4.6121251629726204E-2</v>
      </c>
      <c r="G31" s="55"/>
      <c r="H31" s="66" t="s">
        <v>129</v>
      </c>
      <c r="I31" s="193">
        <v>0.84289276807980051</v>
      </c>
      <c r="J31" s="194">
        <v>0.15710723192019951</v>
      </c>
      <c r="K31" s="55"/>
      <c r="L31" s="410" t="s">
        <v>130</v>
      </c>
      <c r="M31" s="410"/>
      <c r="N31" s="410"/>
      <c r="O31" s="410"/>
      <c r="P31" s="410"/>
      <c r="Q31" s="410"/>
      <c r="R31" s="410"/>
      <c r="S31" s="410"/>
      <c r="T31" s="410"/>
      <c r="U31" s="67"/>
      <c r="V31" s="67"/>
      <c r="W31" s="55"/>
      <c r="X31" s="55"/>
      <c r="Y31" s="55"/>
      <c r="Z31" s="55"/>
      <c r="AA31" s="55"/>
      <c r="AB31" s="55"/>
      <c r="AC31" s="55"/>
      <c r="AD31" s="55"/>
      <c r="AE31" s="55"/>
    </row>
  </sheetData>
  <mergeCells count="2">
    <mergeCell ref="L31:T31"/>
    <mergeCell ref="A1:B1"/>
  </mergeCells>
  <phoneticPr fontId="2"/>
  <conditionalFormatting sqref="E28:F28 I28:J28">
    <cfRule type="containsBlanks" dxfId="84" priority="3">
      <formula>LEN(TRIM(E28))=0</formula>
    </cfRule>
  </conditionalFormatting>
  <conditionalFormatting sqref="C9:AE9">
    <cfRule type="cellIs" dxfId="83" priority="2" operator="equal">
      <formula>"△100%"</formula>
    </cfRule>
  </conditionalFormatting>
  <conditionalFormatting sqref="C19:AE19">
    <cfRule type="cellIs" dxfId="82"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4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sqref="A1:B1"/>
    </sheetView>
  </sheetViews>
  <sheetFormatPr defaultRowHeight="13.5"/>
  <cols>
    <col min="1" max="1" width="11.125" style="120" customWidth="1"/>
    <col min="2" max="2" width="10.125" style="120" customWidth="1"/>
    <col min="3" max="3" width="13.875" style="120" customWidth="1"/>
    <col min="4" max="17" width="10.75" style="120" customWidth="1"/>
    <col min="18" max="16384" width="9" style="120"/>
  </cols>
  <sheetData>
    <row r="1" spans="1:18" s="345" customFormat="1" ht="24" customHeight="1">
      <c r="A1" s="411" t="str">
        <f>令和4年度!A1</f>
        <v>令和4年度</v>
      </c>
      <c r="B1" s="411"/>
      <c r="C1" s="342"/>
      <c r="D1" s="342"/>
      <c r="E1" s="343" t="str">
        <f ca="1">RIGHT(CELL("filename",$A$1),LEN(CELL("filename",$A$1))-FIND("]",CELL("filename",$A$1)))</f>
        <v>11月（３表）</v>
      </c>
      <c r="F1" s="344" t="s">
        <v>140</v>
      </c>
      <c r="G1" s="343"/>
      <c r="H1" s="344"/>
      <c r="I1" s="346"/>
      <c r="J1" s="343"/>
      <c r="K1" s="344"/>
      <c r="L1" s="346"/>
      <c r="M1" s="346"/>
      <c r="N1" s="346"/>
      <c r="O1" s="346"/>
      <c r="P1" s="346"/>
      <c r="Q1" s="346"/>
    </row>
    <row r="2" spans="1:18" ht="10.5" customHeight="1">
      <c r="A2" s="136"/>
      <c r="B2" s="136"/>
      <c r="C2" s="136"/>
      <c r="D2" s="136"/>
      <c r="E2" s="136"/>
      <c r="F2" s="136"/>
      <c r="G2" s="136"/>
      <c r="H2" s="136"/>
      <c r="I2" s="136"/>
      <c r="J2" s="136"/>
      <c r="K2" s="136"/>
      <c r="L2" s="136"/>
      <c r="M2" s="136"/>
      <c r="N2" s="136"/>
      <c r="O2" s="136"/>
      <c r="P2" s="136"/>
      <c r="Q2" s="136"/>
    </row>
    <row r="3" spans="1:18" ht="18" thickBot="1">
      <c r="A3" s="137" t="s">
        <v>131</v>
      </c>
      <c r="B3" s="138"/>
      <c r="C3" s="138"/>
      <c r="D3" s="137"/>
      <c r="E3" s="138"/>
      <c r="F3" s="138"/>
      <c r="G3" s="138"/>
      <c r="H3" s="138"/>
      <c r="I3" s="138"/>
      <c r="J3" s="138"/>
      <c r="K3" s="138"/>
      <c r="L3" s="139"/>
      <c r="M3" s="138"/>
      <c r="N3" s="138"/>
      <c r="O3" s="138"/>
      <c r="P3" s="138"/>
      <c r="Q3" s="138"/>
    </row>
    <row r="4" spans="1:18" ht="19.5" customHeight="1">
      <c r="A4" s="68"/>
      <c r="B4" s="108" t="s">
        <v>62</v>
      </c>
      <c r="C4" s="140"/>
      <c r="D4" s="373">
        <v>1</v>
      </c>
      <c r="E4" s="373">
        <v>2</v>
      </c>
      <c r="F4" s="373">
        <v>3</v>
      </c>
      <c r="G4" s="373">
        <v>4</v>
      </c>
      <c r="H4" s="373">
        <v>5</v>
      </c>
      <c r="I4" s="373">
        <v>6</v>
      </c>
      <c r="J4" s="373">
        <v>7</v>
      </c>
      <c r="K4" s="373">
        <v>8</v>
      </c>
      <c r="L4" s="373">
        <v>9</v>
      </c>
      <c r="M4" s="373">
        <v>10</v>
      </c>
      <c r="N4" s="373">
        <v>11</v>
      </c>
      <c r="O4" s="373">
        <v>12</v>
      </c>
      <c r="P4" s="373">
        <v>13</v>
      </c>
      <c r="Q4" s="374">
        <v>14</v>
      </c>
    </row>
    <row r="5" spans="1:18" ht="19.5" customHeight="1" thickBot="1">
      <c r="A5" s="109" t="s">
        <v>65</v>
      </c>
      <c r="B5" s="69"/>
      <c r="C5" s="141" t="s">
        <v>132</v>
      </c>
      <c r="D5" s="375" t="s">
        <v>174</v>
      </c>
      <c r="E5" s="376" t="s">
        <v>175</v>
      </c>
      <c r="F5" s="376" t="s">
        <v>176</v>
      </c>
      <c r="G5" s="376" t="s">
        <v>177</v>
      </c>
      <c r="H5" s="376" t="s">
        <v>178</v>
      </c>
      <c r="I5" s="376" t="s">
        <v>179</v>
      </c>
      <c r="J5" s="376" t="s">
        <v>180</v>
      </c>
      <c r="K5" s="376" t="s">
        <v>181</v>
      </c>
      <c r="L5" s="376" t="s">
        <v>182</v>
      </c>
      <c r="M5" s="376" t="s">
        <v>183</v>
      </c>
      <c r="N5" s="376" t="s">
        <v>184</v>
      </c>
      <c r="O5" s="376" t="s">
        <v>185</v>
      </c>
      <c r="P5" s="376" t="s">
        <v>186</v>
      </c>
      <c r="Q5" s="377" t="s">
        <v>187</v>
      </c>
    </row>
    <row r="6" spans="1:18" ht="30" customHeight="1" thickBot="1">
      <c r="A6" s="372" t="s">
        <v>71</v>
      </c>
      <c r="B6" s="384" t="s">
        <v>211</v>
      </c>
      <c r="C6" s="385">
        <v>12100</v>
      </c>
      <c r="D6" s="378">
        <v>5900</v>
      </c>
      <c r="E6" s="378">
        <v>0</v>
      </c>
      <c r="F6" s="378">
        <v>0</v>
      </c>
      <c r="G6" s="378">
        <v>5400</v>
      </c>
      <c r="H6" s="378">
        <v>300</v>
      </c>
      <c r="I6" s="378">
        <v>200</v>
      </c>
      <c r="J6" s="378">
        <v>100</v>
      </c>
      <c r="K6" s="378">
        <v>0</v>
      </c>
      <c r="L6" s="378">
        <v>0</v>
      </c>
      <c r="M6" s="378">
        <v>0</v>
      </c>
      <c r="N6" s="378">
        <v>0</v>
      </c>
      <c r="O6" s="378">
        <v>0</v>
      </c>
      <c r="P6" s="378">
        <v>100</v>
      </c>
      <c r="Q6" s="379">
        <v>100</v>
      </c>
      <c r="R6" s="142"/>
    </row>
    <row r="7" spans="1:18" ht="30" customHeight="1">
      <c r="A7" s="70"/>
      <c r="B7" s="143" t="s">
        <v>194</v>
      </c>
      <c r="C7" s="71">
        <v>0</v>
      </c>
      <c r="D7" s="72">
        <v>0</v>
      </c>
      <c r="E7" s="73">
        <v>0</v>
      </c>
      <c r="F7" s="73">
        <v>0</v>
      </c>
      <c r="G7" s="73">
        <v>0</v>
      </c>
      <c r="H7" s="73">
        <v>0</v>
      </c>
      <c r="I7" s="73">
        <v>0</v>
      </c>
      <c r="J7" s="73">
        <v>0</v>
      </c>
      <c r="K7" s="73">
        <v>0</v>
      </c>
      <c r="L7" s="73">
        <v>0</v>
      </c>
      <c r="M7" s="73">
        <v>0</v>
      </c>
      <c r="N7" s="73">
        <v>0</v>
      </c>
      <c r="O7" s="74">
        <v>0</v>
      </c>
      <c r="P7" s="73">
        <v>0</v>
      </c>
      <c r="Q7" s="75">
        <v>0</v>
      </c>
      <c r="R7" s="142"/>
    </row>
    <row r="8" spans="1:18" ht="30" customHeight="1">
      <c r="A8" s="70"/>
      <c r="B8" s="76" t="s">
        <v>77</v>
      </c>
      <c r="C8" s="110">
        <v>12100</v>
      </c>
      <c r="D8" s="111">
        <v>5900</v>
      </c>
      <c r="E8" s="112">
        <v>0</v>
      </c>
      <c r="F8" s="111">
        <v>0</v>
      </c>
      <c r="G8" s="111">
        <v>5400</v>
      </c>
      <c r="H8" s="111">
        <v>300</v>
      </c>
      <c r="I8" s="111">
        <v>200</v>
      </c>
      <c r="J8" s="111">
        <v>100</v>
      </c>
      <c r="K8" s="111">
        <v>0</v>
      </c>
      <c r="L8" s="111">
        <v>0</v>
      </c>
      <c r="M8" s="111">
        <v>0</v>
      </c>
      <c r="N8" s="111">
        <v>0</v>
      </c>
      <c r="O8" s="111">
        <v>0</v>
      </c>
      <c r="P8" s="111">
        <v>100</v>
      </c>
      <c r="Q8" s="113">
        <v>100</v>
      </c>
    </row>
    <row r="9" spans="1:18" ht="30" customHeight="1">
      <c r="A9" s="70"/>
      <c r="B9" s="77" t="s">
        <v>73</v>
      </c>
      <c r="C9" s="78" t="s">
        <v>162</v>
      </c>
      <c r="D9" s="79" t="s">
        <v>162</v>
      </c>
      <c r="E9" s="80" t="s">
        <v>147</v>
      </c>
      <c r="F9" s="79" t="s">
        <v>147</v>
      </c>
      <c r="G9" s="79" t="s">
        <v>162</v>
      </c>
      <c r="H9" s="79" t="s">
        <v>162</v>
      </c>
      <c r="I9" s="79" t="s">
        <v>162</v>
      </c>
      <c r="J9" s="79" t="s">
        <v>162</v>
      </c>
      <c r="K9" s="79" t="s">
        <v>147</v>
      </c>
      <c r="L9" s="79" t="s">
        <v>147</v>
      </c>
      <c r="M9" s="79" t="s">
        <v>147</v>
      </c>
      <c r="N9" s="79" t="s">
        <v>147</v>
      </c>
      <c r="O9" s="79" t="s">
        <v>147</v>
      </c>
      <c r="P9" s="79" t="s">
        <v>162</v>
      </c>
      <c r="Q9" s="81" t="s">
        <v>162</v>
      </c>
    </row>
    <row r="10" spans="1:18" ht="30" customHeight="1" thickBot="1">
      <c r="A10" s="114"/>
      <c r="B10" s="82" t="s">
        <v>116</v>
      </c>
      <c r="C10" s="83" t="s">
        <v>147</v>
      </c>
      <c r="D10" s="84">
        <v>0.48760330578512395</v>
      </c>
      <c r="E10" s="85">
        <v>0</v>
      </c>
      <c r="F10" s="86">
        <v>0</v>
      </c>
      <c r="G10" s="86">
        <v>0.4462809917355372</v>
      </c>
      <c r="H10" s="86">
        <v>2.4793388429752067E-2</v>
      </c>
      <c r="I10" s="86">
        <v>1.6528925619834711E-2</v>
      </c>
      <c r="J10" s="86">
        <v>8.2644628099173556E-3</v>
      </c>
      <c r="K10" s="86">
        <v>0</v>
      </c>
      <c r="L10" s="86">
        <v>0</v>
      </c>
      <c r="M10" s="86">
        <v>0</v>
      </c>
      <c r="N10" s="86">
        <v>0</v>
      </c>
      <c r="O10" s="86">
        <v>0</v>
      </c>
      <c r="P10" s="86">
        <v>8.2644628099173556E-3</v>
      </c>
      <c r="Q10" s="87">
        <v>8.2644628099173556E-3</v>
      </c>
    </row>
    <row r="11" spans="1:18" ht="30" customHeight="1" thickBot="1">
      <c r="A11" s="371" t="s">
        <v>74</v>
      </c>
      <c r="B11" s="380" t="s">
        <v>75</v>
      </c>
      <c r="C11" s="381">
        <v>14900</v>
      </c>
      <c r="D11" s="382">
        <v>7200</v>
      </c>
      <c r="E11" s="382">
        <v>100</v>
      </c>
      <c r="F11" s="382">
        <v>0</v>
      </c>
      <c r="G11" s="382">
        <v>6500</v>
      </c>
      <c r="H11" s="382">
        <v>500</v>
      </c>
      <c r="I11" s="382">
        <v>200</v>
      </c>
      <c r="J11" s="382">
        <v>200</v>
      </c>
      <c r="K11" s="382">
        <v>0</v>
      </c>
      <c r="L11" s="382">
        <v>0</v>
      </c>
      <c r="M11" s="382">
        <v>0</v>
      </c>
      <c r="N11" s="382">
        <v>0</v>
      </c>
      <c r="O11" s="382">
        <v>0</v>
      </c>
      <c r="P11" s="382">
        <v>100</v>
      </c>
      <c r="Q11" s="383">
        <v>100</v>
      </c>
      <c r="R11" s="142"/>
    </row>
    <row r="12" spans="1:18" ht="30" customHeight="1">
      <c r="A12" s="144" t="s">
        <v>158</v>
      </c>
      <c r="B12" s="88" t="s">
        <v>76</v>
      </c>
      <c r="C12" s="89">
        <v>0</v>
      </c>
      <c r="D12" s="90">
        <v>0</v>
      </c>
      <c r="E12" s="90">
        <v>0</v>
      </c>
      <c r="F12" s="90">
        <v>0</v>
      </c>
      <c r="G12" s="90">
        <v>0</v>
      </c>
      <c r="H12" s="90">
        <v>0</v>
      </c>
      <c r="I12" s="90">
        <v>0</v>
      </c>
      <c r="J12" s="90">
        <v>0</v>
      </c>
      <c r="K12" s="90">
        <v>0</v>
      </c>
      <c r="L12" s="90">
        <v>0</v>
      </c>
      <c r="M12" s="90">
        <v>0</v>
      </c>
      <c r="N12" s="90">
        <v>0</v>
      </c>
      <c r="O12" s="90">
        <v>0</v>
      </c>
      <c r="P12" s="90">
        <v>0</v>
      </c>
      <c r="Q12" s="91">
        <v>0</v>
      </c>
      <c r="R12" s="142"/>
    </row>
    <row r="13" spans="1:18" ht="30" customHeight="1">
      <c r="A13" s="70"/>
      <c r="B13" s="92" t="s">
        <v>77</v>
      </c>
      <c r="C13" s="110">
        <v>14900</v>
      </c>
      <c r="D13" s="111">
        <v>7200</v>
      </c>
      <c r="E13" s="112">
        <v>100</v>
      </c>
      <c r="F13" s="111">
        <v>0</v>
      </c>
      <c r="G13" s="111">
        <v>6500</v>
      </c>
      <c r="H13" s="111">
        <v>500</v>
      </c>
      <c r="I13" s="111">
        <v>200</v>
      </c>
      <c r="J13" s="111">
        <v>200</v>
      </c>
      <c r="K13" s="111">
        <v>0</v>
      </c>
      <c r="L13" s="111">
        <v>0</v>
      </c>
      <c r="M13" s="111">
        <v>0</v>
      </c>
      <c r="N13" s="111">
        <v>0</v>
      </c>
      <c r="O13" s="111">
        <v>0</v>
      </c>
      <c r="P13" s="111">
        <v>100</v>
      </c>
      <c r="Q13" s="113">
        <v>100</v>
      </c>
    </row>
    <row r="14" spans="1:18" ht="30" customHeight="1">
      <c r="A14" s="70"/>
      <c r="B14" s="93" t="s">
        <v>78</v>
      </c>
      <c r="C14" s="78" t="s">
        <v>162</v>
      </c>
      <c r="D14" s="79" t="s">
        <v>162</v>
      </c>
      <c r="E14" s="80" t="s">
        <v>162</v>
      </c>
      <c r="F14" s="79" t="s">
        <v>147</v>
      </c>
      <c r="G14" s="79" t="s">
        <v>162</v>
      </c>
      <c r="H14" s="79" t="s">
        <v>162</v>
      </c>
      <c r="I14" s="79" t="s">
        <v>162</v>
      </c>
      <c r="J14" s="79" t="s">
        <v>162</v>
      </c>
      <c r="K14" s="79" t="s">
        <v>147</v>
      </c>
      <c r="L14" s="79" t="s">
        <v>147</v>
      </c>
      <c r="M14" s="79" t="s">
        <v>147</v>
      </c>
      <c r="N14" s="79" t="s">
        <v>147</v>
      </c>
      <c r="O14" s="79" t="s">
        <v>147</v>
      </c>
      <c r="P14" s="79" t="s">
        <v>162</v>
      </c>
      <c r="Q14" s="81" t="s">
        <v>162</v>
      </c>
    </row>
    <row r="15" spans="1:18" ht="30" customHeight="1" thickBot="1">
      <c r="A15" s="114"/>
      <c r="B15" s="94" t="s">
        <v>116</v>
      </c>
      <c r="C15" s="95" t="s">
        <v>147</v>
      </c>
      <c r="D15" s="86">
        <v>0.5950413223140496</v>
      </c>
      <c r="E15" s="86">
        <v>8.2644628099173556E-3</v>
      </c>
      <c r="F15" s="86">
        <v>0</v>
      </c>
      <c r="G15" s="86">
        <v>0.53719008264462809</v>
      </c>
      <c r="H15" s="86">
        <v>4.1322314049586778E-2</v>
      </c>
      <c r="I15" s="86">
        <v>1.6528925619834711E-2</v>
      </c>
      <c r="J15" s="86">
        <v>1.6528925619834711E-2</v>
      </c>
      <c r="K15" s="86">
        <v>0</v>
      </c>
      <c r="L15" s="86">
        <v>0</v>
      </c>
      <c r="M15" s="86">
        <v>0</v>
      </c>
      <c r="N15" s="86">
        <v>0</v>
      </c>
      <c r="O15" s="86">
        <v>0</v>
      </c>
      <c r="P15" s="86">
        <v>8.2644628099173556E-3</v>
      </c>
      <c r="Q15" s="87">
        <v>8.2644628099173556E-3</v>
      </c>
    </row>
    <row r="16" spans="1:18" ht="30" customHeight="1" thickBot="1">
      <c r="A16" s="371" t="s">
        <v>79</v>
      </c>
      <c r="B16" s="380" t="s">
        <v>80</v>
      </c>
      <c r="C16" s="381">
        <v>14900</v>
      </c>
      <c r="D16" s="382">
        <v>7200</v>
      </c>
      <c r="E16" s="382">
        <v>100</v>
      </c>
      <c r="F16" s="382">
        <v>0</v>
      </c>
      <c r="G16" s="382">
        <v>6500</v>
      </c>
      <c r="H16" s="382">
        <v>500</v>
      </c>
      <c r="I16" s="382">
        <v>200</v>
      </c>
      <c r="J16" s="382">
        <v>200</v>
      </c>
      <c r="K16" s="382">
        <v>0</v>
      </c>
      <c r="L16" s="382">
        <v>0</v>
      </c>
      <c r="M16" s="382">
        <v>0</v>
      </c>
      <c r="N16" s="382">
        <v>0</v>
      </c>
      <c r="O16" s="382">
        <v>0</v>
      </c>
      <c r="P16" s="382">
        <v>100</v>
      </c>
      <c r="Q16" s="383">
        <v>100</v>
      </c>
      <c r="R16" s="142"/>
    </row>
    <row r="17" spans="1:18" ht="30" customHeight="1">
      <c r="A17" s="144" t="s">
        <v>159</v>
      </c>
      <c r="B17" s="88" t="s">
        <v>81</v>
      </c>
      <c r="C17" s="89">
        <v>0</v>
      </c>
      <c r="D17" s="90">
        <v>0</v>
      </c>
      <c r="E17" s="90">
        <v>0</v>
      </c>
      <c r="F17" s="90">
        <v>0</v>
      </c>
      <c r="G17" s="90">
        <v>0</v>
      </c>
      <c r="H17" s="90">
        <v>0</v>
      </c>
      <c r="I17" s="90">
        <v>0</v>
      </c>
      <c r="J17" s="90">
        <v>0</v>
      </c>
      <c r="K17" s="90">
        <v>0</v>
      </c>
      <c r="L17" s="90">
        <v>0</v>
      </c>
      <c r="M17" s="90">
        <v>0</v>
      </c>
      <c r="N17" s="90">
        <v>0</v>
      </c>
      <c r="O17" s="90">
        <v>0</v>
      </c>
      <c r="P17" s="90">
        <v>0</v>
      </c>
      <c r="Q17" s="96">
        <v>0</v>
      </c>
      <c r="R17" s="142"/>
    </row>
    <row r="18" spans="1:18" ht="30" customHeight="1">
      <c r="A18" s="70"/>
      <c r="B18" s="92" t="s">
        <v>77</v>
      </c>
      <c r="C18" s="110">
        <v>14900</v>
      </c>
      <c r="D18" s="111">
        <v>7200</v>
      </c>
      <c r="E18" s="112">
        <v>100</v>
      </c>
      <c r="F18" s="111">
        <v>0</v>
      </c>
      <c r="G18" s="111">
        <v>6500</v>
      </c>
      <c r="H18" s="111">
        <v>500</v>
      </c>
      <c r="I18" s="111">
        <v>200</v>
      </c>
      <c r="J18" s="111">
        <v>200</v>
      </c>
      <c r="K18" s="111">
        <v>0</v>
      </c>
      <c r="L18" s="111">
        <v>0</v>
      </c>
      <c r="M18" s="111">
        <v>0</v>
      </c>
      <c r="N18" s="111">
        <v>0</v>
      </c>
      <c r="O18" s="111">
        <v>0</v>
      </c>
      <c r="P18" s="111">
        <v>100</v>
      </c>
      <c r="Q18" s="113">
        <v>100</v>
      </c>
    </row>
    <row r="19" spans="1:18" ht="30" customHeight="1">
      <c r="A19" s="70"/>
      <c r="B19" s="93" t="s">
        <v>82</v>
      </c>
      <c r="C19" s="78" t="s">
        <v>162</v>
      </c>
      <c r="D19" s="79" t="s">
        <v>162</v>
      </c>
      <c r="E19" s="80" t="s">
        <v>162</v>
      </c>
      <c r="F19" s="79" t="s">
        <v>147</v>
      </c>
      <c r="G19" s="79" t="s">
        <v>162</v>
      </c>
      <c r="H19" s="79" t="s">
        <v>162</v>
      </c>
      <c r="I19" s="79" t="s">
        <v>162</v>
      </c>
      <c r="J19" s="79" t="s">
        <v>162</v>
      </c>
      <c r="K19" s="220" t="s">
        <v>147</v>
      </c>
      <c r="L19" s="79" t="s">
        <v>147</v>
      </c>
      <c r="M19" s="79" t="s">
        <v>147</v>
      </c>
      <c r="N19" s="79" t="s">
        <v>147</v>
      </c>
      <c r="O19" s="79" t="s">
        <v>147</v>
      </c>
      <c r="P19" s="79" t="s">
        <v>162</v>
      </c>
      <c r="Q19" s="81" t="s">
        <v>162</v>
      </c>
    </row>
    <row r="20" spans="1:18" ht="30" customHeight="1" thickBot="1">
      <c r="A20" s="70"/>
      <c r="B20" s="94" t="s">
        <v>117</v>
      </c>
      <c r="C20" s="95" t="s">
        <v>147</v>
      </c>
      <c r="D20" s="86">
        <v>0.5950413223140496</v>
      </c>
      <c r="E20" s="86">
        <v>8.2644628099173556E-3</v>
      </c>
      <c r="F20" s="86">
        <v>0</v>
      </c>
      <c r="G20" s="86">
        <v>0.53719008264462809</v>
      </c>
      <c r="H20" s="86">
        <v>4.1322314049586778E-2</v>
      </c>
      <c r="I20" s="86">
        <v>1.6528925619834711E-2</v>
      </c>
      <c r="J20" s="86">
        <v>1.6528925619834711E-2</v>
      </c>
      <c r="K20" s="86">
        <v>0</v>
      </c>
      <c r="L20" s="86">
        <v>0</v>
      </c>
      <c r="M20" s="86">
        <v>0</v>
      </c>
      <c r="N20" s="86">
        <v>0</v>
      </c>
      <c r="O20" s="86">
        <v>0</v>
      </c>
      <c r="P20" s="86">
        <v>8.2644628099173556E-3</v>
      </c>
      <c r="Q20" s="87">
        <v>8.2644628099173556E-3</v>
      </c>
    </row>
    <row r="21" spans="1:18" ht="15" customHeight="1">
      <c r="A21" s="145" t="s">
        <v>118</v>
      </c>
      <c r="B21" s="146" t="s">
        <v>227</v>
      </c>
      <c r="C21" s="147"/>
      <c r="D21" s="148"/>
      <c r="E21" s="148"/>
      <c r="F21" s="148"/>
      <c r="G21" s="148"/>
      <c r="H21" s="149"/>
      <c r="I21" s="149"/>
      <c r="J21" s="149"/>
      <c r="K21" s="149"/>
      <c r="L21" s="149"/>
      <c r="M21" s="149"/>
      <c r="N21" s="149"/>
      <c r="O21" s="149"/>
      <c r="P21" s="149"/>
      <c r="Q21" s="149"/>
    </row>
    <row r="22" spans="1:18" ht="15" customHeight="1">
      <c r="A22" s="145"/>
      <c r="B22" s="150" t="s">
        <v>164</v>
      </c>
      <c r="C22" s="147"/>
      <c r="D22" s="148"/>
      <c r="E22" s="148"/>
      <c r="F22" s="148"/>
      <c r="G22" s="148"/>
      <c r="H22" s="149"/>
      <c r="I22" s="149"/>
      <c r="J22" s="149"/>
      <c r="K22" s="149"/>
      <c r="L22" s="149"/>
      <c r="M22" s="149"/>
      <c r="N22" s="149"/>
      <c r="O22" s="149"/>
      <c r="P22" s="149"/>
      <c r="Q22" s="149"/>
    </row>
    <row r="23" spans="1:18" ht="15" customHeight="1">
      <c r="A23" s="149"/>
      <c r="B23" s="150" t="s">
        <v>165</v>
      </c>
      <c r="C23" s="147"/>
      <c r="D23" s="148"/>
      <c r="E23" s="148"/>
      <c r="F23" s="148"/>
      <c r="G23" s="148"/>
      <c r="H23" s="148"/>
      <c r="I23" s="148"/>
      <c r="J23" s="148"/>
      <c r="K23" s="148"/>
      <c r="L23" s="148"/>
      <c r="M23" s="148"/>
      <c r="N23" s="148"/>
      <c r="O23" s="148"/>
      <c r="P23" s="148"/>
      <c r="Q23" s="148"/>
    </row>
    <row r="24" spans="1:18" ht="15" customHeight="1">
      <c r="A24" s="149"/>
      <c r="B24" s="150" t="s">
        <v>166</v>
      </c>
      <c r="C24" s="147"/>
      <c r="D24" s="148"/>
      <c r="E24" s="148"/>
      <c r="F24" s="148"/>
      <c r="G24" s="148"/>
      <c r="H24" s="148"/>
      <c r="I24" s="148"/>
      <c r="J24" s="148"/>
      <c r="K24" s="148"/>
      <c r="L24" s="148"/>
      <c r="M24" s="148"/>
      <c r="N24" s="148"/>
      <c r="O24" s="148"/>
      <c r="P24" s="148"/>
      <c r="Q24" s="148"/>
    </row>
    <row r="25" spans="1:18" ht="15" customHeight="1">
      <c r="A25" s="149"/>
      <c r="B25" s="150" t="s">
        <v>167</v>
      </c>
      <c r="C25" s="147"/>
      <c r="D25" s="148"/>
      <c r="E25" s="148"/>
      <c r="F25" s="148"/>
      <c r="G25" s="148"/>
      <c r="H25" s="148"/>
      <c r="I25" s="148"/>
      <c r="J25" s="148"/>
      <c r="K25" s="148"/>
      <c r="L25" s="148"/>
      <c r="M25" s="148"/>
      <c r="N25" s="148"/>
      <c r="O25" s="148"/>
      <c r="P25" s="148"/>
      <c r="Q25" s="148"/>
    </row>
    <row r="26" spans="1:18" ht="15" customHeight="1">
      <c r="A26" s="149"/>
      <c r="B26" s="151" t="s">
        <v>133</v>
      </c>
      <c r="C26" s="147"/>
      <c r="D26" s="148"/>
      <c r="E26" s="148"/>
      <c r="F26" s="148"/>
      <c r="G26" s="148"/>
      <c r="H26" s="148"/>
      <c r="I26" s="148"/>
      <c r="J26" s="148"/>
      <c r="K26" s="148"/>
      <c r="L26" s="148"/>
      <c r="M26" s="148"/>
      <c r="N26" s="148"/>
      <c r="O26" s="148"/>
      <c r="P26" s="148"/>
      <c r="Q26" s="148"/>
    </row>
    <row r="27" spans="1:18" ht="15" customHeight="1">
      <c r="A27" s="149"/>
      <c r="B27" s="150"/>
      <c r="C27" s="147"/>
      <c r="D27" s="148"/>
      <c r="E27" s="148"/>
      <c r="F27" s="148"/>
      <c r="G27" s="148"/>
      <c r="H27" s="148"/>
      <c r="I27" s="148"/>
      <c r="J27" s="148"/>
      <c r="K27" s="148"/>
      <c r="L27" s="148"/>
      <c r="M27" s="148"/>
      <c r="N27" s="148"/>
      <c r="O27" s="148"/>
      <c r="P27" s="148"/>
      <c r="Q27" s="148"/>
    </row>
    <row r="28" spans="1:18" ht="15" customHeight="1">
      <c r="A28" s="149"/>
      <c r="B28" s="150"/>
      <c r="C28" s="147"/>
      <c r="D28" s="148"/>
      <c r="E28" s="148"/>
      <c r="F28" s="148"/>
      <c r="G28" s="148"/>
      <c r="H28" s="148"/>
      <c r="I28" s="148"/>
      <c r="J28" s="148"/>
      <c r="K28" s="148"/>
      <c r="L28" s="148"/>
      <c r="M28" s="148"/>
      <c r="N28" s="148"/>
      <c r="O28" s="148"/>
      <c r="P28" s="148"/>
      <c r="Q28" s="148"/>
    </row>
    <row r="29" spans="1:18" ht="15" customHeight="1"/>
  </sheetData>
  <mergeCells count="1">
    <mergeCell ref="A1:B1"/>
  </mergeCells>
  <phoneticPr fontId="2"/>
  <conditionalFormatting sqref="C9:Q9">
    <cfRule type="cellIs" dxfId="81" priority="2" operator="equal">
      <formula>"△100%"</formula>
    </cfRule>
  </conditionalFormatting>
  <conditionalFormatting sqref="C14:Q14">
    <cfRule type="cellIs" dxfId="80"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6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C3" sqref="C3"/>
    </sheetView>
  </sheetViews>
  <sheetFormatPr defaultRowHeight="13.5"/>
  <cols>
    <col min="1" max="1" width="12.75" style="121" customWidth="1"/>
    <col min="2" max="2" width="14.125" style="121" customWidth="1"/>
    <col min="3" max="3" width="12.75" style="121" customWidth="1"/>
    <col min="4" max="11" width="10.625" style="121" customWidth="1"/>
    <col min="12" max="16384" width="9" style="121"/>
  </cols>
  <sheetData>
    <row r="1" spans="1:17" s="340" customFormat="1" ht="24">
      <c r="A1" s="396" t="str">
        <f>令和4年度!A1</f>
        <v>令和4年度</v>
      </c>
      <c r="B1" s="396"/>
      <c r="C1" s="342"/>
      <c r="D1" s="343" t="str">
        <f ca="1">RIGHT(CELL("filename",$A$1),LEN(CELL("filename",$A$1))-FIND("]",CELL("filename",$A$1)))</f>
        <v>12月（１表）</v>
      </c>
      <c r="E1" s="344" t="s">
        <v>140</v>
      </c>
      <c r="F1" s="345"/>
      <c r="G1" s="343"/>
      <c r="H1" s="344"/>
      <c r="I1" s="346"/>
      <c r="J1" s="338"/>
      <c r="K1" s="339"/>
      <c r="L1" s="341"/>
      <c r="M1" s="341"/>
      <c r="N1" s="341"/>
      <c r="O1" s="341"/>
      <c r="P1" s="341"/>
      <c r="Q1" s="341"/>
    </row>
    <row r="2" spans="1:17" ht="14.25">
      <c r="A2" s="122"/>
      <c r="B2" s="195"/>
      <c r="C2" s="195"/>
      <c r="D2" s="195"/>
      <c r="E2" s="195"/>
      <c r="F2" s="195"/>
      <c r="G2" s="195"/>
      <c r="H2" s="195"/>
      <c r="I2" s="195"/>
      <c r="J2" s="195"/>
      <c r="K2" s="195"/>
    </row>
    <row r="3" spans="1:17" ht="18" thickBot="1">
      <c r="A3" s="196" t="s">
        <v>60</v>
      </c>
      <c r="B3" s="197"/>
      <c r="C3" s="198"/>
      <c r="D3" s="197"/>
      <c r="E3" s="197"/>
      <c r="F3" s="197"/>
      <c r="G3" s="197"/>
      <c r="H3" s="197"/>
      <c r="I3" s="197"/>
      <c r="J3" s="198"/>
      <c r="K3" s="199" t="s">
        <v>61</v>
      </c>
    </row>
    <row r="4" spans="1:17" ht="18" thickBot="1">
      <c r="A4" s="200"/>
      <c r="B4" s="201" t="s">
        <v>62</v>
      </c>
      <c r="C4" s="397" t="s">
        <v>63</v>
      </c>
      <c r="D4" s="398"/>
      <c r="E4" s="398"/>
      <c r="F4" s="98"/>
      <c r="G4" s="98"/>
      <c r="H4" s="98"/>
      <c r="I4" s="98"/>
      <c r="J4" s="98"/>
      <c r="K4" s="99"/>
    </row>
    <row r="5" spans="1:17" ht="17.25">
      <c r="A5" s="202"/>
      <c r="B5" s="203"/>
      <c r="C5" s="399"/>
      <c r="D5" s="400"/>
      <c r="E5" s="400"/>
      <c r="F5" s="397" t="s">
        <v>64</v>
      </c>
      <c r="G5" s="398"/>
      <c r="H5" s="398"/>
      <c r="I5" s="398"/>
      <c r="J5" s="398"/>
      <c r="K5" s="401"/>
    </row>
    <row r="6" spans="1:17" ht="17.25" customHeight="1">
      <c r="A6" s="204" t="s">
        <v>65</v>
      </c>
      <c r="B6" s="205"/>
      <c r="C6" s="135"/>
      <c r="D6" s="402" t="s">
        <v>66</v>
      </c>
      <c r="E6" s="404" t="s">
        <v>67</v>
      </c>
      <c r="F6" s="406" t="s">
        <v>68</v>
      </c>
      <c r="G6" s="206"/>
      <c r="H6" s="206"/>
      <c r="I6" s="408" t="s">
        <v>69</v>
      </c>
      <c r="J6" s="206"/>
      <c r="K6" s="207"/>
    </row>
    <row r="7" spans="1:17" ht="18" thickBot="1">
      <c r="A7" s="204"/>
      <c r="B7" s="205"/>
      <c r="C7" s="12"/>
      <c r="D7" s="403"/>
      <c r="E7" s="405"/>
      <c r="F7" s="407"/>
      <c r="G7" s="208" t="s">
        <v>66</v>
      </c>
      <c r="H7" s="209" t="s">
        <v>70</v>
      </c>
      <c r="I7" s="409"/>
      <c r="J7" s="208" t="s">
        <v>66</v>
      </c>
      <c r="K7" s="210" t="s">
        <v>70</v>
      </c>
    </row>
    <row r="8" spans="1:17" ht="32.1" customHeight="1" thickBot="1">
      <c r="A8" s="329" t="s">
        <v>71</v>
      </c>
      <c r="B8" s="330" t="s">
        <v>212</v>
      </c>
      <c r="C8" s="331">
        <v>635000</v>
      </c>
      <c r="D8" s="332">
        <v>602200</v>
      </c>
      <c r="E8" s="333">
        <v>32800</v>
      </c>
      <c r="F8" s="13">
        <v>633200</v>
      </c>
      <c r="G8" s="14">
        <v>600400</v>
      </c>
      <c r="H8" s="15">
        <v>32800</v>
      </c>
      <c r="I8" s="16">
        <v>1800</v>
      </c>
      <c r="J8" s="14">
        <v>1800</v>
      </c>
      <c r="K8" s="17">
        <v>0</v>
      </c>
    </row>
    <row r="9" spans="1:17" ht="32.1" customHeight="1">
      <c r="A9" s="211"/>
      <c r="B9" s="212" t="s">
        <v>195</v>
      </c>
      <c r="C9" s="18">
        <v>423600</v>
      </c>
      <c r="D9" s="19">
        <v>423600</v>
      </c>
      <c r="E9" s="20">
        <v>0</v>
      </c>
      <c r="F9" s="21">
        <v>422600</v>
      </c>
      <c r="G9" s="22">
        <v>422600</v>
      </c>
      <c r="H9" s="23">
        <v>0</v>
      </c>
      <c r="I9" s="24">
        <v>1000</v>
      </c>
      <c r="J9" s="22">
        <v>1000</v>
      </c>
      <c r="K9" s="25">
        <v>0</v>
      </c>
    </row>
    <row r="10" spans="1:17" ht="32.1" customHeight="1">
      <c r="A10" s="213"/>
      <c r="B10" s="210" t="s">
        <v>72</v>
      </c>
      <c r="C10" s="100">
        <v>211400</v>
      </c>
      <c r="D10" s="101">
        <v>178600</v>
      </c>
      <c r="E10" s="102">
        <v>32800</v>
      </c>
      <c r="F10" s="103">
        <v>210600</v>
      </c>
      <c r="G10" s="101">
        <v>177800</v>
      </c>
      <c r="H10" s="104">
        <v>32800</v>
      </c>
      <c r="I10" s="105">
        <v>800</v>
      </c>
      <c r="J10" s="101">
        <v>800</v>
      </c>
      <c r="K10" s="106">
        <v>0</v>
      </c>
    </row>
    <row r="11" spans="1:17" ht="32.1" customHeight="1" thickBot="1">
      <c r="A11" s="214"/>
      <c r="B11" s="215" t="s">
        <v>73</v>
      </c>
      <c r="C11" s="26">
        <v>1.4990557129367328</v>
      </c>
      <c r="D11" s="27">
        <v>1.4216241737488196</v>
      </c>
      <c r="E11" s="123" t="s">
        <v>213</v>
      </c>
      <c r="F11" s="216">
        <v>1.4983435873166115</v>
      </c>
      <c r="G11" s="27">
        <v>1.420728821580691</v>
      </c>
      <c r="H11" s="124" t="s">
        <v>213</v>
      </c>
      <c r="I11" s="31">
        <v>1.8</v>
      </c>
      <c r="J11" s="27">
        <v>1.8</v>
      </c>
      <c r="K11" s="222" t="s">
        <v>214</v>
      </c>
    </row>
    <row r="12" spans="1:17" ht="32.1" customHeight="1" thickBot="1">
      <c r="A12" s="329" t="s">
        <v>74</v>
      </c>
      <c r="B12" s="334" t="s">
        <v>75</v>
      </c>
      <c r="C12" s="331">
        <v>4878300</v>
      </c>
      <c r="D12" s="335">
        <v>4830600</v>
      </c>
      <c r="E12" s="336">
        <v>47700</v>
      </c>
      <c r="F12" s="13">
        <v>4864600</v>
      </c>
      <c r="G12" s="14">
        <v>4816900</v>
      </c>
      <c r="H12" s="15">
        <v>47700</v>
      </c>
      <c r="I12" s="16">
        <v>13700</v>
      </c>
      <c r="J12" s="14">
        <v>13700</v>
      </c>
      <c r="K12" s="17">
        <v>0</v>
      </c>
    </row>
    <row r="13" spans="1:17" ht="32.1" customHeight="1">
      <c r="A13" s="107" t="s">
        <v>160</v>
      </c>
      <c r="B13" s="217" t="s">
        <v>76</v>
      </c>
      <c r="C13" s="18">
        <v>2454800</v>
      </c>
      <c r="D13" s="19">
        <v>2454800</v>
      </c>
      <c r="E13" s="20">
        <v>0</v>
      </c>
      <c r="F13" s="21">
        <v>2446700</v>
      </c>
      <c r="G13" s="19">
        <v>2446700</v>
      </c>
      <c r="H13" s="20">
        <v>0</v>
      </c>
      <c r="I13" s="24">
        <v>8100</v>
      </c>
      <c r="J13" s="19">
        <v>8100</v>
      </c>
      <c r="K13" s="33">
        <v>0</v>
      </c>
    </row>
    <row r="14" spans="1:17" ht="32.1" customHeight="1">
      <c r="A14" s="213"/>
      <c r="B14" s="210" t="s">
        <v>77</v>
      </c>
      <c r="C14" s="100">
        <v>2423500</v>
      </c>
      <c r="D14" s="101">
        <v>2375800</v>
      </c>
      <c r="E14" s="102">
        <v>47700</v>
      </c>
      <c r="F14" s="103">
        <v>2417900</v>
      </c>
      <c r="G14" s="101">
        <v>2370200</v>
      </c>
      <c r="H14" s="104">
        <v>47700</v>
      </c>
      <c r="I14" s="105">
        <v>5600</v>
      </c>
      <c r="J14" s="101">
        <v>5600</v>
      </c>
      <c r="K14" s="106">
        <v>0</v>
      </c>
    </row>
    <row r="15" spans="1:17" ht="32.1" customHeight="1" thickBot="1">
      <c r="A15" s="214"/>
      <c r="B15" s="215" t="s">
        <v>78</v>
      </c>
      <c r="C15" s="26">
        <v>1.9872494704252892</v>
      </c>
      <c r="D15" s="27">
        <v>1.9678181521916245</v>
      </c>
      <c r="E15" s="123" t="s">
        <v>213</v>
      </c>
      <c r="F15" s="29">
        <v>1.9882290432010463</v>
      </c>
      <c r="G15" s="27">
        <v>1.9687333960027793</v>
      </c>
      <c r="H15" s="124" t="s">
        <v>213</v>
      </c>
      <c r="I15" s="31">
        <v>1.691358024691358</v>
      </c>
      <c r="J15" s="27">
        <v>1.691358024691358</v>
      </c>
      <c r="K15" s="222" t="s">
        <v>214</v>
      </c>
    </row>
    <row r="16" spans="1:17" ht="32.1" customHeight="1" thickBot="1">
      <c r="A16" s="329" t="s">
        <v>79</v>
      </c>
      <c r="B16" s="337" t="s">
        <v>80</v>
      </c>
      <c r="C16" s="331">
        <v>5697800</v>
      </c>
      <c r="D16" s="335">
        <v>5650100</v>
      </c>
      <c r="E16" s="336">
        <v>47700</v>
      </c>
      <c r="F16" s="13">
        <v>5681500</v>
      </c>
      <c r="G16" s="34">
        <v>5633800</v>
      </c>
      <c r="H16" s="35">
        <v>47700</v>
      </c>
      <c r="I16" s="16">
        <v>16300</v>
      </c>
      <c r="J16" s="34">
        <v>16300</v>
      </c>
      <c r="K16" s="36">
        <v>0</v>
      </c>
    </row>
    <row r="17" spans="1:11" ht="32.1" customHeight="1">
      <c r="A17" s="107" t="s">
        <v>161</v>
      </c>
      <c r="B17" s="217" t="s">
        <v>81</v>
      </c>
      <c r="C17" s="18">
        <v>3016800</v>
      </c>
      <c r="D17" s="19">
        <v>3016800</v>
      </c>
      <c r="E17" s="20">
        <v>0</v>
      </c>
      <c r="F17" s="21">
        <v>3006300</v>
      </c>
      <c r="G17" s="37">
        <v>3006300</v>
      </c>
      <c r="H17" s="20">
        <v>0</v>
      </c>
      <c r="I17" s="24">
        <v>10500</v>
      </c>
      <c r="J17" s="37">
        <v>10500</v>
      </c>
      <c r="K17" s="33">
        <v>0</v>
      </c>
    </row>
    <row r="18" spans="1:11" ht="32.1" customHeight="1">
      <c r="A18" s="213"/>
      <c r="B18" s="210" t="s">
        <v>77</v>
      </c>
      <c r="C18" s="100">
        <v>2681000</v>
      </c>
      <c r="D18" s="101">
        <v>2633300</v>
      </c>
      <c r="E18" s="102">
        <v>47700</v>
      </c>
      <c r="F18" s="103">
        <v>2675200</v>
      </c>
      <c r="G18" s="101">
        <v>2627500</v>
      </c>
      <c r="H18" s="104">
        <v>47700</v>
      </c>
      <c r="I18" s="105">
        <v>5800</v>
      </c>
      <c r="J18" s="101">
        <v>5800</v>
      </c>
      <c r="K18" s="106">
        <v>0</v>
      </c>
    </row>
    <row r="19" spans="1:11" ht="32.1" customHeight="1" thickBot="1">
      <c r="A19" s="213"/>
      <c r="B19" s="215" t="s">
        <v>82</v>
      </c>
      <c r="C19" s="26">
        <v>1.8886900026518165</v>
      </c>
      <c r="D19" s="27">
        <v>1.8728785468045612</v>
      </c>
      <c r="E19" s="123" t="s">
        <v>213</v>
      </c>
      <c r="F19" s="29">
        <v>1.8898646176362972</v>
      </c>
      <c r="G19" s="27">
        <v>1.8739979376642384</v>
      </c>
      <c r="H19" s="124" t="s">
        <v>213</v>
      </c>
      <c r="I19" s="31">
        <v>1.5523809523809524</v>
      </c>
      <c r="J19" s="27">
        <v>1.5523809523809524</v>
      </c>
      <c r="K19" s="222" t="s">
        <v>214</v>
      </c>
    </row>
    <row r="20" spans="1:11" ht="20.100000000000001" customHeight="1"/>
    <row r="21" spans="1:11" ht="20.100000000000001" customHeight="1">
      <c r="C21" s="218" t="s">
        <v>83</v>
      </c>
      <c r="D21" s="218" t="s">
        <v>84</v>
      </c>
      <c r="E21" s="219">
        <v>0</v>
      </c>
      <c r="F21" s="218" t="s">
        <v>85</v>
      </c>
      <c r="G21" s="219">
        <v>0</v>
      </c>
    </row>
  </sheetData>
  <mergeCells count="7">
    <mergeCell ref="A1:B1"/>
    <mergeCell ref="C4:E5"/>
    <mergeCell ref="F5:K5"/>
    <mergeCell ref="D6:D7"/>
    <mergeCell ref="E6:E7"/>
    <mergeCell ref="F6:F7"/>
    <mergeCell ref="I6:I7"/>
  </mergeCells>
  <phoneticPr fontId="2"/>
  <conditionalFormatting sqref="E21 G21">
    <cfRule type="containsBlanks" dxfId="79" priority="3">
      <formula>LEN(TRIM(E21))=0</formula>
    </cfRule>
  </conditionalFormatting>
  <conditionalFormatting sqref="C11:K11">
    <cfRule type="cellIs" dxfId="78" priority="2" operator="equal">
      <formula>"△100%"</formula>
    </cfRule>
  </conditionalFormatting>
  <conditionalFormatting sqref="C15:K15">
    <cfRule type="cellIs" dxfId="77"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8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3.5"/>
  <cols>
    <col min="1" max="1" width="10.125" style="120" customWidth="1"/>
    <col min="2" max="2" width="9.125" style="120" customWidth="1"/>
    <col min="3" max="3" width="9" style="120"/>
    <col min="4" max="31" width="7.625" style="120" customWidth="1"/>
    <col min="32" max="32" width="9.25" style="120" bestFit="1" customWidth="1"/>
    <col min="33" max="16384" width="9" style="120"/>
  </cols>
  <sheetData>
    <row r="1" spans="1:33" s="345" customFormat="1" ht="24.75" customHeight="1">
      <c r="A1" s="411" t="str">
        <f>令和4年度!A1</f>
        <v>令和4年度</v>
      </c>
      <c r="B1" s="411"/>
      <c r="C1" s="342"/>
      <c r="D1" s="342"/>
      <c r="E1" s="343" t="str">
        <f ca="1">RIGHT(CELL("filename",$A$1),LEN(CELL("filename",$A$1))-FIND("]",CELL("filename",$A$1)))</f>
        <v>12月（２表）</v>
      </c>
      <c r="F1" s="344" t="s">
        <v>140</v>
      </c>
      <c r="G1" s="343"/>
      <c r="H1" s="344"/>
      <c r="I1" s="346"/>
      <c r="J1" s="343"/>
      <c r="K1" s="344"/>
      <c r="L1" s="346"/>
      <c r="M1" s="346"/>
      <c r="N1" s="346"/>
      <c r="O1" s="346"/>
      <c r="P1" s="346"/>
      <c r="Q1" s="346"/>
    </row>
    <row r="3" spans="1:33" ht="18" thickBot="1">
      <c r="A3" s="152" t="s">
        <v>86</v>
      </c>
      <c r="B3" s="153"/>
      <c r="C3" s="153"/>
      <c r="D3" s="154"/>
      <c r="E3" s="153"/>
      <c r="F3" s="153"/>
      <c r="G3" s="153"/>
      <c r="H3" s="153"/>
      <c r="I3" s="153"/>
      <c r="J3" s="153"/>
      <c r="K3" s="153"/>
      <c r="L3" s="153"/>
      <c r="M3" s="153"/>
      <c r="N3" s="153"/>
      <c r="O3" s="153"/>
      <c r="P3" s="153"/>
      <c r="Q3" s="155"/>
      <c r="R3" s="153"/>
      <c r="S3" s="155"/>
      <c r="T3" s="153"/>
      <c r="U3" s="154"/>
      <c r="V3" s="153"/>
      <c r="W3" s="153"/>
      <c r="X3" s="153"/>
      <c r="Y3" s="153"/>
      <c r="Z3" s="153"/>
      <c r="AA3" s="153"/>
      <c r="AB3" s="153"/>
      <c r="AC3" s="153"/>
      <c r="AD3" s="153"/>
      <c r="AE3" s="153"/>
    </row>
    <row r="4" spans="1:33" ht="14.25">
      <c r="A4" s="156"/>
      <c r="B4" s="157" t="s">
        <v>62</v>
      </c>
      <c r="C4" s="158"/>
      <c r="D4" s="348">
        <v>1</v>
      </c>
      <c r="E4" s="349">
        <v>2</v>
      </c>
      <c r="F4" s="348">
        <v>3</v>
      </c>
      <c r="G4" s="350">
        <v>4</v>
      </c>
      <c r="H4" s="349">
        <v>5</v>
      </c>
      <c r="I4" s="349">
        <v>6</v>
      </c>
      <c r="J4" s="351">
        <v>7</v>
      </c>
      <c r="K4" s="349">
        <v>8</v>
      </c>
      <c r="L4" s="349">
        <v>9</v>
      </c>
      <c r="M4" s="349">
        <v>10</v>
      </c>
      <c r="N4" s="349">
        <v>11</v>
      </c>
      <c r="O4" s="349">
        <v>12</v>
      </c>
      <c r="P4" s="349">
        <v>13</v>
      </c>
      <c r="Q4" s="349">
        <v>14</v>
      </c>
      <c r="R4" s="349">
        <v>15</v>
      </c>
      <c r="S4" s="349">
        <v>16</v>
      </c>
      <c r="T4" s="349">
        <v>17</v>
      </c>
      <c r="U4" s="349">
        <v>18</v>
      </c>
      <c r="V4" s="349">
        <v>19</v>
      </c>
      <c r="W4" s="349">
        <v>20</v>
      </c>
      <c r="X4" s="349">
        <v>21</v>
      </c>
      <c r="Y4" s="349">
        <v>22</v>
      </c>
      <c r="Z4" s="350">
        <v>23</v>
      </c>
      <c r="AA4" s="349">
        <v>24</v>
      </c>
      <c r="AB4" s="349">
        <v>25</v>
      </c>
      <c r="AC4" s="349">
        <v>26</v>
      </c>
      <c r="AD4" s="352">
        <v>27</v>
      </c>
      <c r="AE4" s="353">
        <v>28</v>
      </c>
    </row>
    <row r="5" spans="1:33" ht="15" thickBot="1">
      <c r="A5" s="159" t="s">
        <v>65</v>
      </c>
      <c r="B5" s="160"/>
      <c r="C5" s="161" t="s">
        <v>87</v>
      </c>
      <c r="D5" s="354" t="s">
        <v>88</v>
      </c>
      <c r="E5" s="355" t="s">
        <v>89</v>
      </c>
      <c r="F5" s="356" t="s">
        <v>90</v>
      </c>
      <c r="G5" s="354" t="s">
        <v>91</v>
      </c>
      <c r="H5" s="355" t="s">
        <v>92</v>
      </c>
      <c r="I5" s="357" t="s">
        <v>93</v>
      </c>
      <c r="J5" s="358" t="s">
        <v>94</v>
      </c>
      <c r="K5" s="355" t="s">
        <v>95</v>
      </c>
      <c r="L5" s="355" t="s">
        <v>96</v>
      </c>
      <c r="M5" s="355" t="s">
        <v>97</v>
      </c>
      <c r="N5" s="355" t="s">
        <v>98</v>
      </c>
      <c r="O5" s="355" t="s">
        <v>99</v>
      </c>
      <c r="P5" s="355" t="s">
        <v>100</v>
      </c>
      <c r="Q5" s="355" t="s">
        <v>101</v>
      </c>
      <c r="R5" s="355" t="s">
        <v>102</v>
      </c>
      <c r="S5" s="355" t="s">
        <v>103</v>
      </c>
      <c r="T5" s="355" t="s">
        <v>104</v>
      </c>
      <c r="U5" s="355" t="s">
        <v>105</v>
      </c>
      <c r="V5" s="355" t="s">
        <v>106</v>
      </c>
      <c r="W5" s="355" t="s">
        <v>107</v>
      </c>
      <c r="X5" s="355" t="s">
        <v>108</v>
      </c>
      <c r="Y5" s="355" t="s">
        <v>109</v>
      </c>
      <c r="Z5" s="354" t="s">
        <v>110</v>
      </c>
      <c r="AA5" s="355" t="s">
        <v>111</v>
      </c>
      <c r="AB5" s="355" t="s">
        <v>112</v>
      </c>
      <c r="AC5" s="355" t="s">
        <v>113</v>
      </c>
      <c r="AD5" s="354" t="s">
        <v>114</v>
      </c>
      <c r="AE5" s="359" t="s">
        <v>67</v>
      </c>
    </row>
    <row r="6" spans="1:33" ht="30" customHeight="1" thickBot="1">
      <c r="A6" s="347" t="s">
        <v>71</v>
      </c>
      <c r="B6" s="368" t="s">
        <v>212</v>
      </c>
      <c r="C6" s="369">
        <v>635000</v>
      </c>
      <c r="D6" s="360">
        <v>297800</v>
      </c>
      <c r="E6" s="360">
        <v>39600</v>
      </c>
      <c r="F6" s="360">
        <v>58300</v>
      </c>
      <c r="G6" s="360">
        <v>26300</v>
      </c>
      <c r="H6" s="360">
        <v>75200</v>
      </c>
      <c r="I6" s="360">
        <v>100</v>
      </c>
      <c r="J6" s="360">
        <v>55700</v>
      </c>
      <c r="K6" s="360">
        <v>3600</v>
      </c>
      <c r="L6" s="360">
        <v>9200</v>
      </c>
      <c r="M6" s="360">
        <v>4000</v>
      </c>
      <c r="N6" s="360">
        <v>0</v>
      </c>
      <c r="O6" s="360">
        <v>2300</v>
      </c>
      <c r="P6" s="360">
        <v>900</v>
      </c>
      <c r="Q6" s="360">
        <v>0</v>
      </c>
      <c r="R6" s="360">
        <v>3200</v>
      </c>
      <c r="S6" s="360">
        <v>3500</v>
      </c>
      <c r="T6" s="360">
        <v>4300</v>
      </c>
      <c r="U6" s="360">
        <v>2900</v>
      </c>
      <c r="V6" s="360">
        <v>2700</v>
      </c>
      <c r="W6" s="360">
        <v>400</v>
      </c>
      <c r="X6" s="360">
        <v>0</v>
      </c>
      <c r="Y6" s="360">
        <v>3100</v>
      </c>
      <c r="Z6" s="360">
        <v>0</v>
      </c>
      <c r="AA6" s="360">
        <v>2400</v>
      </c>
      <c r="AB6" s="360">
        <v>3500</v>
      </c>
      <c r="AC6" s="360">
        <v>2800</v>
      </c>
      <c r="AD6" s="361">
        <v>400</v>
      </c>
      <c r="AE6" s="362">
        <v>32800</v>
      </c>
      <c r="AF6" s="142"/>
      <c r="AG6" s="142"/>
    </row>
    <row r="7" spans="1:33" ht="30" customHeight="1">
      <c r="A7" s="162"/>
      <c r="B7" s="163" t="s">
        <v>195</v>
      </c>
      <c r="C7" s="38">
        <v>423600</v>
      </c>
      <c r="D7" s="39">
        <v>207200</v>
      </c>
      <c r="E7" s="39">
        <v>34300</v>
      </c>
      <c r="F7" s="39">
        <v>36900</v>
      </c>
      <c r="G7" s="39">
        <v>17100</v>
      </c>
      <c r="H7" s="39">
        <v>57500</v>
      </c>
      <c r="I7" s="39">
        <v>100</v>
      </c>
      <c r="J7" s="39">
        <v>39800</v>
      </c>
      <c r="K7" s="39">
        <v>3500</v>
      </c>
      <c r="L7" s="39">
        <v>6800</v>
      </c>
      <c r="M7" s="39">
        <v>2900</v>
      </c>
      <c r="N7" s="39">
        <v>0</v>
      </c>
      <c r="O7" s="39">
        <v>400</v>
      </c>
      <c r="P7" s="39">
        <v>700</v>
      </c>
      <c r="Q7" s="39">
        <v>0</v>
      </c>
      <c r="R7" s="39">
        <v>1800</v>
      </c>
      <c r="S7" s="39">
        <v>2000</v>
      </c>
      <c r="T7" s="39">
        <v>3400</v>
      </c>
      <c r="U7" s="39">
        <v>1100</v>
      </c>
      <c r="V7" s="39">
        <v>1200</v>
      </c>
      <c r="W7" s="39">
        <v>200</v>
      </c>
      <c r="X7" s="39">
        <v>0</v>
      </c>
      <c r="Y7" s="39">
        <v>900</v>
      </c>
      <c r="Z7" s="39">
        <v>0</v>
      </c>
      <c r="AA7" s="39">
        <v>1700</v>
      </c>
      <c r="AB7" s="39">
        <v>2600</v>
      </c>
      <c r="AC7" s="39">
        <v>1000</v>
      </c>
      <c r="AD7" s="39">
        <v>500</v>
      </c>
      <c r="AE7" s="40">
        <v>0</v>
      </c>
      <c r="AF7" s="142"/>
      <c r="AG7" s="142"/>
    </row>
    <row r="8" spans="1:33" ht="30" customHeight="1">
      <c r="A8" s="164"/>
      <c r="B8" s="165" t="s">
        <v>77</v>
      </c>
      <c r="C8" s="115">
        <v>211400</v>
      </c>
      <c r="D8" s="116">
        <v>90600</v>
      </c>
      <c r="E8" s="117">
        <v>5300</v>
      </c>
      <c r="F8" s="117">
        <v>21400</v>
      </c>
      <c r="G8" s="117">
        <v>9200</v>
      </c>
      <c r="H8" s="117">
        <v>17700</v>
      </c>
      <c r="I8" s="117">
        <v>0</v>
      </c>
      <c r="J8" s="117">
        <v>15900</v>
      </c>
      <c r="K8" s="117">
        <v>100</v>
      </c>
      <c r="L8" s="117">
        <v>2400</v>
      </c>
      <c r="M8" s="117">
        <v>1100</v>
      </c>
      <c r="N8" s="97">
        <v>0</v>
      </c>
      <c r="O8" s="97">
        <v>1900</v>
      </c>
      <c r="P8" s="117">
        <v>200</v>
      </c>
      <c r="Q8" s="97">
        <v>0</v>
      </c>
      <c r="R8" s="117">
        <v>1400</v>
      </c>
      <c r="S8" s="117">
        <v>1500</v>
      </c>
      <c r="T8" s="117">
        <v>900</v>
      </c>
      <c r="U8" s="117">
        <v>1800</v>
      </c>
      <c r="V8" s="117">
        <v>1500</v>
      </c>
      <c r="W8" s="97">
        <v>200</v>
      </c>
      <c r="X8" s="117">
        <v>0</v>
      </c>
      <c r="Y8" s="117">
        <v>2200</v>
      </c>
      <c r="Z8" s="97">
        <v>0</v>
      </c>
      <c r="AA8" s="117">
        <v>700</v>
      </c>
      <c r="AB8" s="117">
        <v>900</v>
      </c>
      <c r="AC8" s="117">
        <v>1800</v>
      </c>
      <c r="AD8" s="97">
        <v>-100</v>
      </c>
      <c r="AE8" s="118">
        <v>32800</v>
      </c>
    </row>
    <row r="9" spans="1:33" ht="30" customHeight="1">
      <c r="A9" s="164"/>
      <c r="B9" s="166" t="s">
        <v>73</v>
      </c>
      <c r="C9" s="41">
        <v>1.4990557129367328</v>
      </c>
      <c r="D9" s="42">
        <v>1.4372586872586872</v>
      </c>
      <c r="E9" s="43">
        <v>1.1545189504373179</v>
      </c>
      <c r="F9" s="43">
        <v>1.5799457994579946</v>
      </c>
      <c r="G9" s="43">
        <v>1.5380116959064327</v>
      </c>
      <c r="H9" s="43">
        <v>1.3078260869565217</v>
      </c>
      <c r="I9" s="43">
        <v>1</v>
      </c>
      <c r="J9" s="43">
        <v>1.3994974874371859</v>
      </c>
      <c r="K9" s="43">
        <v>1.0285714285714285</v>
      </c>
      <c r="L9" s="43">
        <v>1.3529411764705883</v>
      </c>
      <c r="M9" s="43">
        <v>1.3793103448275863</v>
      </c>
      <c r="N9" s="43" t="s">
        <v>215</v>
      </c>
      <c r="O9" s="43">
        <v>5.75</v>
      </c>
      <c r="P9" s="43">
        <v>1.2857142857142858</v>
      </c>
      <c r="Q9" s="43" t="s">
        <v>215</v>
      </c>
      <c r="R9" s="43">
        <v>1.7777777777777777</v>
      </c>
      <c r="S9" s="43">
        <v>1.75</v>
      </c>
      <c r="T9" s="43">
        <v>1.2647058823529411</v>
      </c>
      <c r="U9" s="43">
        <v>2.6363636363636362</v>
      </c>
      <c r="V9" s="43">
        <v>2.25</v>
      </c>
      <c r="W9" s="43">
        <v>2</v>
      </c>
      <c r="X9" s="43" t="s">
        <v>215</v>
      </c>
      <c r="Y9" s="43">
        <v>3.4444444444444446</v>
      </c>
      <c r="Z9" s="43" t="s">
        <v>215</v>
      </c>
      <c r="AA9" s="43">
        <v>1.411764705882353</v>
      </c>
      <c r="AB9" s="43">
        <v>1.3461538461538463</v>
      </c>
      <c r="AC9" s="43">
        <v>2.8</v>
      </c>
      <c r="AD9" s="43">
        <v>0.8</v>
      </c>
      <c r="AE9" s="44" t="s">
        <v>162</v>
      </c>
    </row>
    <row r="10" spans="1:33" ht="30" customHeight="1" thickBot="1">
      <c r="A10" s="167"/>
      <c r="B10" s="168" t="s">
        <v>115</v>
      </c>
      <c r="C10" s="45">
        <v>1</v>
      </c>
      <c r="D10" s="46">
        <v>0.46897637795275593</v>
      </c>
      <c r="E10" s="47">
        <v>6.2362204724409447E-2</v>
      </c>
      <c r="F10" s="48">
        <v>9.1811023622047239E-2</v>
      </c>
      <c r="G10" s="48">
        <v>4.1417322834645671E-2</v>
      </c>
      <c r="H10" s="48">
        <v>0.1184251968503937</v>
      </c>
      <c r="I10" s="48">
        <v>1.5748031496062991E-4</v>
      </c>
      <c r="J10" s="48">
        <v>8.7716535433070869E-2</v>
      </c>
      <c r="K10" s="48">
        <v>5.6692913385826774E-3</v>
      </c>
      <c r="L10" s="48">
        <v>1.4488188976377953E-2</v>
      </c>
      <c r="M10" s="48">
        <v>6.2992125984251968E-3</v>
      </c>
      <c r="N10" s="48">
        <v>0</v>
      </c>
      <c r="O10" s="48">
        <v>3.6220472440944883E-3</v>
      </c>
      <c r="P10" s="48">
        <v>1.4173228346456694E-3</v>
      </c>
      <c r="Q10" s="48">
        <v>0</v>
      </c>
      <c r="R10" s="48">
        <v>5.0393700787401572E-3</v>
      </c>
      <c r="S10" s="48">
        <v>5.5118110236220472E-3</v>
      </c>
      <c r="T10" s="48">
        <v>6.7716535433070867E-3</v>
      </c>
      <c r="U10" s="48">
        <v>4.5669291338582673E-3</v>
      </c>
      <c r="V10" s="48">
        <v>4.2519685039370076E-3</v>
      </c>
      <c r="W10" s="48">
        <v>6.2992125984251965E-4</v>
      </c>
      <c r="X10" s="48">
        <v>0</v>
      </c>
      <c r="Y10" s="48">
        <v>4.8818897637795278E-3</v>
      </c>
      <c r="Z10" s="48">
        <v>0</v>
      </c>
      <c r="AA10" s="48">
        <v>3.7795275590551181E-3</v>
      </c>
      <c r="AB10" s="48">
        <v>5.5118110236220472E-3</v>
      </c>
      <c r="AC10" s="48">
        <v>4.4094488188976379E-3</v>
      </c>
      <c r="AD10" s="48">
        <v>6.2992125984251965E-4</v>
      </c>
      <c r="AE10" s="49">
        <v>5.1653543307086616E-2</v>
      </c>
    </row>
    <row r="11" spans="1:33" ht="30" customHeight="1" thickBot="1">
      <c r="A11" s="347" t="s">
        <v>74</v>
      </c>
      <c r="B11" s="363" t="s">
        <v>75</v>
      </c>
      <c r="C11" s="364">
        <v>4878300</v>
      </c>
      <c r="D11" s="365">
        <v>2445600</v>
      </c>
      <c r="E11" s="366">
        <v>333400</v>
      </c>
      <c r="F11" s="366">
        <v>490400</v>
      </c>
      <c r="G11" s="366">
        <v>206500</v>
      </c>
      <c r="H11" s="366">
        <v>570000</v>
      </c>
      <c r="I11" s="366">
        <v>300</v>
      </c>
      <c r="J11" s="366">
        <v>446600</v>
      </c>
      <c r="K11" s="366">
        <v>32700</v>
      </c>
      <c r="L11" s="366">
        <v>76300</v>
      </c>
      <c r="M11" s="366">
        <v>30600</v>
      </c>
      <c r="N11" s="366">
        <v>200</v>
      </c>
      <c r="O11" s="366">
        <v>7400</v>
      </c>
      <c r="P11" s="366">
        <v>5200</v>
      </c>
      <c r="Q11" s="366">
        <v>0</v>
      </c>
      <c r="R11" s="366">
        <v>20400</v>
      </c>
      <c r="S11" s="366">
        <v>24700</v>
      </c>
      <c r="T11" s="366">
        <v>29500</v>
      </c>
      <c r="U11" s="366">
        <v>17000</v>
      </c>
      <c r="V11" s="366">
        <v>17200</v>
      </c>
      <c r="W11" s="366">
        <v>500</v>
      </c>
      <c r="X11" s="366">
        <v>400</v>
      </c>
      <c r="Y11" s="366">
        <v>17400</v>
      </c>
      <c r="Z11" s="366">
        <v>0</v>
      </c>
      <c r="AA11" s="366">
        <v>17800</v>
      </c>
      <c r="AB11" s="366">
        <v>23800</v>
      </c>
      <c r="AC11" s="366">
        <v>16000</v>
      </c>
      <c r="AD11" s="366">
        <v>700</v>
      </c>
      <c r="AE11" s="367">
        <v>47700</v>
      </c>
      <c r="AF11" s="142"/>
      <c r="AG11" s="142"/>
    </row>
    <row r="12" spans="1:33" ht="30" customHeight="1">
      <c r="A12" s="119" t="s">
        <v>160</v>
      </c>
      <c r="B12" s="169" t="s">
        <v>76</v>
      </c>
      <c r="C12" s="50">
        <v>2454800</v>
      </c>
      <c r="D12" s="51">
        <v>1287900</v>
      </c>
      <c r="E12" s="51">
        <v>163900</v>
      </c>
      <c r="F12" s="51">
        <v>240500</v>
      </c>
      <c r="G12" s="51">
        <v>102700</v>
      </c>
      <c r="H12" s="51">
        <v>300900</v>
      </c>
      <c r="I12" s="51">
        <v>2100</v>
      </c>
      <c r="J12" s="51">
        <v>215400</v>
      </c>
      <c r="K12" s="51">
        <v>16500</v>
      </c>
      <c r="L12" s="51">
        <v>44900</v>
      </c>
      <c r="M12" s="51">
        <v>15700</v>
      </c>
      <c r="N12" s="51">
        <v>0</v>
      </c>
      <c r="O12" s="51">
        <v>600</v>
      </c>
      <c r="P12" s="51">
        <v>1400</v>
      </c>
      <c r="Q12" s="51">
        <v>0</v>
      </c>
      <c r="R12" s="51">
        <v>6700</v>
      </c>
      <c r="S12" s="51">
        <v>8600</v>
      </c>
      <c r="T12" s="51">
        <v>16900</v>
      </c>
      <c r="U12" s="51">
        <v>3500</v>
      </c>
      <c r="V12" s="51">
        <v>6200</v>
      </c>
      <c r="W12" s="51">
        <v>200</v>
      </c>
      <c r="X12" s="51">
        <v>500</v>
      </c>
      <c r="Y12" s="51">
        <v>1800</v>
      </c>
      <c r="Z12" s="51">
        <v>0</v>
      </c>
      <c r="AA12" s="51">
        <v>8500</v>
      </c>
      <c r="AB12" s="51">
        <v>7600</v>
      </c>
      <c r="AC12" s="51">
        <v>1100</v>
      </c>
      <c r="AD12" s="51">
        <v>700</v>
      </c>
      <c r="AE12" s="52">
        <v>0</v>
      </c>
      <c r="AF12" s="170"/>
    </row>
    <row r="13" spans="1:33" ht="30" customHeight="1">
      <c r="A13" s="164"/>
      <c r="B13" s="171" t="s">
        <v>77</v>
      </c>
      <c r="C13" s="115">
        <v>2423500</v>
      </c>
      <c r="D13" s="116">
        <v>1157700</v>
      </c>
      <c r="E13" s="117">
        <v>169500</v>
      </c>
      <c r="F13" s="117">
        <v>249900</v>
      </c>
      <c r="G13" s="117">
        <v>103800</v>
      </c>
      <c r="H13" s="117">
        <v>269100</v>
      </c>
      <c r="I13" s="117">
        <v>-1800</v>
      </c>
      <c r="J13" s="117">
        <v>231200</v>
      </c>
      <c r="K13" s="117">
        <v>16200</v>
      </c>
      <c r="L13" s="117">
        <v>31400</v>
      </c>
      <c r="M13" s="117">
        <v>14900</v>
      </c>
      <c r="N13" s="97">
        <v>200</v>
      </c>
      <c r="O13" s="117">
        <v>6800</v>
      </c>
      <c r="P13" s="117">
        <v>3800</v>
      </c>
      <c r="Q13" s="97">
        <v>0</v>
      </c>
      <c r="R13" s="117">
        <v>13700</v>
      </c>
      <c r="S13" s="117">
        <v>16100</v>
      </c>
      <c r="T13" s="117">
        <v>12600</v>
      </c>
      <c r="U13" s="117">
        <v>13500</v>
      </c>
      <c r="V13" s="117">
        <v>11000</v>
      </c>
      <c r="W13" s="97">
        <v>300</v>
      </c>
      <c r="X13" s="117">
        <v>-100</v>
      </c>
      <c r="Y13" s="117">
        <v>15600</v>
      </c>
      <c r="Z13" s="97">
        <v>0</v>
      </c>
      <c r="AA13" s="117">
        <v>9300</v>
      </c>
      <c r="AB13" s="117">
        <v>16200</v>
      </c>
      <c r="AC13" s="117">
        <v>14900</v>
      </c>
      <c r="AD13" s="117">
        <v>0</v>
      </c>
      <c r="AE13" s="118">
        <v>47700</v>
      </c>
    </row>
    <row r="14" spans="1:33" ht="30" customHeight="1">
      <c r="A14" s="164"/>
      <c r="B14" s="172" t="s">
        <v>78</v>
      </c>
      <c r="C14" s="41">
        <v>1.9872494704252892</v>
      </c>
      <c r="D14" s="42">
        <v>1.8989051945026787</v>
      </c>
      <c r="E14" s="43">
        <v>2.0341671751067723</v>
      </c>
      <c r="F14" s="43">
        <v>2.0390852390852392</v>
      </c>
      <c r="G14" s="43">
        <v>2.0107108081791627</v>
      </c>
      <c r="H14" s="43">
        <v>1.8943170488534398</v>
      </c>
      <c r="I14" s="43">
        <v>0.14285714285714285</v>
      </c>
      <c r="J14" s="43">
        <v>2.0733519034354688</v>
      </c>
      <c r="K14" s="43">
        <v>1.9818181818181819</v>
      </c>
      <c r="L14" s="43">
        <v>1.6993318485523385</v>
      </c>
      <c r="M14" s="43">
        <v>1.9490445859872612</v>
      </c>
      <c r="N14" s="43" t="s">
        <v>213</v>
      </c>
      <c r="O14" s="43">
        <v>12.333333333333334</v>
      </c>
      <c r="P14" s="43">
        <v>3.7142857142857144</v>
      </c>
      <c r="Q14" s="43" t="s">
        <v>215</v>
      </c>
      <c r="R14" s="43">
        <v>3.044776119402985</v>
      </c>
      <c r="S14" s="43">
        <v>2.8720930232558142</v>
      </c>
      <c r="T14" s="43">
        <v>1.7455621301775148</v>
      </c>
      <c r="U14" s="43">
        <v>4.8571428571428568</v>
      </c>
      <c r="V14" s="43">
        <v>2.774193548387097</v>
      </c>
      <c r="W14" s="43">
        <v>2.5</v>
      </c>
      <c r="X14" s="43">
        <v>0.8</v>
      </c>
      <c r="Y14" s="43">
        <v>9.6666666666666661</v>
      </c>
      <c r="Z14" s="43" t="s">
        <v>215</v>
      </c>
      <c r="AA14" s="43">
        <v>2.0941176470588236</v>
      </c>
      <c r="AB14" s="43">
        <v>3.1315789473684212</v>
      </c>
      <c r="AC14" s="43">
        <v>14.545454545454545</v>
      </c>
      <c r="AD14" s="43">
        <v>1</v>
      </c>
      <c r="AE14" s="44" t="s">
        <v>213</v>
      </c>
    </row>
    <row r="15" spans="1:33" ht="30" customHeight="1" thickBot="1">
      <c r="A15" s="167"/>
      <c r="B15" s="173" t="s">
        <v>116</v>
      </c>
      <c r="C15" s="53">
        <v>1</v>
      </c>
      <c r="D15" s="48">
        <v>0.501322181907632</v>
      </c>
      <c r="E15" s="47">
        <v>6.8343480310763996E-2</v>
      </c>
      <c r="F15" s="48">
        <v>0.10052682286862226</v>
      </c>
      <c r="G15" s="48">
        <v>4.233031998852059E-2</v>
      </c>
      <c r="H15" s="48">
        <v>0.11684398253489946</v>
      </c>
      <c r="I15" s="48">
        <v>6.1496832913104978E-5</v>
      </c>
      <c r="J15" s="48">
        <v>9.1548285263308937E-2</v>
      </c>
      <c r="K15" s="48">
        <v>6.703154787528442E-3</v>
      </c>
      <c r="L15" s="48">
        <v>1.564069450423303E-2</v>
      </c>
      <c r="M15" s="48">
        <v>6.2726769571367072E-3</v>
      </c>
      <c r="N15" s="48">
        <v>4.099788860873665E-5</v>
      </c>
      <c r="O15" s="48">
        <v>1.5169218785232559E-3</v>
      </c>
      <c r="P15" s="48">
        <v>1.0659451038271528E-3</v>
      </c>
      <c r="Q15" s="48">
        <v>0</v>
      </c>
      <c r="R15" s="48">
        <v>4.1817846380911381E-3</v>
      </c>
      <c r="S15" s="48">
        <v>5.0632392431789767E-3</v>
      </c>
      <c r="T15" s="48">
        <v>6.0471885697886557E-3</v>
      </c>
      <c r="U15" s="48">
        <v>3.4848205317426152E-3</v>
      </c>
      <c r="V15" s="48">
        <v>3.5258184203513518E-3</v>
      </c>
      <c r="W15" s="48">
        <v>1.0249472152184162E-4</v>
      </c>
      <c r="X15" s="48">
        <v>8.1995777217473299E-5</v>
      </c>
      <c r="Y15" s="48">
        <v>3.5668163089600884E-3</v>
      </c>
      <c r="Z15" s="48">
        <v>0</v>
      </c>
      <c r="AA15" s="48">
        <v>3.648812086177562E-3</v>
      </c>
      <c r="AB15" s="48">
        <v>4.8787487444396614E-3</v>
      </c>
      <c r="AC15" s="48">
        <v>3.2798310886989319E-3</v>
      </c>
      <c r="AD15" s="48">
        <v>1.4349261013057828E-4</v>
      </c>
      <c r="AE15" s="49">
        <v>9.7779964331836909E-3</v>
      </c>
    </row>
    <row r="16" spans="1:33" ht="30" customHeight="1" thickBot="1">
      <c r="A16" s="347" t="s">
        <v>79</v>
      </c>
      <c r="B16" s="370" t="s">
        <v>80</v>
      </c>
      <c r="C16" s="364">
        <v>5697800</v>
      </c>
      <c r="D16" s="366">
        <v>2852400</v>
      </c>
      <c r="E16" s="366">
        <v>394200</v>
      </c>
      <c r="F16" s="366">
        <v>573700</v>
      </c>
      <c r="G16" s="366">
        <v>237900</v>
      </c>
      <c r="H16" s="366">
        <v>679600</v>
      </c>
      <c r="I16" s="366">
        <v>300</v>
      </c>
      <c r="J16" s="366">
        <v>523200</v>
      </c>
      <c r="K16" s="366">
        <v>40800</v>
      </c>
      <c r="L16" s="366">
        <v>90600</v>
      </c>
      <c r="M16" s="366">
        <v>36200</v>
      </c>
      <c r="N16" s="366">
        <v>200</v>
      </c>
      <c r="O16" s="366">
        <v>8000</v>
      </c>
      <c r="P16" s="366">
        <v>5500</v>
      </c>
      <c r="Q16" s="366">
        <v>0</v>
      </c>
      <c r="R16" s="366">
        <v>22100</v>
      </c>
      <c r="S16" s="366">
        <v>27000</v>
      </c>
      <c r="T16" s="366">
        <v>35600</v>
      </c>
      <c r="U16" s="366">
        <v>19500</v>
      </c>
      <c r="V16" s="366">
        <v>18600</v>
      </c>
      <c r="W16" s="366">
        <v>500</v>
      </c>
      <c r="X16" s="366">
        <v>400</v>
      </c>
      <c r="Y16" s="366">
        <v>18700</v>
      </c>
      <c r="Z16" s="366">
        <v>0</v>
      </c>
      <c r="AA16" s="366">
        <v>21300</v>
      </c>
      <c r="AB16" s="366">
        <v>25800</v>
      </c>
      <c r="AC16" s="366">
        <v>17200</v>
      </c>
      <c r="AD16" s="366">
        <v>800</v>
      </c>
      <c r="AE16" s="367">
        <v>47700</v>
      </c>
      <c r="AF16" s="170"/>
    </row>
    <row r="17" spans="1:32" ht="30" customHeight="1">
      <c r="A17" s="119" t="s">
        <v>161</v>
      </c>
      <c r="B17" s="169" t="s">
        <v>81</v>
      </c>
      <c r="C17" s="50">
        <v>3016800</v>
      </c>
      <c r="D17" s="51">
        <v>1560400</v>
      </c>
      <c r="E17" s="51">
        <v>209900</v>
      </c>
      <c r="F17" s="51">
        <v>287200</v>
      </c>
      <c r="G17" s="51">
        <v>129300</v>
      </c>
      <c r="H17" s="51">
        <v>382500</v>
      </c>
      <c r="I17" s="51">
        <v>2100</v>
      </c>
      <c r="J17" s="51">
        <v>263300</v>
      </c>
      <c r="K17" s="51">
        <v>21600</v>
      </c>
      <c r="L17" s="51">
        <v>58100</v>
      </c>
      <c r="M17" s="51">
        <v>19800</v>
      </c>
      <c r="N17" s="51">
        <v>0</v>
      </c>
      <c r="O17" s="51">
        <v>600</v>
      </c>
      <c r="P17" s="51">
        <v>1700</v>
      </c>
      <c r="Q17" s="51">
        <v>0</v>
      </c>
      <c r="R17" s="51">
        <v>8400</v>
      </c>
      <c r="S17" s="51">
        <v>10100</v>
      </c>
      <c r="T17" s="51">
        <v>22500</v>
      </c>
      <c r="U17" s="51">
        <v>4300</v>
      </c>
      <c r="V17" s="51">
        <v>8700</v>
      </c>
      <c r="W17" s="51">
        <v>200</v>
      </c>
      <c r="X17" s="51">
        <v>500</v>
      </c>
      <c r="Y17" s="51">
        <v>2300</v>
      </c>
      <c r="Z17" s="51">
        <v>0</v>
      </c>
      <c r="AA17" s="51">
        <v>11600</v>
      </c>
      <c r="AB17" s="51">
        <v>9500</v>
      </c>
      <c r="AC17" s="51">
        <v>1500</v>
      </c>
      <c r="AD17" s="51">
        <v>700</v>
      </c>
      <c r="AE17" s="54">
        <v>0</v>
      </c>
      <c r="AF17" s="170"/>
    </row>
    <row r="18" spans="1:32" ht="30" customHeight="1">
      <c r="A18" s="164"/>
      <c r="B18" s="171" t="s">
        <v>77</v>
      </c>
      <c r="C18" s="115">
        <v>2681000</v>
      </c>
      <c r="D18" s="116">
        <v>1292000</v>
      </c>
      <c r="E18" s="117">
        <v>184300</v>
      </c>
      <c r="F18" s="117">
        <v>286500</v>
      </c>
      <c r="G18" s="117">
        <v>108600</v>
      </c>
      <c r="H18" s="117">
        <v>297100</v>
      </c>
      <c r="I18" s="117">
        <v>-1800</v>
      </c>
      <c r="J18" s="117">
        <v>259900</v>
      </c>
      <c r="K18" s="117">
        <v>19200</v>
      </c>
      <c r="L18" s="117">
        <v>32500</v>
      </c>
      <c r="M18" s="117">
        <v>16400</v>
      </c>
      <c r="N18" s="97">
        <v>200</v>
      </c>
      <c r="O18" s="97">
        <v>7400</v>
      </c>
      <c r="P18" s="117">
        <v>3800</v>
      </c>
      <c r="Q18" s="97">
        <v>0</v>
      </c>
      <c r="R18" s="117">
        <v>13700</v>
      </c>
      <c r="S18" s="117">
        <v>16900</v>
      </c>
      <c r="T18" s="117">
        <v>13100</v>
      </c>
      <c r="U18" s="117">
        <v>15200</v>
      </c>
      <c r="V18" s="117">
        <v>9900</v>
      </c>
      <c r="W18" s="97">
        <v>300</v>
      </c>
      <c r="X18" s="117">
        <v>-100</v>
      </c>
      <c r="Y18" s="117">
        <v>16400</v>
      </c>
      <c r="Z18" s="97">
        <v>0</v>
      </c>
      <c r="AA18" s="117">
        <v>9700</v>
      </c>
      <c r="AB18" s="117">
        <v>16300</v>
      </c>
      <c r="AC18" s="117">
        <v>15700</v>
      </c>
      <c r="AD18" s="97">
        <v>100</v>
      </c>
      <c r="AE18" s="118">
        <v>47700</v>
      </c>
    </row>
    <row r="19" spans="1:32" ht="30" customHeight="1">
      <c r="A19" s="164"/>
      <c r="B19" s="172" t="s">
        <v>82</v>
      </c>
      <c r="C19" s="41">
        <v>1.8886900026518165</v>
      </c>
      <c r="D19" s="42">
        <v>1.8279928223532427</v>
      </c>
      <c r="E19" s="43">
        <v>1.878037160552644</v>
      </c>
      <c r="F19" s="43">
        <v>1.9975626740947074</v>
      </c>
      <c r="G19" s="43">
        <v>1.839907192575406</v>
      </c>
      <c r="H19" s="43">
        <v>1.7767320261437909</v>
      </c>
      <c r="I19" s="43">
        <v>0.14285714285714285</v>
      </c>
      <c r="J19" s="43">
        <v>1.9870869730345613</v>
      </c>
      <c r="K19" s="43">
        <v>1.8888888888888888</v>
      </c>
      <c r="L19" s="43">
        <v>1.5593803786574871</v>
      </c>
      <c r="M19" s="43">
        <v>1.8282828282828283</v>
      </c>
      <c r="N19" s="43" t="s">
        <v>213</v>
      </c>
      <c r="O19" s="43">
        <v>13.333333333333334</v>
      </c>
      <c r="P19" s="43">
        <v>3.2352941176470589</v>
      </c>
      <c r="Q19" s="43" t="s">
        <v>215</v>
      </c>
      <c r="R19" s="43">
        <v>2.6309523809523809</v>
      </c>
      <c r="S19" s="43">
        <v>2.6732673267326734</v>
      </c>
      <c r="T19" s="43">
        <v>1.5822222222222222</v>
      </c>
      <c r="U19" s="43">
        <v>4.5348837209302326</v>
      </c>
      <c r="V19" s="43">
        <v>2.1379310344827585</v>
      </c>
      <c r="W19" s="43">
        <v>2.5</v>
      </c>
      <c r="X19" s="43">
        <v>0.8</v>
      </c>
      <c r="Y19" s="43">
        <v>8.1304347826086953</v>
      </c>
      <c r="Z19" s="43" t="s">
        <v>215</v>
      </c>
      <c r="AA19" s="43">
        <v>1.8362068965517242</v>
      </c>
      <c r="AB19" s="43">
        <v>2.7157894736842105</v>
      </c>
      <c r="AC19" s="43">
        <v>11.466666666666667</v>
      </c>
      <c r="AD19" s="43">
        <v>1.1428571428571428</v>
      </c>
      <c r="AE19" s="44" t="s">
        <v>213</v>
      </c>
    </row>
    <row r="20" spans="1:32" ht="30" customHeight="1" thickBot="1">
      <c r="A20" s="164"/>
      <c r="B20" s="173" t="s">
        <v>117</v>
      </c>
      <c r="C20" s="53">
        <v>1</v>
      </c>
      <c r="D20" s="48">
        <v>0.50061427217522547</v>
      </c>
      <c r="E20" s="47">
        <v>6.9184597563972064E-2</v>
      </c>
      <c r="F20" s="48">
        <v>0.10068798483625259</v>
      </c>
      <c r="G20" s="48">
        <v>4.1752957281757874E-2</v>
      </c>
      <c r="H20" s="48">
        <v>0.1192741057952192</v>
      </c>
      <c r="I20" s="48">
        <v>5.2651900733616486E-5</v>
      </c>
      <c r="J20" s="48">
        <v>9.182491487942715E-2</v>
      </c>
      <c r="K20" s="48">
        <v>7.1606584997718414E-3</v>
      </c>
      <c r="L20" s="48">
        <v>1.5900874021552179E-2</v>
      </c>
      <c r="M20" s="48">
        <v>6.3533293551897227E-3</v>
      </c>
      <c r="N20" s="48">
        <v>3.5101267155744319E-5</v>
      </c>
      <c r="O20" s="48">
        <v>1.4040506862297729E-3</v>
      </c>
      <c r="P20" s="48">
        <v>9.6528484678296889E-4</v>
      </c>
      <c r="Q20" s="48">
        <v>0</v>
      </c>
      <c r="R20" s="48">
        <v>3.8786900207097475E-3</v>
      </c>
      <c r="S20" s="48">
        <v>4.7386710660254835E-3</v>
      </c>
      <c r="T20" s="48">
        <v>6.2480255537224897E-3</v>
      </c>
      <c r="U20" s="48">
        <v>3.4223735476850716E-3</v>
      </c>
      <c r="V20" s="48">
        <v>3.2644178454842221E-3</v>
      </c>
      <c r="W20" s="48">
        <v>8.7753167889360805E-5</v>
      </c>
      <c r="X20" s="48">
        <v>7.0202534311488639E-5</v>
      </c>
      <c r="Y20" s="48">
        <v>3.2819684790620939E-3</v>
      </c>
      <c r="Z20" s="48">
        <v>0</v>
      </c>
      <c r="AA20" s="48">
        <v>3.7382849520867702E-3</v>
      </c>
      <c r="AB20" s="48">
        <v>4.5280634630910175E-3</v>
      </c>
      <c r="AC20" s="48">
        <v>3.0187089753940118E-3</v>
      </c>
      <c r="AD20" s="48">
        <v>1.4040506862297728E-4</v>
      </c>
      <c r="AE20" s="49">
        <v>8.3716522166450216E-3</v>
      </c>
    </row>
    <row r="21" spans="1:32" ht="14.25">
      <c r="A21" s="174" t="s">
        <v>118</v>
      </c>
      <c r="B21" s="175" t="s">
        <v>119</v>
      </c>
      <c r="C21" s="176"/>
      <c r="D21" s="153"/>
      <c r="E21" s="153"/>
      <c r="F21" s="153"/>
      <c r="G21" s="153"/>
      <c r="H21" s="153"/>
      <c r="I21" s="153"/>
      <c r="J21" s="55"/>
      <c r="K21" s="55"/>
      <c r="L21" s="55"/>
      <c r="M21" s="55"/>
      <c r="N21" s="55"/>
      <c r="O21" s="55"/>
      <c r="P21" s="55"/>
      <c r="Q21" s="55"/>
      <c r="R21" s="55"/>
      <c r="S21" s="55"/>
      <c r="T21" s="55"/>
      <c r="U21" s="55"/>
      <c r="V21" s="55"/>
      <c r="W21" s="55"/>
      <c r="X21" s="55"/>
      <c r="Y21" s="55"/>
      <c r="Z21" s="55"/>
      <c r="AA21" s="55"/>
      <c r="AB21" s="55"/>
      <c r="AC21" s="55"/>
      <c r="AD21" s="55"/>
      <c r="AE21" s="55"/>
    </row>
    <row r="22" spans="1:32" ht="14.25">
      <c r="A22" s="177"/>
      <c r="B22" s="175" t="s">
        <v>120</v>
      </c>
      <c r="C22" s="176"/>
      <c r="D22" s="153"/>
      <c r="E22" s="153"/>
      <c r="F22" s="153"/>
      <c r="G22" s="153"/>
      <c r="H22" s="153"/>
      <c r="I22" s="153"/>
      <c r="J22" s="153"/>
      <c r="K22" s="153"/>
      <c r="L22" s="153"/>
      <c r="M22" s="153"/>
      <c r="N22" s="153"/>
      <c r="O22" s="153"/>
      <c r="P22" s="153"/>
      <c r="Q22" s="153"/>
      <c r="R22" s="153"/>
      <c r="S22" s="153"/>
      <c r="T22" s="153"/>
      <c r="U22" s="153"/>
      <c r="V22" s="55"/>
      <c r="W22" s="55"/>
      <c r="X22" s="55"/>
      <c r="Y22" s="55"/>
      <c r="Z22" s="55"/>
      <c r="AA22" s="55"/>
      <c r="AB22" s="55"/>
      <c r="AC22" s="55"/>
      <c r="AD22" s="55"/>
      <c r="AE22" s="55"/>
    </row>
    <row r="23" spans="1:32" ht="14.25">
      <c r="A23" s="177"/>
      <c r="B23" s="175" t="s">
        <v>228</v>
      </c>
      <c r="C23" s="176"/>
      <c r="D23" s="153"/>
      <c r="E23" s="153"/>
      <c r="F23" s="153"/>
      <c r="G23" s="153"/>
      <c r="H23" s="153"/>
      <c r="I23" s="153"/>
      <c r="J23" s="153"/>
      <c r="K23" s="153"/>
      <c r="L23" s="153"/>
      <c r="M23" s="153"/>
      <c r="N23" s="153"/>
      <c r="O23" s="153"/>
      <c r="P23" s="153"/>
      <c r="Q23" s="153"/>
      <c r="R23" s="153"/>
      <c r="S23" s="153"/>
      <c r="T23" s="153"/>
      <c r="U23" s="153"/>
      <c r="V23" s="55"/>
      <c r="W23" s="55"/>
      <c r="X23" s="55"/>
      <c r="Y23" s="55"/>
      <c r="Z23" s="55"/>
      <c r="AA23" s="55"/>
      <c r="AB23" s="55"/>
      <c r="AC23" s="55"/>
      <c r="AD23" s="55"/>
      <c r="AE23" s="55"/>
    </row>
    <row r="24" spans="1:32" ht="17.25">
      <c r="A24" s="55"/>
      <c r="B24" s="152"/>
      <c r="C24" s="178"/>
      <c r="D24" s="153"/>
      <c r="E24" s="153"/>
      <c r="F24" s="153"/>
      <c r="G24" s="153"/>
      <c r="H24" s="153"/>
      <c r="I24" s="153"/>
      <c r="J24" s="153"/>
      <c r="K24" s="153"/>
      <c r="L24" s="153"/>
      <c r="M24" s="153"/>
      <c r="N24" s="153"/>
      <c r="O24" s="153"/>
      <c r="P24" s="153"/>
      <c r="Q24" s="153"/>
      <c r="R24" s="153"/>
      <c r="S24" s="153"/>
      <c r="T24" s="153"/>
      <c r="U24" s="153"/>
      <c r="V24" s="55"/>
      <c r="W24" s="55"/>
      <c r="X24" s="55"/>
      <c r="Y24" s="55"/>
      <c r="Z24" s="55"/>
      <c r="AA24" s="55"/>
      <c r="AB24" s="55"/>
      <c r="AC24" s="55"/>
      <c r="AD24" s="55"/>
      <c r="AE24" s="55"/>
    </row>
    <row r="25" spans="1:32" ht="26.25" customHeight="1" thickBot="1">
      <c r="A25" s="55"/>
      <c r="B25" s="55"/>
      <c r="C25" s="55"/>
      <c r="D25" s="56" t="s">
        <v>121</v>
      </c>
      <c r="E25" s="56"/>
      <c r="F25" s="56"/>
      <c r="G25" s="56"/>
      <c r="H25" s="56" t="s">
        <v>122</v>
      </c>
      <c r="I25" s="56"/>
      <c r="J25" s="56"/>
      <c r="K25" s="55"/>
      <c r="L25" s="55"/>
      <c r="M25" s="55"/>
      <c r="N25" s="55"/>
      <c r="O25" s="55"/>
      <c r="P25" s="55"/>
      <c r="Q25" s="55"/>
      <c r="R25" s="55"/>
      <c r="S25" s="55"/>
      <c r="T25" s="55"/>
      <c r="U25" s="55"/>
      <c r="V25" s="55"/>
      <c r="W25" s="55"/>
      <c r="X25" s="55"/>
      <c r="Y25" s="55"/>
      <c r="Z25" s="55"/>
      <c r="AA25" s="55"/>
      <c r="AB25" s="55"/>
      <c r="AC25" s="55"/>
      <c r="AD25" s="55"/>
      <c r="AE25" s="55"/>
    </row>
    <row r="26" spans="1:32" ht="26.25" customHeight="1" thickBot="1">
      <c r="A26" s="55"/>
      <c r="B26" s="55"/>
      <c r="C26" s="55"/>
      <c r="D26" s="56"/>
      <c r="E26" s="57" t="s">
        <v>123</v>
      </c>
      <c r="F26" s="58" t="s">
        <v>124</v>
      </c>
      <c r="G26" s="56"/>
      <c r="H26" s="56"/>
      <c r="I26" s="57" t="s">
        <v>125</v>
      </c>
      <c r="J26" s="58" t="s">
        <v>126</v>
      </c>
      <c r="K26" s="55"/>
      <c r="L26" s="55"/>
      <c r="M26" s="55"/>
      <c r="N26" s="55"/>
      <c r="O26" s="55"/>
      <c r="P26" s="55"/>
      <c r="Q26" s="122"/>
      <c r="R26" s="122"/>
      <c r="S26" s="55"/>
      <c r="T26" s="55"/>
      <c r="U26" s="55"/>
      <c r="V26" s="55"/>
      <c r="W26" s="55"/>
      <c r="X26" s="55"/>
      <c r="Y26" s="55"/>
      <c r="Z26" s="55"/>
      <c r="AA26" s="55"/>
      <c r="AB26" s="55"/>
      <c r="AC26" s="55"/>
      <c r="AD26" s="55"/>
      <c r="AE26" s="55"/>
    </row>
    <row r="27" spans="1:32" ht="26.25" customHeight="1">
      <c r="A27" s="55"/>
      <c r="B27" s="55"/>
      <c r="C27" s="55"/>
      <c r="D27" s="59" t="s">
        <v>212</v>
      </c>
      <c r="E27" s="179">
        <v>270400</v>
      </c>
      <c r="F27" s="180">
        <v>27500</v>
      </c>
      <c r="G27" s="60"/>
      <c r="H27" s="59" t="s">
        <v>212</v>
      </c>
      <c r="I27" s="179">
        <v>507600</v>
      </c>
      <c r="J27" s="181">
        <v>92800</v>
      </c>
      <c r="K27" s="60"/>
      <c r="L27" s="55"/>
      <c r="N27" s="55"/>
      <c r="O27" s="55"/>
      <c r="P27" s="55"/>
      <c r="Q27" s="122"/>
      <c r="R27" s="122"/>
      <c r="S27" s="55"/>
      <c r="T27" s="55"/>
      <c r="U27" s="55"/>
      <c r="V27" s="55"/>
      <c r="W27" s="55"/>
      <c r="X27" s="55"/>
      <c r="Y27" s="55"/>
      <c r="Z27" s="55"/>
      <c r="AA27" s="55"/>
      <c r="AB27" s="55"/>
      <c r="AC27" s="55"/>
      <c r="AD27" s="55"/>
      <c r="AE27" s="55"/>
    </row>
    <row r="28" spans="1:32" ht="26.25" customHeight="1">
      <c r="A28" s="55"/>
      <c r="B28" s="55"/>
      <c r="C28" s="55"/>
      <c r="D28" s="61" t="s">
        <v>195</v>
      </c>
      <c r="E28" s="184">
        <v>183600</v>
      </c>
      <c r="F28" s="185">
        <v>23500</v>
      </c>
      <c r="G28" s="60"/>
      <c r="H28" s="61" t="s">
        <v>195</v>
      </c>
      <c r="I28" s="184">
        <v>341700</v>
      </c>
      <c r="J28" s="185">
        <v>80800</v>
      </c>
      <c r="K28" s="62"/>
      <c r="L28" s="55"/>
      <c r="M28" s="55"/>
      <c r="N28" s="55"/>
      <c r="O28" s="55"/>
      <c r="P28" s="55"/>
      <c r="Q28" s="55"/>
      <c r="R28" s="55"/>
      <c r="S28" s="55"/>
      <c r="T28" s="55"/>
      <c r="U28" s="55"/>
      <c r="V28" s="55"/>
      <c r="W28" s="55"/>
      <c r="X28" s="55"/>
      <c r="Y28" s="55"/>
      <c r="Z28" s="55"/>
      <c r="AA28" s="55"/>
      <c r="AB28" s="55"/>
      <c r="AC28" s="55"/>
      <c r="AD28" s="55"/>
      <c r="AE28" s="55"/>
    </row>
    <row r="29" spans="1:32" ht="26.25" customHeight="1">
      <c r="A29" s="55"/>
      <c r="B29" s="55"/>
      <c r="C29" s="55"/>
      <c r="D29" s="63" t="s">
        <v>77</v>
      </c>
      <c r="E29" s="186">
        <v>86800</v>
      </c>
      <c r="F29" s="187">
        <v>4000</v>
      </c>
      <c r="G29" s="55"/>
      <c r="H29" s="63" t="s">
        <v>77</v>
      </c>
      <c r="I29" s="186">
        <v>165900</v>
      </c>
      <c r="J29" s="187">
        <v>12000</v>
      </c>
      <c r="K29" s="55"/>
      <c r="L29" s="55"/>
      <c r="M29" s="55"/>
      <c r="N29" s="55"/>
      <c r="O29" s="55"/>
      <c r="P29" s="55"/>
      <c r="Q29" s="55"/>
      <c r="R29" s="55"/>
      <c r="S29" s="55"/>
      <c r="T29" s="55"/>
      <c r="U29" s="55"/>
      <c r="V29" s="55"/>
      <c r="W29" s="55"/>
      <c r="X29" s="55"/>
      <c r="Y29" s="55"/>
      <c r="Z29" s="55"/>
      <c r="AA29" s="55"/>
      <c r="AB29" s="55"/>
      <c r="AC29" s="55"/>
      <c r="AD29" s="55"/>
      <c r="AE29" s="55"/>
    </row>
    <row r="30" spans="1:32" ht="26.25" customHeight="1">
      <c r="A30" s="55"/>
      <c r="B30" s="55"/>
      <c r="C30" s="55"/>
      <c r="D30" s="64" t="s">
        <v>127</v>
      </c>
      <c r="E30" s="188">
        <v>1.4727668845315904</v>
      </c>
      <c r="F30" s="189">
        <v>1.1702127659574468</v>
      </c>
      <c r="G30" s="55"/>
      <c r="H30" s="64" t="s">
        <v>127</v>
      </c>
      <c r="I30" s="188">
        <v>1.4855136084284459</v>
      </c>
      <c r="J30" s="190">
        <v>1.1485148514851484</v>
      </c>
      <c r="K30" s="55"/>
      <c r="L30" s="56" t="s">
        <v>128</v>
      </c>
      <c r="M30" s="56"/>
      <c r="N30" s="56"/>
      <c r="O30" s="56"/>
      <c r="P30" s="56"/>
      <c r="Q30" s="56"/>
      <c r="R30" s="56"/>
      <c r="S30" s="56"/>
      <c r="T30" s="56"/>
      <c r="U30" s="55"/>
      <c r="V30" s="55"/>
      <c r="W30" s="55"/>
      <c r="X30" s="55"/>
      <c r="Y30" s="55"/>
      <c r="Z30" s="55"/>
      <c r="AA30" s="55"/>
      <c r="AB30" s="55"/>
      <c r="AC30" s="55"/>
      <c r="AD30" s="55"/>
      <c r="AE30" s="55"/>
    </row>
    <row r="31" spans="1:32" ht="26.25" customHeight="1" thickBot="1">
      <c r="A31" s="55"/>
      <c r="B31" s="55"/>
      <c r="C31" s="55"/>
      <c r="D31" s="65" t="s">
        <v>115</v>
      </c>
      <c r="E31" s="191">
        <v>0.42703727100442196</v>
      </c>
      <c r="F31" s="192">
        <v>4.34301958307012E-2</v>
      </c>
      <c r="G31" s="55"/>
      <c r="H31" s="66" t="s">
        <v>129</v>
      </c>
      <c r="I31" s="193">
        <v>0.84543637574950037</v>
      </c>
      <c r="J31" s="194">
        <v>0.15456362425049966</v>
      </c>
      <c r="K31" s="55"/>
      <c r="L31" s="410" t="s">
        <v>130</v>
      </c>
      <c r="M31" s="410"/>
      <c r="N31" s="410"/>
      <c r="O31" s="410"/>
      <c r="P31" s="410"/>
      <c r="Q31" s="410"/>
      <c r="R31" s="410"/>
      <c r="S31" s="410"/>
      <c r="T31" s="410"/>
      <c r="U31" s="67"/>
      <c r="V31" s="67"/>
      <c r="W31" s="55"/>
      <c r="X31" s="55"/>
      <c r="Y31" s="55"/>
      <c r="Z31" s="55"/>
      <c r="AA31" s="55"/>
      <c r="AB31" s="55"/>
      <c r="AC31" s="55"/>
      <c r="AD31" s="55"/>
      <c r="AE31" s="55"/>
    </row>
  </sheetData>
  <mergeCells count="2">
    <mergeCell ref="L31:T31"/>
    <mergeCell ref="A1:B1"/>
  </mergeCells>
  <phoneticPr fontId="2"/>
  <conditionalFormatting sqref="E28:F28 I28:J28">
    <cfRule type="containsBlanks" dxfId="76" priority="3">
      <formula>LEN(TRIM(E28))=0</formula>
    </cfRule>
  </conditionalFormatting>
  <conditionalFormatting sqref="C9:AE9">
    <cfRule type="cellIs" dxfId="75" priority="2" operator="equal">
      <formula>"△100%"</formula>
    </cfRule>
  </conditionalFormatting>
  <conditionalFormatting sqref="C19:AE19">
    <cfRule type="cellIs" dxfId="74"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4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sqref="A1:B1"/>
    </sheetView>
  </sheetViews>
  <sheetFormatPr defaultRowHeight="13.5"/>
  <cols>
    <col min="1" max="1" width="11.125" style="120" customWidth="1"/>
    <col min="2" max="2" width="10.125" style="120" customWidth="1"/>
    <col min="3" max="3" width="13.875" style="120" customWidth="1"/>
    <col min="4" max="17" width="10.75" style="120" customWidth="1"/>
    <col min="18" max="16384" width="9" style="120"/>
  </cols>
  <sheetData>
    <row r="1" spans="1:18" s="345" customFormat="1" ht="24" customHeight="1">
      <c r="A1" s="411" t="str">
        <f>令和4年度!A1</f>
        <v>令和4年度</v>
      </c>
      <c r="B1" s="411"/>
      <c r="C1" s="342"/>
      <c r="D1" s="342"/>
      <c r="E1" s="343" t="str">
        <f ca="1">RIGHT(CELL("filename",$A$1),LEN(CELL("filename",$A$1))-FIND("]",CELL("filename",$A$1)))</f>
        <v>12月（３表）</v>
      </c>
      <c r="F1" s="344" t="s">
        <v>140</v>
      </c>
      <c r="G1" s="343"/>
      <c r="H1" s="344"/>
      <c r="I1" s="346"/>
      <c r="J1" s="343"/>
      <c r="K1" s="344"/>
      <c r="L1" s="346"/>
      <c r="M1" s="346"/>
      <c r="N1" s="346"/>
      <c r="O1" s="346"/>
      <c r="P1" s="346"/>
      <c r="Q1" s="346"/>
    </row>
    <row r="2" spans="1:18" ht="10.5" customHeight="1">
      <c r="A2" s="136"/>
      <c r="B2" s="136"/>
      <c r="C2" s="136"/>
      <c r="D2" s="136"/>
      <c r="E2" s="136"/>
      <c r="F2" s="136"/>
      <c r="G2" s="136"/>
      <c r="H2" s="136"/>
      <c r="I2" s="136"/>
      <c r="J2" s="136"/>
      <c r="K2" s="136"/>
      <c r="L2" s="136"/>
      <c r="M2" s="136"/>
      <c r="N2" s="136"/>
      <c r="O2" s="136"/>
      <c r="P2" s="136"/>
      <c r="Q2" s="136"/>
    </row>
    <row r="3" spans="1:18" ht="18" thickBot="1">
      <c r="A3" s="137" t="s">
        <v>131</v>
      </c>
      <c r="B3" s="138"/>
      <c r="C3" s="138"/>
      <c r="D3" s="137"/>
      <c r="E3" s="138"/>
      <c r="F3" s="138"/>
      <c r="G3" s="138"/>
      <c r="H3" s="138"/>
      <c r="I3" s="138"/>
      <c r="J3" s="138"/>
      <c r="K3" s="138"/>
      <c r="L3" s="139"/>
      <c r="M3" s="138"/>
      <c r="N3" s="138"/>
      <c r="O3" s="138"/>
      <c r="P3" s="138"/>
      <c r="Q3" s="138"/>
    </row>
    <row r="4" spans="1:18" ht="19.5" customHeight="1">
      <c r="A4" s="68"/>
      <c r="B4" s="108" t="s">
        <v>62</v>
      </c>
      <c r="C4" s="140"/>
      <c r="D4" s="373">
        <v>1</v>
      </c>
      <c r="E4" s="373">
        <v>2</v>
      </c>
      <c r="F4" s="373">
        <v>3</v>
      </c>
      <c r="G4" s="373">
        <v>4</v>
      </c>
      <c r="H4" s="373">
        <v>5</v>
      </c>
      <c r="I4" s="373">
        <v>6</v>
      </c>
      <c r="J4" s="373">
        <v>7</v>
      </c>
      <c r="K4" s="373">
        <v>8</v>
      </c>
      <c r="L4" s="373">
        <v>9</v>
      </c>
      <c r="M4" s="373">
        <v>10</v>
      </c>
      <c r="N4" s="373">
        <v>11</v>
      </c>
      <c r="O4" s="373">
        <v>12</v>
      </c>
      <c r="P4" s="373">
        <v>13</v>
      </c>
      <c r="Q4" s="374">
        <v>14</v>
      </c>
    </row>
    <row r="5" spans="1:18" ht="19.5" customHeight="1" thickBot="1">
      <c r="A5" s="109" t="s">
        <v>65</v>
      </c>
      <c r="B5" s="69"/>
      <c r="C5" s="141" t="s">
        <v>132</v>
      </c>
      <c r="D5" s="375" t="s">
        <v>174</v>
      </c>
      <c r="E5" s="376" t="s">
        <v>175</v>
      </c>
      <c r="F5" s="376" t="s">
        <v>176</v>
      </c>
      <c r="G5" s="376" t="s">
        <v>177</v>
      </c>
      <c r="H5" s="376" t="s">
        <v>178</v>
      </c>
      <c r="I5" s="376" t="s">
        <v>179</v>
      </c>
      <c r="J5" s="376" t="s">
        <v>180</v>
      </c>
      <c r="K5" s="376" t="s">
        <v>181</v>
      </c>
      <c r="L5" s="376" t="s">
        <v>182</v>
      </c>
      <c r="M5" s="376" t="s">
        <v>183</v>
      </c>
      <c r="N5" s="376" t="s">
        <v>184</v>
      </c>
      <c r="O5" s="376" t="s">
        <v>185</v>
      </c>
      <c r="P5" s="376" t="s">
        <v>186</v>
      </c>
      <c r="Q5" s="377" t="s">
        <v>187</v>
      </c>
    </row>
    <row r="6" spans="1:18" ht="30" customHeight="1" thickBot="1">
      <c r="A6" s="372" t="s">
        <v>71</v>
      </c>
      <c r="B6" s="384" t="s">
        <v>212</v>
      </c>
      <c r="C6" s="385">
        <v>32800</v>
      </c>
      <c r="D6" s="378">
        <v>10400</v>
      </c>
      <c r="E6" s="378">
        <v>12300</v>
      </c>
      <c r="F6" s="378">
        <v>200</v>
      </c>
      <c r="G6" s="378">
        <v>7500</v>
      </c>
      <c r="H6" s="378">
        <v>800</v>
      </c>
      <c r="I6" s="378">
        <v>300</v>
      </c>
      <c r="J6" s="378">
        <v>200</v>
      </c>
      <c r="K6" s="378">
        <v>100</v>
      </c>
      <c r="L6" s="378">
        <v>100</v>
      </c>
      <c r="M6" s="378">
        <v>200</v>
      </c>
      <c r="N6" s="378">
        <v>200</v>
      </c>
      <c r="O6" s="378">
        <v>0</v>
      </c>
      <c r="P6" s="378">
        <v>200</v>
      </c>
      <c r="Q6" s="379">
        <v>300</v>
      </c>
      <c r="R6" s="142"/>
    </row>
    <row r="7" spans="1:18" ht="30" customHeight="1">
      <c r="A7" s="70"/>
      <c r="B7" s="143" t="s">
        <v>195</v>
      </c>
      <c r="C7" s="71">
        <v>0</v>
      </c>
      <c r="D7" s="72">
        <v>0</v>
      </c>
      <c r="E7" s="73">
        <v>0</v>
      </c>
      <c r="F7" s="73">
        <v>0</v>
      </c>
      <c r="G7" s="73">
        <v>0</v>
      </c>
      <c r="H7" s="73">
        <v>0</v>
      </c>
      <c r="I7" s="73">
        <v>0</v>
      </c>
      <c r="J7" s="73">
        <v>0</v>
      </c>
      <c r="K7" s="73">
        <v>0</v>
      </c>
      <c r="L7" s="73">
        <v>0</v>
      </c>
      <c r="M7" s="73">
        <v>0</v>
      </c>
      <c r="N7" s="73">
        <v>0</v>
      </c>
      <c r="O7" s="74">
        <v>0</v>
      </c>
      <c r="P7" s="73">
        <v>0</v>
      </c>
      <c r="Q7" s="75">
        <v>0</v>
      </c>
      <c r="R7" s="142"/>
    </row>
    <row r="8" spans="1:18" ht="30" customHeight="1">
      <c r="A8" s="70"/>
      <c r="B8" s="76" t="s">
        <v>77</v>
      </c>
      <c r="C8" s="110">
        <v>32800</v>
      </c>
      <c r="D8" s="111">
        <v>10400</v>
      </c>
      <c r="E8" s="112">
        <v>12300</v>
      </c>
      <c r="F8" s="111">
        <v>200</v>
      </c>
      <c r="G8" s="111">
        <v>7500</v>
      </c>
      <c r="H8" s="111">
        <v>800</v>
      </c>
      <c r="I8" s="111">
        <v>300</v>
      </c>
      <c r="J8" s="111">
        <v>200</v>
      </c>
      <c r="K8" s="111">
        <v>100</v>
      </c>
      <c r="L8" s="111">
        <v>100</v>
      </c>
      <c r="M8" s="111">
        <v>200</v>
      </c>
      <c r="N8" s="111">
        <v>200</v>
      </c>
      <c r="O8" s="111">
        <v>0</v>
      </c>
      <c r="P8" s="111">
        <v>200</v>
      </c>
      <c r="Q8" s="113">
        <v>300</v>
      </c>
    </row>
    <row r="9" spans="1:18" ht="30" customHeight="1">
      <c r="A9" s="70"/>
      <c r="B9" s="77" t="s">
        <v>73</v>
      </c>
      <c r="C9" s="78" t="s">
        <v>213</v>
      </c>
      <c r="D9" s="220" t="s">
        <v>213</v>
      </c>
      <c r="E9" s="223" t="s">
        <v>213</v>
      </c>
      <c r="F9" s="220" t="s">
        <v>213</v>
      </c>
      <c r="G9" s="220" t="s">
        <v>213</v>
      </c>
      <c r="H9" s="220" t="s">
        <v>213</v>
      </c>
      <c r="I9" s="220" t="s">
        <v>213</v>
      </c>
      <c r="J9" s="220" t="s">
        <v>213</v>
      </c>
      <c r="K9" s="220" t="s">
        <v>213</v>
      </c>
      <c r="L9" s="220" t="s">
        <v>213</v>
      </c>
      <c r="M9" s="220" t="s">
        <v>213</v>
      </c>
      <c r="N9" s="220" t="s">
        <v>213</v>
      </c>
      <c r="O9" s="220" t="s">
        <v>214</v>
      </c>
      <c r="P9" s="220" t="s">
        <v>213</v>
      </c>
      <c r="Q9" s="224" t="s">
        <v>213</v>
      </c>
    </row>
    <row r="10" spans="1:18" ht="30" customHeight="1" thickBot="1">
      <c r="A10" s="114"/>
      <c r="B10" s="82" t="s">
        <v>116</v>
      </c>
      <c r="C10" s="83">
        <v>1</v>
      </c>
      <c r="D10" s="84">
        <v>0.31707317073170732</v>
      </c>
      <c r="E10" s="85">
        <v>0.375</v>
      </c>
      <c r="F10" s="86">
        <v>6.0975609756097563E-3</v>
      </c>
      <c r="G10" s="86">
        <v>0.22865853658536586</v>
      </c>
      <c r="H10" s="86">
        <v>2.4390243902439025E-2</v>
      </c>
      <c r="I10" s="86">
        <v>9.1463414634146336E-3</v>
      </c>
      <c r="J10" s="86">
        <v>6.0975609756097563E-3</v>
      </c>
      <c r="K10" s="86">
        <v>3.0487804878048782E-3</v>
      </c>
      <c r="L10" s="86">
        <v>3.0487804878048782E-3</v>
      </c>
      <c r="M10" s="86">
        <v>6.0975609756097563E-3</v>
      </c>
      <c r="N10" s="86">
        <v>6.0975609756097563E-3</v>
      </c>
      <c r="O10" s="86">
        <v>0</v>
      </c>
      <c r="P10" s="86">
        <v>6.0975609756097563E-3</v>
      </c>
      <c r="Q10" s="87">
        <v>9.1463414634146336E-3</v>
      </c>
    </row>
    <row r="11" spans="1:18" ht="30" customHeight="1" thickBot="1">
      <c r="A11" s="371" t="s">
        <v>74</v>
      </c>
      <c r="B11" s="380" t="s">
        <v>75</v>
      </c>
      <c r="C11" s="381">
        <v>47700</v>
      </c>
      <c r="D11" s="382">
        <v>17600</v>
      </c>
      <c r="E11" s="382">
        <v>12400</v>
      </c>
      <c r="F11" s="382">
        <v>200</v>
      </c>
      <c r="G11" s="382">
        <v>14000</v>
      </c>
      <c r="H11" s="382">
        <v>1300</v>
      </c>
      <c r="I11" s="382">
        <v>500</v>
      </c>
      <c r="J11" s="382">
        <v>400</v>
      </c>
      <c r="K11" s="382">
        <v>100</v>
      </c>
      <c r="L11" s="382">
        <v>100</v>
      </c>
      <c r="M11" s="382">
        <v>200</v>
      </c>
      <c r="N11" s="382">
        <v>200</v>
      </c>
      <c r="O11" s="382">
        <v>0</v>
      </c>
      <c r="P11" s="382">
        <v>300</v>
      </c>
      <c r="Q11" s="383">
        <v>400</v>
      </c>
      <c r="R11" s="142"/>
    </row>
    <row r="12" spans="1:18" ht="30" customHeight="1">
      <c r="A12" s="144" t="s">
        <v>160</v>
      </c>
      <c r="B12" s="88" t="s">
        <v>76</v>
      </c>
      <c r="C12" s="89">
        <v>0</v>
      </c>
      <c r="D12" s="90">
        <v>0</v>
      </c>
      <c r="E12" s="90">
        <v>0</v>
      </c>
      <c r="F12" s="90">
        <v>0</v>
      </c>
      <c r="G12" s="90">
        <v>0</v>
      </c>
      <c r="H12" s="90">
        <v>0</v>
      </c>
      <c r="I12" s="90">
        <v>0</v>
      </c>
      <c r="J12" s="90">
        <v>0</v>
      </c>
      <c r="K12" s="90">
        <v>0</v>
      </c>
      <c r="L12" s="90">
        <v>0</v>
      </c>
      <c r="M12" s="90">
        <v>0</v>
      </c>
      <c r="N12" s="90">
        <v>0</v>
      </c>
      <c r="O12" s="90">
        <v>0</v>
      </c>
      <c r="P12" s="90">
        <v>0</v>
      </c>
      <c r="Q12" s="91">
        <v>0</v>
      </c>
      <c r="R12" s="142"/>
    </row>
    <row r="13" spans="1:18" ht="30" customHeight="1">
      <c r="A13" s="70"/>
      <c r="B13" s="92" t="s">
        <v>77</v>
      </c>
      <c r="C13" s="110">
        <v>47700</v>
      </c>
      <c r="D13" s="111">
        <v>17600</v>
      </c>
      <c r="E13" s="112">
        <v>12400</v>
      </c>
      <c r="F13" s="111">
        <v>200</v>
      </c>
      <c r="G13" s="111">
        <v>14000</v>
      </c>
      <c r="H13" s="111">
        <v>1300</v>
      </c>
      <c r="I13" s="111">
        <v>500</v>
      </c>
      <c r="J13" s="111">
        <v>400</v>
      </c>
      <c r="K13" s="111">
        <v>100</v>
      </c>
      <c r="L13" s="111">
        <v>100</v>
      </c>
      <c r="M13" s="111">
        <v>200</v>
      </c>
      <c r="N13" s="111">
        <v>200</v>
      </c>
      <c r="O13" s="111">
        <v>0</v>
      </c>
      <c r="P13" s="111">
        <v>300</v>
      </c>
      <c r="Q13" s="113">
        <v>400</v>
      </c>
    </row>
    <row r="14" spans="1:18" ht="30" customHeight="1">
      <c r="A14" s="70"/>
      <c r="B14" s="93" t="s">
        <v>78</v>
      </c>
      <c r="C14" s="78" t="s">
        <v>213</v>
      </c>
      <c r="D14" s="220" t="s">
        <v>213</v>
      </c>
      <c r="E14" s="223" t="s">
        <v>213</v>
      </c>
      <c r="F14" s="220" t="s">
        <v>213</v>
      </c>
      <c r="G14" s="220" t="s">
        <v>213</v>
      </c>
      <c r="H14" s="220" t="s">
        <v>213</v>
      </c>
      <c r="I14" s="220" t="s">
        <v>213</v>
      </c>
      <c r="J14" s="220" t="s">
        <v>213</v>
      </c>
      <c r="K14" s="220" t="s">
        <v>213</v>
      </c>
      <c r="L14" s="220" t="s">
        <v>213</v>
      </c>
      <c r="M14" s="220" t="s">
        <v>213</v>
      </c>
      <c r="N14" s="220" t="s">
        <v>213</v>
      </c>
      <c r="O14" s="220" t="s">
        <v>215</v>
      </c>
      <c r="P14" s="220" t="s">
        <v>213</v>
      </c>
      <c r="Q14" s="224" t="s">
        <v>213</v>
      </c>
    </row>
    <row r="15" spans="1:18" ht="30" customHeight="1" thickBot="1">
      <c r="A15" s="114"/>
      <c r="B15" s="94" t="s">
        <v>116</v>
      </c>
      <c r="C15" s="95">
        <v>1</v>
      </c>
      <c r="D15" s="86">
        <v>0.36897274633123689</v>
      </c>
      <c r="E15" s="86">
        <v>0.25995807127882598</v>
      </c>
      <c r="F15" s="86">
        <v>4.1928721174004195E-3</v>
      </c>
      <c r="G15" s="86">
        <v>0.29350104821802936</v>
      </c>
      <c r="H15" s="86">
        <v>2.7253668763102725E-2</v>
      </c>
      <c r="I15" s="86">
        <v>1.0482180293501049E-2</v>
      </c>
      <c r="J15" s="86">
        <v>8.385744234800839E-3</v>
      </c>
      <c r="K15" s="86">
        <v>2.0964360587002098E-3</v>
      </c>
      <c r="L15" s="86">
        <v>2.0964360587002098E-3</v>
      </c>
      <c r="M15" s="86">
        <v>4.1928721174004195E-3</v>
      </c>
      <c r="N15" s="86">
        <v>4.1928721174004195E-3</v>
      </c>
      <c r="O15" s="86">
        <v>0</v>
      </c>
      <c r="P15" s="86">
        <v>6.2893081761006293E-3</v>
      </c>
      <c r="Q15" s="87">
        <v>8.385744234800839E-3</v>
      </c>
    </row>
    <row r="16" spans="1:18" ht="30" customHeight="1" thickBot="1">
      <c r="A16" s="371" t="s">
        <v>79</v>
      </c>
      <c r="B16" s="380" t="s">
        <v>80</v>
      </c>
      <c r="C16" s="381">
        <v>47700</v>
      </c>
      <c r="D16" s="382">
        <v>17600</v>
      </c>
      <c r="E16" s="382">
        <v>12400</v>
      </c>
      <c r="F16" s="382">
        <v>200</v>
      </c>
      <c r="G16" s="382">
        <v>14000</v>
      </c>
      <c r="H16" s="382">
        <v>1300</v>
      </c>
      <c r="I16" s="382">
        <v>500</v>
      </c>
      <c r="J16" s="382">
        <v>400</v>
      </c>
      <c r="K16" s="382">
        <v>100</v>
      </c>
      <c r="L16" s="382">
        <v>100</v>
      </c>
      <c r="M16" s="382">
        <v>200</v>
      </c>
      <c r="N16" s="382">
        <v>200</v>
      </c>
      <c r="O16" s="382">
        <v>0</v>
      </c>
      <c r="P16" s="382">
        <v>300</v>
      </c>
      <c r="Q16" s="383">
        <v>400</v>
      </c>
      <c r="R16" s="142"/>
    </row>
    <row r="17" spans="1:18" ht="30" customHeight="1">
      <c r="A17" s="144" t="s">
        <v>161</v>
      </c>
      <c r="B17" s="88" t="s">
        <v>81</v>
      </c>
      <c r="C17" s="89">
        <v>0</v>
      </c>
      <c r="D17" s="90">
        <v>0</v>
      </c>
      <c r="E17" s="90">
        <v>0</v>
      </c>
      <c r="F17" s="90">
        <v>0</v>
      </c>
      <c r="G17" s="90">
        <v>0</v>
      </c>
      <c r="H17" s="90">
        <v>0</v>
      </c>
      <c r="I17" s="90">
        <v>0</v>
      </c>
      <c r="J17" s="90">
        <v>0</v>
      </c>
      <c r="K17" s="90">
        <v>0</v>
      </c>
      <c r="L17" s="90">
        <v>0</v>
      </c>
      <c r="M17" s="90">
        <v>0</v>
      </c>
      <c r="N17" s="90">
        <v>0</v>
      </c>
      <c r="O17" s="90">
        <v>0</v>
      </c>
      <c r="P17" s="90">
        <v>0</v>
      </c>
      <c r="Q17" s="96">
        <v>0</v>
      </c>
      <c r="R17" s="142"/>
    </row>
    <row r="18" spans="1:18" ht="30" customHeight="1">
      <c r="A18" s="70"/>
      <c r="B18" s="92" t="s">
        <v>77</v>
      </c>
      <c r="C18" s="110">
        <v>47700</v>
      </c>
      <c r="D18" s="111">
        <v>17600</v>
      </c>
      <c r="E18" s="112">
        <v>12400</v>
      </c>
      <c r="F18" s="111">
        <v>200</v>
      </c>
      <c r="G18" s="111">
        <v>14000</v>
      </c>
      <c r="H18" s="111">
        <v>1300</v>
      </c>
      <c r="I18" s="111">
        <v>500</v>
      </c>
      <c r="J18" s="111">
        <v>400</v>
      </c>
      <c r="K18" s="111">
        <v>100</v>
      </c>
      <c r="L18" s="111">
        <v>100</v>
      </c>
      <c r="M18" s="111">
        <v>200</v>
      </c>
      <c r="N18" s="111">
        <v>200</v>
      </c>
      <c r="O18" s="111">
        <v>0</v>
      </c>
      <c r="P18" s="111">
        <v>300</v>
      </c>
      <c r="Q18" s="113">
        <v>400</v>
      </c>
    </row>
    <row r="19" spans="1:18" ht="30" customHeight="1">
      <c r="A19" s="70"/>
      <c r="B19" s="93" t="s">
        <v>82</v>
      </c>
      <c r="C19" s="78" t="s">
        <v>213</v>
      </c>
      <c r="D19" s="220" t="s">
        <v>213</v>
      </c>
      <c r="E19" s="223" t="s">
        <v>213</v>
      </c>
      <c r="F19" s="220" t="s">
        <v>213</v>
      </c>
      <c r="G19" s="220" t="s">
        <v>213</v>
      </c>
      <c r="H19" s="220" t="s">
        <v>213</v>
      </c>
      <c r="I19" s="220" t="s">
        <v>213</v>
      </c>
      <c r="J19" s="220" t="s">
        <v>213</v>
      </c>
      <c r="K19" s="220" t="s">
        <v>213</v>
      </c>
      <c r="L19" s="220" t="s">
        <v>213</v>
      </c>
      <c r="M19" s="220" t="s">
        <v>213</v>
      </c>
      <c r="N19" s="220" t="s">
        <v>213</v>
      </c>
      <c r="O19" s="220" t="s">
        <v>215</v>
      </c>
      <c r="P19" s="220" t="s">
        <v>213</v>
      </c>
      <c r="Q19" s="224" t="s">
        <v>213</v>
      </c>
    </row>
    <row r="20" spans="1:18" ht="30" customHeight="1" thickBot="1">
      <c r="A20" s="70"/>
      <c r="B20" s="94" t="s">
        <v>117</v>
      </c>
      <c r="C20" s="95">
        <v>1</v>
      </c>
      <c r="D20" s="86">
        <v>0.36897274633123689</v>
      </c>
      <c r="E20" s="86">
        <v>0.25995807127882598</v>
      </c>
      <c r="F20" s="86">
        <v>4.1928721174004195E-3</v>
      </c>
      <c r="G20" s="86">
        <v>0.29350104821802936</v>
      </c>
      <c r="H20" s="86">
        <v>2.7253668763102725E-2</v>
      </c>
      <c r="I20" s="86">
        <v>1.0482180293501049E-2</v>
      </c>
      <c r="J20" s="86">
        <v>8.385744234800839E-3</v>
      </c>
      <c r="K20" s="86">
        <v>2.0964360587002098E-3</v>
      </c>
      <c r="L20" s="86">
        <v>2.0964360587002098E-3</v>
      </c>
      <c r="M20" s="86">
        <v>4.1928721174004195E-3</v>
      </c>
      <c r="N20" s="86">
        <v>4.1928721174004195E-3</v>
      </c>
      <c r="O20" s="86">
        <v>0</v>
      </c>
      <c r="P20" s="86">
        <v>6.2893081761006293E-3</v>
      </c>
      <c r="Q20" s="87">
        <v>8.385744234800839E-3</v>
      </c>
    </row>
    <row r="21" spans="1:18" ht="15" customHeight="1">
      <c r="A21" s="145" t="s">
        <v>118</v>
      </c>
      <c r="B21" s="146" t="s">
        <v>227</v>
      </c>
      <c r="C21" s="147"/>
      <c r="D21" s="148"/>
      <c r="E21" s="148"/>
      <c r="F21" s="148"/>
      <c r="G21" s="148"/>
      <c r="H21" s="149"/>
      <c r="I21" s="149"/>
      <c r="J21" s="149"/>
      <c r="K21" s="149"/>
      <c r="L21" s="149"/>
      <c r="M21" s="149"/>
      <c r="N21" s="149"/>
      <c r="O21" s="149"/>
      <c r="P21" s="149"/>
      <c r="Q21" s="149"/>
    </row>
    <row r="22" spans="1:18" ht="15" customHeight="1">
      <c r="A22" s="145"/>
      <c r="B22" s="150" t="s">
        <v>164</v>
      </c>
      <c r="C22" s="147"/>
      <c r="D22" s="148"/>
      <c r="E22" s="148"/>
      <c r="F22" s="148"/>
      <c r="G22" s="148"/>
      <c r="H22" s="149"/>
      <c r="I22" s="149"/>
      <c r="J22" s="149"/>
      <c r="K22" s="149"/>
      <c r="L22" s="149"/>
      <c r="M22" s="149"/>
      <c r="N22" s="149"/>
      <c r="O22" s="149"/>
      <c r="P22" s="149"/>
      <c r="Q22" s="149"/>
    </row>
    <row r="23" spans="1:18" ht="15" customHeight="1">
      <c r="A23" s="149"/>
      <c r="B23" s="150" t="s">
        <v>165</v>
      </c>
      <c r="C23" s="147"/>
      <c r="D23" s="148"/>
      <c r="E23" s="148"/>
      <c r="F23" s="148"/>
      <c r="G23" s="148"/>
      <c r="H23" s="148"/>
      <c r="I23" s="148"/>
      <c r="J23" s="148"/>
      <c r="K23" s="148"/>
      <c r="L23" s="148"/>
      <c r="M23" s="148"/>
      <c r="N23" s="148"/>
      <c r="O23" s="148"/>
      <c r="P23" s="148"/>
      <c r="Q23" s="148"/>
    </row>
    <row r="24" spans="1:18" ht="15" customHeight="1">
      <c r="A24" s="149"/>
      <c r="B24" s="150" t="s">
        <v>166</v>
      </c>
      <c r="C24" s="147"/>
      <c r="D24" s="148"/>
      <c r="E24" s="148"/>
      <c r="F24" s="148"/>
      <c r="G24" s="148"/>
      <c r="H24" s="148"/>
      <c r="I24" s="148"/>
      <c r="J24" s="148"/>
      <c r="K24" s="148"/>
      <c r="L24" s="148"/>
      <c r="M24" s="148"/>
      <c r="N24" s="148"/>
      <c r="O24" s="148"/>
      <c r="P24" s="148"/>
      <c r="Q24" s="148"/>
    </row>
    <row r="25" spans="1:18" ht="15" customHeight="1">
      <c r="A25" s="149"/>
      <c r="B25" s="150" t="s">
        <v>167</v>
      </c>
      <c r="C25" s="147"/>
      <c r="D25" s="148"/>
      <c r="E25" s="148"/>
      <c r="F25" s="148"/>
      <c r="G25" s="148"/>
      <c r="H25" s="148"/>
      <c r="I25" s="148"/>
      <c r="J25" s="148"/>
      <c r="K25" s="148"/>
      <c r="L25" s="148"/>
      <c r="M25" s="148"/>
      <c r="N25" s="148"/>
      <c r="O25" s="148"/>
      <c r="P25" s="148"/>
      <c r="Q25" s="148"/>
    </row>
    <row r="26" spans="1:18" ht="15" customHeight="1">
      <c r="A26" s="149"/>
      <c r="B26" s="151" t="s">
        <v>133</v>
      </c>
      <c r="C26" s="147"/>
      <c r="D26" s="148"/>
      <c r="E26" s="148"/>
      <c r="F26" s="148"/>
      <c r="G26" s="148"/>
      <c r="H26" s="148"/>
      <c r="I26" s="148"/>
      <c r="J26" s="148"/>
      <c r="K26" s="148"/>
      <c r="L26" s="148"/>
      <c r="M26" s="148"/>
      <c r="N26" s="148"/>
      <c r="O26" s="148"/>
      <c r="P26" s="148"/>
      <c r="Q26" s="148"/>
    </row>
    <row r="27" spans="1:18" ht="15" customHeight="1">
      <c r="A27" s="149"/>
      <c r="B27" s="150"/>
      <c r="C27" s="147"/>
      <c r="D27" s="148"/>
      <c r="E27" s="148"/>
      <c r="F27" s="148"/>
      <c r="G27" s="148"/>
      <c r="H27" s="148"/>
      <c r="I27" s="148"/>
      <c r="J27" s="148"/>
      <c r="K27" s="148"/>
      <c r="L27" s="148"/>
      <c r="M27" s="148"/>
      <c r="N27" s="148"/>
      <c r="O27" s="148"/>
      <c r="P27" s="148"/>
      <c r="Q27" s="148"/>
    </row>
    <row r="28" spans="1:18" ht="15" customHeight="1">
      <c r="A28" s="149"/>
      <c r="B28" s="150"/>
      <c r="C28" s="147"/>
      <c r="D28" s="148"/>
      <c r="E28" s="148"/>
      <c r="F28" s="148"/>
      <c r="G28" s="148"/>
      <c r="H28" s="148"/>
      <c r="I28" s="148"/>
      <c r="J28" s="148"/>
      <c r="K28" s="148"/>
      <c r="L28" s="148"/>
      <c r="M28" s="148"/>
      <c r="N28" s="148"/>
      <c r="O28" s="148"/>
      <c r="P28" s="148"/>
      <c r="Q28" s="148"/>
    </row>
    <row r="29" spans="1:18" ht="15" customHeight="1"/>
  </sheetData>
  <mergeCells count="1">
    <mergeCell ref="A1:B1"/>
  </mergeCells>
  <phoneticPr fontId="2"/>
  <conditionalFormatting sqref="C9:Q9">
    <cfRule type="cellIs" dxfId="73" priority="2" operator="equal">
      <formula>"△100%"</formula>
    </cfRule>
  </conditionalFormatting>
  <conditionalFormatting sqref="C14:Q14">
    <cfRule type="cellIs" dxfId="72"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6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C3" sqref="C3"/>
    </sheetView>
  </sheetViews>
  <sheetFormatPr defaultRowHeight="13.5"/>
  <cols>
    <col min="1" max="1" width="12.75" style="121" customWidth="1"/>
    <col min="2" max="2" width="14.125" style="121" customWidth="1"/>
    <col min="3" max="3" width="12.75" style="121" customWidth="1"/>
    <col min="4" max="11" width="10.625" style="121" customWidth="1"/>
    <col min="12" max="16384" width="9" style="121"/>
  </cols>
  <sheetData>
    <row r="1" spans="1:17" s="340" customFormat="1" ht="24">
      <c r="A1" s="396" t="str">
        <f>令和4年度!A1</f>
        <v>令和4年度</v>
      </c>
      <c r="B1" s="396"/>
      <c r="C1" s="342"/>
      <c r="D1" s="343" t="str">
        <f ca="1">RIGHT(CELL("filename",$A$1),LEN(CELL("filename",$A$1))-FIND("]",CELL("filename",$A$1)))</f>
        <v>１月（１表）</v>
      </c>
      <c r="E1" s="344" t="s">
        <v>140</v>
      </c>
      <c r="F1" s="345"/>
      <c r="G1" s="343"/>
      <c r="H1" s="344"/>
      <c r="I1" s="346"/>
      <c r="J1" s="338"/>
      <c r="K1" s="339"/>
      <c r="L1" s="341"/>
      <c r="M1" s="341"/>
      <c r="N1" s="341"/>
      <c r="O1" s="341"/>
      <c r="P1" s="341"/>
      <c r="Q1" s="341"/>
    </row>
    <row r="2" spans="1:17" ht="14.25">
      <c r="A2" s="122"/>
      <c r="B2" s="195"/>
      <c r="C2" s="195"/>
      <c r="D2" s="195"/>
      <c r="E2" s="195"/>
      <c r="F2" s="195"/>
      <c r="G2" s="195"/>
      <c r="H2" s="195"/>
      <c r="I2" s="195"/>
      <c r="J2" s="195"/>
      <c r="K2" s="195"/>
    </row>
    <row r="3" spans="1:17" ht="18" thickBot="1">
      <c r="A3" s="196" t="s">
        <v>60</v>
      </c>
      <c r="B3" s="197"/>
      <c r="C3" s="198"/>
      <c r="D3" s="197"/>
      <c r="E3" s="197"/>
      <c r="F3" s="197"/>
      <c r="G3" s="197"/>
      <c r="H3" s="197"/>
      <c r="I3" s="197"/>
      <c r="J3" s="198"/>
      <c r="K3" s="199" t="s">
        <v>61</v>
      </c>
    </row>
    <row r="4" spans="1:17" ht="18" thickBot="1">
      <c r="A4" s="200"/>
      <c r="B4" s="201" t="s">
        <v>62</v>
      </c>
      <c r="C4" s="397" t="s">
        <v>63</v>
      </c>
      <c r="D4" s="398"/>
      <c r="E4" s="398"/>
      <c r="F4" s="98"/>
      <c r="G4" s="98"/>
      <c r="H4" s="98"/>
      <c r="I4" s="98"/>
      <c r="J4" s="98"/>
      <c r="K4" s="99"/>
    </row>
    <row r="5" spans="1:17" ht="17.25">
      <c r="A5" s="202"/>
      <c r="B5" s="203"/>
      <c r="C5" s="399"/>
      <c r="D5" s="400"/>
      <c r="E5" s="400"/>
      <c r="F5" s="397" t="s">
        <v>64</v>
      </c>
      <c r="G5" s="398"/>
      <c r="H5" s="398"/>
      <c r="I5" s="398"/>
      <c r="J5" s="398"/>
      <c r="K5" s="401"/>
    </row>
    <row r="6" spans="1:17" ht="17.25" customHeight="1">
      <c r="A6" s="204" t="s">
        <v>65</v>
      </c>
      <c r="B6" s="205"/>
      <c r="C6" s="135"/>
      <c r="D6" s="402" t="s">
        <v>66</v>
      </c>
      <c r="E6" s="404" t="s">
        <v>67</v>
      </c>
      <c r="F6" s="406" t="s">
        <v>68</v>
      </c>
      <c r="G6" s="206"/>
      <c r="H6" s="206"/>
      <c r="I6" s="408" t="s">
        <v>69</v>
      </c>
      <c r="J6" s="206"/>
      <c r="K6" s="207"/>
    </row>
    <row r="7" spans="1:17" ht="18" thickBot="1">
      <c r="A7" s="204"/>
      <c r="B7" s="205"/>
      <c r="C7" s="12"/>
      <c r="D7" s="403"/>
      <c r="E7" s="405"/>
      <c r="F7" s="407"/>
      <c r="G7" s="208" t="s">
        <v>66</v>
      </c>
      <c r="H7" s="209" t="s">
        <v>70</v>
      </c>
      <c r="I7" s="409"/>
      <c r="J7" s="208" t="s">
        <v>66</v>
      </c>
      <c r="K7" s="210" t="s">
        <v>70</v>
      </c>
    </row>
    <row r="8" spans="1:17" ht="32.1" customHeight="1" thickBot="1">
      <c r="A8" s="329" t="s">
        <v>71</v>
      </c>
      <c r="B8" s="330" t="s">
        <v>216</v>
      </c>
      <c r="C8" s="331">
        <v>532200</v>
      </c>
      <c r="D8" s="332">
        <v>487400</v>
      </c>
      <c r="E8" s="333">
        <v>44800</v>
      </c>
      <c r="F8" s="13">
        <v>530700</v>
      </c>
      <c r="G8" s="14">
        <v>485900</v>
      </c>
      <c r="H8" s="15">
        <v>44800</v>
      </c>
      <c r="I8" s="16">
        <v>1500</v>
      </c>
      <c r="J8" s="14">
        <v>1500</v>
      </c>
      <c r="K8" s="17">
        <v>0</v>
      </c>
    </row>
    <row r="9" spans="1:17" ht="32.1" customHeight="1">
      <c r="A9" s="211"/>
      <c r="B9" s="212" t="s">
        <v>196</v>
      </c>
      <c r="C9" s="18">
        <v>224600</v>
      </c>
      <c r="D9" s="19">
        <v>224600</v>
      </c>
      <c r="E9" s="20">
        <v>0</v>
      </c>
      <c r="F9" s="21">
        <v>223800</v>
      </c>
      <c r="G9" s="22">
        <v>223800</v>
      </c>
      <c r="H9" s="23">
        <v>0</v>
      </c>
      <c r="I9" s="24">
        <v>800</v>
      </c>
      <c r="J9" s="22">
        <v>800</v>
      </c>
      <c r="K9" s="25">
        <v>0</v>
      </c>
    </row>
    <row r="10" spans="1:17" ht="32.1" customHeight="1">
      <c r="A10" s="213"/>
      <c r="B10" s="210" t="s">
        <v>72</v>
      </c>
      <c r="C10" s="100">
        <v>307600</v>
      </c>
      <c r="D10" s="101">
        <v>262800</v>
      </c>
      <c r="E10" s="102">
        <v>44800</v>
      </c>
      <c r="F10" s="103">
        <v>306900</v>
      </c>
      <c r="G10" s="101">
        <v>262100</v>
      </c>
      <c r="H10" s="104">
        <v>44800</v>
      </c>
      <c r="I10" s="105">
        <v>700</v>
      </c>
      <c r="J10" s="101">
        <v>700</v>
      </c>
      <c r="K10" s="106">
        <v>0</v>
      </c>
    </row>
    <row r="11" spans="1:17" ht="32.1" customHeight="1" thickBot="1">
      <c r="A11" s="214"/>
      <c r="B11" s="215" t="s">
        <v>73</v>
      </c>
      <c r="C11" s="26">
        <v>2.3695458593054317</v>
      </c>
      <c r="D11" s="27">
        <v>2.1700801424755118</v>
      </c>
      <c r="E11" s="123" t="s">
        <v>213</v>
      </c>
      <c r="F11" s="216">
        <v>2.3713136729222519</v>
      </c>
      <c r="G11" s="27">
        <v>2.1711349419124217</v>
      </c>
      <c r="H11" s="124" t="s">
        <v>213</v>
      </c>
      <c r="I11" s="31">
        <v>1.875</v>
      </c>
      <c r="J11" s="27">
        <v>1.875</v>
      </c>
      <c r="K11" s="222" t="s">
        <v>214</v>
      </c>
    </row>
    <row r="12" spans="1:17" ht="32.1" customHeight="1" thickBot="1">
      <c r="A12" s="329" t="s">
        <v>74</v>
      </c>
      <c r="B12" s="334" t="s">
        <v>75</v>
      </c>
      <c r="C12" s="331">
        <v>5410500</v>
      </c>
      <c r="D12" s="335">
        <v>5318000</v>
      </c>
      <c r="E12" s="336">
        <v>92500</v>
      </c>
      <c r="F12" s="13">
        <v>5395300</v>
      </c>
      <c r="G12" s="14">
        <v>5302800</v>
      </c>
      <c r="H12" s="15">
        <v>92500</v>
      </c>
      <c r="I12" s="16">
        <v>15200</v>
      </c>
      <c r="J12" s="14">
        <v>15200</v>
      </c>
      <c r="K12" s="17">
        <v>0</v>
      </c>
    </row>
    <row r="13" spans="1:17" ht="32.1" customHeight="1">
      <c r="A13" s="107" t="s">
        <v>163</v>
      </c>
      <c r="B13" s="217" t="s">
        <v>76</v>
      </c>
      <c r="C13" s="18">
        <v>2679400</v>
      </c>
      <c r="D13" s="19">
        <v>2679400</v>
      </c>
      <c r="E13" s="20">
        <v>0</v>
      </c>
      <c r="F13" s="21">
        <v>2670500</v>
      </c>
      <c r="G13" s="19">
        <v>2670500</v>
      </c>
      <c r="H13" s="20">
        <v>0</v>
      </c>
      <c r="I13" s="24">
        <v>8900</v>
      </c>
      <c r="J13" s="19">
        <v>8900</v>
      </c>
      <c r="K13" s="33">
        <v>0</v>
      </c>
    </row>
    <row r="14" spans="1:17" ht="32.1" customHeight="1">
      <c r="A14" s="213"/>
      <c r="B14" s="210" t="s">
        <v>77</v>
      </c>
      <c r="C14" s="100">
        <v>2731100</v>
      </c>
      <c r="D14" s="101">
        <v>2638600</v>
      </c>
      <c r="E14" s="102">
        <v>92500</v>
      </c>
      <c r="F14" s="103">
        <v>2724800</v>
      </c>
      <c r="G14" s="101">
        <v>2632300</v>
      </c>
      <c r="H14" s="104">
        <v>92500</v>
      </c>
      <c r="I14" s="105">
        <v>6300</v>
      </c>
      <c r="J14" s="101">
        <v>6300</v>
      </c>
      <c r="K14" s="106">
        <v>0</v>
      </c>
    </row>
    <row r="15" spans="1:17" ht="32.1" customHeight="1" thickBot="1">
      <c r="A15" s="214"/>
      <c r="B15" s="215" t="s">
        <v>78</v>
      </c>
      <c r="C15" s="26">
        <v>2.0192953646338734</v>
      </c>
      <c r="D15" s="27">
        <v>1.984772710308278</v>
      </c>
      <c r="E15" s="123" t="s">
        <v>213</v>
      </c>
      <c r="F15" s="29">
        <v>2.0203332709230479</v>
      </c>
      <c r="G15" s="27">
        <v>1.9856955626287212</v>
      </c>
      <c r="H15" s="124" t="s">
        <v>213</v>
      </c>
      <c r="I15" s="31">
        <v>1.7078651685393258</v>
      </c>
      <c r="J15" s="27">
        <v>1.7078651685393258</v>
      </c>
      <c r="K15" s="222" t="s">
        <v>214</v>
      </c>
    </row>
    <row r="16" spans="1:17" ht="32.1" customHeight="1" thickBot="1">
      <c r="A16" s="329" t="s">
        <v>79</v>
      </c>
      <c r="B16" s="337" t="s">
        <v>80</v>
      </c>
      <c r="C16" s="331">
        <v>532200</v>
      </c>
      <c r="D16" s="335">
        <v>487400</v>
      </c>
      <c r="E16" s="336">
        <v>44800</v>
      </c>
      <c r="F16" s="13">
        <v>530700</v>
      </c>
      <c r="G16" s="34">
        <v>485900</v>
      </c>
      <c r="H16" s="35">
        <v>44800</v>
      </c>
      <c r="I16" s="16">
        <v>1500</v>
      </c>
      <c r="J16" s="34">
        <v>1500</v>
      </c>
      <c r="K16" s="36">
        <v>0</v>
      </c>
    </row>
    <row r="17" spans="1:11" ht="32.1" customHeight="1">
      <c r="A17" s="107" t="s">
        <v>217</v>
      </c>
      <c r="B17" s="217" t="s">
        <v>81</v>
      </c>
      <c r="C17" s="18">
        <v>224600</v>
      </c>
      <c r="D17" s="19">
        <v>224600</v>
      </c>
      <c r="E17" s="20">
        <v>0</v>
      </c>
      <c r="F17" s="21">
        <v>223800</v>
      </c>
      <c r="G17" s="37">
        <v>223800</v>
      </c>
      <c r="H17" s="20">
        <v>0</v>
      </c>
      <c r="I17" s="24">
        <v>800</v>
      </c>
      <c r="J17" s="37">
        <v>800</v>
      </c>
      <c r="K17" s="33">
        <v>0</v>
      </c>
    </row>
    <row r="18" spans="1:11" ht="32.1" customHeight="1">
      <c r="A18" s="213"/>
      <c r="B18" s="210" t="s">
        <v>77</v>
      </c>
      <c r="C18" s="100">
        <v>307600</v>
      </c>
      <c r="D18" s="101">
        <v>262800</v>
      </c>
      <c r="E18" s="102">
        <v>44800</v>
      </c>
      <c r="F18" s="103">
        <v>306900</v>
      </c>
      <c r="G18" s="101">
        <v>262100</v>
      </c>
      <c r="H18" s="104">
        <v>44800</v>
      </c>
      <c r="I18" s="105">
        <v>700</v>
      </c>
      <c r="J18" s="101">
        <v>700</v>
      </c>
      <c r="K18" s="106">
        <v>0</v>
      </c>
    </row>
    <row r="19" spans="1:11" ht="32.1" customHeight="1" thickBot="1">
      <c r="A19" s="213"/>
      <c r="B19" s="215" t="s">
        <v>82</v>
      </c>
      <c r="C19" s="26">
        <v>2.3695458593054317</v>
      </c>
      <c r="D19" s="27">
        <v>2.1700801424755118</v>
      </c>
      <c r="E19" s="123" t="s">
        <v>213</v>
      </c>
      <c r="F19" s="29">
        <v>2.3713136729222519</v>
      </c>
      <c r="G19" s="27">
        <v>2.1711349419124217</v>
      </c>
      <c r="H19" s="124" t="s">
        <v>213</v>
      </c>
      <c r="I19" s="31">
        <v>1.875</v>
      </c>
      <c r="J19" s="27">
        <v>1.875</v>
      </c>
      <c r="K19" s="222" t="s">
        <v>214</v>
      </c>
    </row>
    <row r="20" spans="1:11" ht="20.100000000000001" customHeight="1"/>
    <row r="21" spans="1:11" ht="20.100000000000001" customHeight="1">
      <c r="C21" s="218" t="s">
        <v>83</v>
      </c>
      <c r="D21" s="218" t="s">
        <v>84</v>
      </c>
      <c r="E21" s="219">
        <v>0</v>
      </c>
      <c r="F21" s="218" t="s">
        <v>85</v>
      </c>
      <c r="G21" s="219">
        <v>0</v>
      </c>
    </row>
  </sheetData>
  <mergeCells count="7">
    <mergeCell ref="A1:B1"/>
    <mergeCell ref="C4:E5"/>
    <mergeCell ref="F5:K5"/>
    <mergeCell ref="D6:D7"/>
    <mergeCell ref="E6:E7"/>
    <mergeCell ref="F6:F7"/>
    <mergeCell ref="I6:I7"/>
  </mergeCells>
  <phoneticPr fontId="2"/>
  <conditionalFormatting sqref="E21 G21">
    <cfRule type="containsBlanks" dxfId="71" priority="3">
      <formula>LEN(TRIM(E21))=0</formula>
    </cfRule>
  </conditionalFormatting>
  <conditionalFormatting sqref="C11:K11">
    <cfRule type="cellIs" dxfId="70" priority="2" operator="equal">
      <formula>"△100%"</formula>
    </cfRule>
  </conditionalFormatting>
  <conditionalFormatting sqref="C15:K15">
    <cfRule type="cellIs" dxfId="69"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3.5"/>
  <cols>
    <col min="1" max="1" width="10.125" style="120" customWidth="1"/>
    <col min="2" max="2" width="9.125" style="120" customWidth="1"/>
    <col min="3" max="3" width="9" style="120"/>
    <col min="4" max="31" width="7.625" style="120" customWidth="1"/>
    <col min="32" max="32" width="9.25" style="120" bestFit="1" customWidth="1"/>
    <col min="33" max="16384" width="9" style="120"/>
  </cols>
  <sheetData>
    <row r="1" spans="1:33" s="345" customFormat="1" ht="24.75" customHeight="1">
      <c r="A1" s="411" t="str">
        <f>令和4年度!A1</f>
        <v>令和4年度</v>
      </c>
      <c r="B1" s="411"/>
      <c r="C1" s="342"/>
      <c r="D1" s="342"/>
      <c r="E1" s="343" t="str">
        <f ca="1">RIGHT(CELL("filename",$A$1),LEN(CELL("filename",$A$1))-FIND("]",CELL("filename",$A$1)))</f>
        <v>４月（２表）</v>
      </c>
      <c r="F1" s="344" t="s">
        <v>140</v>
      </c>
      <c r="G1" s="343"/>
      <c r="H1" s="344"/>
      <c r="I1" s="346"/>
      <c r="J1" s="343"/>
      <c r="K1" s="344"/>
      <c r="L1" s="346"/>
      <c r="M1" s="346"/>
      <c r="N1" s="346"/>
      <c r="O1" s="346"/>
      <c r="P1" s="346"/>
      <c r="Q1" s="346"/>
    </row>
    <row r="3" spans="1:33" ht="18" thickBot="1">
      <c r="A3" s="152" t="s">
        <v>86</v>
      </c>
      <c r="B3" s="153"/>
      <c r="C3" s="153"/>
      <c r="D3" s="154"/>
      <c r="E3" s="153"/>
      <c r="F3" s="153"/>
      <c r="G3" s="153"/>
      <c r="H3" s="153"/>
      <c r="I3" s="153"/>
      <c r="J3" s="153"/>
      <c r="K3" s="153"/>
      <c r="L3" s="153"/>
      <c r="M3" s="153"/>
      <c r="N3" s="153"/>
      <c r="O3" s="153"/>
      <c r="P3" s="153"/>
      <c r="Q3" s="155"/>
      <c r="R3" s="153"/>
      <c r="S3" s="155"/>
      <c r="T3" s="153"/>
      <c r="U3" s="154"/>
      <c r="V3" s="153"/>
      <c r="W3" s="153"/>
      <c r="X3" s="153"/>
      <c r="Y3" s="153"/>
      <c r="Z3" s="153"/>
      <c r="AA3" s="153"/>
      <c r="AB3" s="153"/>
      <c r="AC3" s="153"/>
      <c r="AD3" s="153"/>
      <c r="AE3" s="153"/>
    </row>
    <row r="4" spans="1:33" ht="14.25">
      <c r="A4" s="156"/>
      <c r="B4" s="157" t="s">
        <v>62</v>
      </c>
      <c r="C4" s="158"/>
      <c r="D4" s="348">
        <v>1</v>
      </c>
      <c r="E4" s="349">
        <v>2</v>
      </c>
      <c r="F4" s="348">
        <v>3</v>
      </c>
      <c r="G4" s="350">
        <v>4</v>
      </c>
      <c r="H4" s="349">
        <v>5</v>
      </c>
      <c r="I4" s="349">
        <v>6</v>
      </c>
      <c r="J4" s="351">
        <v>7</v>
      </c>
      <c r="K4" s="349">
        <v>8</v>
      </c>
      <c r="L4" s="349">
        <v>9</v>
      </c>
      <c r="M4" s="349">
        <v>10</v>
      </c>
      <c r="N4" s="349">
        <v>11</v>
      </c>
      <c r="O4" s="349">
        <v>12</v>
      </c>
      <c r="P4" s="349">
        <v>13</v>
      </c>
      <c r="Q4" s="349">
        <v>14</v>
      </c>
      <c r="R4" s="349">
        <v>15</v>
      </c>
      <c r="S4" s="349">
        <v>16</v>
      </c>
      <c r="T4" s="349">
        <v>17</v>
      </c>
      <c r="U4" s="349">
        <v>18</v>
      </c>
      <c r="V4" s="349">
        <v>19</v>
      </c>
      <c r="W4" s="349">
        <v>20</v>
      </c>
      <c r="X4" s="349">
        <v>21</v>
      </c>
      <c r="Y4" s="349">
        <v>22</v>
      </c>
      <c r="Z4" s="350">
        <v>23</v>
      </c>
      <c r="AA4" s="349">
        <v>24</v>
      </c>
      <c r="AB4" s="349">
        <v>25</v>
      </c>
      <c r="AC4" s="349">
        <v>26</v>
      </c>
      <c r="AD4" s="352">
        <v>27</v>
      </c>
      <c r="AE4" s="353">
        <v>28</v>
      </c>
    </row>
    <row r="5" spans="1:33" ht="15" thickBot="1">
      <c r="A5" s="159" t="s">
        <v>65</v>
      </c>
      <c r="B5" s="160"/>
      <c r="C5" s="161" t="s">
        <v>87</v>
      </c>
      <c r="D5" s="354" t="s">
        <v>88</v>
      </c>
      <c r="E5" s="355" t="s">
        <v>89</v>
      </c>
      <c r="F5" s="356" t="s">
        <v>90</v>
      </c>
      <c r="G5" s="354" t="s">
        <v>91</v>
      </c>
      <c r="H5" s="355" t="s">
        <v>92</v>
      </c>
      <c r="I5" s="357" t="s">
        <v>93</v>
      </c>
      <c r="J5" s="358" t="s">
        <v>94</v>
      </c>
      <c r="K5" s="355" t="s">
        <v>95</v>
      </c>
      <c r="L5" s="355" t="s">
        <v>96</v>
      </c>
      <c r="M5" s="355" t="s">
        <v>97</v>
      </c>
      <c r="N5" s="355" t="s">
        <v>98</v>
      </c>
      <c r="O5" s="355" t="s">
        <v>99</v>
      </c>
      <c r="P5" s="355" t="s">
        <v>100</v>
      </c>
      <c r="Q5" s="355" t="s">
        <v>101</v>
      </c>
      <c r="R5" s="355" t="s">
        <v>102</v>
      </c>
      <c r="S5" s="355" t="s">
        <v>103</v>
      </c>
      <c r="T5" s="355" t="s">
        <v>104</v>
      </c>
      <c r="U5" s="355" t="s">
        <v>105</v>
      </c>
      <c r="V5" s="355" t="s">
        <v>106</v>
      </c>
      <c r="W5" s="355" t="s">
        <v>107</v>
      </c>
      <c r="X5" s="355" t="s">
        <v>108</v>
      </c>
      <c r="Y5" s="355" t="s">
        <v>109</v>
      </c>
      <c r="Z5" s="354" t="s">
        <v>110</v>
      </c>
      <c r="AA5" s="355" t="s">
        <v>111</v>
      </c>
      <c r="AB5" s="355" t="s">
        <v>112</v>
      </c>
      <c r="AC5" s="355" t="s">
        <v>113</v>
      </c>
      <c r="AD5" s="354" t="s">
        <v>114</v>
      </c>
      <c r="AE5" s="359" t="s">
        <v>67</v>
      </c>
    </row>
    <row r="6" spans="1:33" ht="30" customHeight="1" thickBot="1">
      <c r="A6" s="347" t="s">
        <v>71</v>
      </c>
      <c r="B6" s="368" t="s">
        <v>204</v>
      </c>
      <c r="C6" s="369">
        <v>409000</v>
      </c>
      <c r="D6" s="360">
        <v>205900</v>
      </c>
      <c r="E6" s="360">
        <v>27700</v>
      </c>
      <c r="F6" s="360">
        <v>42800</v>
      </c>
      <c r="G6" s="360">
        <v>15700</v>
      </c>
      <c r="H6" s="360">
        <v>51600</v>
      </c>
      <c r="I6" s="360">
        <v>200</v>
      </c>
      <c r="J6" s="360">
        <v>38400</v>
      </c>
      <c r="K6" s="360">
        <v>3500</v>
      </c>
      <c r="L6" s="360">
        <v>6000</v>
      </c>
      <c r="M6" s="360">
        <v>3200</v>
      </c>
      <c r="N6" s="360">
        <v>0</v>
      </c>
      <c r="O6" s="360">
        <v>300</v>
      </c>
      <c r="P6" s="360">
        <v>200</v>
      </c>
      <c r="Q6" s="360">
        <v>0</v>
      </c>
      <c r="R6" s="360">
        <v>1400</v>
      </c>
      <c r="S6" s="360">
        <v>2100</v>
      </c>
      <c r="T6" s="360">
        <v>2600</v>
      </c>
      <c r="U6" s="360">
        <v>1400</v>
      </c>
      <c r="V6" s="360">
        <v>1300</v>
      </c>
      <c r="W6" s="360">
        <v>0</v>
      </c>
      <c r="X6" s="360">
        <v>0</v>
      </c>
      <c r="Y6" s="360">
        <v>300</v>
      </c>
      <c r="Z6" s="360">
        <v>0</v>
      </c>
      <c r="AA6" s="360">
        <v>1400</v>
      </c>
      <c r="AB6" s="360">
        <v>1800</v>
      </c>
      <c r="AC6" s="360">
        <v>1200</v>
      </c>
      <c r="AD6" s="361">
        <v>0</v>
      </c>
      <c r="AE6" s="362">
        <v>0</v>
      </c>
      <c r="AF6" s="142"/>
      <c r="AG6" s="142"/>
    </row>
    <row r="7" spans="1:33" ht="30" customHeight="1">
      <c r="A7" s="162"/>
      <c r="B7" s="163" t="s">
        <v>173</v>
      </c>
      <c r="C7" s="38">
        <v>262600</v>
      </c>
      <c r="D7" s="39">
        <v>136900</v>
      </c>
      <c r="E7" s="39">
        <v>15700</v>
      </c>
      <c r="F7" s="39">
        <v>26700</v>
      </c>
      <c r="G7" s="39">
        <v>10900</v>
      </c>
      <c r="H7" s="39">
        <v>32300</v>
      </c>
      <c r="I7" s="39">
        <v>100</v>
      </c>
      <c r="J7" s="39">
        <v>25700</v>
      </c>
      <c r="K7" s="39">
        <v>1500</v>
      </c>
      <c r="L7" s="39">
        <v>4100</v>
      </c>
      <c r="M7" s="39">
        <v>1700</v>
      </c>
      <c r="N7" s="39">
        <v>0</v>
      </c>
      <c r="O7" s="39">
        <v>100</v>
      </c>
      <c r="P7" s="39">
        <v>100</v>
      </c>
      <c r="Q7" s="39">
        <v>0</v>
      </c>
      <c r="R7" s="39">
        <v>700</v>
      </c>
      <c r="S7" s="39">
        <v>1000</v>
      </c>
      <c r="T7" s="39">
        <v>2100</v>
      </c>
      <c r="U7" s="39">
        <v>100</v>
      </c>
      <c r="V7" s="39">
        <v>1000</v>
      </c>
      <c r="W7" s="39">
        <v>0</v>
      </c>
      <c r="X7" s="39">
        <v>0</v>
      </c>
      <c r="Y7" s="39">
        <v>100</v>
      </c>
      <c r="Z7" s="39">
        <v>0</v>
      </c>
      <c r="AA7" s="39">
        <v>800</v>
      </c>
      <c r="AB7" s="39">
        <v>1000</v>
      </c>
      <c r="AC7" s="39">
        <v>0</v>
      </c>
      <c r="AD7" s="39">
        <v>0</v>
      </c>
      <c r="AE7" s="40">
        <v>0</v>
      </c>
      <c r="AF7" s="142"/>
      <c r="AG7" s="142"/>
    </row>
    <row r="8" spans="1:33" ht="30" customHeight="1">
      <c r="A8" s="164"/>
      <c r="B8" s="165" t="s">
        <v>77</v>
      </c>
      <c r="C8" s="115">
        <v>146400</v>
      </c>
      <c r="D8" s="116">
        <v>69000</v>
      </c>
      <c r="E8" s="117">
        <v>12000</v>
      </c>
      <c r="F8" s="117">
        <v>16100</v>
      </c>
      <c r="G8" s="117">
        <v>4800</v>
      </c>
      <c r="H8" s="117">
        <v>19300</v>
      </c>
      <c r="I8" s="117">
        <v>100</v>
      </c>
      <c r="J8" s="117">
        <v>12700</v>
      </c>
      <c r="K8" s="117">
        <v>2000</v>
      </c>
      <c r="L8" s="117">
        <v>1900</v>
      </c>
      <c r="M8" s="117">
        <v>1500</v>
      </c>
      <c r="N8" s="97">
        <v>0</v>
      </c>
      <c r="O8" s="97">
        <v>200</v>
      </c>
      <c r="P8" s="117">
        <v>100</v>
      </c>
      <c r="Q8" s="97">
        <v>0</v>
      </c>
      <c r="R8" s="117">
        <v>700</v>
      </c>
      <c r="S8" s="117">
        <v>1100</v>
      </c>
      <c r="T8" s="117">
        <v>500</v>
      </c>
      <c r="U8" s="117">
        <v>1300</v>
      </c>
      <c r="V8" s="117">
        <v>300</v>
      </c>
      <c r="W8" s="97">
        <v>0</v>
      </c>
      <c r="X8" s="117">
        <v>0</v>
      </c>
      <c r="Y8" s="117">
        <v>200</v>
      </c>
      <c r="Z8" s="97">
        <v>0</v>
      </c>
      <c r="AA8" s="117">
        <v>600</v>
      </c>
      <c r="AB8" s="117">
        <v>800</v>
      </c>
      <c r="AC8" s="117">
        <v>1200</v>
      </c>
      <c r="AD8" s="97">
        <v>0</v>
      </c>
      <c r="AE8" s="118">
        <v>0</v>
      </c>
    </row>
    <row r="9" spans="1:33" ht="30" customHeight="1">
      <c r="A9" s="164"/>
      <c r="B9" s="166" t="s">
        <v>73</v>
      </c>
      <c r="C9" s="41">
        <v>1.5575019040365574</v>
      </c>
      <c r="D9" s="42">
        <v>1.504017531044558</v>
      </c>
      <c r="E9" s="43">
        <v>1.7643312101910829</v>
      </c>
      <c r="F9" s="43">
        <v>1.6029962546816479</v>
      </c>
      <c r="G9" s="43">
        <v>1.4403669724770642</v>
      </c>
      <c r="H9" s="43">
        <v>1.5975232198142415</v>
      </c>
      <c r="I9" s="43">
        <v>2</v>
      </c>
      <c r="J9" s="43">
        <v>1.4941634241245136</v>
      </c>
      <c r="K9" s="43">
        <v>2.3333333333333335</v>
      </c>
      <c r="L9" s="43">
        <v>1.4634146341463414</v>
      </c>
      <c r="M9" s="43">
        <v>1.8823529411764706</v>
      </c>
      <c r="N9" s="43" t="s">
        <v>147</v>
      </c>
      <c r="O9" s="43">
        <v>3</v>
      </c>
      <c r="P9" s="43">
        <v>2</v>
      </c>
      <c r="Q9" s="43" t="s">
        <v>147</v>
      </c>
      <c r="R9" s="43">
        <v>2</v>
      </c>
      <c r="S9" s="43">
        <v>2.1</v>
      </c>
      <c r="T9" s="43">
        <v>1.2380952380952381</v>
      </c>
      <c r="U9" s="43">
        <v>14</v>
      </c>
      <c r="V9" s="43">
        <v>1.3</v>
      </c>
      <c r="W9" s="43" t="s">
        <v>147</v>
      </c>
      <c r="X9" s="43" t="s">
        <v>147</v>
      </c>
      <c r="Y9" s="43">
        <v>3</v>
      </c>
      <c r="Z9" s="43" t="s">
        <v>147</v>
      </c>
      <c r="AA9" s="43">
        <v>1.75</v>
      </c>
      <c r="AB9" s="43">
        <v>1.8</v>
      </c>
      <c r="AC9" s="43" t="s">
        <v>162</v>
      </c>
      <c r="AD9" s="43" t="s">
        <v>147</v>
      </c>
      <c r="AE9" s="44" t="s">
        <v>147</v>
      </c>
    </row>
    <row r="10" spans="1:33" ht="30" customHeight="1" thickBot="1">
      <c r="A10" s="167"/>
      <c r="B10" s="168" t="s">
        <v>115</v>
      </c>
      <c r="C10" s="45">
        <v>1</v>
      </c>
      <c r="D10" s="46">
        <v>0.50342298288508558</v>
      </c>
      <c r="E10" s="47">
        <v>6.7726161369193155E-2</v>
      </c>
      <c r="F10" s="48">
        <v>0.10464547677261614</v>
      </c>
      <c r="G10" s="48">
        <v>3.8386308068459656E-2</v>
      </c>
      <c r="H10" s="48">
        <v>0.12616136919315404</v>
      </c>
      <c r="I10" s="48">
        <v>4.8899755501222489E-4</v>
      </c>
      <c r="J10" s="48">
        <v>9.3887530562347193E-2</v>
      </c>
      <c r="K10" s="48">
        <v>8.557457212713936E-3</v>
      </c>
      <c r="L10" s="48">
        <v>1.4669926650366748E-2</v>
      </c>
      <c r="M10" s="48">
        <v>7.8239608801955983E-3</v>
      </c>
      <c r="N10" s="48">
        <v>0</v>
      </c>
      <c r="O10" s="48">
        <v>7.3349633251833745E-4</v>
      </c>
      <c r="P10" s="48">
        <v>4.8899755501222489E-4</v>
      </c>
      <c r="Q10" s="48">
        <v>0</v>
      </c>
      <c r="R10" s="48">
        <v>3.4229828850855745E-3</v>
      </c>
      <c r="S10" s="48">
        <v>5.1344743276283619E-3</v>
      </c>
      <c r="T10" s="48">
        <v>6.3569682151589238E-3</v>
      </c>
      <c r="U10" s="48">
        <v>3.4229828850855745E-3</v>
      </c>
      <c r="V10" s="48">
        <v>3.1784841075794619E-3</v>
      </c>
      <c r="W10" s="48">
        <v>0</v>
      </c>
      <c r="X10" s="48">
        <v>0</v>
      </c>
      <c r="Y10" s="48">
        <v>7.3349633251833745E-4</v>
      </c>
      <c r="Z10" s="48">
        <v>0</v>
      </c>
      <c r="AA10" s="48">
        <v>3.4229828850855745E-3</v>
      </c>
      <c r="AB10" s="48">
        <v>4.4009779951100243E-3</v>
      </c>
      <c r="AC10" s="48">
        <v>2.9339853300733498E-3</v>
      </c>
      <c r="AD10" s="48">
        <v>0</v>
      </c>
      <c r="AE10" s="49">
        <v>0</v>
      </c>
    </row>
    <row r="11" spans="1:33" ht="30" customHeight="1" thickBot="1">
      <c r="A11" s="347" t="s">
        <v>74</v>
      </c>
      <c r="B11" s="363" t="s">
        <v>75</v>
      </c>
      <c r="C11" s="364">
        <v>409000</v>
      </c>
      <c r="D11" s="365">
        <v>205900</v>
      </c>
      <c r="E11" s="366">
        <v>27700</v>
      </c>
      <c r="F11" s="366">
        <v>42800</v>
      </c>
      <c r="G11" s="366">
        <v>15700</v>
      </c>
      <c r="H11" s="366">
        <v>51600</v>
      </c>
      <c r="I11" s="366">
        <v>200</v>
      </c>
      <c r="J11" s="366">
        <v>38400</v>
      </c>
      <c r="K11" s="366">
        <v>3500</v>
      </c>
      <c r="L11" s="366">
        <v>6000</v>
      </c>
      <c r="M11" s="366">
        <v>3200</v>
      </c>
      <c r="N11" s="366">
        <v>0</v>
      </c>
      <c r="O11" s="366">
        <v>300</v>
      </c>
      <c r="P11" s="366">
        <v>200</v>
      </c>
      <c r="Q11" s="366">
        <v>0</v>
      </c>
      <c r="R11" s="366">
        <v>1400</v>
      </c>
      <c r="S11" s="366">
        <v>2100</v>
      </c>
      <c r="T11" s="366">
        <v>2600</v>
      </c>
      <c r="U11" s="366">
        <v>1400</v>
      </c>
      <c r="V11" s="366">
        <v>1300</v>
      </c>
      <c r="W11" s="366">
        <v>0</v>
      </c>
      <c r="X11" s="366">
        <v>0</v>
      </c>
      <c r="Y11" s="366">
        <v>300</v>
      </c>
      <c r="Z11" s="366">
        <v>0</v>
      </c>
      <c r="AA11" s="366">
        <v>1400</v>
      </c>
      <c r="AB11" s="366">
        <v>1800</v>
      </c>
      <c r="AC11" s="366">
        <v>1200</v>
      </c>
      <c r="AD11" s="366">
        <v>0</v>
      </c>
      <c r="AE11" s="367">
        <v>0</v>
      </c>
      <c r="AF11" s="142"/>
      <c r="AG11" s="142"/>
    </row>
    <row r="12" spans="1:33" ht="30" customHeight="1">
      <c r="A12" s="119" t="s">
        <v>142</v>
      </c>
      <c r="B12" s="169" t="s">
        <v>76</v>
      </c>
      <c r="C12" s="50">
        <v>262600</v>
      </c>
      <c r="D12" s="51">
        <v>136900</v>
      </c>
      <c r="E12" s="51">
        <v>15700</v>
      </c>
      <c r="F12" s="51">
        <v>26700</v>
      </c>
      <c r="G12" s="51">
        <v>10900</v>
      </c>
      <c r="H12" s="51">
        <v>32300</v>
      </c>
      <c r="I12" s="51">
        <v>100</v>
      </c>
      <c r="J12" s="51">
        <v>25700</v>
      </c>
      <c r="K12" s="51">
        <v>1500</v>
      </c>
      <c r="L12" s="51">
        <v>4100</v>
      </c>
      <c r="M12" s="51">
        <v>1700</v>
      </c>
      <c r="N12" s="51">
        <v>0</v>
      </c>
      <c r="O12" s="51">
        <v>100</v>
      </c>
      <c r="P12" s="51">
        <v>100</v>
      </c>
      <c r="Q12" s="51">
        <v>0</v>
      </c>
      <c r="R12" s="51">
        <v>700</v>
      </c>
      <c r="S12" s="51">
        <v>1000</v>
      </c>
      <c r="T12" s="51">
        <v>2100</v>
      </c>
      <c r="U12" s="51">
        <v>100</v>
      </c>
      <c r="V12" s="51">
        <v>1000</v>
      </c>
      <c r="W12" s="51">
        <v>0</v>
      </c>
      <c r="X12" s="51">
        <v>0</v>
      </c>
      <c r="Y12" s="51">
        <v>100</v>
      </c>
      <c r="Z12" s="51">
        <v>0</v>
      </c>
      <c r="AA12" s="51">
        <v>800</v>
      </c>
      <c r="AB12" s="51">
        <v>1000</v>
      </c>
      <c r="AC12" s="51">
        <v>0</v>
      </c>
      <c r="AD12" s="51">
        <v>0</v>
      </c>
      <c r="AE12" s="52">
        <v>0</v>
      </c>
      <c r="AF12" s="170"/>
    </row>
    <row r="13" spans="1:33" ht="30" customHeight="1">
      <c r="A13" s="164"/>
      <c r="B13" s="171" t="s">
        <v>77</v>
      </c>
      <c r="C13" s="115">
        <v>146400</v>
      </c>
      <c r="D13" s="116">
        <v>69000</v>
      </c>
      <c r="E13" s="117">
        <v>12000</v>
      </c>
      <c r="F13" s="117">
        <v>16100</v>
      </c>
      <c r="G13" s="117">
        <v>4800</v>
      </c>
      <c r="H13" s="117">
        <v>19300</v>
      </c>
      <c r="I13" s="117">
        <v>100</v>
      </c>
      <c r="J13" s="117">
        <v>12700</v>
      </c>
      <c r="K13" s="117">
        <v>2000</v>
      </c>
      <c r="L13" s="117">
        <v>1900</v>
      </c>
      <c r="M13" s="117">
        <v>1500</v>
      </c>
      <c r="N13" s="97">
        <v>0</v>
      </c>
      <c r="O13" s="117">
        <v>200</v>
      </c>
      <c r="P13" s="117">
        <v>100</v>
      </c>
      <c r="Q13" s="97">
        <v>0</v>
      </c>
      <c r="R13" s="117">
        <v>700</v>
      </c>
      <c r="S13" s="117">
        <v>1100</v>
      </c>
      <c r="T13" s="117">
        <v>500</v>
      </c>
      <c r="U13" s="117">
        <v>1300</v>
      </c>
      <c r="V13" s="117">
        <v>300</v>
      </c>
      <c r="W13" s="97">
        <v>0</v>
      </c>
      <c r="X13" s="117">
        <v>0</v>
      </c>
      <c r="Y13" s="117">
        <v>200</v>
      </c>
      <c r="Z13" s="97">
        <v>0</v>
      </c>
      <c r="AA13" s="117">
        <v>600</v>
      </c>
      <c r="AB13" s="117">
        <v>800</v>
      </c>
      <c r="AC13" s="117">
        <v>1200</v>
      </c>
      <c r="AD13" s="117">
        <v>0</v>
      </c>
      <c r="AE13" s="118">
        <v>0</v>
      </c>
    </row>
    <row r="14" spans="1:33" ht="30" customHeight="1">
      <c r="A14" s="164"/>
      <c r="B14" s="172" t="s">
        <v>78</v>
      </c>
      <c r="C14" s="41">
        <v>1.5575019040365574</v>
      </c>
      <c r="D14" s="42">
        <v>1.504017531044558</v>
      </c>
      <c r="E14" s="43">
        <v>1.7643312101910829</v>
      </c>
      <c r="F14" s="43">
        <v>1.6029962546816479</v>
      </c>
      <c r="G14" s="43">
        <v>1.4403669724770642</v>
      </c>
      <c r="H14" s="43">
        <v>1.5975232198142415</v>
      </c>
      <c r="I14" s="43">
        <v>2</v>
      </c>
      <c r="J14" s="43">
        <v>1.4941634241245136</v>
      </c>
      <c r="K14" s="43">
        <v>2.3333333333333335</v>
      </c>
      <c r="L14" s="43">
        <v>1.4634146341463414</v>
      </c>
      <c r="M14" s="43">
        <v>1.8823529411764706</v>
      </c>
      <c r="N14" s="43" t="s">
        <v>147</v>
      </c>
      <c r="O14" s="43">
        <v>3</v>
      </c>
      <c r="P14" s="43">
        <v>2</v>
      </c>
      <c r="Q14" s="43" t="s">
        <v>147</v>
      </c>
      <c r="R14" s="43">
        <v>2</v>
      </c>
      <c r="S14" s="43">
        <v>2.1</v>
      </c>
      <c r="T14" s="43">
        <v>1.2380952380952381</v>
      </c>
      <c r="U14" s="43">
        <v>14</v>
      </c>
      <c r="V14" s="43">
        <v>1.3</v>
      </c>
      <c r="W14" s="43" t="s">
        <v>147</v>
      </c>
      <c r="X14" s="43" t="s">
        <v>147</v>
      </c>
      <c r="Y14" s="43">
        <v>3</v>
      </c>
      <c r="Z14" s="43" t="s">
        <v>147</v>
      </c>
      <c r="AA14" s="43">
        <v>1.75</v>
      </c>
      <c r="AB14" s="43">
        <v>1.8</v>
      </c>
      <c r="AC14" s="43" t="s">
        <v>162</v>
      </c>
      <c r="AD14" s="43" t="s">
        <v>147</v>
      </c>
      <c r="AE14" s="44" t="s">
        <v>147</v>
      </c>
    </row>
    <row r="15" spans="1:33" ht="30" customHeight="1" thickBot="1">
      <c r="A15" s="167"/>
      <c r="B15" s="173" t="s">
        <v>116</v>
      </c>
      <c r="C15" s="53">
        <v>1</v>
      </c>
      <c r="D15" s="48">
        <v>0.50342298288508558</v>
      </c>
      <c r="E15" s="47">
        <v>6.7726161369193155E-2</v>
      </c>
      <c r="F15" s="48">
        <v>0.10464547677261614</v>
      </c>
      <c r="G15" s="48">
        <v>3.8386308068459656E-2</v>
      </c>
      <c r="H15" s="48">
        <v>0.12616136919315404</v>
      </c>
      <c r="I15" s="48">
        <v>4.8899755501222489E-4</v>
      </c>
      <c r="J15" s="48">
        <v>9.3887530562347193E-2</v>
      </c>
      <c r="K15" s="48">
        <v>8.557457212713936E-3</v>
      </c>
      <c r="L15" s="48">
        <v>1.4669926650366748E-2</v>
      </c>
      <c r="M15" s="48">
        <v>7.8239608801955983E-3</v>
      </c>
      <c r="N15" s="48">
        <v>0</v>
      </c>
      <c r="O15" s="48">
        <v>7.3349633251833745E-4</v>
      </c>
      <c r="P15" s="48">
        <v>4.8899755501222489E-4</v>
      </c>
      <c r="Q15" s="48">
        <v>0</v>
      </c>
      <c r="R15" s="48">
        <v>3.4229828850855745E-3</v>
      </c>
      <c r="S15" s="48">
        <v>5.1344743276283619E-3</v>
      </c>
      <c r="T15" s="48">
        <v>6.3569682151589238E-3</v>
      </c>
      <c r="U15" s="48">
        <v>3.4229828850855745E-3</v>
      </c>
      <c r="V15" s="48">
        <v>3.1784841075794619E-3</v>
      </c>
      <c r="W15" s="48">
        <v>0</v>
      </c>
      <c r="X15" s="48">
        <v>0</v>
      </c>
      <c r="Y15" s="48">
        <v>7.3349633251833745E-4</v>
      </c>
      <c r="Z15" s="48">
        <v>0</v>
      </c>
      <c r="AA15" s="48">
        <v>3.4229828850855745E-3</v>
      </c>
      <c r="AB15" s="48">
        <v>4.4009779951100243E-3</v>
      </c>
      <c r="AC15" s="48">
        <v>2.9339853300733498E-3</v>
      </c>
      <c r="AD15" s="48">
        <v>0</v>
      </c>
      <c r="AE15" s="49">
        <v>0</v>
      </c>
    </row>
    <row r="16" spans="1:33" ht="30" customHeight="1" thickBot="1">
      <c r="A16" s="347" t="s">
        <v>79</v>
      </c>
      <c r="B16" s="370" t="s">
        <v>80</v>
      </c>
      <c r="C16" s="364">
        <v>1228500</v>
      </c>
      <c r="D16" s="366">
        <v>612700</v>
      </c>
      <c r="E16" s="366">
        <v>88500</v>
      </c>
      <c r="F16" s="366">
        <v>126100</v>
      </c>
      <c r="G16" s="366">
        <v>47100</v>
      </c>
      <c r="H16" s="366">
        <v>161200</v>
      </c>
      <c r="I16" s="366">
        <v>200</v>
      </c>
      <c r="J16" s="366">
        <v>115000</v>
      </c>
      <c r="K16" s="366">
        <v>11600</v>
      </c>
      <c r="L16" s="366">
        <v>20300</v>
      </c>
      <c r="M16" s="366">
        <v>8800</v>
      </c>
      <c r="N16" s="366">
        <v>0</v>
      </c>
      <c r="O16" s="366">
        <v>900</v>
      </c>
      <c r="P16" s="366">
        <v>500</v>
      </c>
      <c r="Q16" s="366">
        <v>0</v>
      </c>
      <c r="R16" s="366">
        <v>3100</v>
      </c>
      <c r="S16" s="366">
        <v>4400</v>
      </c>
      <c r="T16" s="366">
        <v>8700</v>
      </c>
      <c r="U16" s="366">
        <v>3900</v>
      </c>
      <c r="V16" s="366">
        <v>2700</v>
      </c>
      <c r="W16" s="366">
        <v>0</v>
      </c>
      <c r="X16" s="366">
        <v>0</v>
      </c>
      <c r="Y16" s="366">
        <v>1600</v>
      </c>
      <c r="Z16" s="366">
        <v>0</v>
      </c>
      <c r="AA16" s="366">
        <v>4900</v>
      </c>
      <c r="AB16" s="366">
        <v>3800</v>
      </c>
      <c r="AC16" s="366">
        <v>2400</v>
      </c>
      <c r="AD16" s="366">
        <v>100</v>
      </c>
      <c r="AE16" s="367">
        <v>0</v>
      </c>
      <c r="AF16" s="170"/>
    </row>
    <row r="17" spans="1:32" ht="30" customHeight="1">
      <c r="A17" s="119" t="s">
        <v>143</v>
      </c>
      <c r="B17" s="169" t="s">
        <v>81</v>
      </c>
      <c r="C17" s="50">
        <v>824600</v>
      </c>
      <c r="D17" s="51">
        <v>409400</v>
      </c>
      <c r="E17" s="51">
        <v>61700</v>
      </c>
      <c r="F17" s="51">
        <v>73400</v>
      </c>
      <c r="G17" s="51">
        <v>37500</v>
      </c>
      <c r="H17" s="51">
        <v>113900</v>
      </c>
      <c r="I17" s="51">
        <v>100</v>
      </c>
      <c r="J17" s="51">
        <v>73600</v>
      </c>
      <c r="K17" s="51">
        <v>6600</v>
      </c>
      <c r="L17" s="51">
        <v>17300</v>
      </c>
      <c r="M17" s="51">
        <v>5800</v>
      </c>
      <c r="N17" s="51">
        <v>0</v>
      </c>
      <c r="O17" s="51">
        <v>100</v>
      </c>
      <c r="P17" s="51">
        <v>400</v>
      </c>
      <c r="Q17" s="51">
        <v>0</v>
      </c>
      <c r="R17" s="51">
        <v>2400</v>
      </c>
      <c r="S17" s="51">
        <v>2500</v>
      </c>
      <c r="T17" s="51">
        <v>7700</v>
      </c>
      <c r="U17" s="51">
        <v>900</v>
      </c>
      <c r="V17" s="51">
        <v>3500</v>
      </c>
      <c r="W17" s="51">
        <v>0</v>
      </c>
      <c r="X17" s="51">
        <v>0</v>
      </c>
      <c r="Y17" s="51">
        <v>600</v>
      </c>
      <c r="Z17" s="51">
        <v>0</v>
      </c>
      <c r="AA17" s="51">
        <v>3900</v>
      </c>
      <c r="AB17" s="51">
        <v>2900</v>
      </c>
      <c r="AC17" s="51">
        <v>400</v>
      </c>
      <c r="AD17" s="51">
        <v>0</v>
      </c>
      <c r="AE17" s="54">
        <v>0</v>
      </c>
      <c r="AF17" s="170"/>
    </row>
    <row r="18" spans="1:32" ht="30" customHeight="1">
      <c r="A18" s="164"/>
      <c r="B18" s="171" t="s">
        <v>77</v>
      </c>
      <c r="C18" s="115">
        <v>403900</v>
      </c>
      <c r="D18" s="116">
        <v>203300</v>
      </c>
      <c r="E18" s="117">
        <v>26800</v>
      </c>
      <c r="F18" s="117">
        <v>52700</v>
      </c>
      <c r="G18" s="117">
        <v>9600</v>
      </c>
      <c r="H18" s="117">
        <v>47300</v>
      </c>
      <c r="I18" s="117">
        <v>100</v>
      </c>
      <c r="J18" s="117">
        <v>41400</v>
      </c>
      <c r="K18" s="117">
        <v>5000</v>
      </c>
      <c r="L18" s="117">
        <v>3000</v>
      </c>
      <c r="M18" s="117">
        <v>3000</v>
      </c>
      <c r="N18" s="97">
        <v>0</v>
      </c>
      <c r="O18" s="97">
        <v>800</v>
      </c>
      <c r="P18" s="117">
        <v>100</v>
      </c>
      <c r="Q18" s="97">
        <v>0</v>
      </c>
      <c r="R18" s="117">
        <v>700</v>
      </c>
      <c r="S18" s="117">
        <v>1900</v>
      </c>
      <c r="T18" s="117">
        <v>1000</v>
      </c>
      <c r="U18" s="117">
        <v>3000</v>
      </c>
      <c r="V18" s="117">
        <v>-800</v>
      </c>
      <c r="W18" s="97">
        <v>0</v>
      </c>
      <c r="X18" s="117">
        <v>0</v>
      </c>
      <c r="Y18" s="117">
        <v>1000</v>
      </c>
      <c r="Z18" s="97">
        <v>0</v>
      </c>
      <c r="AA18" s="117">
        <v>1000</v>
      </c>
      <c r="AB18" s="117">
        <v>900</v>
      </c>
      <c r="AC18" s="117">
        <v>2000</v>
      </c>
      <c r="AD18" s="97">
        <v>100</v>
      </c>
      <c r="AE18" s="118">
        <v>0</v>
      </c>
    </row>
    <row r="19" spans="1:32" ht="30" customHeight="1">
      <c r="A19" s="164"/>
      <c r="B19" s="172" t="s">
        <v>82</v>
      </c>
      <c r="C19" s="41">
        <v>1.4898132427843802</v>
      </c>
      <c r="D19" s="42">
        <v>1.4965803615046409</v>
      </c>
      <c r="E19" s="43">
        <v>1.4343598055105349</v>
      </c>
      <c r="F19" s="43">
        <v>1.7179836512261581</v>
      </c>
      <c r="G19" s="43">
        <v>1.256</v>
      </c>
      <c r="H19" s="43">
        <v>1.4152765583845479</v>
      </c>
      <c r="I19" s="43">
        <v>2</v>
      </c>
      <c r="J19" s="43">
        <v>1.5625</v>
      </c>
      <c r="K19" s="43">
        <v>1.7575757575757576</v>
      </c>
      <c r="L19" s="43">
        <v>1.1734104046242775</v>
      </c>
      <c r="M19" s="43">
        <v>1.5172413793103448</v>
      </c>
      <c r="N19" s="43" t="s">
        <v>147</v>
      </c>
      <c r="O19" s="43">
        <v>9</v>
      </c>
      <c r="P19" s="43">
        <v>1.25</v>
      </c>
      <c r="Q19" s="43" t="s">
        <v>147</v>
      </c>
      <c r="R19" s="43">
        <v>1.2916666666666667</v>
      </c>
      <c r="S19" s="43">
        <v>1.76</v>
      </c>
      <c r="T19" s="43">
        <v>1.1298701298701299</v>
      </c>
      <c r="U19" s="43">
        <v>4.333333333333333</v>
      </c>
      <c r="V19" s="43">
        <v>0.77142857142857146</v>
      </c>
      <c r="W19" s="43" t="s">
        <v>147</v>
      </c>
      <c r="X19" s="43" t="s">
        <v>147</v>
      </c>
      <c r="Y19" s="43">
        <v>2.6666666666666665</v>
      </c>
      <c r="Z19" s="43" t="s">
        <v>147</v>
      </c>
      <c r="AA19" s="43">
        <v>1.2564102564102564</v>
      </c>
      <c r="AB19" s="43">
        <v>1.3103448275862069</v>
      </c>
      <c r="AC19" s="43">
        <v>6</v>
      </c>
      <c r="AD19" s="43" t="s">
        <v>162</v>
      </c>
      <c r="AE19" s="44" t="s">
        <v>147</v>
      </c>
    </row>
    <row r="20" spans="1:32" ht="30" customHeight="1" thickBot="1">
      <c r="A20" s="164"/>
      <c r="B20" s="173" t="s">
        <v>117</v>
      </c>
      <c r="C20" s="53">
        <v>1</v>
      </c>
      <c r="D20" s="48">
        <v>0.49873829873829872</v>
      </c>
      <c r="E20" s="47">
        <v>7.2039072039072033E-2</v>
      </c>
      <c r="F20" s="48">
        <v>0.10264550264550265</v>
      </c>
      <c r="G20" s="48">
        <v>3.8339438339438342E-2</v>
      </c>
      <c r="H20" s="48">
        <v>0.1312169312169312</v>
      </c>
      <c r="I20" s="48">
        <v>1.6280016280016281E-4</v>
      </c>
      <c r="J20" s="48">
        <v>9.3610093610093606E-2</v>
      </c>
      <c r="K20" s="48">
        <v>9.442409442409443E-3</v>
      </c>
      <c r="L20" s="48">
        <v>1.6524216524216526E-2</v>
      </c>
      <c r="M20" s="48">
        <v>7.1632071632071635E-3</v>
      </c>
      <c r="N20" s="48">
        <v>0</v>
      </c>
      <c r="O20" s="48">
        <v>7.326007326007326E-4</v>
      </c>
      <c r="P20" s="48">
        <v>4.0700040700040698E-4</v>
      </c>
      <c r="Q20" s="48">
        <v>0</v>
      </c>
      <c r="R20" s="48">
        <v>2.5234025234025233E-3</v>
      </c>
      <c r="S20" s="48">
        <v>3.5816035816035817E-3</v>
      </c>
      <c r="T20" s="48">
        <v>7.0818070818070818E-3</v>
      </c>
      <c r="U20" s="48">
        <v>3.1746031746031746E-3</v>
      </c>
      <c r="V20" s="48">
        <v>2.1978021978021978E-3</v>
      </c>
      <c r="W20" s="48">
        <v>0</v>
      </c>
      <c r="X20" s="48">
        <v>0</v>
      </c>
      <c r="Y20" s="48">
        <v>1.3024013024013025E-3</v>
      </c>
      <c r="Z20" s="48">
        <v>0</v>
      </c>
      <c r="AA20" s="48">
        <v>3.9886039886039889E-3</v>
      </c>
      <c r="AB20" s="48">
        <v>3.0932030932030933E-3</v>
      </c>
      <c r="AC20" s="48">
        <v>1.9536019536019536E-3</v>
      </c>
      <c r="AD20" s="48">
        <v>8.1400081400081405E-5</v>
      </c>
      <c r="AE20" s="49">
        <v>0</v>
      </c>
    </row>
    <row r="21" spans="1:32" ht="14.25">
      <c r="A21" s="174" t="s">
        <v>118</v>
      </c>
      <c r="B21" s="175" t="s">
        <v>119</v>
      </c>
      <c r="C21" s="176"/>
      <c r="D21" s="153"/>
      <c r="E21" s="153"/>
      <c r="F21" s="153"/>
      <c r="G21" s="153"/>
      <c r="H21" s="153"/>
      <c r="I21" s="153"/>
      <c r="J21" s="55"/>
      <c r="K21" s="55"/>
      <c r="L21" s="55"/>
      <c r="M21" s="55"/>
      <c r="N21" s="55"/>
      <c r="O21" s="55"/>
      <c r="P21" s="55"/>
      <c r="Q21" s="55"/>
      <c r="R21" s="55"/>
      <c r="S21" s="55"/>
      <c r="T21" s="55"/>
      <c r="U21" s="55"/>
      <c r="V21" s="55"/>
      <c r="W21" s="55"/>
      <c r="X21" s="55"/>
      <c r="Y21" s="55"/>
      <c r="Z21" s="55"/>
      <c r="AA21" s="55"/>
      <c r="AB21" s="55"/>
      <c r="AC21" s="55"/>
      <c r="AD21" s="55"/>
      <c r="AE21" s="55"/>
    </row>
    <row r="22" spans="1:32" ht="14.25">
      <c r="A22" s="177"/>
      <c r="B22" s="175" t="s">
        <v>120</v>
      </c>
      <c r="C22" s="176"/>
      <c r="D22" s="153"/>
      <c r="E22" s="153"/>
      <c r="F22" s="153"/>
      <c r="G22" s="153"/>
      <c r="H22" s="153"/>
      <c r="I22" s="153"/>
      <c r="J22" s="153"/>
      <c r="K22" s="153"/>
      <c r="L22" s="153"/>
      <c r="M22" s="153"/>
      <c r="N22" s="153"/>
      <c r="O22" s="153"/>
      <c r="P22" s="153"/>
      <c r="Q22" s="153"/>
      <c r="R22" s="153"/>
      <c r="S22" s="153"/>
      <c r="T22" s="153"/>
      <c r="U22" s="153"/>
      <c r="V22" s="55"/>
      <c r="W22" s="55"/>
      <c r="X22" s="55"/>
      <c r="Y22" s="55"/>
      <c r="Z22" s="55"/>
      <c r="AA22" s="55"/>
      <c r="AB22" s="55"/>
      <c r="AC22" s="55"/>
      <c r="AD22" s="55"/>
      <c r="AE22" s="55"/>
    </row>
    <row r="23" spans="1:32" ht="14.25">
      <c r="A23" s="177"/>
      <c r="B23" s="175" t="s">
        <v>228</v>
      </c>
      <c r="C23" s="176"/>
      <c r="D23" s="153"/>
      <c r="E23" s="153"/>
      <c r="F23" s="153"/>
      <c r="G23" s="153"/>
      <c r="H23" s="153"/>
      <c r="I23" s="153"/>
      <c r="J23" s="153"/>
      <c r="K23" s="153"/>
      <c r="L23" s="153"/>
      <c r="M23" s="153"/>
      <c r="N23" s="153"/>
      <c r="O23" s="153"/>
      <c r="P23" s="153"/>
      <c r="Q23" s="153"/>
      <c r="R23" s="153"/>
      <c r="S23" s="153"/>
      <c r="T23" s="153"/>
      <c r="U23" s="153"/>
      <c r="V23" s="55"/>
      <c r="W23" s="55"/>
      <c r="X23" s="55"/>
      <c r="Y23" s="55"/>
      <c r="Z23" s="55"/>
      <c r="AA23" s="55"/>
      <c r="AB23" s="55"/>
      <c r="AC23" s="55"/>
      <c r="AD23" s="55"/>
      <c r="AE23" s="55"/>
    </row>
    <row r="24" spans="1:32" ht="17.25">
      <c r="A24" s="55"/>
      <c r="B24" s="152"/>
      <c r="C24" s="178"/>
      <c r="D24" s="153"/>
      <c r="E24" s="153"/>
      <c r="F24" s="153"/>
      <c r="G24" s="153"/>
      <c r="H24" s="153"/>
      <c r="I24" s="153"/>
      <c r="J24" s="153"/>
      <c r="K24" s="153"/>
      <c r="L24" s="153"/>
      <c r="M24" s="153"/>
      <c r="N24" s="153"/>
      <c r="O24" s="153"/>
      <c r="P24" s="153"/>
      <c r="Q24" s="153"/>
      <c r="R24" s="153"/>
      <c r="S24" s="153"/>
      <c r="T24" s="153"/>
      <c r="U24" s="153"/>
      <c r="V24" s="55"/>
      <c r="W24" s="55"/>
      <c r="X24" s="55"/>
      <c r="Y24" s="55"/>
      <c r="Z24" s="55"/>
      <c r="AA24" s="55"/>
      <c r="AB24" s="55"/>
      <c r="AC24" s="55"/>
      <c r="AD24" s="55"/>
      <c r="AE24" s="55"/>
    </row>
    <row r="25" spans="1:32" ht="26.25" customHeight="1" thickBot="1">
      <c r="A25" s="55"/>
      <c r="B25" s="55"/>
      <c r="C25" s="55"/>
      <c r="D25" s="56" t="s">
        <v>121</v>
      </c>
      <c r="E25" s="56"/>
      <c r="F25" s="56"/>
      <c r="G25" s="56"/>
      <c r="H25" s="56" t="s">
        <v>122</v>
      </c>
      <c r="I25" s="56"/>
      <c r="J25" s="56"/>
      <c r="K25" s="55"/>
      <c r="L25" s="55"/>
      <c r="M25" s="55"/>
      <c r="N25" s="55"/>
      <c r="O25" s="55"/>
      <c r="P25" s="55"/>
      <c r="Q25" s="55"/>
      <c r="R25" s="55"/>
      <c r="S25" s="55"/>
      <c r="T25" s="55"/>
      <c r="U25" s="55"/>
      <c r="V25" s="55"/>
      <c r="W25" s="55"/>
      <c r="X25" s="55"/>
      <c r="Y25" s="55"/>
      <c r="Z25" s="55"/>
      <c r="AA25" s="55"/>
      <c r="AB25" s="55"/>
      <c r="AC25" s="55"/>
      <c r="AD25" s="55"/>
      <c r="AE25" s="55"/>
    </row>
    <row r="26" spans="1:32" ht="26.25" customHeight="1" thickBot="1">
      <c r="A26" s="55"/>
      <c r="B26" s="55"/>
      <c r="C26" s="55"/>
      <c r="D26" s="56"/>
      <c r="E26" s="57" t="s">
        <v>123</v>
      </c>
      <c r="F26" s="58" t="s">
        <v>124</v>
      </c>
      <c r="G26" s="56"/>
      <c r="H26" s="56"/>
      <c r="I26" s="57" t="s">
        <v>125</v>
      </c>
      <c r="J26" s="58" t="s">
        <v>126</v>
      </c>
      <c r="K26" s="55"/>
      <c r="L26" s="55"/>
      <c r="M26" s="55"/>
      <c r="N26" s="55"/>
      <c r="O26" s="55"/>
      <c r="P26" s="55"/>
      <c r="Q26" s="55"/>
      <c r="R26" s="55"/>
      <c r="S26" s="55"/>
      <c r="T26" s="55"/>
      <c r="U26" s="55"/>
      <c r="V26" s="55"/>
      <c r="W26" s="55"/>
      <c r="X26" s="55"/>
      <c r="Y26" s="55"/>
      <c r="Z26" s="55"/>
      <c r="AA26" s="55"/>
      <c r="AB26" s="55"/>
      <c r="AC26" s="55"/>
      <c r="AD26" s="55"/>
      <c r="AE26" s="55"/>
    </row>
    <row r="27" spans="1:32" ht="26.25" customHeight="1">
      <c r="A27" s="55"/>
      <c r="B27" s="55"/>
      <c r="C27" s="55"/>
      <c r="D27" s="59" t="s">
        <v>204</v>
      </c>
      <c r="E27" s="179">
        <v>173400</v>
      </c>
      <c r="F27" s="180">
        <v>32600</v>
      </c>
      <c r="G27" s="60"/>
      <c r="H27" s="59" t="s">
        <v>204</v>
      </c>
      <c r="I27" s="179">
        <v>307900</v>
      </c>
      <c r="J27" s="181">
        <v>99900</v>
      </c>
      <c r="K27" s="60"/>
      <c r="L27" s="55"/>
      <c r="N27" s="55"/>
      <c r="O27" s="55"/>
      <c r="P27" s="55"/>
      <c r="Q27" s="55"/>
      <c r="R27" s="55"/>
      <c r="S27" s="55"/>
      <c r="T27" s="55"/>
      <c r="U27" s="55"/>
      <c r="V27" s="55"/>
      <c r="W27" s="55"/>
      <c r="X27" s="55"/>
      <c r="Y27" s="55"/>
      <c r="Z27" s="55"/>
      <c r="AA27" s="55"/>
      <c r="AB27" s="55"/>
      <c r="AC27" s="55"/>
      <c r="AD27" s="55"/>
      <c r="AE27" s="55"/>
    </row>
    <row r="28" spans="1:32" ht="26.25" customHeight="1">
      <c r="A28" s="55"/>
      <c r="B28" s="55"/>
      <c r="C28" s="55"/>
      <c r="D28" s="61" t="s">
        <v>173</v>
      </c>
      <c r="E28" s="225">
        <v>118600</v>
      </c>
      <c r="F28" s="226">
        <v>18300</v>
      </c>
      <c r="G28" s="60"/>
      <c r="H28" s="61" t="s">
        <v>173</v>
      </c>
      <c r="I28" s="225">
        <v>212900</v>
      </c>
      <c r="J28" s="226">
        <v>49000</v>
      </c>
      <c r="K28" s="62"/>
      <c r="L28" s="55"/>
      <c r="M28" s="55"/>
      <c r="N28" s="55"/>
      <c r="O28" s="55"/>
      <c r="P28" s="55"/>
      <c r="Q28" s="55"/>
      <c r="R28" s="55"/>
      <c r="S28" s="55"/>
      <c r="T28" s="55"/>
      <c r="U28" s="55"/>
      <c r="V28" s="55"/>
      <c r="W28" s="55"/>
      <c r="X28" s="55"/>
      <c r="Y28" s="55"/>
      <c r="Z28" s="55"/>
      <c r="AA28" s="55"/>
      <c r="AB28" s="55"/>
      <c r="AC28" s="55"/>
      <c r="AD28" s="55"/>
      <c r="AE28" s="55"/>
    </row>
    <row r="29" spans="1:32" ht="26.25" customHeight="1">
      <c r="A29" s="55"/>
      <c r="B29" s="55"/>
      <c r="C29" s="55"/>
      <c r="D29" s="63" t="s">
        <v>77</v>
      </c>
      <c r="E29" s="186">
        <v>54800</v>
      </c>
      <c r="F29" s="187">
        <v>14300</v>
      </c>
      <c r="G29" s="55"/>
      <c r="H29" s="63" t="s">
        <v>77</v>
      </c>
      <c r="I29" s="186">
        <v>95000</v>
      </c>
      <c r="J29" s="187">
        <v>50900</v>
      </c>
      <c r="K29" s="55"/>
      <c r="L29" s="55"/>
      <c r="M29" s="55"/>
      <c r="N29" s="55"/>
      <c r="O29" s="55"/>
      <c r="P29" s="55"/>
      <c r="Q29" s="55"/>
      <c r="R29" s="55"/>
      <c r="S29" s="55"/>
      <c r="T29" s="55"/>
      <c r="U29" s="55"/>
      <c r="V29" s="55"/>
      <c r="W29" s="55"/>
      <c r="X29" s="55"/>
      <c r="Y29" s="55"/>
      <c r="Z29" s="55"/>
      <c r="AA29" s="55"/>
      <c r="AB29" s="55"/>
      <c r="AC29" s="55"/>
      <c r="AD29" s="55"/>
      <c r="AE29" s="55"/>
    </row>
    <row r="30" spans="1:32" ht="26.25" customHeight="1">
      <c r="A30" s="55"/>
      <c r="B30" s="55"/>
      <c r="C30" s="55"/>
      <c r="D30" s="64" t="s">
        <v>127</v>
      </c>
      <c r="E30" s="188">
        <v>1.4620573355817876</v>
      </c>
      <c r="F30" s="189">
        <v>1.7814207650273224</v>
      </c>
      <c r="G30" s="55"/>
      <c r="H30" s="64" t="s">
        <v>127</v>
      </c>
      <c r="I30" s="188">
        <v>1.4462188821042743</v>
      </c>
      <c r="J30" s="190">
        <v>2.0387755102040814</v>
      </c>
      <c r="K30" s="55"/>
      <c r="L30" s="56" t="s">
        <v>128</v>
      </c>
      <c r="M30" s="56"/>
      <c r="N30" s="56"/>
      <c r="O30" s="56"/>
      <c r="P30" s="56"/>
      <c r="Q30" s="56"/>
      <c r="R30" s="56"/>
      <c r="S30" s="56"/>
      <c r="T30" s="56"/>
      <c r="U30" s="55"/>
      <c r="V30" s="55"/>
      <c r="W30" s="55"/>
      <c r="X30" s="55"/>
      <c r="Y30" s="55"/>
      <c r="Z30" s="55"/>
      <c r="AA30" s="55"/>
      <c r="AB30" s="55"/>
      <c r="AC30" s="55"/>
      <c r="AD30" s="55"/>
      <c r="AE30" s="55"/>
    </row>
    <row r="31" spans="1:32" ht="26.25" customHeight="1" thickBot="1">
      <c r="A31" s="55"/>
      <c r="B31" s="55"/>
      <c r="C31" s="55"/>
      <c r="D31" s="65" t="s">
        <v>115</v>
      </c>
      <c r="E31" s="191">
        <v>0.42520843550760179</v>
      </c>
      <c r="F31" s="192">
        <v>7.9941147621383032E-2</v>
      </c>
      <c r="G31" s="55"/>
      <c r="H31" s="66" t="s">
        <v>129</v>
      </c>
      <c r="I31" s="193">
        <v>0.75502697400686614</v>
      </c>
      <c r="J31" s="194">
        <v>0.24497302599313389</v>
      </c>
      <c r="K31" s="55"/>
      <c r="L31" s="410" t="s">
        <v>130</v>
      </c>
      <c r="M31" s="410"/>
      <c r="N31" s="410"/>
      <c r="O31" s="410"/>
      <c r="P31" s="410"/>
      <c r="Q31" s="410"/>
      <c r="R31" s="410"/>
      <c r="S31" s="410"/>
      <c r="T31" s="410"/>
      <c r="U31" s="67"/>
      <c r="V31" s="67"/>
      <c r="W31" s="55"/>
      <c r="X31" s="55"/>
      <c r="Y31" s="55"/>
      <c r="Z31" s="55"/>
      <c r="AA31" s="55"/>
      <c r="AB31" s="55"/>
      <c r="AC31" s="55"/>
      <c r="AD31" s="55"/>
      <c r="AE31" s="55"/>
    </row>
  </sheetData>
  <mergeCells count="2">
    <mergeCell ref="L31:T31"/>
    <mergeCell ref="A1:B1"/>
  </mergeCells>
  <phoneticPr fontId="2"/>
  <conditionalFormatting sqref="E28:F28 I28:J28">
    <cfRule type="containsBlanks" dxfId="140" priority="3">
      <formula>LEN(TRIM(E28))=0</formula>
    </cfRule>
  </conditionalFormatting>
  <conditionalFormatting sqref="C9:AE9">
    <cfRule type="cellIs" dxfId="139" priority="2" operator="equal">
      <formula>"△100%"</formula>
    </cfRule>
  </conditionalFormatting>
  <conditionalFormatting sqref="C19:AE19">
    <cfRule type="cellIs" dxfId="138"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4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3.5"/>
  <cols>
    <col min="1" max="1" width="10.125" style="120" customWidth="1"/>
    <col min="2" max="2" width="9.125" style="120" customWidth="1"/>
    <col min="3" max="3" width="9" style="120"/>
    <col min="4" max="31" width="7.625" style="120" customWidth="1"/>
    <col min="32" max="32" width="9.25" style="120" bestFit="1" customWidth="1"/>
    <col min="33" max="16384" width="9" style="120"/>
  </cols>
  <sheetData>
    <row r="1" spans="1:33" s="345" customFormat="1" ht="24.75" customHeight="1">
      <c r="A1" s="411" t="str">
        <f>令和4年度!A1</f>
        <v>令和4年度</v>
      </c>
      <c r="B1" s="411"/>
      <c r="C1" s="342"/>
      <c r="D1" s="342"/>
      <c r="E1" s="343" t="str">
        <f ca="1">RIGHT(CELL("filename",$A$1),LEN(CELL("filename",$A$1))-FIND("]",CELL("filename",$A$1)))</f>
        <v>１月（２表）</v>
      </c>
      <c r="F1" s="344" t="s">
        <v>140</v>
      </c>
      <c r="G1" s="343"/>
      <c r="H1" s="344"/>
      <c r="I1" s="346"/>
      <c r="J1" s="343"/>
      <c r="K1" s="344"/>
      <c r="L1" s="346"/>
      <c r="M1" s="346"/>
      <c r="N1" s="346"/>
      <c r="O1" s="346"/>
      <c r="P1" s="346"/>
      <c r="Q1" s="346"/>
    </row>
    <row r="3" spans="1:33" ht="18" thickBot="1">
      <c r="A3" s="152" t="s">
        <v>86</v>
      </c>
      <c r="B3" s="153"/>
      <c r="C3" s="153"/>
      <c r="D3" s="154"/>
      <c r="E3" s="153"/>
      <c r="F3" s="153"/>
      <c r="G3" s="153"/>
      <c r="H3" s="153"/>
      <c r="I3" s="153"/>
      <c r="J3" s="153"/>
      <c r="K3" s="153"/>
      <c r="L3" s="153"/>
      <c r="M3" s="153"/>
      <c r="N3" s="153"/>
      <c r="O3" s="153"/>
      <c r="P3" s="153"/>
      <c r="Q3" s="155"/>
      <c r="R3" s="153"/>
      <c r="S3" s="155"/>
      <c r="T3" s="153"/>
      <c r="U3" s="154"/>
      <c r="V3" s="153"/>
      <c r="W3" s="153"/>
      <c r="X3" s="153"/>
      <c r="Y3" s="153"/>
      <c r="Z3" s="153"/>
      <c r="AA3" s="153"/>
      <c r="AB3" s="153"/>
      <c r="AC3" s="153"/>
      <c r="AD3" s="153"/>
      <c r="AE3" s="153"/>
    </row>
    <row r="4" spans="1:33" ht="14.25">
      <c r="A4" s="156"/>
      <c r="B4" s="157" t="s">
        <v>62</v>
      </c>
      <c r="C4" s="158"/>
      <c r="D4" s="348">
        <v>1</v>
      </c>
      <c r="E4" s="349">
        <v>2</v>
      </c>
      <c r="F4" s="348">
        <v>3</v>
      </c>
      <c r="G4" s="350">
        <v>4</v>
      </c>
      <c r="H4" s="349">
        <v>5</v>
      </c>
      <c r="I4" s="349">
        <v>6</v>
      </c>
      <c r="J4" s="351">
        <v>7</v>
      </c>
      <c r="K4" s="349">
        <v>8</v>
      </c>
      <c r="L4" s="349">
        <v>9</v>
      </c>
      <c r="M4" s="349">
        <v>10</v>
      </c>
      <c r="N4" s="349">
        <v>11</v>
      </c>
      <c r="O4" s="349">
        <v>12</v>
      </c>
      <c r="P4" s="349">
        <v>13</v>
      </c>
      <c r="Q4" s="349">
        <v>14</v>
      </c>
      <c r="R4" s="349">
        <v>15</v>
      </c>
      <c r="S4" s="349">
        <v>16</v>
      </c>
      <c r="T4" s="349">
        <v>17</v>
      </c>
      <c r="U4" s="349">
        <v>18</v>
      </c>
      <c r="V4" s="349">
        <v>19</v>
      </c>
      <c r="W4" s="349">
        <v>20</v>
      </c>
      <c r="X4" s="349">
        <v>21</v>
      </c>
      <c r="Y4" s="349">
        <v>22</v>
      </c>
      <c r="Z4" s="350">
        <v>23</v>
      </c>
      <c r="AA4" s="349">
        <v>24</v>
      </c>
      <c r="AB4" s="349">
        <v>25</v>
      </c>
      <c r="AC4" s="349">
        <v>26</v>
      </c>
      <c r="AD4" s="352">
        <v>27</v>
      </c>
      <c r="AE4" s="353">
        <v>28</v>
      </c>
    </row>
    <row r="5" spans="1:33" ht="15" thickBot="1">
      <c r="A5" s="159" t="s">
        <v>65</v>
      </c>
      <c r="B5" s="160"/>
      <c r="C5" s="161" t="s">
        <v>87</v>
      </c>
      <c r="D5" s="354" t="s">
        <v>88</v>
      </c>
      <c r="E5" s="355" t="s">
        <v>89</v>
      </c>
      <c r="F5" s="356" t="s">
        <v>90</v>
      </c>
      <c r="G5" s="354" t="s">
        <v>91</v>
      </c>
      <c r="H5" s="355" t="s">
        <v>92</v>
      </c>
      <c r="I5" s="357" t="s">
        <v>93</v>
      </c>
      <c r="J5" s="358" t="s">
        <v>94</v>
      </c>
      <c r="K5" s="355" t="s">
        <v>95</v>
      </c>
      <c r="L5" s="355" t="s">
        <v>96</v>
      </c>
      <c r="M5" s="355" t="s">
        <v>97</v>
      </c>
      <c r="N5" s="355" t="s">
        <v>98</v>
      </c>
      <c r="O5" s="355" t="s">
        <v>99</v>
      </c>
      <c r="P5" s="355" t="s">
        <v>100</v>
      </c>
      <c r="Q5" s="355" t="s">
        <v>101</v>
      </c>
      <c r="R5" s="355" t="s">
        <v>102</v>
      </c>
      <c r="S5" s="355" t="s">
        <v>103</v>
      </c>
      <c r="T5" s="355" t="s">
        <v>104</v>
      </c>
      <c r="U5" s="355" t="s">
        <v>105</v>
      </c>
      <c r="V5" s="355" t="s">
        <v>106</v>
      </c>
      <c r="W5" s="355" t="s">
        <v>107</v>
      </c>
      <c r="X5" s="355" t="s">
        <v>108</v>
      </c>
      <c r="Y5" s="355" t="s">
        <v>109</v>
      </c>
      <c r="Z5" s="354" t="s">
        <v>110</v>
      </c>
      <c r="AA5" s="355" t="s">
        <v>111</v>
      </c>
      <c r="AB5" s="355" t="s">
        <v>112</v>
      </c>
      <c r="AC5" s="355" t="s">
        <v>113</v>
      </c>
      <c r="AD5" s="354" t="s">
        <v>114</v>
      </c>
      <c r="AE5" s="359" t="s">
        <v>67</v>
      </c>
    </row>
    <row r="6" spans="1:33" ht="30" customHeight="1" thickBot="1">
      <c r="A6" s="347" t="s">
        <v>71</v>
      </c>
      <c r="B6" s="368" t="s">
        <v>216</v>
      </c>
      <c r="C6" s="369">
        <v>532200</v>
      </c>
      <c r="D6" s="360">
        <v>235700</v>
      </c>
      <c r="E6" s="360">
        <v>32400</v>
      </c>
      <c r="F6" s="360">
        <v>45000</v>
      </c>
      <c r="G6" s="360">
        <v>22700</v>
      </c>
      <c r="H6" s="360">
        <v>61800</v>
      </c>
      <c r="I6" s="360">
        <v>100</v>
      </c>
      <c r="J6" s="360">
        <v>46100</v>
      </c>
      <c r="K6" s="360">
        <v>3800</v>
      </c>
      <c r="L6" s="360">
        <v>8700</v>
      </c>
      <c r="M6" s="360">
        <v>4200</v>
      </c>
      <c r="N6" s="360">
        <v>0</v>
      </c>
      <c r="O6" s="360">
        <v>1700</v>
      </c>
      <c r="P6" s="360">
        <v>300</v>
      </c>
      <c r="Q6" s="360">
        <v>0</v>
      </c>
      <c r="R6" s="360">
        <v>2200</v>
      </c>
      <c r="S6" s="360">
        <v>2500</v>
      </c>
      <c r="T6" s="360">
        <v>3800</v>
      </c>
      <c r="U6" s="360">
        <v>2800</v>
      </c>
      <c r="V6" s="360">
        <v>2500</v>
      </c>
      <c r="W6" s="360">
        <v>200</v>
      </c>
      <c r="X6" s="360">
        <v>100</v>
      </c>
      <c r="Y6" s="360">
        <v>2800</v>
      </c>
      <c r="Z6" s="360">
        <v>0</v>
      </c>
      <c r="AA6" s="360">
        <v>2400</v>
      </c>
      <c r="AB6" s="360">
        <v>2900</v>
      </c>
      <c r="AC6" s="360">
        <v>2500</v>
      </c>
      <c r="AD6" s="361">
        <v>200</v>
      </c>
      <c r="AE6" s="362">
        <v>44800</v>
      </c>
      <c r="AF6" s="142"/>
      <c r="AG6" s="142"/>
    </row>
    <row r="7" spans="1:33" ht="30" customHeight="1">
      <c r="A7" s="162"/>
      <c r="B7" s="163" t="s">
        <v>196</v>
      </c>
      <c r="C7" s="38">
        <v>224600</v>
      </c>
      <c r="D7" s="39">
        <v>109900</v>
      </c>
      <c r="E7" s="39">
        <v>17600</v>
      </c>
      <c r="F7" s="39">
        <v>21000</v>
      </c>
      <c r="G7" s="39">
        <v>9400</v>
      </c>
      <c r="H7" s="39">
        <v>30400</v>
      </c>
      <c r="I7" s="39">
        <v>0</v>
      </c>
      <c r="J7" s="39">
        <v>19400</v>
      </c>
      <c r="K7" s="39">
        <v>2100</v>
      </c>
      <c r="L7" s="39">
        <v>5100</v>
      </c>
      <c r="M7" s="39">
        <v>1800</v>
      </c>
      <c r="N7" s="39">
        <v>0</v>
      </c>
      <c r="O7" s="39">
        <v>200</v>
      </c>
      <c r="P7" s="39">
        <v>300</v>
      </c>
      <c r="Q7" s="39">
        <v>0</v>
      </c>
      <c r="R7" s="39">
        <v>700</v>
      </c>
      <c r="S7" s="39">
        <v>700</v>
      </c>
      <c r="T7" s="39">
        <v>1500</v>
      </c>
      <c r="U7" s="39">
        <v>800</v>
      </c>
      <c r="V7" s="39">
        <v>600</v>
      </c>
      <c r="W7" s="39">
        <v>0</v>
      </c>
      <c r="X7" s="39">
        <v>0</v>
      </c>
      <c r="Y7" s="39">
        <v>600</v>
      </c>
      <c r="Z7" s="39">
        <v>0</v>
      </c>
      <c r="AA7" s="39">
        <v>1100</v>
      </c>
      <c r="AB7" s="39">
        <v>900</v>
      </c>
      <c r="AC7" s="39">
        <v>400</v>
      </c>
      <c r="AD7" s="39">
        <v>100</v>
      </c>
      <c r="AE7" s="40">
        <v>0</v>
      </c>
      <c r="AF7" s="142"/>
      <c r="AG7" s="142"/>
    </row>
    <row r="8" spans="1:33" ht="30" customHeight="1">
      <c r="A8" s="164"/>
      <c r="B8" s="165" t="s">
        <v>77</v>
      </c>
      <c r="C8" s="115">
        <v>307600</v>
      </c>
      <c r="D8" s="116">
        <v>125800</v>
      </c>
      <c r="E8" s="117">
        <v>14800</v>
      </c>
      <c r="F8" s="117">
        <v>24000</v>
      </c>
      <c r="G8" s="117">
        <v>13300</v>
      </c>
      <c r="H8" s="117">
        <v>31400</v>
      </c>
      <c r="I8" s="117">
        <v>100</v>
      </c>
      <c r="J8" s="117">
        <v>26700</v>
      </c>
      <c r="K8" s="117">
        <v>1700</v>
      </c>
      <c r="L8" s="117">
        <v>3600</v>
      </c>
      <c r="M8" s="117">
        <v>2400</v>
      </c>
      <c r="N8" s="97">
        <v>0</v>
      </c>
      <c r="O8" s="97">
        <v>1500</v>
      </c>
      <c r="P8" s="117">
        <v>0</v>
      </c>
      <c r="Q8" s="97">
        <v>0</v>
      </c>
      <c r="R8" s="117">
        <v>1500</v>
      </c>
      <c r="S8" s="117">
        <v>1800</v>
      </c>
      <c r="T8" s="117">
        <v>2300</v>
      </c>
      <c r="U8" s="117">
        <v>2000</v>
      </c>
      <c r="V8" s="117">
        <v>1900</v>
      </c>
      <c r="W8" s="97">
        <v>200</v>
      </c>
      <c r="X8" s="117">
        <v>100</v>
      </c>
      <c r="Y8" s="117">
        <v>2200</v>
      </c>
      <c r="Z8" s="97">
        <v>0</v>
      </c>
      <c r="AA8" s="117">
        <v>1300</v>
      </c>
      <c r="AB8" s="117">
        <v>2000</v>
      </c>
      <c r="AC8" s="117">
        <v>2100</v>
      </c>
      <c r="AD8" s="97">
        <v>100</v>
      </c>
      <c r="AE8" s="118">
        <v>44800</v>
      </c>
    </row>
    <row r="9" spans="1:33" ht="30" customHeight="1">
      <c r="A9" s="164"/>
      <c r="B9" s="166" t="s">
        <v>73</v>
      </c>
      <c r="C9" s="41">
        <v>2.3695458593054317</v>
      </c>
      <c r="D9" s="42">
        <v>2.1446769790718836</v>
      </c>
      <c r="E9" s="43">
        <v>1.8409090909090908</v>
      </c>
      <c r="F9" s="43">
        <v>2.1428571428571428</v>
      </c>
      <c r="G9" s="43">
        <v>2.4148936170212765</v>
      </c>
      <c r="H9" s="43">
        <v>2.0328947368421053</v>
      </c>
      <c r="I9" s="129" t="s">
        <v>213</v>
      </c>
      <c r="J9" s="43">
        <v>2.3762886597938144</v>
      </c>
      <c r="K9" s="43">
        <v>1.8095238095238095</v>
      </c>
      <c r="L9" s="43">
        <v>1.7058823529411764</v>
      </c>
      <c r="M9" s="43">
        <v>2.3333333333333335</v>
      </c>
      <c r="N9" s="43" t="s">
        <v>214</v>
      </c>
      <c r="O9" s="43">
        <v>8.5</v>
      </c>
      <c r="P9" s="43">
        <v>1</v>
      </c>
      <c r="Q9" s="43" t="s">
        <v>214</v>
      </c>
      <c r="R9" s="43">
        <v>3.1428571428571428</v>
      </c>
      <c r="S9" s="43">
        <v>3.5714285714285716</v>
      </c>
      <c r="T9" s="43">
        <v>2.5333333333333332</v>
      </c>
      <c r="U9" s="43">
        <v>3.5</v>
      </c>
      <c r="V9" s="43">
        <v>4.166666666666667</v>
      </c>
      <c r="W9" s="129" t="s">
        <v>213</v>
      </c>
      <c r="X9" s="129" t="s">
        <v>213</v>
      </c>
      <c r="Y9" s="43">
        <v>4.666666666666667</v>
      </c>
      <c r="Z9" s="43" t="s">
        <v>214</v>
      </c>
      <c r="AA9" s="43">
        <v>2.1818181818181817</v>
      </c>
      <c r="AB9" s="43">
        <v>3.2222222222222223</v>
      </c>
      <c r="AC9" s="43">
        <v>6.25</v>
      </c>
      <c r="AD9" s="43">
        <v>2</v>
      </c>
      <c r="AE9" s="130" t="s">
        <v>213</v>
      </c>
    </row>
    <row r="10" spans="1:33" ht="30" customHeight="1" thickBot="1">
      <c r="A10" s="167"/>
      <c r="B10" s="168" t="s">
        <v>115</v>
      </c>
      <c r="C10" s="45">
        <v>1</v>
      </c>
      <c r="D10" s="46">
        <v>0.44287861706125514</v>
      </c>
      <c r="E10" s="47">
        <v>6.0879368658399095E-2</v>
      </c>
      <c r="F10" s="48">
        <v>8.4554678692220969E-2</v>
      </c>
      <c r="G10" s="48">
        <v>4.2653137918075915E-2</v>
      </c>
      <c r="H10" s="48">
        <v>0.1161217587373168</v>
      </c>
      <c r="I10" s="48">
        <v>1.8789928598271326E-4</v>
      </c>
      <c r="J10" s="48">
        <v>8.662157083803082E-2</v>
      </c>
      <c r="K10" s="48">
        <v>7.1401728673431038E-3</v>
      </c>
      <c r="L10" s="48">
        <v>1.6347237880496055E-2</v>
      </c>
      <c r="M10" s="48">
        <v>7.8917700112739568E-3</v>
      </c>
      <c r="N10" s="48">
        <v>0</v>
      </c>
      <c r="O10" s="48">
        <v>3.1942878617061254E-3</v>
      </c>
      <c r="P10" s="48">
        <v>5.6369785794813977E-4</v>
      </c>
      <c r="Q10" s="48">
        <v>0</v>
      </c>
      <c r="R10" s="48">
        <v>4.1337842916196917E-3</v>
      </c>
      <c r="S10" s="48">
        <v>4.6974821495678314E-3</v>
      </c>
      <c r="T10" s="48">
        <v>7.1401728673431038E-3</v>
      </c>
      <c r="U10" s="48">
        <v>5.2611800075159712E-3</v>
      </c>
      <c r="V10" s="48">
        <v>4.6974821495678314E-3</v>
      </c>
      <c r="W10" s="48">
        <v>3.7579857196542651E-4</v>
      </c>
      <c r="X10" s="48">
        <v>1.8789928598271326E-4</v>
      </c>
      <c r="Y10" s="48">
        <v>5.2611800075159712E-3</v>
      </c>
      <c r="Z10" s="48">
        <v>0</v>
      </c>
      <c r="AA10" s="48">
        <v>4.5095828635851182E-3</v>
      </c>
      <c r="AB10" s="48">
        <v>5.4490792934986845E-3</v>
      </c>
      <c r="AC10" s="48">
        <v>4.6974821495678314E-3</v>
      </c>
      <c r="AD10" s="48">
        <v>3.7579857196542651E-4</v>
      </c>
      <c r="AE10" s="49">
        <v>8.4178880120255539E-2</v>
      </c>
    </row>
    <row r="11" spans="1:33" ht="30" customHeight="1" thickBot="1">
      <c r="A11" s="347" t="s">
        <v>74</v>
      </c>
      <c r="B11" s="363" t="s">
        <v>75</v>
      </c>
      <c r="C11" s="364">
        <v>5410500</v>
      </c>
      <c r="D11" s="365">
        <v>2681300</v>
      </c>
      <c r="E11" s="366">
        <v>365800</v>
      </c>
      <c r="F11" s="366">
        <v>535400</v>
      </c>
      <c r="G11" s="366">
        <v>229200</v>
      </c>
      <c r="H11" s="366">
        <v>631800</v>
      </c>
      <c r="I11" s="366">
        <v>400</v>
      </c>
      <c r="J11" s="366">
        <v>492700</v>
      </c>
      <c r="K11" s="366">
        <v>36500</v>
      </c>
      <c r="L11" s="366">
        <v>85000</v>
      </c>
      <c r="M11" s="366">
        <v>34800</v>
      </c>
      <c r="N11" s="366">
        <v>200</v>
      </c>
      <c r="O11" s="366">
        <v>9100</v>
      </c>
      <c r="P11" s="366">
        <v>5500</v>
      </c>
      <c r="Q11" s="366">
        <v>0</v>
      </c>
      <c r="R11" s="366">
        <v>22600</v>
      </c>
      <c r="S11" s="366">
        <v>27200</v>
      </c>
      <c r="T11" s="366">
        <v>33300</v>
      </c>
      <c r="U11" s="366">
        <v>19800</v>
      </c>
      <c r="V11" s="366">
        <v>19700</v>
      </c>
      <c r="W11" s="366">
        <v>700</v>
      </c>
      <c r="X11" s="366">
        <v>500</v>
      </c>
      <c r="Y11" s="366">
        <v>20200</v>
      </c>
      <c r="Z11" s="366">
        <v>0</v>
      </c>
      <c r="AA11" s="366">
        <v>20200</v>
      </c>
      <c r="AB11" s="366">
        <v>26700</v>
      </c>
      <c r="AC11" s="366">
        <v>18500</v>
      </c>
      <c r="AD11" s="366">
        <v>900</v>
      </c>
      <c r="AE11" s="367">
        <v>92500</v>
      </c>
      <c r="AF11" s="142"/>
      <c r="AG11" s="142"/>
    </row>
    <row r="12" spans="1:33" ht="30" customHeight="1">
      <c r="A12" s="119" t="s">
        <v>163</v>
      </c>
      <c r="B12" s="169" t="s">
        <v>76</v>
      </c>
      <c r="C12" s="50">
        <v>2679400</v>
      </c>
      <c r="D12" s="51">
        <v>1397800</v>
      </c>
      <c r="E12" s="51">
        <v>181500</v>
      </c>
      <c r="F12" s="51">
        <v>261500</v>
      </c>
      <c r="G12" s="51">
        <v>112100</v>
      </c>
      <c r="H12" s="51">
        <v>331300</v>
      </c>
      <c r="I12" s="51">
        <v>2100</v>
      </c>
      <c r="J12" s="51">
        <v>234800</v>
      </c>
      <c r="K12" s="51">
        <v>18600</v>
      </c>
      <c r="L12" s="51">
        <v>50000</v>
      </c>
      <c r="M12" s="51">
        <v>17500</v>
      </c>
      <c r="N12" s="51">
        <v>0</v>
      </c>
      <c r="O12" s="51">
        <v>800</v>
      </c>
      <c r="P12" s="51">
        <v>1700</v>
      </c>
      <c r="Q12" s="51">
        <v>0</v>
      </c>
      <c r="R12" s="51">
        <v>7400</v>
      </c>
      <c r="S12" s="51">
        <v>9300</v>
      </c>
      <c r="T12" s="51">
        <v>18400</v>
      </c>
      <c r="U12" s="51">
        <v>4300</v>
      </c>
      <c r="V12" s="51">
        <v>6800</v>
      </c>
      <c r="W12" s="51">
        <v>200</v>
      </c>
      <c r="X12" s="51">
        <v>500</v>
      </c>
      <c r="Y12" s="51">
        <v>2400</v>
      </c>
      <c r="Z12" s="51">
        <v>0</v>
      </c>
      <c r="AA12" s="51">
        <v>9600</v>
      </c>
      <c r="AB12" s="51">
        <v>8500</v>
      </c>
      <c r="AC12" s="51">
        <v>1500</v>
      </c>
      <c r="AD12" s="51">
        <v>800</v>
      </c>
      <c r="AE12" s="131">
        <v>0</v>
      </c>
      <c r="AF12" s="170"/>
    </row>
    <row r="13" spans="1:33" ht="30" customHeight="1">
      <c r="A13" s="164"/>
      <c r="B13" s="171" t="s">
        <v>77</v>
      </c>
      <c r="C13" s="115">
        <v>2731100</v>
      </c>
      <c r="D13" s="116">
        <v>1283500</v>
      </c>
      <c r="E13" s="117">
        <v>184300</v>
      </c>
      <c r="F13" s="117">
        <v>273900</v>
      </c>
      <c r="G13" s="117">
        <v>117100</v>
      </c>
      <c r="H13" s="117">
        <v>300500</v>
      </c>
      <c r="I13" s="117">
        <v>-1700</v>
      </c>
      <c r="J13" s="117">
        <v>257900</v>
      </c>
      <c r="K13" s="117">
        <v>17900</v>
      </c>
      <c r="L13" s="117">
        <v>35000</v>
      </c>
      <c r="M13" s="117">
        <v>17300</v>
      </c>
      <c r="N13" s="97">
        <v>200</v>
      </c>
      <c r="O13" s="117">
        <v>8300</v>
      </c>
      <c r="P13" s="117">
        <v>3800</v>
      </c>
      <c r="Q13" s="97">
        <v>0</v>
      </c>
      <c r="R13" s="117">
        <v>15200</v>
      </c>
      <c r="S13" s="117">
        <v>17900</v>
      </c>
      <c r="T13" s="117">
        <v>14900</v>
      </c>
      <c r="U13" s="117">
        <v>15500</v>
      </c>
      <c r="V13" s="117">
        <v>12900</v>
      </c>
      <c r="W13" s="97">
        <v>500</v>
      </c>
      <c r="X13" s="117">
        <v>0</v>
      </c>
      <c r="Y13" s="117">
        <v>17800</v>
      </c>
      <c r="Z13" s="97">
        <v>0</v>
      </c>
      <c r="AA13" s="117">
        <v>10600</v>
      </c>
      <c r="AB13" s="117">
        <v>18200</v>
      </c>
      <c r="AC13" s="117">
        <v>17000</v>
      </c>
      <c r="AD13" s="117">
        <v>100</v>
      </c>
      <c r="AE13" s="118">
        <v>92500</v>
      </c>
    </row>
    <row r="14" spans="1:33" ht="30" customHeight="1">
      <c r="A14" s="164"/>
      <c r="B14" s="172" t="s">
        <v>78</v>
      </c>
      <c r="C14" s="41">
        <v>2.0192953646338734</v>
      </c>
      <c r="D14" s="42">
        <v>1.9182286450135928</v>
      </c>
      <c r="E14" s="43">
        <v>2.015426997245179</v>
      </c>
      <c r="F14" s="43">
        <v>2.0474187380497133</v>
      </c>
      <c r="G14" s="43">
        <v>2.0446030330062444</v>
      </c>
      <c r="H14" s="43">
        <v>1.9070329006942348</v>
      </c>
      <c r="I14" s="43">
        <v>0.19047619047619047</v>
      </c>
      <c r="J14" s="43">
        <v>2.098381601362862</v>
      </c>
      <c r="K14" s="43">
        <v>1.9623655913978495</v>
      </c>
      <c r="L14" s="43">
        <v>1.7</v>
      </c>
      <c r="M14" s="43">
        <v>1.9885714285714287</v>
      </c>
      <c r="N14" s="129" t="s">
        <v>213</v>
      </c>
      <c r="O14" s="43">
        <v>11.375</v>
      </c>
      <c r="P14" s="43">
        <v>3.2352941176470589</v>
      </c>
      <c r="Q14" s="43" t="s">
        <v>215</v>
      </c>
      <c r="R14" s="43">
        <v>3.0540540540540539</v>
      </c>
      <c r="S14" s="43">
        <v>2.924731182795699</v>
      </c>
      <c r="T14" s="43">
        <v>1.8097826086956521</v>
      </c>
      <c r="U14" s="43">
        <v>4.6046511627906979</v>
      </c>
      <c r="V14" s="43">
        <v>2.8970588235294117</v>
      </c>
      <c r="W14" s="43">
        <v>3.5</v>
      </c>
      <c r="X14" s="43">
        <v>1</v>
      </c>
      <c r="Y14" s="43">
        <v>8.4166666666666661</v>
      </c>
      <c r="Z14" s="43" t="s">
        <v>215</v>
      </c>
      <c r="AA14" s="43">
        <v>2.1041666666666665</v>
      </c>
      <c r="AB14" s="43">
        <v>3.1411764705882352</v>
      </c>
      <c r="AC14" s="43">
        <v>12.333333333333334</v>
      </c>
      <c r="AD14" s="43">
        <v>1.125</v>
      </c>
      <c r="AE14" s="130" t="s">
        <v>213</v>
      </c>
    </row>
    <row r="15" spans="1:33" ht="30" customHeight="1" thickBot="1">
      <c r="A15" s="167"/>
      <c r="B15" s="173" t="s">
        <v>116</v>
      </c>
      <c r="C15" s="53">
        <v>1</v>
      </c>
      <c r="D15" s="48">
        <v>0.49557342204971816</v>
      </c>
      <c r="E15" s="47">
        <v>6.7609278255244432E-2</v>
      </c>
      <c r="F15" s="48">
        <v>9.895573422049718E-2</v>
      </c>
      <c r="G15" s="48">
        <v>4.2362073745494874E-2</v>
      </c>
      <c r="H15" s="48">
        <v>0.11677294150263377</v>
      </c>
      <c r="I15" s="48">
        <v>7.3930320672765921E-5</v>
      </c>
      <c r="J15" s="48">
        <v>9.1063672488679415E-2</v>
      </c>
      <c r="K15" s="48">
        <v>6.7461417613898901E-3</v>
      </c>
      <c r="L15" s="48">
        <v>1.5710193142962757E-2</v>
      </c>
      <c r="M15" s="48">
        <v>6.4319378985306349E-3</v>
      </c>
      <c r="N15" s="48">
        <v>3.696516033638296E-5</v>
      </c>
      <c r="O15" s="48">
        <v>1.6819147953054247E-3</v>
      </c>
      <c r="P15" s="48">
        <v>1.0165419092505313E-3</v>
      </c>
      <c r="Q15" s="48">
        <v>0</v>
      </c>
      <c r="R15" s="48">
        <v>4.1770631180112743E-3</v>
      </c>
      <c r="S15" s="48">
        <v>5.0272618057480827E-3</v>
      </c>
      <c r="T15" s="48">
        <v>6.1546991960077626E-3</v>
      </c>
      <c r="U15" s="48">
        <v>3.6595508733019131E-3</v>
      </c>
      <c r="V15" s="48">
        <v>3.6410682931337216E-3</v>
      </c>
      <c r="W15" s="48">
        <v>1.2937806117734035E-4</v>
      </c>
      <c r="X15" s="48">
        <v>9.2412900840957394E-5</v>
      </c>
      <c r="Y15" s="48">
        <v>3.7334811939746791E-3</v>
      </c>
      <c r="Z15" s="48">
        <v>0</v>
      </c>
      <c r="AA15" s="48">
        <v>3.7334811939746791E-3</v>
      </c>
      <c r="AB15" s="48">
        <v>4.9348489049071253E-3</v>
      </c>
      <c r="AC15" s="48">
        <v>3.4192773311154238E-3</v>
      </c>
      <c r="AD15" s="48">
        <v>1.6634322151372333E-4</v>
      </c>
      <c r="AE15" s="49">
        <v>1.7096386655577119E-2</v>
      </c>
    </row>
    <row r="16" spans="1:33" ht="30" customHeight="1" thickBot="1">
      <c r="A16" s="347" t="s">
        <v>79</v>
      </c>
      <c r="B16" s="370" t="s">
        <v>80</v>
      </c>
      <c r="C16" s="364">
        <v>532200</v>
      </c>
      <c r="D16" s="366">
        <v>235700</v>
      </c>
      <c r="E16" s="366">
        <v>32400</v>
      </c>
      <c r="F16" s="366">
        <v>45000</v>
      </c>
      <c r="G16" s="366">
        <v>22700</v>
      </c>
      <c r="H16" s="366">
        <v>61800</v>
      </c>
      <c r="I16" s="366">
        <v>100</v>
      </c>
      <c r="J16" s="366">
        <v>46100</v>
      </c>
      <c r="K16" s="366">
        <v>3800</v>
      </c>
      <c r="L16" s="366">
        <v>8700</v>
      </c>
      <c r="M16" s="366">
        <v>4200</v>
      </c>
      <c r="N16" s="366">
        <v>0</v>
      </c>
      <c r="O16" s="366">
        <v>1700</v>
      </c>
      <c r="P16" s="366">
        <v>300</v>
      </c>
      <c r="Q16" s="366">
        <v>0</v>
      </c>
      <c r="R16" s="366">
        <v>2200</v>
      </c>
      <c r="S16" s="366">
        <v>2500</v>
      </c>
      <c r="T16" s="366">
        <v>3800</v>
      </c>
      <c r="U16" s="366">
        <v>2800</v>
      </c>
      <c r="V16" s="366">
        <v>2500</v>
      </c>
      <c r="W16" s="366">
        <v>200</v>
      </c>
      <c r="X16" s="366">
        <v>100</v>
      </c>
      <c r="Y16" s="366">
        <v>2800</v>
      </c>
      <c r="Z16" s="366">
        <v>0</v>
      </c>
      <c r="AA16" s="366">
        <v>2400</v>
      </c>
      <c r="AB16" s="366">
        <v>2900</v>
      </c>
      <c r="AC16" s="366">
        <v>2500</v>
      </c>
      <c r="AD16" s="366">
        <v>200</v>
      </c>
      <c r="AE16" s="367">
        <v>44800</v>
      </c>
      <c r="AF16" s="170"/>
    </row>
    <row r="17" spans="1:32" ht="30" customHeight="1">
      <c r="A17" s="119" t="s">
        <v>217</v>
      </c>
      <c r="B17" s="169" t="s">
        <v>81</v>
      </c>
      <c r="C17" s="50">
        <v>224600</v>
      </c>
      <c r="D17" s="51">
        <v>109900</v>
      </c>
      <c r="E17" s="51">
        <v>17600</v>
      </c>
      <c r="F17" s="51">
        <v>21000</v>
      </c>
      <c r="G17" s="51">
        <v>9400</v>
      </c>
      <c r="H17" s="51">
        <v>30400</v>
      </c>
      <c r="I17" s="51">
        <v>0</v>
      </c>
      <c r="J17" s="51">
        <v>19400</v>
      </c>
      <c r="K17" s="51">
        <v>2100</v>
      </c>
      <c r="L17" s="51">
        <v>5100</v>
      </c>
      <c r="M17" s="51">
        <v>1800</v>
      </c>
      <c r="N17" s="51">
        <v>0</v>
      </c>
      <c r="O17" s="51">
        <v>200</v>
      </c>
      <c r="P17" s="51">
        <v>300</v>
      </c>
      <c r="Q17" s="51">
        <v>0</v>
      </c>
      <c r="R17" s="51">
        <v>700</v>
      </c>
      <c r="S17" s="51">
        <v>700</v>
      </c>
      <c r="T17" s="51">
        <v>1500</v>
      </c>
      <c r="U17" s="51">
        <v>800</v>
      </c>
      <c r="V17" s="51">
        <v>600</v>
      </c>
      <c r="W17" s="51">
        <v>0</v>
      </c>
      <c r="X17" s="51">
        <v>0</v>
      </c>
      <c r="Y17" s="51">
        <v>600</v>
      </c>
      <c r="Z17" s="51">
        <v>0</v>
      </c>
      <c r="AA17" s="51">
        <v>1100</v>
      </c>
      <c r="AB17" s="51">
        <v>900</v>
      </c>
      <c r="AC17" s="51">
        <v>400</v>
      </c>
      <c r="AD17" s="51">
        <v>100</v>
      </c>
      <c r="AE17" s="54">
        <v>0</v>
      </c>
      <c r="AF17" s="170"/>
    </row>
    <row r="18" spans="1:32" ht="30" customHeight="1">
      <c r="A18" s="164"/>
      <c r="B18" s="171" t="s">
        <v>77</v>
      </c>
      <c r="C18" s="115">
        <v>307600</v>
      </c>
      <c r="D18" s="116">
        <v>125800</v>
      </c>
      <c r="E18" s="117">
        <v>14800</v>
      </c>
      <c r="F18" s="117">
        <v>24000</v>
      </c>
      <c r="G18" s="117">
        <v>13300</v>
      </c>
      <c r="H18" s="117">
        <v>31400</v>
      </c>
      <c r="I18" s="117">
        <v>100</v>
      </c>
      <c r="J18" s="117">
        <v>26700</v>
      </c>
      <c r="K18" s="117">
        <v>1700</v>
      </c>
      <c r="L18" s="117">
        <v>3600</v>
      </c>
      <c r="M18" s="117">
        <v>2400</v>
      </c>
      <c r="N18" s="97">
        <v>0</v>
      </c>
      <c r="O18" s="97">
        <v>1500</v>
      </c>
      <c r="P18" s="117">
        <v>0</v>
      </c>
      <c r="Q18" s="97">
        <v>0</v>
      </c>
      <c r="R18" s="117">
        <v>1500</v>
      </c>
      <c r="S18" s="117">
        <v>1800</v>
      </c>
      <c r="T18" s="117">
        <v>2300</v>
      </c>
      <c r="U18" s="117">
        <v>2000</v>
      </c>
      <c r="V18" s="117">
        <v>1900</v>
      </c>
      <c r="W18" s="97">
        <v>200</v>
      </c>
      <c r="X18" s="117">
        <v>100</v>
      </c>
      <c r="Y18" s="117">
        <v>2200</v>
      </c>
      <c r="Z18" s="97">
        <v>0</v>
      </c>
      <c r="AA18" s="117">
        <v>1300</v>
      </c>
      <c r="AB18" s="117">
        <v>2000</v>
      </c>
      <c r="AC18" s="117">
        <v>2100</v>
      </c>
      <c r="AD18" s="97">
        <v>100</v>
      </c>
      <c r="AE18" s="118">
        <v>44800</v>
      </c>
    </row>
    <row r="19" spans="1:32" ht="30" customHeight="1">
      <c r="A19" s="164"/>
      <c r="B19" s="172" t="s">
        <v>82</v>
      </c>
      <c r="C19" s="41">
        <v>2.3695458593054317</v>
      </c>
      <c r="D19" s="42">
        <v>2.1446769790718836</v>
      </c>
      <c r="E19" s="43">
        <v>1.8409090909090908</v>
      </c>
      <c r="F19" s="43">
        <v>2.1428571428571428</v>
      </c>
      <c r="G19" s="43">
        <v>2.4148936170212765</v>
      </c>
      <c r="H19" s="43">
        <v>2.0328947368421053</v>
      </c>
      <c r="I19" s="129" t="s">
        <v>213</v>
      </c>
      <c r="J19" s="43">
        <v>2.3762886597938144</v>
      </c>
      <c r="K19" s="43">
        <v>1.8095238095238095</v>
      </c>
      <c r="L19" s="43">
        <v>1.7058823529411764</v>
      </c>
      <c r="M19" s="43">
        <v>2.3333333333333335</v>
      </c>
      <c r="N19" s="43" t="s">
        <v>215</v>
      </c>
      <c r="O19" s="43">
        <v>8.5</v>
      </c>
      <c r="P19" s="43">
        <v>1</v>
      </c>
      <c r="Q19" s="43" t="s">
        <v>215</v>
      </c>
      <c r="R19" s="43">
        <v>3.1428571428571428</v>
      </c>
      <c r="S19" s="43">
        <v>3.5714285714285716</v>
      </c>
      <c r="T19" s="43">
        <v>2.5333333333333332</v>
      </c>
      <c r="U19" s="43">
        <v>3.5</v>
      </c>
      <c r="V19" s="43">
        <v>4.166666666666667</v>
      </c>
      <c r="W19" s="129" t="s">
        <v>213</v>
      </c>
      <c r="X19" s="129" t="s">
        <v>213</v>
      </c>
      <c r="Y19" s="43">
        <v>4.666666666666667</v>
      </c>
      <c r="Z19" s="43" t="s">
        <v>215</v>
      </c>
      <c r="AA19" s="43">
        <v>2.1818181818181817</v>
      </c>
      <c r="AB19" s="43">
        <v>3.2222222222222223</v>
      </c>
      <c r="AC19" s="43">
        <v>6.25</v>
      </c>
      <c r="AD19" s="43">
        <v>2</v>
      </c>
      <c r="AE19" s="130" t="s">
        <v>213</v>
      </c>
    </row>
    <row r="20" spans="1:32" ht="30" customHeight="1" thickBot="1">
      <c r="A20" s="164"/>
      <c r="B20" s="173" t="s">
        <v>117</v>
      </c>
      <c r="C20" s="53">
        <v>1</v>
      </c>
      <c r="D20" s="48">
        <v>0.44287861706125514</v>
      </c>
      <c r="E20" s="47">
        <v>6.0879368658399095E-2</v>
      </c>
      <c r="F20" s="48">
        <v>8.4554678692220969E-2</v>
      </c>
      <c r="G20" s="48">
        <v>4.2653137918075915E-2</v>
      </c>
      <c r="H20" s="48">
        <v>0.1161217587373168</v>
      </c>
      <c r="I20" s="48">
        <v>1.8789928598271326E-4</v>
      </c>
      <c r="J20" s="48">
        <v>8.662157083803082E-2</v>
      </c>
      <c r="K20" s="48">
        <v>7.1401728673431038E-3</v>
      </c>
      <c r="L20" s="48">
        <v>1.6347237880496055E-2</v>
      </c>
      <c r="M20" s="48">
        <v>7.8917700112739568E-3</v>
      </c>
      <c r="N20" s="48">
        <v>0</v>
      </c>
      <c r="O20" s="48">
        <v>3.1942878617061254E-3</v>
      </c>
      <c r="P20" s="48">
        <v>5.6369785794813977E-4</v>
      </c>
      <c r="Q20" s="48">
        <v>0</v>
      </c>
      <c r="R20" s="48">
        <v>4.1337842916196917E-3</v>
      </c>
      <c r="S20" s="48">
        <v>4.6974821495678314E-3</v>
      </c>
      <c r="T20" s="48">
        <v>7.1401728673431038E-3</v>
      </c>
      <c r="U20" s="48">
        <v>5.2611800075159712E-3</v>
      </c>
      <c r="V20" s="48">
        <v>4.6974821495678314E-3</v>
      </c>
      <c r="W20" s="48">
        <v>3.7579857196542651E-4</v>
      </c>
      <c r="X20" s="48">
        <v>1.8789928598271326E-4</v>
      </c>
      <c r="Y20" s="48">
        <v>5.2611800075159712E-3</v>
      </c>
      <c r="Z20" s="48">
        <v>0</v>
      </c>
      <c r="AA20" s="48">
        <v>4.5095828635851182E-3</v>
      </c>
      <c r="AB20" s="48">
        <v>5.4490792934986845E-3</v>
      </c>
      <c r="AC20" s="48">
        <v>4.6974821495678314E-3</v>
      </c>
      <c r="AD20" s="48">
        <v>3.7579857196542651E-4</v>
      </c>
      <c r="AE20" s="49">
        <v>8.4178880120255539E-2</v>
      </c>
    </row>
    <row r="21" spans="1:32" ht="14.25">
      <c r="A21" s="174" t="s">
        <v>118</v>
      </c>
      <c r="B21" s="175" t="s">
        <v>119</v>
      </c>
      <c r="C21" s="176"/>
      <c r="D21" s="153"/>
      <c r="E21" s="153"/>
      <c r="F21" s="153"/>
      <c r="G21" s="153"/>
      <c r="H21" s="153"/>
      <c r="I21" s="153"/>
      <c r="J21" s="55"/>
      <c r="K21" s="55"/>
      <c r="L21" s="55"/>
      <c r="M21" s="55"/>
      <c r="N21" s="55"/>
      <c r="O21" s="55"/>
      <c r="P21" s="55"/>
      <c r="Q21" s="55"/>
      <c r="R21" s="55"/>
      <c r="S21" s="55"/>
      <c r="T21" s="55"/>
      <c r="U21" s="55"/>
      <c r="V21" s="55"/>
      <c r="W21" s="55"/>
      <c r="X21" s="55"/>
      <c r="Y21" s="55"/>
      <c r="Z21" s="55"/>
      <c r="AA21" s="55"/>
      <c r="AB21" s="55"/>
      <c r="AC21" s="55"/>
      <c r="AD21" s="55"/>
      <c r="AE21" s="55"/>
    </row>
    <row r="22" spans="1:32" ht="14.25">
      <c r="A22" s="177"/>
      <c r="B22" s="175" t="s">
        <v>120</v>
      </c>
      <c r="C22" s="176"/>
      <c r="D22" s="153"/>
      <c r="E22" s="153"/>
      <c r="F22" s="153"/>
      <c r="G22" s="153"/>
      <c r="H22" s="153"/>
      <c r="I22" s="153"/>
      <c r="J22" s="153"/>
      <c r="K22" s="153"/>
      <c r="L22" s="153"/>
      <c r="M22" s="153"/>
      <c r="N22" s="153"/>
      <c r="O22" s="153"/>
      <c r="P22" s="153"/>
      <c r="Q22" s="153"/>
      <c r="R22" s="153"/>
      <c r="S22" s="153"/>
      <c r="T22" s="153"/>
      <c r="U22" s="153"/>
      <c r="V22" s="55"/>
      <c r="W22" s="55"/>
      <c r="X22" s="55"/>
      <c r="Y22" s="55"/>
      <c r="Z22" s="55"/>
      <c r="AA22" s="55"/>
      <c r="AB22" s="55"/>
      <c r="AC22" s="55"/>
      <c r="AD22" s="55"/>
      <c r="AE22" s="55"/>
    </row>
    <row r="23" spans="1:32" ht="14.25">
      <c r="A23" s="177"/>
      <c r="B23" s="175" t="s">
        <v>228</v>
      </c>
      <c r="C23" s="176"/>
      <c r="D23" s="153"/>
      <c r="E23" s="153"/>
      <c r="F23" s="153"/>
      <c r="G23" s="153"/>
      <c r="H23" s="153"/>
      <c r="I23" s="153"/>
      <c r="J23" s="153"/>
      <c r="K23" s="153"/>
      <c r="L23" s="153"/>
      <c r="M23" s="153"/>
      <c r="N23" s="153"/>
      <c r="O23" s="153"/>
      <c r="P23" s="153"/>
      <c r="Q23" s="153"/>
      <c r="R23" s="153"/>
      <c r="S23" s="153"/>
      <c r="T23" s="153"/>
      <c r="U23" s="153"/>
      <c r="V23" s="55"/>
      <c r="W23" s="55"/>
      <c r="X23" s="55"/>
      <c r="Y23" s="55"/>
      <c r="Z23" s="55"/>
      <c r="AA23" s="55"/>
      <c r="AB23" s="55"/>
      <c r="AC23" s="55"/>
      <c r="AD23" s="55"/>
      <c r="AE23" s="55"/>
    </row>
    <row r="24" spans="1:32" ht="17.25">
      <c r="A24" s="55"/>
      <c r="B24" s="152"/>
      <c r="C24" s="178"/>
      <c r="D24" s="153"/>
      <c r="E24" s="153"/>
      <c r="F24" s="153"/>
      <c r="G24" s="153"/>
      <c r="H24" s="153"/>
      <c r="I24" s="153"/>
      <c r="J24" s="153"/>
      <c r="K24" s="153"/>
      <c r="L24" s="153"/>
      <c r="M24" s="153"/>
      <c r="N24" s="153"/>
      <c r="O24" s="153"/>
      <c r="P24" s="153"/>
      <c r="Q24" s="153"/>
      <c r="R24" s="153"/>
      <c r="S24" s="153"/>
      <c r="T24" s="153"/>
      <c r="U24" s="153"/>
      <c r="V24" s="55"/>
      <c r="W24" s="55"/>
      <c r="X24" s="55"/>
      <c r="Y24" s="55"/>
      <c r="Z24" s="55"/>
      <c r="AA24" s="55"/>
      <c r="AB24" s="55"/>
      <c r="AC24" s="55"/>
      <c r="AD24" s="55"/>
      <c r="AE24" s="55"/>
    </row>
    <row r="25" spans="1:32" ht="26.25" customHeight="1" thickBot="1">
      <c r="A25" s="55"/>
      <c r="B25" s="55"/>
      <c r="C25" s="55"/>
      <c r="D25" s="56" t="s">
        <v>121</v>
      </c>
      <c r="E25" s="56"/>
      <c r="F25" s="56"/>
      <c r="G25" s="56"/>
      <c r="H25" s="56" t="s">
        <v>122</v>
      </c>
      <c r="I25" s="56"/>
      <c r="J25" s="56"/>
      <c r="K25" s="55"/>
      <c r="L25" s="55"/>
      <c r="M25" s="55"/>
      <c r="N25" s="55"/>
      <c r="O25" s="55"/>
      <c r="P25" s="55"/>
      <c r="Q25" s="55"/>
      <c r="R25" s="55"/>
      <c r="S25" s="55"/>
      <c r="T25" s="55"/>
      <c r="U25" s="55"/>
      <c r="V25" s="55"/>
      <c r="W25" s="55"/>
      <c r="X25" s="55"/>
      <c r="Y25" s="55"/>
      <c r="Z25" s="55"/>
      <c r="AA25" s="55"/>
      <c r="AB25" s="55"/>
      <c r="AC25" s="55"/>
      <c r="AD25" s="55"/>
      <c r="AE25" s="55"/>
    </row>
    <row r="26" spans="1:32" ht="26.25" customHeight="1" thickBot="1">
      <c r="A26" s="55"/>
      <c r="B26" s="55"/>
      <c r="C26" s="55"/>
      <c r="D26" s="56"/>
      <c r="E26" s="57" t="s">
        <v>123</v>
      </c>
      <c r="F26" s="58" t="s">
        <v>124</v>
      </c>
      <c r="G26" s="56"/>
      <c r="H26" s="56"/>
      <c r="I26" s="57" t="s">
        <v>125</v>
      </c>
      <c r="J26" s="58" t="s">
        <v>126</v>
      </c>
      <c r="K26" s="55"/>
      <c r="L26" s="55"/>
      <c r="M26" s="55"/>
      <c r="N26" s="55"/>
      <c r="O26" s="55"/>
      <c r="P26" s="55"/>
      <c r="Q26" s="122"/>
      <c r="R26" s="122"/>
      <c r="S26" s="55"/>
      <c r="T26" s="55"/>
      <c r="U26" s="55"/>
      <c r="V26" s="55"/>
      <c r="W26" s="55"/>
      <c r="X26" s="55"/>
      <c r="Y26" s="55"/>
      <c r="Z26" s="55"/>
      <c r="AA26" s="55"/>
      <c r="AB26" s="55"/>
      <c r="AC26" s="55"/>
      <c r="AD26" s="55"/>
      <c r="AE26" s="55"/>
    </row>
    <row r="27" spans="1:32" ht="26.25" customHeight="1">
      <c r="A27" s="55"/>
      <c r="B27" s="55"/>
      <c r="C27" s="55"/>
      <c r="D27" s="59" t="s">
        <v>216</v>
      </c>
      <c r="E27" s="179">
        <v>213100</v>
      </c>
      <c r="F27" s="180">
        <v>22700</v>
      </c>
      <c r="G27" s="60"/>
      <c r="H27" s="59" t="s">
        <v>216</v>
      </c>
      <c r="I27" s="179">
        <v>402900</v>
      </c>
      <c r="J27" s="181">
        <v>83000</v>
      </c>
      <c r="K27" s="60"/>
      <c r="L27" s="55"/>
      <c r="N27" s="55"/>
      <c r="O27" s="55"/>
      <c r="P27" s="55"/>
      <c r="Q27" s="122"/>
      <c r="R27" s="122"/>
      <c r="S27" s="55"/>
      <c r="T27" s="55"/>
      <c r="U27" s="55"/>
      <c r="V27" s="55"/>
      <c r="W27" s="55"/>
      <c r="X27" s="55"/>
      <c r="Y27" s="55"/>
      <c r="Z27" s="55"/>
      <c r="AA27" s="55"/>
      <c r="AB27" s="55"/>
      <c r="AC27" s="55"/>
      <c r="AD27" s="55"/>
      <c r="AE27" s="55"/>
    </row>
    <row r="28" spans="1:32" ht="26.25" customHeight="1">
      <c r="A28" s="55"/>
      <c r="B28" s="55"/>
      <c r="C28" s="55"/>
      <c r="D28" s="61" t="s">
        <v>196</v>
      </c>
      <c r="E28" s="184">
        <v>95500</v>
      </c>
      <c r="F28" s="185">
        <v>14500</v>
      </c>
      <c r="G28" s="60"/>
      <c r="H28" s="61" t="s">
        <v>196</v>
      </c>
      <c r="I28" s="184">
        <v>174700</v>
      </c>
      <c r="J28" s="185">
        <v>49100</v>
      </c>
      <c r="K28" s="62"/>
      <c r="L28" s="55"/>
      <c r="M28" s="55"/>
      <c r="N28" s="55"/>
      <c r="O28" s="55"/>
      <c r="P28" s="55"/>
      <c r="Q28" s="55"/>
      <c r="R28" s="55"/>
      <c r="S28" s="55"/>
      <c r="T28" s="55"/>
      <c r="U28" s="55"/>
      <c r="V28" s="55"/>
      <c r="W28" s="55"/>
      <c r="X28" s="55"/>
      <c r="Y28" s="55"/>
      <c r="Z28" s="55"/>
      <c r="AA28" s="55"/>
      <c r="AB28" s="55"/>
      <c r="AC28" s="55"/>
      <c r="AD28" s="55"/>
      <c r="AE28" s="55"/>
    </row>
    <row r="29" spans="1:32" ht="26.25" customHeight="1">
      <c r="A29" s="55"/>
      <c r="B29" s="55"/>
      <c r="C29" s="55"/>
      <c r="D29" s="63" t="s">
        <v>77</v>
      </c>
      <c r="E29" s="186">
        <v>117600</v>
      </c>
      <c r="F29" s="187">
        <v>8200</v>
      </c>
      <c r="G29" s="55"/>
      <c r="H29" s="63" t="s">
        <v>77</v>
      </c>
      <c r="I29" s="186">
        <v>228200</v>
      </c>
      <c r="J29" s="187">
        <v>33900</v>
      </c>
      <c r="K29" s="55"/>
      <c r="L29" s="55"/>
      <c r="M29" s="55"/>
      <c r="N29" s="55"/>
      <c r="O29" s="55"/>
      <c r="P29" s="55"/>
      <c r="Q29" s="55"/>
      <c r="R29" s="55"/>
      <c r="S29" s="55"/>
      <c r="T29" s="55"/>
      <c r="U29" s="55"/>
      <c r="V29" s="55"/>
      <c r="W29" s="55"/>
      <c r="X29" s="55"/>
      <c r="Y29" s="55"/>
      <c r="Z29" s="55"/>
      <c r="AA29" s="55"/>
      <c r="AB29" s="55"/>
      <c r="AC29" s="55"/>
      <c r="AD29" s="55"/>
      <c r="AE29" s="55"/>
    </row>
    <row r="30" spans="1:32" ht="26.25" customHeight="1">
      <c r="A30" s="55"/>
      <c r="B30" s="55"/>
      <c r="C30" s="55"/>
      <c r="D30" s="64" t="s">
        <v>127</v>
      </c>
      <c r="E30" s="188">
        <v>2.2314136125654449</v>
      </c>
      <c r="F30" s="189">
        <v>1.5655172413793104</v>
      </c>
      <c r="G30" s="55"/>
      <c r="H30" s="64" t="s">
        <v>127</v>
      </c>
      <c r="I30" s="188">
        <v>2.306239267315398</v>
      </c>
      <c r="J30" s="190">
        <v>1.6904276985743381</v>
      </c>
      <c r="K30" s="55"/>
      <c r="L30" s="56" t="s">
        <v>128</v>
      </c>
      <c r="M30" s="56"/>
      <c r="N30" s="56"/>
      <c r="O30" s="56"/>
      <c r="P30" s="56"/>
      <c r="Q30" s="56"/>
      <c r="R30" s="56"/>
      <c r="S30" s="56"/>
      <c r="T30" s="56"/>
      <c r="U30" s="55"/>
      <c r="V30" s="55"/>
      <c r="W30" s="55"/>
      <c r="X30" s="55"/>
      <c r="Y30" s="55"/>
      <c r="Z30" s="55"/>
      <c r="AA30" s="55"/>
      <c r="AB30" s="55"/>
      <c r="AC30" s="55"/>
      <c r="AD30" s="55"/>
      <c r="AE30" s="55"/>
    </row>
    <row r="31" spans="1:32" ht="26.25" customHeight="1" thickBot="1">
      <c r="A31" s="55"/>
      <c r="B31" s="55"/>
      <c r="C31" s="55"/>
      <c r="D31" s="65" t="s">
        <v>115</v>
      </c>
      <c r="E31" s="191">
        <v>0.40154512907480688</v>
      </c>
      <c r="F31" s="192">
        <v>4.2773695119653288E-2</v>
      </c>
      <c r="G31" s="55"/>
      <c r="H31" s="66" t="s">
        <v>129</v>
      </c>
      <c r="I31" s="193">
        <v>0.8291829594566783</v>
      </c>
      <c r="J31" s="194">
        <v>0.17081704054332167</v>
      </c>
      <c r="K31" s="55"/>
      <c r="L31" s="410" t="s">
        <v>130</v>
      </c>
      <c r="M31" s="410"/>
      <c r="N31" s="410"/>
      <c r="O31" s="410"/>
      <c r="P31" s="410"/>
      <c r="Q31" s="410"/>
      <c r="R31" s="410"/>
      <c r="S31" s="410"/>
      <c r="T31" s="410"/>
      <c r="U31" s="67"/>
      <c r="V31" s="67"/>
      <c r="W31" s="55"/>
      <c r="X31" s="55"/>
      <c r="Y31" s="55"/>
      <c r="Z31" s="55"/>
      <c r="AA31" s="55"/>
      <c r="AB31" s="55"/>
      <c r="AC31" s="55"/>
      <c r="AD31" s="55"/>
      <c r="AE31" s="55"/>
    </row>
  </sheetData>
  <mergeCells count="2">
    <mergeCell ref="L31:T31"/>
    <mergeCell ref="A1:B1"/>
  </mergeCells>
  <phoneticPr fontId="2"/>
  <conditionalFormatting sqref="E28:F28 I28:J28">
    <cfRule type="containsBlanks" dxfId="68" priority="3">
      <formula>LEN(TRIM(E28))=0</formula>
    </cfRule>
  </conditionalFormatting>
  <conditionalFormatting sqref="C9:AE9">
    <cfRule type="cellIs" dxfId="67" priority="2" operator="equal">
      <formula>"△100%"</formula>
    </cfRule>
  </conditionalFormatting>
  <conditionalFormatting sqref="C19:AE19">
    <cfRule type="cellIs" dxfId="66"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4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sqref="A1:B1"/>
    </sheetView>
  </sheetViews>
  <sheetFormatPr defaultRowHeight="13.5"/>
  <cols>
    <col min="1" max="1" width="11.125" style="120" customWidth="1"/>
    <col min="2" max="2" width="10.125" style="120" customWidth="1"/>
    <col min="3" max="3" width="13.875" style="120" customWidth="1"/>
    <col min="4" max="17" width="10.75" style="120" customWidth="1"/>
    <col min="18" max="16384" width="9" style="120"/>
  </cols>
  <sheetData>
    <row r="1" spans="1:18" s="345" customFormat="1" ht="24" customHeight="1">
      <c r="A1" s="411" t="str">
        <f>令和4年度!A1</f>
        <v>令和4年度</v>
      </c>
      <c r="B1" s="411"/>
      <c r="C1" s="342"/>
      <c r="D1" s="342"/>
      <c r="E1" s="343" t="str">
        <f ca="1">RIGHT(CELL("filename",$A$1),LEN(CELL("filename",$A$1))-FIND("]",CELL("filename",$A$1)))</f>
        <v>１月（３表）</v>
      </c>
      <c r="F1" s="344" t="s">
        <v>140</v>
      </c>
      <c r="G1" s="343"/>
      <c r="H1" s="344"/>
      <c r="I1" s="346"/>
      <c r="J1" s="343"/>
      <c r="K1" s="344"/>
      <c r="L1" s="346"/>
      <c r="M1" s="346"/>
      <c r="N1" s="346"/>
      <c r="O1" s="346"/>
      <c r="P1" s="346"/>
      <c r="Q1" s="346"/>
    </row>
    <row r="2" spans="1:18" ht="10.5" customHeight="1">
      <c r="A2" s="136"/>
      <c r="B2" s="136"/>
      <c r="C2" s="136"/>
      <c r="D2" s="136"/>
      <c r="E2" s="136"/>
      <c r="F2" s="136"/>
      <c r="G2" s="136"/>
      <c r="H2" s="136"/>
      <c r="I2" s="136"/>
      <c r="J2" s="136"/>
      <c r="K2" s="136"/>
      <c r="L2" s="136"/>
      <c r="M2" s="136"/>
      <c r="N2" s="136"/>
      <c r="O2" s="136"/>
      <c r="P2" s="136"/>
      <c r="Q2" s="136"/>
    </row>
    <row r="3" spans="1:18" ht="18" thickBot="1">
      <c r="A3" s="137" t="s">
        <v>131</v>
      </c>
      <c r="B3" s="138"/>
      <c r="C3" s="138"/>
      <c r="D3" s="137"/>
      <c r="E3" s="138"/>
      <c r="F3" s="138"/>
      <c r="G3" s="138"/>
      <c r="H3" s="138"/>
      <c r="I3" s="138"/>
      <c r="J3" s="138"/>
      <c r="K3" s="138"/>
      <c r="L3" s="139"/>
      <c r="M3" s="138"/>
      <c r="N3" s="138"/>
      <c r="O3" s="138"/>
      <c r="P3" s="138"/>
      <c r="Q3" s="138"/>
    </row>
    <row r="4" spans="1:18" ht="19.5" customHeight="1">
      <c r="A4" s="68"/>
      <c r="B4" s="108" t="s">
        <v>62</v>
      </c>
      <c r="C4" s="140"/>
      <c r="D4" s="373">
        <v>1</v>
      </c>
      <c r="E4" s="373">
        <v>2</v>
      </c>
      <c r="F4" s="373">
        <v>3</v>
      </c>
      <c r="G4" s="373">
        <v>4</v>
      </c>
      <c r="H4" s="373">
        <v>5</v>
      </c>
      <c r="I4" s="373">
        <v>6</v>
      </c>
      <c r="J4" s="373">
        <v>7</v>
      </c>
      <c r="K4" s="373">
        <v>8</v>
      </c>
      <c r="L4" s="373">
        <v>9</v>
      </c>
      <c r="M4" s="373">
        <v>10</v>
      </c>
      <c r="N4" s="373">
        <v>11</v>
      </c>
      <c r="O4" s="373">
        <v>12</v>
      </c>
      <c r="P4" s="373">
        <v>13</v>
      </c>
      <c r="Q4" s="374">
        <v>14</v>
      </c>
    </row>
    <row r="5" spans="1:18" ht="19.5" customHeight="1" thickBot="1">
      <c r="A5" s="109" t="s">
        <v>65</v>
      </c>
      <c r="B5" s="69"/>
      <c r="C5" s="141" t="s">
        <v>132</v>
      </c>
      <c r="D5" s="375" t="s">
        <v>174</v>
      </c>
      <c r="E5" s="376" t="s">
        <v>175</v>
      </c>
      <c r="F5" s="376" t="s">
        <v>176</v>
      </c>
      <c r="G5" s="376" t="s">
        <v>177</v>
      </c>
      <c r="H5" s="376" t="s">
        <v>178</v>
      </c>
      <c r="I5" s="376" t="s">
        <v>179</v>
      </c>
      <c r="J5" s="376" t="s">
        <v>180</v>
      </c>
      <c r="K5" s="376" t="s">
        <v>181</v>
      </c>
      <c r="L5" s="376" t="s">
        <v>182</v>
      </c>
      <c r="M5" s="376" t="s">
        <v>183</v>
      </c>
      <c r="N5" s="376" t="s">
        <v>184</v>
      </c>
      <c r="O5" s="376" t="s">
        <v>185</v>
      </c>
      <c r="P5" s="376" t="s">
        <v>186</v>
      </c>
      <c r="Q5" s="377" t="s">
        <v>187</v>
      </c>
    </row>
    <row r="6" spans="1:18" ht="30" customHeight="1" thickBot="1">
      <c r="A6" s="372" t="s">
        <v>71</v>
      </c>
      <c r="B6" s="384" t="s">
        <v>216</v>
      </c>
      <c r="C6" s="385">
        <v>44800</v>
      </c>
      <c r="D6" s="378">
        <v>15900</v>
      </c>
      <c r="E6" s="378">
        <v>20000</v>
      </c>
      <c r="F6" s="378">
        <v>200</v>
      </c>
      <c r="G6" s="378">
        <v>7200</v>
      </c>
      <c r="H6" s="378">
        <v>600</v>
      </c>
      <c r="I6" s="378">
        <v>200</v>
      </c>
      <c r="J6" s="378">
        <v>100</v>
      </c>
      <c r="K6" s="378">
        <v>0</v>
      </c>
      <c r="L6" s="378">
        <v>100</v>
      </c>
      <c r="M6" s="378">
        <v>100</v>
      </c>
      <c r="N6" s="378">
        <v>100</v>
      </c>
      <c r="O6" s="378">
        <v>0</v>
      </c>
      <c r="P6" s="378">
        <v>200</v>
      </c>
      <c r="Q6" s="379">
        <v>100</v>
      </c>
      <c r="R6" s="142"/>
    </row>
    <row r="7" spans="1:18" ht="30" customHeight="1">
      <c r="A7" s="70"/>
      <c r="B7" s="143" t="s">
        <v>196</v>
      </c>
      <c r="C7" s="71">
        <v>0</v>
      </c>
      <c r="D7" s="72">
        <v>0</v>
      </c>
      <c r="E7" s="73">
        <v>0</v>
      </c>
      <c r="F7" s="73">
        <v>0</v>
      </c>
      <c r="G7" s="73">
        <v>0</v>
      </c>
      <c r="H7" s="73">
        <v>0</v>
      </c>
      <c r="I7" s="73">
        <v>0</v>
      </c>
      <c r="J7" s="73">
        <v>0</v>
      </c>
      <c r="K7" s="73">
        <v>0</v>
      </c>
      <c r="L7" s="73">
        <v>0</v>
      </c>
      <c r="M7" s="73">
        <v>0</v>
      </c>
      <c r="N7" s="73">
        <v>0</v>
      </c>
      <c r="O7" s="74">
        <v>0</v>
      </c>
      <c r="P7" s="73">
        <v>0</v>
      </c>
      <c r="Q7" s="75">
        <v>0</v>
      </c>
      <c r="R7" s="142"/>
    </row>
    <row r="8" spans="1:18" ht="30" customHeight="1">
      <c r="A8" s="70"/>
      <c r="B8" s="76" t="s">
        <v>77</v>
      </c>
      <c r="C8" s="110">
        <v>44800</v>
      </c>
      <c r="D8" s="111">
        <v>15900</v>
      </c>
      <c r="E8" s="112">
        <v>20000</v>
      </c>
      <c r="F8" s="111">
        <v>200</v>
      </c>
      <c r="G8" s="111">
        <v>7200</v>
      </c>
      <c r="H8" s="111">
        <v>600</v>
      </c>
      <c r="I8" s="111">
        <v>200</v>
      </c>
      <c r="J8" s="111">
        <v>100</v>
      </c>
      <c r="K8" s="111">
        <v>0</v>
      </c>
      <c r="L8" s="111">
        <v>100</v>
      </c>
      <c r="M8" s="111">
        <v>100</v>
      </c>
      <c r="N8" s="111">
        <v>100</v>
      </c>
      <c r="O8" s="111">
        <v>0</v>
      </c>
      <c r="P8" s="111">
        <v>200</v>
      </c>
      <c r="Q8" s="113">
        <v>100</v>
      </c>
    </row>
    <row r="9" spans="1:18" ht="30" customHeight="1">
      <c r="A9" s="70"/>
      <c r="B9" s="77" t="s">
        <v>73</v>
      </c>
      <c r="C9" s="125" t="s">
        <v>213</v>
      </c>
      <c r="D9" s="126" t="s">
        <v>213</v>
      </c>
      <c r="E9" s="127" t="s">
        <v>213</v>
      </c>
      <c r="F9" s="126" t="s">
        <v>213</v>
      </c>
      <c r="G9" s="126" t="s">
        <v>213</v>
      </c>
      <c r="H9" s="126" t="s">
        <v>213</v>
      </c>
      <c r="I9" s="126" t="s">
        <v>213</v>
      </c>
      <c r="J9" s="126" t="s">
        <v>213</v>
      </c>
      <c r="K9" s="220" t="s">
        <v>214</v>
      </c>
      <c r="L9" s="126" t="s">
        <v>213</v>
      </c>
      <c r="M9" s="126" t="s">
        <v>213</v>
      </c>
      <c r="N9" s="126" t="s">
        <v>213</v>
      </c>
      <c r="O9" s="220" t="s">
        <v>214</v>
      </c>
      <c r="P9" s="126" t="s">
        <v>213</v>
      </c>
      <c r="Q9" s="128" t="s">
        <v>213</v>
      </c>
    </row>
    <row r="10" spans="1:18" ht="30" customHeight="1" thickBot="1">
      <c r="A10" s="114"/>
      <c r="B10" s="82" t="s">
        <v>116</v>
      </c>
      <c r="C10" s="83">
        <v>1.0000000000000002</v>
      </c>
      <c r="D10" s="84">
        <v>0.3549107142857143</v>
      </c>
      <c r="E10" s="85">
        <v>0.44642857142857145</v>
      </c>
      <c r="F10" s="86">
        <v>4.464285714285714E-3</v>
      </c>
      <c r="G10" s="86">
        <v>0.16071428571428573</v>
      </c>
      <c r="H10" s="86">
        <v>1.3392857142857142E-2</v>
      </c>
      <c r="I10" s="86">
        <v>4.464285714285714E-3</v>
      </c>
      <c r="J10" s="86">
        <v>2.232142857142857E-3</v>
      </c>
      <c r="K10" s="86">
        <v>0</v>
      </c>
      <c r="L10" s="86">
        <v>2.232142857142857E-3</v>
      </c>
      <c r="M10" s="86">
        <v>2.232142857142857E-3</v>
      </c>
      <c r="N10" s="86">
        <v>2.232142857142857E-3</v>
      </c>
      <c r="O10" s="86">
        <v>0</v>
      </c>
      <c r="P10" s="86">
        <v>4.464285714285714E-3</v>
      </c>
      <c r="Q10" s="87">
        <v>2.232142857142857E-3</v>
      </c>
    </row>
    <row r="11" spans="1:18" ht="30" customHeight="1" thickBot="1">
      <c r="A11" s="371" t="s">
        <v>74</v>
      </c>
      <c r="B11" s="380" t="s">
        <v>75</v>
      </c>
      <c r="C11" s="381">
        <v>92500</v>
      </c>
      <c r="D11" s="382">
        <v>33500</v>
      </c>
      <c r="E11" s="382">
        <v>32400</v>
      </c>
      <c r="F11" s="382">
        <v>400</v>
      </c>
      <c r="G11" s="382">
        <v>21200</v>
      </c>
      <c r="H11" s="382">
        <v>1900</v>
      </c>
      <c r="I11" s="382">
        <v>700</v>
      </c>
      <c r="J11" s="382">
        <v>500</v>
      </c>
      <c r="K11" s="382">
        <v>100</v>
      </c>
      <c r="L11" s="382">
        <v>200</v>
      </c>
      <c r="M11" s="382">
        <v>300</v>
      </c>
      <c r="N11" s="382">
        <v>300</v>
      </c>
      <c r="O11" s="382">
        <v>0</v>
      </c>
      <c r="P11" s="382">
        <v>500</v>
      </c>
      <c r="Q11" s="383">
        <v>500</v>
      </c>
      <c r="R11" s="142"/>
    </row>
    <row r="12" spans="1:18" ht="30" customHeight="1">
      <c r="A12" s="144" t="s">
        <v>163</v>
      </c>
      <c r="B12" s="88" t="s">
        <v>76</v>
      </c>
      <c r="C12" s="89">
        <v>0</v>
      </c>
      <c r="D12" s="90">
        <v>0</v>
      </c>
      <c r="E12" s="90">
        <v>0</v>
      </c>
      <c r="F12" s="90">
        <v>0</v>
      </c>
      <c r="G12" s="90">
        <v>0</v>
      </c>
      <c r="H12" s="90">
        <v>0</v>
      </c>
      <c r="I12" s="90">
        <v>0</v>
      </c>
      <c r="J12" s="90">
        <v>0</v>
      </c>
      <c r="K12" s="90">
        <v>0</v>
      </c>
      <c r="L12" s="90">
        <v>0</v>
      </c>
      <c r="M12" s="90">
        <v>0</v>
      </c>
      <c r="N12" s="90">
        <v>0</v>
      </c>
      <c r="O12" s="90">
        <v>0</v>
      </c>
      <c r="P12" s="90">
        <v>0</v>
      </c>
      <c r="Q12" s="91">
        <v>0</v>
      </c>
      <c r="R12" s="142"/>
    </row>
    <row r="13" spans="1:18" ht="30" customHeight="1">
      <c r="A13" s="70"/>
      <c r="B13" s="92" t="s">
        <v>77</v>
      </c>
      <c r="C13" s="110">
        <v>92500</v>
      </c>
      <c r="D13" s="111">
        <v>33500</v>
      </c>
      <c r="E13" s="112">
        <v>32400</v>
      </c>
      <c r="F13" s="111">
        <v>400</v>
      </c>
      <c r="G13" s="111">
        <v>21200</v>
      </c>
      <c r="H13" s="111">
        <v>1900</v>
      </c>
      <c r="I13" s="111">
        <v>700</v>
      </c>
      <c r="J13" s="111">
        <v>500</v>
      </c>
      <c r="K13" s="111">
        <v>100</v>
      </c>
      <c r="L13" s="111">
        <v>200</v>
      </c>
      <c r="M13" s="111">
        <v>300</v>
      </c>
      <c r="N13" s="111">
        <v>300</v>
      </c>
      <c r="O13" s="111">
        <v>0</v>
      </c>
      <c r="P13" s="111">
        <v>500</v>
      </c>
      <c r="Q13" s="113">
        <v>500</v>
      </c>
    </row>
    <row r="14" spans="1:18" ht="30" customHeight="1">
      <c r="A14" s="70"/>
      <c r="B14" s="93" t="s">
        <v>78</v>
      </c>
      <c r="C14" s="125" t="s">
        <v>213</v>
      </c>
      <c r="D14" s="126" t="s">
        <v>213</v>
      </c>
      <c r="E14" s="127" t="s">
        <v>213</v>
      </c>
      <c r="F14" s="126" t="s">
        <v>213</v>
      </c>
      <c r="G14" s="126" t="s">
        <v>213</v>
      </c>
      <c r="H14" s="126" t="s">
        <v>213</v>
      </c>
      <c r="I14" s="126" t="s">
        <v>213</v>
      </c>
      <c r="J14" s="126" t="s">
        <v>213</v>
      </c>
      <c r="K14" s="126" t="s">
        <v>213</v>
      </c>
      <c r="L14" s="126" t="s">
        <v>213</v>
      </c>
      <c r="M14" s="126" t="s">
        <v>213</v>
      </c>
      <c r="N14" s="126" t="s">
        <v>213</v>
      </c>
      <c r="O14" s="79" t="s">
        <v>215</v>
      </c>
      <c r="P14" s="126" t="s">
        <v>213</v>
      </c>
      <c r="Q14" s="128" t="s">
        <v>213</v>
      </c>
    </row>
    <row r="15" spans="1:18" ht="30" customHeight="1" thickBot="1">
      <c r="A15" s="114"/>
      <c r="B15" s="94" t="s">
        <v>116</v>
      </c>
      <c r="C15" s="95">
        <v>0.99999999999999978</v>
      </c>
      <c r="D15" s="86">
        <v>0.36216216216216218</v>
      </c>
      <c r="E15" s="86">
        <v>0.35027027027027025</v>
      </c>
      <c r="F15" s="86">
        <v>4.3243243243243244E-3</v>
      </c>
      <c r="G15" s="86">
        <v>0.22918918918918918</v>
      </c>
      <c r="H15" s="86">
        <v>2.0540540540540539E-2</v>
      </c>
      <c r="I15" s="86">
        <v>7.5675675675675675E-3</v>
      </c>
      <c r="J15" s="86">
        <v>5.4054054054054057E-3</v>
      </c>
      <c r="K15" s="86">
        <v>1.0810810810810811E-3</v>
      </c>
      <c r="L15" s="86">
        <v>2.1621621621621622E-3</v>
      </c>
      <c r="M15" s="86">
        <v>3.2432432432432431E-3</v>
      </c>
      <c r="N15" s="86">
        <v>3.2432432432432431E-3</v>
      </c>
      <c r="O15" s="86">
        <v>0</v>
      </c>
      <c r="P15" s="86">
        <v>5.4054054054054057E-3</v>
      </c>
      <c r="Q15" s="87">
        <v>5.4054054054054057E-3</v>
      </c>
    </row>
    <row r="16" spans="1:18" ht="30" customHeight="1" thickBot="1">
      <c r="A16" s="371" t="s">
        <v>79</v>
      </c>
      <c r="B16" s="380" t="s">
        <v>80</v>
      </c>
      <c r="C16" s="381">
        <v>44800</v>
      </c>
      <c r="D16" s="382">
        <v>15900</v>
      </c>
      <c r="E16" s="382">
        <v>20000</v>
      </c>
      <c r="F16" s="382">
        <v>200</v>
      </c>
      <c r="G16" s="382">
        <v>7200</v>
      </c>
      <c r="H16" s="382">
        <v>600</v>
      </c>
      <c r="I16" s="382">
        <v>200</v>
      </c>
      <c r="J16" s="382">
        <v>100</v>
      </c>
      <c r="K16" s="382">
        <v>0</v>
      </c>
      <c r="L16" s="382">
        <v>100</v>
      </c>
      <c r="M16" s="382">
        <v>100</v>
      </c>
      <c r="N16" s="382">
        <v>100</v>
      </c>
      <c r="O16" s="382">
        <v>0</v>
      </c>
      <c r="P16" s="382">
        <v>200</v>
      </c>
      <c r="Q16" s="383">
        <v>100</v>
      </c>
      <c r="R16" s="142"/>
    </row>
    <row r="17" spans="1:18" ht="30" customHeight="1">
      <c r="A17" s="144" t="s">
        <v>217</v>
      </c>
      <c r="B17" s="88" t="s">
        <v>81</v>
      </c>
      <c r="C17" s="89">
        <v>0</v>
      </c>
      <c r="D17" s="90">
        <v>0</v>
      </c>
      <c r="E17" s="90">
        <v>0</v>
      </c>
      <c r="F17" s="90">
        <v>0</v>
      </c>
      <c r="G17" s="90">
        <v>0</v>
      </c>
      <c r="H17" s="90">
        <v>0</v>
      </c>
      <c r="I17" s="90">
        <v>0</v>
      </c>
      <c r="J17" s="90">
        <v>0</v>
      </c>
      <c r="K17" s="90">
        <v>0</v>
      </c>
      <c r="L17" s="90">
        <v>0</v>
      </c>
      <c r="M17" s="90">
        <v>0</v>
      </c>
      <c r="N17" s="90">
        <v>0</v>
      </c>
      <c r="O17" s="90">
        <v>0</v>
      </c>
      <c r="P17" s="90">
        <v>0</v>
      </c>
      <c r="Q17" s="96">
        <v>0</v>
      </c>
      <c r="R17" s="142"/>
    </row>
    <row r="18" spans="1:18" ht="30" customHeight="1">
      <c r="A18" s="70"/>
      <c r="B18" s="92" t="s">
        <v>77</v>
      </c>
      <c r="C18" s="110">
        <v>44800</v>
      </c>
      <c r="D18" s="111">
        <v>15900</v>
      </c>
      <c r="E18" s="112">
        <v>20000</v>
      </c>
      <c r="F18" s="111">
        <v>200</v>
      </c>
      <c r="G18" s="111">
        <v>7200</v>
      </c>
      <c r="H18" s="111">
        <v>600</v>
      </c>
      <c r="I18" s="111">
        <v>200</v>
      </c>
      <c r="J18" s="111">
        <v>100</v>
      </c>
      <c r="K18" s="111">
        <v>0</v>
      </c>
      <c r="L18" s="111">
        <v>100</v>
      </c>
      <c r="M18" s="111">
        <v>100</v>
      </c>
      <c r="N18" s="111">
        <v>100</v>
      </c>
      <c r="O18" s="111">
        <v>0</v>
      </c>
      <c r="P18" s="111">
        <v>200</v>
      </c>
      <c r="Q18" s="113">
        <v>100</v>
      </c>
    </row>
    <row r="19" spans="1:18" ht="30" customHeight="1">
      <c r="A19" s="70"/>
      <c r="B19" s="93" t="s">
        <v>82</v>
      </c>
      <c r="C19" s="125" t="s">
        <v>213</v>
      </c>
      <c r="D19" s="126" t="s">
        <v>213</v>
      </c>
      <c r="E19" s="127" t="s">
        <v>213</v>
      </c>
      <c r="F19" s="126" t="s">
        <v>213</v>
      </c>
      <c r="G19" s="126" t="s">
        <v>213</v>
      </c>
      <c r="H19" s="126" t="s">
        <v>213</v>
      </c>
      <c r="I19" s="126" t="s">
        <v>213</v>
      </c>
      <c r="J19" s="126" t="s">
        <v>213</v>
      </c>
      <c r="K19" s="126" t="s">
        <v>215</v>
      </c>
      <c r="L19" s="126" t="s">
        <v>213</v>
      </c>
      <c r="M19" s="126" t="s">
        <v>213</v>
      </c>
      <c r="N19" s="126" t="s">
        <v>213</v>
      </c>
      <c r="O19" s="126" t="s">
        <v>215</v>
      </c>
      <c r="P19" s="126" t="s">
        <v>213</v>
      </c>
      <c r="Q19" s="128" t="s">
        <v>213</v>
      </c>
    </row>
    <row r="20" spans="1:18" ht="30" customHeight="1" thickBot="1">
      <c r="A20" s="70"/>
      <c r="B20" s="94" t="s">
        <v>117</v>
      </c>
      <c r="C20" s="95">
        <v>1.0000000000000002</v>
      </c>
      <c r="D20" s="86">
        <v>0.3549107142857143</v>
      </c>
      <c r="E20" s="86">
        <v>0.44642857142857145</v>
      </c>
      <c r="F20" s="86">
        <v>4.464285714285714E-3</v>
      </c>
      <c r="G20" s="86">
        <v>0.16071428571428573</v>
      </c>
      <c r="H20" s="86">
        <v>1.3392857142857142E-2</v>
      </c>
      <c r="I20" s="86">
        <v>4.464285714285714E-3</v>
      </c>
      <c r="J20" s="86">
        <v>2.232142857142857E-3</v>
      </c>
      <c r="K20" s="86">
        <v>0</v>
      </c>
      <c r="L20" s="86">
        <v>2.232142857142857E-3</v>
      </c>
      <c r="M20" s="86">
        <v>2.232142857142857E-3</v>
      </c>
      <c r="N20" s="86">
        <v>2.232142857142857E-3</v>
      </c>
      <c r="O20" s="86">
        <v>0</v>
      </c>
      <c r="P20" s="86">
        <v>4.464285714285714E-3</v>
      </c>
      <c r="Q20" s="87">
        <v>2.232142857142857E-3</v>
      </c>
    </row>
    <row r="21" spans="1:18" ht="15" customHeight="1">
      <c r="A21" s="145" t="s">
        <v>118</v>
      </c>
      <c r="B21" s="146" t="s">
        <v>227</v>
      </c>
      <c r="C21" s="147"/>
      <c r="D21" s="148"/>
      <c r="E21" s="148"/>
      <c r="F21" s="148"/>
      <c r="G21" s="148"/>
      <c r="H21" s="149"/>
      <c r="I21" s="149"/>
      <c r="J21" s="149"/>
      <c r="K21" s="149"/>
      <c r="L21" s="149"/>
      <c r="M21" s="149"/>
      <c r="N21" s="149"/>
      <c r="O21" s="149"/>
      <c r="P21" s="149"/>
      <c r="Q21" s="149"/>
    </row>
    <row r="22" spans="1:18" ht="15" customHeight="1">
      <c r="A22" s="145"/>
      <c r="B22" s="150" t="s">
        <v>164</v>
      </c>
      <c r="C22" s="147"/>
      <c r="D22" s="148"/>
      <c r="E22" s="148"/>
      <c r="F22" s="148"/>
      <c r="G22" s="148"/>
      <c r="H22" s="149"/>
      <c r="I22" s="149"/>
      <c r="J22" s="149"/>
      <c r="K22" s="149"/>
      <c r="L22" s="149"/>
      <c r="M22" s="149"/>
      <c r="N22" s="221"/>
      <c r="O22" s="149"/>
      <c r="P22" s="149"/>
      <c r="Q22" s="149"/>
    </row>
    <row r="23" spans="1:18" ht="15" customHeight="1">
      <c r="A23" s="149"/>
      <c r="B23" s="150" t="s">
        <v>165</v>
      </c>
      <c r="C23" s="147"/>
      <c r="D23" s="148"/>
      <c r="E23" s="148"/>
      <c r="F23" s="148"/>
      <c r="G23" s="148"/>
      <c r="H23" s="148"/>
      <c r="I23" s="148"/>
      <c r="J23" s="148"/>
      <c r="K23" s="148"/>
      <c r="L23" s="148"/>
      <c r="M23" s="148"/>
      <c r="N23" s="148"/>
      <c r="O23" s="148"/>
      <c r="P23" s="148"/>
      <c r="Q23" s="148"/>
    </row>
    <row r="24" spans="1:18" ht="15" customHeight="1">
      <c r="A24" s="149"/>
      <c r="B24" s="150" t="s">
        <v>166</v>
      </c>
      <c r="C24" s="147"/>
      <c r="D24" s="148"/>
      <c r="E24" s="148"/>
      <c r="F24" s="148"/>
      <c r="G24" s="148"/>
      <c r="H24" s="148"/>
      <c r="I24" s="148"/>
      <c r="J24" s="148"/>
      <c r="K24" s="148"/>
      <c r="L24" s="148"/>
      <c r="M24" s="148"/>
      <c r="N24" s="148"/>
      <c r="O24" s="148"/>
      <c r="P24" s="148"/>
      <c r="Q24" s="148"/>
    </row>
    <row r="25" spans="1:18" ht="15" customHeight="1">
      <c r="A25" s="149"/>
      <c r="B25" s="150" t="s">
        <v>167</v>
      </c>
      <c r="C25" s="147"/>
      <c r="D25" s="148"/>
      <c r="E25" s="148"/>
      <c r="F25" s="148"/>
      <c r="G25" s="148"/>
      <c r="H25" s="148"/>
      <c r="I25" s="148"/>
      <c r="J25" s="148"/>
      <c r="K25" s="148"/>
      <c r="L25" s="148"/>
      <c r="M25" s="148"/>
      <c r="N25" s="148"/>
      <c r="O25" s="148"/>
      <c r="P25" s="148"/>
      <c r="Q25" s="148"/>
    </row>
    <row r="26" spans="1:18" ht="15" customHeight="1">
      <c r="A26" s="149"/>
      <c r="B26" s="151" t="s">
        <v>133</v>
      </c>
      <c r="C26" s="147"/>
      <c r="D26" s="148"/>
      <c r="E26" s="148"/>
      <c r="F26" s="148"/>
      <c r="G26" s="148"/>
      <c r="H26" s="148"/>
      <c r="I26" s="148"/>
      <c r="J26" s="148"/>
      <c r="K26" s="148"/>
      <c r="L26" s="148"/>
      <c r="M26" s="148"/>
      <c r="N26" s="148"/>
      <c r="O26" s="148"/>
      <c r="P26" s="148"/>
      <c r="Q26" s="148"/>
    </row>
    <row r="27" spans="1:18" ht="15" customHeight="1">
      <c r="A27" s="149"/>
      <c r="B27" s="150"/>
      <c r="C27" s="147"/>
      <c r="D27" s="148"/>
      <c r="E27" s="148"/>
      <c r="F27" s="148"/>
      <c r="G27" s="148"/>
      <c r="H27" s="148"/>
      <c r="I27" s="148"/>
      <c r="J27" s="148"/>
      <c r="K27" s="148"/>
      <c r="L27" s="148"/>
      <c r="M27" s="148"/>
      <c r="N27" s="148"/>
      <c r="O27" s="148"/>
      <c r="P27" s="148"/>
      <c r="Q27" s="148"/>
    </row>
    <row r="28" spans="1:18" ht="15" customHeight="1">
      <c r="A28" s="149"/>
      <c r="B28" s="150"/>
      <c r="C28" s="147"/>
      <c r="D28" s="148"/>
      <c r="E28" s="148"/>
      <c r="F28" s="148"/>
      <c r="G28" s="148"/>
      <c r="H28" s="148"/>
      <c r="I28" s="148"/>
      <c r="J28" s="148"/>
      <c r="K28" s="148"/>
      <c r="L28" s="148"/>
      <c r="M28" s="148"/>
      <c r="N28" s="148"/>
      <c r="O28" s="148"/>
      <c r="P28" s="148"/>
      <c r="Q28" s="148"/>
    </row>
    <row r="29" spans="1:18" ht="15" customHeight="1"/>
  </sheetData>
  <mergeCells count="1">
    <mergeCell ref="A1:B1"/>
  </mergeCells>
  <phoneticPr fontId="2"/>
  <conditionalFormatting sqref="C9:Q9">
    <cfRule type="cellIs" dxfId="65" priority="2" operator="equal">
      <formula>"△100%"</formula>
    </cfRule>
  </conditionalFormatting>
  <conditionalFormatting sqref="C14:Q14">
    <cfRule type="cellIs" dxfId="64"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6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C3" sqref="C3"/>
    </sheetView>
  </sheetViews>
  <sheetFormatPr defaultRowHeight="13.5"/>
  <cols>
    <col min="1" max="1" width="12.75" style="121" customWidth="1"/>
    <col min="2" max="2" width="14.125" style="121" customWidth="1"/>
    <col min="3" max="3" width="12.75" style="121" customWidth="1"/>
    <col min="4" max="11" width="10.625" style="121" customWidth="1"/>
    <col min="12" max="16384" width="9" style="121"/>
  </cols>
  <sheetData>
    <row r="1" spans="1:17" s="340" customFormat="1" ht="24">
      <c r="A1" s="396" t="str">
        <f>令和4年度!A1</f>
        <v>令和4年度</v>
      </c>
      <c r="B1" s="396"/>
      <c r="C1" s="342"/>
      <c r="D1" s="343" t="str">
        <f ca="1">RIGHT(CELL("filename",$A$1),LEN(CELL("filename",$A$1))-FIND("]",CELL("filename",$A$1)))</f>
        <v>２月（１表）</v>
      </c>
      <c r="E1" s="344" t="s">
        <v>140</v>
      </c>
      <c r="F1" s="345"/>
      <c r="G1" s="343"/>
      <c r="H1" s="344"/>
      <c r="I1" s="346"/>
      <c r="J1" s="338"/>
      <c r="K1" s="339"/>
      <c r="L1" s="341"/>
      <c r="M1" s="341"/>
      <c r="N1" s="341"/>
      <c r="O1" s="341"/>
      <c r="P1" s="341"/>
      <c r="Q1" s="341"/>
    </row>
    <row r="2" spans="1:17" ht="14.25">
      <c r="A2" s="122"/>
      <c r="B2" s="195"/>
      <c r="C2" s="195"/>
      <c r="D2" s="195"/>
      <c r="E2" s="195"/>
      <c r="F2" s="195"/>
      <c r="G2" s="195"/>
      <c r="H2" s="195"/>
      <c r="I2" s="195"/>
      <c r="J2" s="195"/>
      <c r="K2" s="195"/>
    </row>
    <row r="3" spans="1:17" ht="18" thickBot="1">
      <c r="A3" s="196" t="s">
        <v>60</v>
      </c>
      <c r="B3" s="197"/>
      <c r="C3" s="198"/>
      <c r="D3" s="197"/>
      <c r="E3" s="197"/>
      <c r="F3" s="197"/>
      <c r="G3" s="197"/>
      <c r="H3" s="197"/>
      <c r="I3" s="197"/>
      <c r="J3" s="198"/>
      <c r="K3" s="199" t="s">
        <v>61</v>
      </c>
    </row>
    <row r="4" spans="1:17" ht="18" thickBot="1">
      <c r="A4" s="200"/>
      <c r="B4" s="201" t="s">
        <v>62</v>
      </c>
      <c r="C4" s="397" t="s">
        <v>63</v>
      </c>
      <c r="D4" s="398"/>
      <c r="E4" s="398"/>
      <c r="F4" s="98"/>
      <c r="G4" s="98"/>
      <c r="H4" s="98"/>
      <c r="I4" s="98"/>
      <c r="J4" s="98"/>
      <c r="K4" s="99"/>
    </row>
    <row r="5" spans="1:17" ht="17.25">
      <c r="A5" s="202"/>
      <c r="B5" s="203"/>
      <c r="C5" s="399"/>
      <c r="D5" s="400"/>
      <c r="E5" s="400"/>
      <c r="F5" s="397" t="s">
        <v>64</v>
      </c>
      <c r="G5" s="398"/>
      <c r="H5" s="398"/>
      <c r="I5" s="398"/>
      <c r="J5" s="398"/>
      <c r="K5" s="401"/>
    </row>
    <row r="6" spans="1:17" ht="17.25" customHeight="1">
      <c r="A6" s="204" t="s">
        <v>65</v>
      </c>
      <c r="B6" s="205"/>
      <c r="C6" s="135"/>
      <c r="D6" s="402" t="s">
        <v>66</v>
      </c>
      <c r="E6" s="404" t="s">
        <v>67</v>
      </c>
      <c r="F6" s="406" t="s">
        <v>68</v>
      </c>
      <c r="G6" s="206"/>
      <c r="H6" s="206"/>
      <c r="I6" s="408" t="s">
        <v>69</v>
      </c>
      <c r="J6" s="206"/>
      <c r="K6" s="207"/>
    </row>
    <row r="7" spans="1:17" ht="18" thickBot="1">
      <c r="A7" s="204"/>
      <c r="B7" s="205"/>
      <c r="C7" s="12"/>
      <c r="D7" s="403"/>
      <c r="E7" s="405"/>
      <c r="F7" s="407"/>
      <c r="G7" s="208" t="s">
        <v>66</v>
      </c>
      <c r="H7" s="209" t="s">
        <v>70</v>
      </c>
      <c r="I7" s="409"/>
      <c r="J7" s="208" t="s">
        <v>66</v>
      </c>
      <c r="K7" s="210" t="s">
        <v>70</v>
      </c>
    </row>
    <row r="8" spans="1:17" ht="32.1" customHeight="1" thickBot="1">
      <c r="A8" s="329" t="s">
        <v>71</v>
      </c>
      <c r="B8" s="330" t="s">
        <v>218</v>
      </c>
      <c r="C8" s="331">
        <v>597900</v>
      </c>
      <c r="D8" s="332">
        <v>554500</v>
      </c>
      <c r="E8" s="333">
        <v>43400</v>
      </c>
      <c r="F8" s="13">
        <v>596400</v>
      </c>
      <c r="G8" s="14">
        <v>553000</v>
      </c>
      <c r="H8" s="15">
        <v>43400</v>
      </c>
      <c r="I8" s="16">
        <v>1500</v>
      </c>
      <c r="J8" s="14">
        <v>1500</v>
      </c>
      <c r="K8" s="17">
        <v>0</v>
      </c>
    </row>
    <row r="9" spans="1:17" ht="32.1" customHeight="1">
      <c r="A9" s="211"/>
      <c r="B9" s="212" t="s">
        <v>197</v>
      </c>
      <c r="C9" s="18">
        <v>179200</v>
      </c>
      <c r="D9" s="19">
        <v>179200</v>
      </c>
      <c r="E9" s="20">
        <v>0</v>
      </c>
      <c r="F9" s="21">
        <v>178700</v>
      </c>
      <c r="G9" s="22">
        <v>178700</v>
      </c>
      <c r="H9" s="23">
        <v>0</v>
      </c>
      <c r="I9" s="24">
        <v>500</v>
      </c>
      <c r="J9" s="22">
        <v>500</v>
      </c>
      <c r="K9" s="25">
        <v>0</v>
      </c>
    </row>
    <row r="10" spans="1:17" ht="32.1" customHeight="1">
      <c r="A10" s="213"/>
      <c r="B10" s="210" t="s">
        <v>72</v>
      </c>
      <c r="C10" s="100">
        <v>418700</v>
      </c>
      <c r="D10" s="101">
        <v>375300</v>
      </c>
      <c r="E10" s="102">
        <v>43400</v>
      </c>
      <c r="F10" s="103">
        <v>417700</v>
      </c>
      <c r="G10" s="101">
        <v>374300</v>
      </c>
      <c r="H10" s="104">
        <v>43400</v>
      </c>
      <c r="I10" s="105">
        <v>1000</v>
      </c>
      <c r="J10" s="101">
        <v>1000</v>
      </c>
      <c r="K10" s="106">
        <v>0</v>
      </c>
    </row>
    <row r="11" spans="1:17" ht="32.1" customHeight="1" thickBot="1">
      <c r="A11" s="214"/>
      <c r="B11" s="215" t="s">
        <v>73</v>
      </c>
      <c r="C11" s="26">
        <v>3.3364955357142856</v>
      </c>
      <c r="D11" s="27">
        <v>3.0943080357142856</v>
      </c>
      <c r="E11" s="28">
        <v>0</v>
      </c>
      <c r="F11" s="216">
        <v>3.3374370453273645</v>
      </c>
      <c r="G11" s="27">
        <v>3.0945719082260772</v>
      </c>
      <c r="H11" s="30">
        <v>0</v>
      </c>
      <c r="I11" s="31">
        <v>3</v>
      </c>
      <c r="J11" s="27">
        <v>3</v>
      </c>
      <c r="K11" s="32" t="s">
        <v>147</v>
      </c>
    </row>
    <row r="12" spans="1:17" ht="32.1" customHeight="1" thickBot="1">
      <c r="A12" s="329" t="s">
        <v>74</v>
      </c>
      <c r="B12" s="334" t="s">
        <v>75</v>
      </c>
      <c r="C12" s="331">
        <v>6008400</v>
      </c>
      <c r="D12" s="335">
        <v>5872500</v>
      </c>
      <c r="E12" s="336">
        <v>135900</v>
      </c>
      <c r="F12" s="13">
        <v>5991700</v>
      </c>
      <c r="G12" s="14">
        <v>5855800</v>
      </c>
      <c r="H12" s="15">
        <v>135900</v>
      </c>
      <c r="I12" s="16">
        <v>16700</v>
      </c>
      <c r="J12" s="14">
        <v>16700</v>
      </c>
      <c r="K12" s="17">
        <v>0</v>
      </c>
    </row>
    <row r="13" spans="1:17" ht="32.1" customHeight="1">
      <c r="A13" s="107" t="s">
        <v>168</v>
      </c>
      <c r="B13" s="217" t="s">
        <v>76</v>
      </c>
      <c r="C13" s="18">
        <v>2858600</v>
      </c>
      <c r="D13" s="19">
        <v>2858600</v>
      </c>
      <c r="E13" s="20">
        <v>0</v>
      </c>
      <c r="F13" s="21">
        <v>2849200</v>
      </c>
      <c r="G13" s="19">
        <v>2849200</v>
      </c>
      <c r="H13" s="20">
        <v>0</v>
      </c>
      <c r="I13" s="24">
        <v>9400</v>
      </c>
      <c r="J13" s="19">
        <v>9400</v>
      </c>
      <c r="K13" s="33">
        <v>0</v>
      </c>
    </row>
    <row r="14" spans="1:17" ht="32.1" customHeight="1">
      <c r="A14" s="213"/>
      <c r="B14" s="210" t="s">
        <v>77</v>
      </c>
      <c r="C14" s="100">
        <v>3149800</v>
      </c>
      <c r="D14" s="101">
        <v>3013900</v>
      </c>
      <c r="E14" s="102">
        <v>135900</v>
      </c>
      <c r="F14" s="103">
        <v>3142500</v>
      </c>
      <c r="G14" s="101">
        <v>3006600</v>
      </c>
      <c r="H14" s="104">
        <v>135900</v>
      </c>
      <c r="I14" s="105">
        <v>7300</v>
      </c>
      <c r="J14" s="101">
        <v>7300</v>
      </c>
      <c r="K14" s="106">
        <v>0</v>
      </c>
    </row>
    <row r="15" spans="1:17" ht="32.1" customHeight="1" thickBot="1">
      <c r="A15" s="214"/>
      <c r="B15" s="215" t="s">
        <v>78</v>
      </c>
      <c r="C15" s="26">
        <v>2.1018680472958793</v>
      </c>
      <c r="D15" s="27">
        <v>2.054327293080529</v>
      </c>
      <c r="E15" s="28">
        <v>0</v>
      </c>
      <c r="F15" s="29">
        <v>2.1029411764705883</v>
      </c>
      <c r="G15" s="27">
        <v>2.0552435771444615</v>
      </c>
      <c r="H15" s="30">
        <v>0</v>
      </c>
      <c r="I15" s="31">
        <v>1.7765957446808511</v>
      </c>
      <c r="J15" s="27">
        <v>1.7765957446808511</v>
      </c>
      <c r="K15" s="32" t="s">
        <v>147</v>
      </c>
    </row>
    <row r="16" spans="1:17" ht="32.1" customHeight="1" thickBot="1">
      <c r="A16" s="329" t="s">
        <v>79</v>
      </c>
      <c r="B16" s="337" t="s">
        <v>80</v>
      </c>
      <c r="C16" s="331">
        <v>1130100</v>
      </c>
      <c r="D16" s="335">
        <v>1041900</v>
      </c>
      <c r="E16" s="336">
        <v>88200</v>
      </c>
      <c r="F16" s="13">
        <v>1127100</v>
      </c>
      <c r="G16" s="34">
        <v>1038900</v>
      </c>
      <c r="H16" s="35">
        <v>88200</v>
      </c>
      <c r="I16" s="16">
        <v>3000</v>
      </c>
      <c r="J16" s="34">
        <v>3000</v>
      </c>
      <c r="K16" s="36">
        <v>0</v>
      </c>
    </row>
    <row r="17" spans="1:11" ht="32.1" customHeight="1">
      <c r="A17" s="107" t="s">
        <v>198</v>
      </c>
      <c r="B17" s="217" t="s">
        <v>81</v>
      </c>
      <c r="C17" s="18">
        <v>403800</v>
      </c>
      <c r="D17" s="19">
        <v>403800</v>
      </c>
      <c r="E17" s="20">
        <v>0</v>
      </c>
      <c r="F17" s="21">
        <v>402500</v>
      </c>
      <c r="G17" s="37">
        <v>402500</v>
      </c>
      <c r="H17" s="20">
        <v>0</v>
      </c>
      <c r="I17" s="24">
        <v>1300</v>
      </c>
      <c r="J17" s="37">
        <v>1300</v>
      </c>
      <c r="K17" s="33">
        <v>0</v>
      </c>
    </row>
    <row r="18" spans="1:11" ht="32.1" customHeight="1">
      <c r="A18" s="213"/>
      <c r="B18" s="210" t="s">
        <v>77</v>
      </c>
      <c r="C18" s="100">
        <v>726300</v>
      </c>
      <c r="D18" s="101">
        <v>638100</v>
      </c>
      <c r="E18" s="102">
        <v>88200</v>
      </c>
      <c r="F18" s="103">
        <v>724600</v>
      </c>
      <c r="G18" s="101">
        <v>636400</v>
      </c>
      <c r="H18" s="104">
        <v>88200</v>
      </c>
      <c r="I18" s="105">
        <v>1700</v>
      </c>
      <c r="J18" s="101">
        <v>1700</v>
      </c>
      <c r="K18" s="106">
        <v>0</v>
      </c>
    </row>
    <row r="19" spans="1:11" ht="32.1" customHeight="1" thickBot="1">
      <c r="A19" s="213"/>
      <c r="B19" s="215" t="s">
        <v>82</v>
      </c>
      <c r="C19" s="26">
        <v>2.7986627043090637</v>
      </c>
      <c r="D19" s="27">
        <v>2.5802377414561666</v>
      </c>
      <c r="E19" s="28">
        <v>0</v>
      </c>
      <c r="F19" s="29">
        <v>2.8002484472049689</v>
      </c>
      <c r="G19" s="27">
        <v>2.5811180124223601</v>
      </c>
      <c r="H19" s="30">
        <v>0</v>
      </c>
      <c r="I19" s="31">
        <v>2.3076923076923075</v>
      </c>
      <c r="J19" s="27">
        <v>2.3076923076923075</v>
      </c>
      <c r="K19" s="32" t="s">
        <v>147</v>
      </c>
    </row>
    <row r="20" spans="1:11" ht="20.100000000000001" customHeight="1"/>
    <row r="21" spans="1:11" ht="20.100000000000001" customHeight="1">
      <c r="C21" s="218" t="s">
        <v>83</v>
      </c>
      <c r="D21" s="218" t="s">
        <v>84</v>
      </c>
      <c r="E21" s="219">
        <v>0</v>
      </c>
      <c r="F21" s="218" t="s">
        <v>85</v>
      </c>
      <c r="G21" s="219">
        <v>0</v>
      </c>
    </row>
  </sheetData>
  <mergeCells count="7">
    <mergeCell ref="A1:B1"/>
    <mergeCell ref="C4:E5"/>
    <mergeCell ref="F5:K5"/>
    <mergeCell ref="D6:D7"/>
    <mergeCell ref="E6:E7"/>
    <mergeCell ref="F6:F7"/>
    <mergeCell ref="I6:I7"/>
  </mergeCells>
  <phoneticPr fontId="2"/>
  <conditionalFormatting sqref="E21 G21">
    <cfRule type="containsBlanks" dxfId="63" priority="3">
      <formula>LEN(TRIM(E21))=0</formula>
    </cfRule>
  </conditionalFormatting>
  <conditionalFormatting sqref="C11:K11">
    <cfRule type="cellIs" dxfId="62" priority="2" operator="equal">
      <formula>"△100%"</formula>
    </cfRule>
  </conditionalFormatting>
  <conditionalFormatting sqref="C15:K15">
    <cfRule type="cellIs" dxfId="61"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8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3.5"/>
  <cols>
    <col min="1" max="1" width="10.125" style="120" customWidth="1"/>
    <col min="2" max="2" width="9.125" style="120" customWidth="1"/>
    <col min="3" max="3" width="9" style="120"/>
    <col min="4" max="31" width="7.625" style="120" customWidth="1"/>
    <col min="32" max="32" width="9.25" style="120" bestFit="1" customWidth="1"/>
    <col min="33" max="16384" width="9" style="120"/>
  </cols>
  <sheetData>
    <row r="1" spans="1:33" s="345" customFormat="1" ht="24.75" customHeight="1">
      <c r="A1" s="411" t="str">
        <f>令和4年度!A1</f>
        <v>令和4年度</v>
      </c>
      <c r="B1" s="411"/>
      <c r="C1" s="342"/>
      <c r="D1" s="342"/>
      <c r="E1" s="343" t="str">
        <f ca="1">RIGHT(CELL("filename",$A$1),LEN(CELL("filename",$A$1))-FIND("]",CELL("filename",$A$1)))</f>
        <v>２月（２表）</v>
      </c>
      <c r="F1" s="344" t="s">
        <v>140</v>
      </c>
      <c r="G1" s="343"/>
      <c r="H1" s="344"/>
      <c r="I1" s="346"/>
      <c r="J1" s="343"/>
      <c r="K1" s="344"/>
      <c r="L1" s="346"/>
      <c r="M1" s="346"/>
      <c r="N1" s="346"/>
      <c r="O1" s="346"/>
      <c r="P1" s="346"/>
      <c r="Q1" s="346"/>
    </row>
    <row r="3" spans="1:33" ht="18" thickBot="1">
      <c r="A3" s="152" t="s">
        <v>86</v>
      </c>
      <c r="B3" s="153"/>
      <c r="C3" s="153"/>
      <c r="D3" s="154"/>
      <c r="E3" s="153"/>
      <c r="F3" s="153"/>
      <c r="G3" s="153"/>
      <c r="H3" s="153"/>
      <c r="I3" s="153"/>
      <c r="J3" s="153"/>
      <c r="K3" s="153"/>
      <c r="L3" s="153"/>
      <c r="M3" s="153"/>
      <c r="N3" s="153"/>
      <c r="O3" s="153"/>
      <c r="P3" s="153"/>
      <c r="Q3" s="155"/>
      <c r="R3" s="153"/>
      <c r="S3" s="155"/>
      <c r="T3" s="153"/>
      <c r="U3" s="154"/>
      <c r="V3" s="153"/>
      <c r="W3" s="153"/>
      <c r="X3" s="153"/>
      <c r="Y3" s="153"/>
      <c r="Z3" s="153"/>
      <c r="AA3" s="153"/>
      <c r="AB3" s="153"/>
      <c r="AC3" s="153"/>
      <c r="AD3" s="153"/>
      <c r="AE3" s="153"/>
    </row>
    <row r="4" spans="1:33" ht="14.25">
      <c r="A4" s="156"/>
      <c r="B4" s="157" t="s">
        <v>62</v>
      </c>
      <c r="C4" s="158"/>
      <c r="D4" s="348">
        <v>1</v>
      </c>
      <c r="E4" s="349">
        <v>2</v>
      </c>
      <c r="F4" s="348">
        <v>3</v>
      </c>
      <c r="G4" s="350">
        <v>4</v>
      </c>
      <c r="H4" s="349">
        <v>5</v>
      </c>
      <c r="I4" s="349">
        <v>6</v>
      </c>
      <c r="J4" s="351">
        <v>7</v>
      </c>
      <c r="K4" s="349">
        <v>8</v>
      </c>
      <c r="L4" s="349">
        <v>9</v>
      </c>
      <c r="M4" s="349">
        <v>10</v>
      </c>
      <c r="N4" s="349">
        <v>11</v>
      </c>
      <c r="O4" s="349">
        <v>12</v>
      </c>
      <c r="P4" s="349">
        <v>13</v>
      </c>
      <c r="Q4" s="349">
        <v>14</v>
      </c>
      <c r="R4" s="349">
        <v>15</v>
      </c>
      <c r="S4" s="349">
        <v>16</v>
      </c>
      <c r="T4" s="349">
        <v>17</v>
      </c>
      <c r="U4" s="349">
        <v>18</v>
      </c>
      <c r="V4" s="349">
        <v>19</v>
      </c>
      <c r="W4" s="349">
        <v>20</v>
      </c>
      <c r="X4" s="349">
        <v>21</v>
      </c>
      <c r="Y4" s="349">
        <v>22</v>
      </c>
      <c r="Z4" s="350">
        <v>23</v>
      </c>
      <c r="AA4" s="349">
        <v>24</v>
      </c>
      <c r="AB4" s="349">
        <v>25</v>
      </c>
      <c r="AC4" s="349">
        <v>26</v>
      </c>
      <c r="AD4" s="352">
        <v>27</v>
      </c>
      <c r="AE4" s="353">
        <v>28</v>
      </c>
    </row>
    <row r="5" spans="1:33" ht="15" thickBot="1">
      <c r="A5" s="159" t="s">
        <v>65</v>
      </c>
      <c r="B5" s="160"/>
      <c r="C5" s="161" t="s">
        <v>87</v>
      </c>
      <c r="D5" s="354" t="s">
        <v>88</v>
      </c>
      <c r="E5" s="355" t="s">
        <v>89</v>
      </c>
      <c r="F5" s="356" t="s">
        <v>90</v>
      </c>
      <c r="G5" s="354" t="s">
        <v>91</v>
      </c>
      <c r="H5" s="355" t="s">
        <v>92</v>
      </c>
      <c r="I5" s="357" t="s">
        <v>93</v>
      </c>
      <c r="J5" s="358" t="s">
        <v>94</v>
      </c>
      <c r="K5" s="355" t="s">
        <v>95</v>
      </c>
      <c r="L5" s="355" t="s">
        <v>96</v>
      </c>
      <c r="M5" s="355" t="s">
        <v>97</v>
      </c>
      <c r="N5" s="355" t="s">
        <v>98</v>
      </c>
      <c r="O5" s="355" t="s">
        <v>99</v>
      </c>
      <c r="P5" s="355" t="s">
        <v>100</v>
      </c>
      <c r="Q5" s="355" t="s">
        <v>101</v>
      </c>
      <c r="R5" s="355" t="s">
        <v>102</v>
      </c>
      <c r="S5" s="355" t="s">
        <v>103</v>
      </c>
      <c r="T5" s="355" t="s">
        <v>104</v>
      </c>
      <c r="U5" s="355" t="s">
        <v>105</v>
      </c>
      <c r="V5" s="355" t="s">
        <v>106</v>
      </c>
      <c r="W5" s="355" t="s">
        <v>107</v>
      </c>
      <c r="X5" s="355" t="s">
        <v>108</v>
      </c>
      <c r="Y5" s="355" t="s">
        <v>109</v>
      </c>
      <c r="Z5" s="354" t="s">
        <v>110</v>
      </c>
      <c r="AA5" s="355" t="s">
        <v>111</v>
      </c>
      <c r="AB5" s="355" t="s">
        <v>112</v>
      </c>
      <c r="AC5" s="355" t="s">
        <v>113</v>
      </c>
      <c r="AD5" s="354" t="s">
        <v>114</v>
      </c>
      <c r="AE5" s="359" t="s">
        <v>67</v>
      </c>
    </row>
    <row r="6" spans="1:33" ht="30" customHeight="1" thickBot="1">
      <c r="A6" s="347" t="s">
        <v>71</v>
      </c>
      <c r="B6" s="368" t="s">
        <v>218</v>
      </c>
      <c r="C6" s="369">
        <v>597900</v>
      </c>
      <c r="D6" s="360">
        <v>268400</v>
      </c>
      <c r="E6" s="360">
        <v>35700</v>
      </c>
      <c r="F6" s="360">
        <v>57500</v>
      </c>
      <c r="G6" s="360">
        <v>25600</v>
      </c>
      <c r="H6" s="360">
        <v>68600</v>
      </c>
      <c r="I6" s="360">
        <v>0</v>
      </c>
      <c r="J6" s="360">
        <v>51300</v>
      </c>
      <c r="K6" s="360">
        <v>3900</v>
      </c>
      <c r="L6" s="360">
        <v>9200</v>
      </c>
      <c r="M6" s="360">
        <v>4000</v>
      </c>
      <c r="N6" s="360">
        <v>0</v>
      </c>
      <c r="O6" s="360">
        <v>2500</v>
      </c>
      <c r="P6" s="360">
        <v>0</v>
      </c>
      <c r="Q6" s="360">
        <v>0</v>
      </c>
      <c r="R6" s="360">
        <v>2900</v>
      </c>
      <c r="S6" s="360">
        <v>3200</v>
      </c>
      <c r="T6" s="360">
        <v>4100</v>
      </c>
      <c r="U6" s="360">
        <v>2900</v>
      </c>
      <c r="V6" s="360">
        <v>2700</v>
      </c>
      <c r="W6" s="360">
        <v>0</v>
      </c>
      <c r="X6" s="360">
        <v>0</v>
      </c>
      <c r="Y6" s="360">
        <v>2800</v>
      </c>
      <c r="Z6" s="360">
        <v>0</v>
      </c>
      <c r="AA6" s="360">
        <v>2900</v>
      </c>
      <c r="AB6" s="360">
        <v>3400</v>
      </c>
      <c r="AC6" s="360">
        <v>2900</v>
      </c>
      <c r="AD6" s="361">
        <v>0</v>
      </c>
      <c r="AE6" s="362">
        <v>43400</v>
      </c>
      <c r="AF6" s="142"/>
      <c r="AG6" s="142"/>
    </row>
    <row r="7" spans="1:33" ht="30" customHeight="1">
      <c r="A7" s="162"/>
      <c r="B7" s="163" t="s">
        <v>197</v>
      </c>
      <c r="C7" s="38">
        <v>179200</v>
      </c>
      <c r="D7" s="39">
        <v>92900</v>
      </c>
      <c r="E7" s="39">
        <v>13700</v>
      </c>
      <c r="F7" s="39">
        <v>15300</v>
      </c>
      <c r="G7" s="39">
        <v>6800</v>
      </c>
      <c r="H7" s="39">
        <v>25000</v>
      </c>
      <c r="I7" s="39">
        <v>0</v>
      </c>
      <c r="J7" s="39">
        <v>15700</v>
      </c>
      <c r="K7" s="39">
        <v>2200</v>
      </c>
      <c r="L7" s="39">
        <v>3000</v>
      </c>
      <c r="M7" s="39">
        <v>1100</v>
      </c>
      <c r="N7" s="39">
        <v>0</v>
      </c>
      <c r="O7" s="39">
        <v>0</v>
      </c>
      <c r="P7" s="39">
        <v>0</v>
      </c>
      <c r="Q7" s="39">
        <v>0</v>
      </c>
      <c r="R7" s="39">
        <v>0</v>
      </c>
      <c r="S7" s="39">
        <v>300</v>
      </c>
      <c r="T7" s="39">
        <v>1600</v>
      </c>
      <c r="U7" s="39">
        <v>500</v>
      </c>
      <c r="V7" s="39">
        <v>100</v>
      </c>
      <c r="W7" s="39">
        <v>0</v>
      </c>
      <c r="X7" s="39">
        <v>0</v>
      </c>
      <c r="Y7" s="39">
        <v>0</v>
      </c>
      <c r="Z7" s="39">
        <v>0</v>
      </c>
      <c r="AA7" s="39">
        <v>900</v>
      </c>
      <c r="AB7" s="39">
        <v>100</v>
      </c>
      <c r="AC7" s="39">
        <v>0</v>
      </c>
      <c r="AD7" s="39">
        <v>0</v>
      </c>
      <c r="AE7" s="40">
        <v>0</v>
      </c>
      <c r="AF7" s="142"/>
      <c r="AG7" s="142"/>
    </row>
    <row r="8" spans="1:33" ht="30" customHeight="1">
      <c r="A8" s="164"/>
      <c r="B8" s="165" t="s">
        <v>77</v>
      </c>
      <c r="C8" s="115">
        <v>418700</v>
      </c>
      <c r="D8" s="116">
        <v>175500</v>
      </c>
      <c r="E8" s="117">
        <v>22000</v>
      </c>
      <c r="F8" s="117">
        <v>42200</v>
      </c>
      <c r="G8" s="117">
        <v>18800</v>
      </c>
      <c r="H8" s="117">
        <v>43600</v>
      </c>
      <c r="I8" s="117">
        <v>0</v>
      </c>
      <c r="J8" s="117">
        <v>35600</v>
      </c>
      <c r="K8" s="117">
        <v>1700</v>
      </c>
      <c r="L8" s="117">
        <v>6200</v>
      </c>
      <c r="M8" s="117">
        <v>2900</v>
      </c>
      <c r="N8" s="97">
        <v>0</v>
      </c>
      <c r="O8" s="97">
        <v>2500</v>
      </c>
      <c r="P8" s="117">
        <v>0</v>
      </c>
      <c r="Q8" s="97">
        <v>0</v>
      </c>
      <c r="R8" s="117">
        <v>2900</v>
      </c>
      <c r="S8" s="117">
        <v>2900</v>
      </c>
      <c r="T8" s="117">
        <v>2500</v>
      </c>
      <c r="U8" s="117">
        <v>2400</v>
      </c>
      <c r="V8" s="117">
        <v>2600</v>
      </c>
      <c r="W8" s="97">
        <v>0</v>
      </c>
      <c r="X8" s="117">
        <v>0</v>
      </c>
      <c r="Y8" s="117">
        <v>2800</v>
      </c>
      <c r="Z8" s="97">
        <v>0</v>
      </c>
      <c r="AA8" s="117">
        <v>2000</v>
      </c>
      <c r="AB8" s="117">
        <v>3300</v>
      </c>
      <c r="AC8" s="117">
        <v>2900</v>
      </c>
      <c r="AD8" s="97">
        <v>0</v>
      </c>
      <c r="AE8" s="118">
        <v>43400</v>
      </c>
    </row>
    <row r="9" spans="1:33" ht="30" customHeight="1">
      <c r="A9" s="164"/>
      <c r="B9" s="166" t="s">
        <v>73</v>
      </c>
      <c r="C9" s="41">
        <v>3.3364955357142856</v>
      </c>
      <c r="D9" s="42">
        <v>2.8891280947255114</v>
      </c>
      <c r="E9" s="43">
        <v>2.605839416058394</v>
      </c>
      <c r="F9" s="43">
        <v>3.7581699346405228</v>
      </c>
      <c r="G9" s="43">
        <v>3.7647058823529411</v>
      </c>
      <c r="H9" s="43">
        <v>2.7440000000000002</v>
      </c>
      <c r="I9" s="43" t="s">
        <v>147</v>
      </c>
      <c r="J9" s="43">
        <v>3.2675159235668789</v>
      </c>
      <c r="K9" s="43">
        <v>1.7727272727272727</v>
      </c>
      <c r="L9" s="43">
        <v>3.0666666666666669</v>
      </c>
      <c r="M9" s="43">
        <v>3.6363636363636362</v>
      </c>
      <c r="N9" s="43" t="s">
        <v>147</v>
      </c>
      <c r="O9" s="43" t="s">
        <v>162</v>
      </c>
      <c r="P9" s="43" t="s">
        <v>147</v>
      </c>
      <c r="Q9" s="43" t="s">
        <v>147</v>
      </c>
      <c r="R9" s="43" t="s">
        <v>162</v>
      </c>
      <c r="S9" s="43">
        <v>10.666666666666666</v>
      </c>
      <c r="T9" s="43">
        <v>2.5625</v>
      </c>
      <c r="U9" s="43">
        <v>5.8</v>
      </c>
      <c r="V9" s="43">
        <v>27</v>
      </c>
      <c r="W9" s="43" t="s">
        <v>147</v>
      </c>
      <c r="X9" s="43" t="s">
        <v>147</v>
      </c>
      <c r="Y9" s="43" t="s">
        <v>162</v>
      </c>
      <c r="Z9" s="43" t="s">
        <v>147</v>
      </c>
      <c r="AA9" s="43">
        <v>3.2222222222222223</v>
      </c>
      <c r="AB9" s="43">
        <v>34</v>
      </c>
      <c r="AC9" s="43" t="s">
        <v>162</v>
      </c>
      <c r="AD9" s="43" t="s">
        <v>147</v>
      </c>
      <c r="AE9" s="44" t="s">
        <v>162</v>
      </c>
    </row>
    <row r="10" spans="1:33" ht="30" customHeight="1" thickBot="1">
      <c r="A10" s="167"/>
      <c r="B10" s="168" t="s">
        <v>115</v>
      </c>
      <c r="C10" s="45">
        <v>1</v>
      </c>
      <c r="D10" s="46">
        <v>0.44890449908011371</v>
      </c>
      <c r="E10" s="47">
        <v>5.9708981435022582E-2</v>
      </c>
      <c r="F10" s="48">
        <v>9.6169928081619005E-2</v>
      </c>
      <c r="G10" s="48">
        <v>4.2816524502425152E-2</v>
      </c>
      <c r="H10" s="48">
        <v>0.11473490550259241</v>
      </c>
      <c r="I10" s="48">
        <v>0</v>
      </c>
      <c r="J10" s="48">
        <v>8.5800301053687911E-2</v>
      </c>
      <c r="K10" s="48">
        <v>6.5228299046663323E-3</v>
      </c>
      <c r="L10" s="48">
        <v>1.5387188493059039E-2</v>
      </c>
      <c r="M10" s="48">
        <v>6.6900819535039308E-3</v>
      </c>
      <c r="N10" s="48">
        <v>0</v>
      </c>
      <c r="O10" s="48">
        <v>4.1813012209399565E-3</v>
      </c>
      <c r="P10" s="48">
        <v>0</v>
      </c>
      <c r="Q10" s="48">
        <v>0</v>
      </c>
      <c r="R10" s="48">
        <v>4.85030941629035E-3</v>
      </c>
      <c r="S10" s="48">
        <v>5.352065562803144E-3</v>
      </c>
      <c r="T10" s="48">
        <v>6.8573340023415285E-3</v>
      </c>
      <c r="U10" s="48">
        <v>4.85030941629035E-3</v>
      </c>
      <c r="V10" s="48">
        <v>4.5158053186151528E-3</v>
      </c>
      <c r="W10" s="48">
        <v>0</v>
      </c>
      <c r="X10" s="48">
        <v>0</v>
      </c>
      <c r="Y10" s="48">
        <v>4.6830573674527514E-3</v>
      </c>
      <c r="Z10" s="48">
        <v>0</v>
      </c>
      <c r="AA10" s="48">
        <v>4.85030941629035E-3</v>
      </c>
      <c r="AB10" s="48">
        <v>5.6865696604783411E-3</v>
      </c>
      <c r="AC10" s="48">
        <v>4.85030941629035E-3</v>
      </c>
      <c r="AD10" s="48">
        <v>0</v>
      </c>
      <c r="AE10" s="49">
        <v>7.2587389195517646E-2</v>
      </c>
    </row>
    <row r="11" spans="1:33" ht="30" customHeight="1" thickBot="1">
      <c r="A11" s="347" t="s">
        <v>74</v>
      </c>
      <c r="B11" s="363" t="s">
        <v>75</v>
      </c>
      <c r="C11" s="364">
        <v>6008400</v>
      </c>
      <c r="D11" s="365">
        <v>2949700</v>
      </c>
      <c r="E11" s="366">
        <v>401500</v>
      </c>
      <c r="F11" s="366">
        <v>592900</v>
      </c>
      <c r="G11" s="366">
        <v>254800</v>
      </c>
      <c r="H11" s="366">
        <v>700400</v>
      </c>
      <c r="I11" s="366">
        <v>400</v>
      </c>
      <c r="J11" s="366">
        <v>544000</v>
      </c>
      <c r="K11" s="366">
        <v>40400</v>
      </c>
      <c r="L11" s="366">
        <v>94200</v>
      </c>
      <c r="M11" s="366">
        <v>38800</v>
      </c>
      <c r="N11" s="366">
        <v>200</v>
      </c>
      <c r="O11" s="366">
        <v>11600</v>
      </c>
      <c r="P11" s="366">
        <v>5500</v>
      </c>
      <c r="Q11" s="366">
        <v>0</v>
      </c>
      <c r="R11" s="366">
        <v>25500</v>
      </c>
      <c r="S11" s="366">
        <v>30400</v>
      </c>
      <c r="T11" s="366">
        <v>37400</v>
      </c>
      <c r="U11" s="366">
        <v>22700</v>
      </c>
      <c r="V11" s="366">
        <v>22400</v>
      </c>
      <c r="W11" s="366">
        <v>700</v>
      </c>
      <c r="X11" s="366">
        <v>500</v>
      </c>
      <c r="Y11" s="366">
        <v>23000</v>
      </c>
      <c r="Z11" s="366">
        <v>0</v>
      </c>
      <c r="AA11" s="366">
        <v>23100</v>
      </c>
      <c r="AB11" s="366">
        <v>30100</v>
      </c>
      <c r="AC11" s="366">
        <v>21400</v>
      </c>
      <c r="AD11" s="366">
        <v>900</v>
      </c>
      <c r="AE11" s="367">
        <v>135900</v>
      </c>
      <c r="AF11" s="142"/>
      <c r="AG11" s="142"/>
    </row>
    <row r="12" spans="1:33" ht="30" customHeight="1">
      <c r="A12" s="119" t="s">
        <v>168</v>
      </c>
      <c r="B12" s="169" t="s">
        <v>76</v>
      </c>
      <c r="C12" s="50">
        <v>2858600</v>
      </c>
      <c r="D12" s="51">
        <v>1490700</v>
      </c>
      <c r="E12" s="51">
        <v>195200</v>
      </c>
      <c r="F12" s="51">
        <v>276800</v>
      </c>
      <c r="G12" s="51">
        <v>118900</v>
      </c>
      <c r="H12" s="51">
        <v>356300</v>
      </c>
      <c r="I12" s="51">
        <v>2100</v>
      </c>
      <c r="J12" s="51">
        <v>250500</v>
      </c>
      <c r="K12" s="51">
        <v>20800</v>
      </c>
      <c r="L12" s="51">
        <v>53000</v>
      </c>
      <c r="M12" s="51">
        <v>18600</v>
      </c>
      <c r="N12" s="51">
        <v>0</v>
      </c>
      <c r="O12" s="51">
        <v>800</v>
      </c>
      <c r="P12" s="51">
        <v>1700</v>
      </c>
      <c r="Q12" s="51">
        <v>0</v>
      </c>
      <c r="R12" s="51">
        <v>7400</v>
      </c>
      <c r="S12" s="51">
        <v>9600</v>
      </c>
      <c r="T12" s="51">
        <v>20000</v>
      </c>
      <c r="U12" s="51">
        <v>4800</v>
      </c>
      <c r="V12" s="51">
        <v>6900</v>
      </c>
      <c r="W12" s="51">
        <v>200</v>
      </c>
      <c r="X12" s="51">
        <v>500</v>
      </c>
      <c r="Y12" s="51">
        <v>2400</v>
      </c>
      <c r="Z12" s="51">
        <v>0</v>
      </c>
      <c r="AA12" s="51">
        <v>10500</v>
      </c>
      <c r="AB12" s="51">
        <v>8600</v>
      </c>
      <c r="AC12" s="51">
        <v>1500</v>
      </c>
      <c r="AD12" s="51">
        <v>800</v>
      </c>
      <c r="AE12" s="52">
        <v>0</v>
      </c>
      <c r="AF12" s="170"/>
    </row>
    <row r="13" spans="1:33" ht="30" customHeight="1">
      <c r="A13" s="164"/>
      <c r="B13" s="171" t="s">
        <v>77</v>
      </c>
      <c r="C13" s="115">
        <v>3149800</v>
      </c>
      <c r="D13" s="116">
        <v>1459000</v>
      </c>
      <c r="E13" s="117">
        <v>206300</v>
      </c>
      <c r="F13" s="117">
        <v>316100</v>
      </c>
      <c r="G13" s="117">
        <v>135900</v>
      </c>
      <c r="H13" s="117">
        <v>344100</v>
      </c>
      <c r="I13" s="117">
        <v>-1700</v>
      </c>
      <c r="J13" s="117">
        <v>293500</v>
      </c>
      <c r="K13" s="117">
        <v>19600</v>
      </c>
      <c r="L13" s="117">
        <v>41200</v>
      </c>
      <c r="M13" s="117">
        <v>20200</v>
      </c>
      <c r="N13" s="97">
        <v>200</v>
      </c>
      <c r="O13" s="117">
        <v>10800</v>
      </c>
      <c r="P13" s="117">
        <v>3800</v>
      </c>
      <c r="Q13" s="97">
        <v>0</v>
      </c>
      <c r="R13" s="117">
        <v>18100</v>
      </c>
      <c r="S13" s="117">
        <v>20800</v>
      </c>
      <c r="T13" s="117">
        <v>17400</v>
      </c>
      <c r="U13" s="117">
        <v>17900</v>
      </c>
      <c r="V13" s="117">
        <v>15500</v>
      </c>
      <c r="W13" s="97">
        <v>500</v>
      </c>
      <c r="X13" s="117">
        <v>0</v>
      </c>
      <c r="Y13" s="117">
        <v>20600</v>
      </c>
      <c r="Z13" s="97">
        <v>0</v>
      </c>
      <c r="AA13" s="117">
        <v>12600</v>
      </c>
      <c r="AB13" s="117">
        <v>21500</v>
      </c>
      <c r="AC13" s="117">
        <v>19900</v>
      </c>
      <c r="AD13" s="117">
        <v>100</v>
      </c>
      <c r="AE13" s="118">
        <v>135900</v>
      </c>
    </row>
    <row r="14" spans="1:33" ht="30" customHeight="1">
      <c r="A14" s="164"/>
      <c r="B14" s="172" t="s">
        <v>78</v>
      </c>
      <c r="C14" s="41">
        <v>2.1018680472958793</v>
      </c>
      <c r="D14" s="42">
        <v>1.9787348225665795</v>
      </c>
      <c r="E14" s="43">
        <v>2.0568647540983607</v>
      </c>
      <c r="F14" s="43">
        <v>2.1419797687861273</v>
      </c>
      <c r="G14" s="43">
        <v>2.1429772918418841</v>
      </c>
      <c r="H14" s="43">
        <v>1.965759191692394</v>
      </c>
      <c r="I14" s="43">
        <v>0.19047619047619047</v>
      </c>
      <c r="J14" s="43">
        <v>2.1716566866267466</v>
      </c>
      <c r="K14" s="43">
        <v>1.9423076923076923</v>
      </c>
      <c r="L14" s="43">
        <v>1.7773584905660378</v>
      </c>
      <c r="M14" s="43">
        <v>2.086021505376344</v>
      </c>
      <c r="N14" s="43" t="s">
        <v>162</v>
      </c>
      <c r="O14" s="43">
        <v>14.5</v>
      </c>
      <c r="P14" s="43">
        <v>3.2352941176470589</v>
      </c>
      <c r="Q14" s="43" t="s">
        <v>147</v>
      </c>
      <c r="R14" s="43">
        <v>3.4459459459459461</v>
      </c>
      <c r="S14" s="43">
        <v>3.1666666666666665</v>
      </c>
      <c r="T14" s="43">
        <v>1.87</v>
      </c>
      <c r="U14" s="43">
        <v>4.729166666666667</v>
      </c>
      <c r="V14" s="43">
        <v>3.2463768115942031</v>
      </c>
      <c r="W14" s="43">
        <v>3.5</v>
      </c>
      <c r="X14" s="43">
        <v>1</v>
      </c>
      <c r="Y14" s="43">
        <v>9.5833333333333339</v>
      </c>
      <c r="Z14" s="43" t="s">
        <v>147</v>
      </c>
      <c r="AA14" s="43">
        <v>2.2000000000000002</v>
      </c>
      <c r="AB14" s="43">
        <v>3.5</v>
      </c>
      <c r="AC14" s="43">
        <v>14.266666666666667</v>
      </c>
      <c r="AD14" s="43">
        <v>1.125</v>
      </c>
      <c r="AE14" s="44" t="s">
        <v>162</v>
      </c>
    </row>
    <row r="15" spans="1:33" ht="30" customHeight="1" thickBot="1">
      <c r="A15" s="167"/>
      <c r="B15" s="173" t="s">
        <v>116</v>
      </c>
      <c r="C15" s="53">
        <v>1</v>
      </c>
      <c r="D15" s="48">
        <v>0.49092936555488981</v>
      </c>
      <c r="E15" s="47">
        <v>6.6823114306637371E-2</v>
      </c>
      <c r="F15" s="48">
        <v>9.8678516743226155E-2</v>
      </c>
      <c r="G15" s="48">
        <v>4.240729645163438E-2</v>
      </c>
      <c r="H15" s="48">
        <v>0.11657013514413155</v>
      </c>
      <c r="I15" s="48">
        <v>6.6573463817322414E-5</v>
      </c>
      <c r="J15" s="48">
        <v>9.0539910791558487E-2</v>
      </c>
      <c r="K15" s="48">
        <v>6.7239198455495636E-3</v>
      </c>
      <c r="L15" s="48">
        <v>1.5678050728979428E-2</v>
      </c>
      <c r="M15" s="48">
        <v>6.4576259902802743E-3</v>
      </c>
      <c r="N15" s="48">
        <v>3.3286731908661207E-5</v>
      </c>
      <c r="O15" s="48">
        <v>1.93063045070235E-3</v>
      </c>
      <c r="P15" s="48">
        <v>9.1538512748818321E-4</v>
      </c>
      <c r="Q15" s="48">
        <v>0</v>
      </c>
      <c r="R15" s="48">
        <v>4.2440583183543041E-3</v>
      </c>
      <c r="S15" s="48">
        <v>5.0595832501165033E-3</v>
      </c>
      <c r="T15" s="48">
        <v>6.2246188669196458E-3</v>
      </c>
      <c r="U15" s="48">
        <v>3.7780440716330471E-3</v>
      </c>
      <c r="V15" s="48">
        <v>3.7281139737700554E-3</v>
      </c>
      <c r="W15" s="48">
        <v>1.1650356168031423E-4</v>
      </c>
      <c r="X15" s="48">
        <v>8.3216829771653024E-5</v>
      </c>
      <c r="Y15" s="48">
        <v>3.8279741694960388E-3</v>
      </c>
      <c r="Z15" s="48">
        <v>0</v>
      </c>
      <c r="AA15" s="48">
        <v>3.8446175354503696E-3</v>
      </c>
      <c r="AB15" s="48">
        <v>5.0096531522535121E-3</v>
      </c>
      <c r="AC15" s="48">
        <v>3.561680314226749E-3</v>
      </c>
      <c r="AD15" s="48">
        <v>1.4979029358897544E-4</v>
      </c>
      <c r="AE15" s="49">
        <v>2.2618334331935292E-2</v>
      </c>
    </row>
    <row r="16" spans="1:33" ht="30" customHeight="1" thickBot="1">
      <c r="A16" s="347" t="s">
        <v>79</v>
      </c>
      <c r="B16" s="370" t="s">
        <v>80</v>
      </c>
      <c r="C16" s="364">
        <v>1130100</v>
      </c>
      <c r="D16" s="366">
        <v>504100</v>
      </c>
      <c r="E16" s="366">
        <v>68100</v>
      </c>
      <c r="F16" s="366">
        <v>102500</v>
      </c>
      <c r="G16" s="366">
        <v>48300</v>
      </c>
      <c r="H16" s="366">
        <v>130400</v>
      </c>
      <c r="I16" s="366">
        <v>100</v>
      </c>
      <c r="J16" s="366">
        <v>97400</v>
      </c>
      <c r="K16" s="366">
        <v>7700</v>
      </c>
      <c r="L16" s="366">
        <v>17900</v>
      </c>
      <c r="M16" s="366">
        <v>8200</v>
      </c>
      <c r="N16" s="366">
        <v>0</v>
      </c>
      <c r="O16" s="366">
        <v>4200</v>
      </c>
      <c r="P16" s="366">
        <v>300</v>
      </c>
      <c r="Q16" s="366">
        <v>0</v>
      </c>
      <c r="R16" s="366">
        <v>5100</v>
      </c>
      <c r="S16" s="366">
        <v>5700</v>
      </c>
      <c r="T16" s="366">
        <v>7900</v>
      </c>
      <c r="U16" s="366">
        <v>5700</v>
      </c>
      <c r="V16" s="366">
        <v>5200</v>
      </c>
      <c r="W16" s="366">
        <v>200</v>
      </c>
      <c r="X16" s="366">
        <v>100</v>
      </c>
      <c r="Y16" s="366">
        <v>5600</v>
      </c>
      <c r="Z16" s="366">
        <v>0</v>
      </c>
      <c r="AA16" s="366">
        <v>5300</v>
      </c>
      <c r="AB16" s="366">
        <v>6300</v>
      </c>
      <c r="AC16" s="366">
        <v>5400</v>
      </c>
      <c r="AD16" s="366">
        <v>200</v>
      </c>
      <c r="AE16" s="367">
        <v>88200</v>
      </c>
      <c r="AF16" s="170"/>
    </row>
    <row r="17" spans="1:32" ht="30" customHeight="1">
      <c r="A17" s="119" t="s">
        <v>198</v>
      </c>
      <c r="B17" s="169" t="s">
        <v>81</v>
      </c>
      <c r="C17" s="50">
        <v>403800</v>
      </c>
      <c r="D17" s="51">
        <v>202800</v>
      </c>
      <c r="E17" s="51">
        <v>31300</v>
      </c>
      <c r="F17" s="51">
        <v>36300</v>
      </c>
      <c r="G17" s="51">
        <v>16200</v>
      </c>
      <c r="H17" s="51">
        <v>55400</v>
      </c>
      <c r="I17" s="51">
        <v>0</v>
      </c>
      <c r="J17" s="51">
        <v>35100</v>
      </c>
      <c r="K17" s="51">
        <v>4300</v>
      </c>
      <c r="L17" s="51">
        <v>8100</v>
      </c>
      <c r="M17" s="51">
        <v>2900</v>
      </c>
      <c r="N17" s="51">
        <v>0</v>
      </c>
      <c r="O17" s="51">
        <v>200</v>
      </c>
      <c r="P17" s="51">
        <v>300</v>
      </c>
      <c r="Q17" s="51">
        <v>0</v>
      </c>
      <c r="R17" s="51">
        <v>700</v>
      </c>
      <c r="S17" s="51">
        <v>1000</v>
      </c>
      <c r="T17" s="51">
        <v>3100</v>
      </c>
      <c r="U17" s="51">
        <v>1300</v>
      </c>
      <c r="V17" s="51">
        <v>700</v>
      </c>
      <c r="W17" s="51">
        <v>0</v>
      </c>
      <c r="X17" s="51">
        <v>0</v>
      </c>
      <c r="Y17" s="51">
        <v>600</v>
      </c>
      <c r="Z17" s="51">
        <v>0</v>
      </c>
      <c r="AA17" s="51">
        <v>2000</v>
      </c>
      <c r="AB17" s="51">
        <v>1000</v>
      </c>
      <c r="AC17" s="51">
        <v>400</v>
      </c>
      <c r="AD17" s="51">
        <v>100</v>
      </c>
      <c r="AE17" s="54">
        <v>0</v>
      </c>
      <c r="AF17" s="170"/>
    </row>
    <row r="18" spans="1:32" ht="30" customHeight="1">
      <c r="A18" s="164"/>
      <c r="B18" s="171" t="s">
        <v>77</v>
      </c>
      <c r="C18" s="115">
        <v>726300</v>
      </c>
      <c r="D18" s="116">
        <v>301300</v>
      </c>
      <c r="E18" s="117">
        <v>36800</v>
      </c>
      <c r="F18" s="117">
        <v>66200</v>
      </c>
      <c r="G18" s="117">
        <v>32100</v>
      </c>
      <c r="H18" s="117">
        <v>75000</v>
      </c>
      <c r="I18" s="117">
        <v>100</v>
      </c>
      <c r="J18" s="117">
        <v>62300</v>
      </c>
      <c r="K18" s="117">
        <v>3400</v>
      </c>
      <c r="L18" s="117">
        <v>9800</v>
      </c>
      <c r="M18" s="117">
        <v>5300</v>
      </c>
      <c r="N18" s="97">
        <v>0</v>
      </c>
      <c r="O18" s="97">
        <v>4000</v>
      </c>
      <c r="P18" s="117">
        <v>0</v>
      </c>
      <c r="Q18" s="97">
        <v>0</v>
      </c>
      <c r="R18" s="117">
        <v>4400</v>
      </c>
      <c r="S18" s="117">
        <v>4700</v>
      </c>
      <c r="T18" s="117">
        <v>4800</v>
      </c>
      <c r="U18" s="117">
        <v>4400</v>
      </c>
      <c r="V18" s="117">
        <v>4500</v>
      </c>
      <c r="W18" s="97">
        <v>200</v>
      </c>
      <c r="X18" s="117">
        <v>100</v>
      </c>
      <c r="Y18" s="117">
        <v>5000</v>
      </c>
      <c r="Z18" s="97">
        <v>0</v>
      </c>
      <c r="AA18" s="117">
        <v>3300</v>
      </c>
      <c r="AB18" s="117">
        <v>5300</v>
      </c>
      <c r="AC18" s="117">
        <v>5000</v>
      </c>
      <c r="AD18" s="97">
        <v>100</v>
      </c>
      <c r="AE18" s="118">
        <v>88200</v>
      </c>
    </row>
    <row r="19" spans="1:32" ht="30" customHeight="1">
      <c r="A19" s="164"/>
      <c r="B19" s="172" t="s">
        <v>82</v>
      </c>
      <c r="C19" s="41">
        <v>2.7986627043090637</v>
      </c>
      <c r="D19" s="42">
        <v>2.4857001972386588</v>
      </c>
      <c r="E19" s="43">
        <v>2.1757188498402558</v>
      </c>
      <c r="F19" s="43">
        <v>2.8236914600550964</v>
      </c>
      <c r="G19" s="43">
        <v>2.9814814814814814</v>
      </c>
      <c r="H19" s="43">
        <v>2.3537906137184117</v>
      </c>
      <c r="I19" s="43" t="s">
        <v>162</v>
      </c>
      <c r="J19" s="43">
        <v>2.774928774928775</v>
      </c>
      <c r="K19" s="43">
        <v>1.7906976744186047</v>
      </c>
      <c r="L19" s="43">
        <v>2.2098765432098766</v>
      </c>
      <c r="M19" s="43">
        <v>2.8275862068965516</v>
      </c>
      <c r="N19" s="43" t="s">
        <v>147</v>
      </c>
      <c r="O19" s="43">
        <v>21</v>
      </c>
      <c r="P19" s="43">
        <v>1</v>
      </c>
      <c r="Q19" s="43" t="s">
        <v>147</v>
      </c>
      <c r="R19" s="43">
        <v>7.2857142857142856</v>
      </c>
      <c r="S19" s="43">
        <v>5.7</v>
      </c>
      <c r="T19" s="43">
        <v>2.5483870967741935</v>
      </c>
      <c r="U19" s="43">
        <v>4.384615384615385</v>
      </c>
      <c r="V19" s="43">
        <v>7.4285714285714288</v>
      </c>
      <c r="W19" s="43" t="s">
        <v>162</v>
      </c>
      <c r="X19" s="43" t="s">
        <v>162</v>
      </c>
      <c r="Y19" s="43">
        <v>9.3333333333333339</v>
      </c>
      <c r="Z19" s="43" t="s">
        <v>147</v>
      </c>
      <c r="AA19" s="43">
        <v>2.65</v>
      </c>
      <c r="AB19" s="43">
        <v>6.3</v>
      </c>
      <c r="AC19" s="43">
        <v>13.5</v>
      </c>
      <c r="AD19" s="43">
        <v>2</v>
      </c>
      <c r="AE19" s="44" t="s">
        <v>162</v>
      </c>
    </row>
    <row r="20" spans="1:32" ht="30" customHeight="1" thickBot="1">
      <c r="A20" s="164"/>
      <c r="B20" s="173" t="s">
        <v>117</v>
      </c>
      <c r="C20" s="53">
        <v>1</v>
      </c>
      <c r="D20" s="48">
        <v>0.44606671975931333</v>
      </c>
      <c r="E20" s="47">
        <v>6.0260153968675338E-2</v>
      </c>
      <c r="F20" s="48">
        <v>9.0699938058578886E-2</v>
      </c>
      <c r="G20" s="48">
        <v>4.2739580568091316E-2</v>
      </c>
      <c r="H20" s="48">
        <v>0.11538801875940183</v>
      </c>
      <c r="I20" s="48">
        <v>8.8487744447394038E-5</v>
      </c>
      <c r="J20" s="48">
        <v>8.6187063091761787E-2</v>
      </c>
      <c r="K20" s="48">
        <v>6.8135563224493408E-3</v>
      </c>
      <c r="L20" s="48">
        <v>1.5839306256083534E-2</v>
      </c>
      <c r="M20" s="48">
        <v>7.2559950446863105E-3</v>
      </c>
      <c r="N20" s="48">
        <v>0</v>
      </c>
      <c r="O20" s="48">
        <v>3.7164852667905496E-3</v>
      </c>
      <c r="P20" s="48">
        <v>2.6546323334218213E-4</v>
      </c>
      <c r="Q20" s="48">
        <v>0</v>
      </c>
      <c r="R20" s="48">
        <v>4.5128749668170961E-3</v>
      </c>
      <c r="S20" s="48">
        <v>5.0438014335014601E-3</v>
      </c>
      <c r="T20" s="48">
        <v>6.9905318113441285E-3</v>
      </c>
      <c r="U20" s="48">
        <v>5.0438014335014601E-3</v>
      </c>
      <c r="V20" s="48">
        <v>4.6013627112644895E-3</v>
      </c>
      <c r="W20" s="48">
        <v>1.7697548889478808E-4</v>
      </c>
      <c r="X20" s="48">
        <v>8.8487744447394038E-5</v>
      </c>
      <c r="Y20" s="48">
        <v>4.9553136890540658E-3</v>
      </c>
      <c r="Z20" s="48">
        <v>0</v>
      </c>
      <c r="AA20" s="48">
        <v>4.6898504557118838E-3</v>
      </c>
      <c r="AB20" s="48">
        <v>5.5747279001858241E-3</v>
      </c>
      <c r="AC20" s="48">
        <v>4.7783382001592781E-3</v>
      </c>
      <c r="AD20" s="48">
        <v>1.7697548889478808E-4</v>
      </c>
      <c r="AE20" s="49">
        <v>7.804619060260154E-2</v>
      </c>
    </row>
    <row r="21" spans="1:32" ht="14.25">
      <c r="A21" s="174" t="s">
        <v>118</v>
      </c>
      <c r="B21" s="175" t="s">
        <v>119</v>
      </c>
      <c r="C21" s="176"/>
      <c r="D21" s="153"/>
      <c r="E21" s="153"/>
      <c r="F21" s="153"/>
      <c r="G21" s="153"/>
      <c r="H21" s="153"/>
      <c r="I21" s="153"/>
      <c r="J21" s="55"/>
      <c r="K21" s="55"/>
      <c r="L21" s="55"/>
      <c r="M21" s="55"/>
      <c r="N21" s="55"/>
      <c r="O21" s="55"/>
      <c r="P21" s="55"/>
      <c r="Q21" s="55"/>
      <c r="R21" s="55"/>
      <c r="S21" s="55"/>
      <c r="T21" s="55"/>
      <c r="U21" s="55"/>
      <c r="V21" s="55"/>
      <c r="W21" s="55"/>
      <c r="X21" s="55"/>
      <c r="Y21" s="55"/>
      <c r="Z21" s="55"/>
      <c r="AA21" s="55"/>
      <c r="AB21" s="55"/>
      <c r="AC21" s="55"/>
      <c r="AD21" s="55"/>
      <c r="AE21" s="55"/>
    </row>
    <row r="22" spans="1:32" ht="14.25">
      <c r="A22" s="177"/>
      <c r="B22" s="175" t="s">
        <v>120</v>
      </c>
      <c r="C22" s="176"/>
      <c r="D22" s="153"/>
      <c r="E22" s="153"/>
      <c r="F22" s="153"/>
      <c r="G22" s="153"/>
      <c r="H22" s="153"/>
      <c r="I22" s="153"/>
      <c r="J22" s="153"/>
      <c r="K22" s="153"/>
      <c r="L22" s="153"/>
      <c r="M22" s="153"/>
      <c r="N22" s="153"/>
      <c r="O22" s="153"/>
      <c r="P22" s="153"/>
      <c r="Q22" s="153"/>
      <c r="R22" s="153"/>
      <c r="S22" s="153"/>
      <c r="T22" s="153"/>
      <c r="U22" s="153"/>
      <c r="V22" s="55"/>
      <c r="W22" s="55"/>
      <c r="X22" s="55"/>
      <c r="Y22" s="55"/>
      <c r="Z22" s="55"/>
      <c r="AA22" s="55"/>
      <c r="AB22" s="55"/>
      <c r="AC22" s="55"/>
      <c r="AD22" s="55"/>
      <c r="AE22" s="55"/>
    </row>
    <row r="23" spans="1:32" ht="14.25">
      <c r="A23" s="177"/>
      <c r="B23" s="175" t="s">
        <v>228</v>
      </c>
      <c r="C23" s="176"/>
      <c r="D23" s="153"/>
      <c r="E23" s="153"/>
      <c r="F23" s="153"/>
      <c r="G23" s="153"/>
      <c r="H23" s="153"/>
      <c r="I23" s="153"/>
      <c r="J23" s="153"/>
      <c r="K23" s="153"/>
      <c r="L23" s="153"/>
      <c r="M23" s="153"/>
      <c r="N23" s="153"/>
      <c r="O23" s="153"/>
      <c r="P23" s="153"/>
      <c r="Q23" s="153"/>
      <c r="R23" s="153"/>
      <c r="S23" s="153"/>
      <c r="T23" s="153"/>
      <c r="U23" s="153"/>
      <c r="V23" s="55"/>
      <c r="W23" s="55"/>
      <c r="X23" s="55"/>
      <c r="Y23" s="55"/>
      <c r="Z23" s="55"/>
      <c r="AA23" s="55"/>
      <c r="AB23" s="55"/>
      <c r="AC23" s="55"/>
      <c r="AD23" s="55"/>
      <c r="AE23" s="55"/>
    </row>
    <row r="24" spans="1:32" ht="17.25">
      <c r="A24" s="55"/>
      <c r="B24" s="152"/>
      <c r="C24" s="178"/>
      <c r="D24" s="153"/>
      <c r="E24" s="153"/>
      <c r="F24" s="153"/>
      <c r="G24" s="153"/>
      <c r="H24" s="153"/>
      <c r="I24" s="153"/>
      <c r="J24" s="153"/>
      <c r="K24" s="153"/>
      <c r="L24" s="153"/>
      <c r="M24" s="153"/>
      <c r="N24" s="153"/>
      <c r="O24" s="153"/>
      <c r="P24" s="153"/>
      <c r="Q24" s="153"/>
      <c r="R24" s="153"/>
      <c r="S24" s="153"/>
      <c r="T24" s="153"/>
      <c r="U24" s="153"/>
      <c r="V24" s="55"/>
      <c r="W24" s="55"/>
      <c r="X24" s="55"/>
      <c r="Y24" s="55"/>
      <c r="Z24" s="55"/>
      <c r="AA24" s="55"/>
      <c r="AB24" s="55"/>
      <c r="AC24" s="55"/>
      <c r="AD24" s="55"/>
      <c r="AE24" s="55"/>
    </row>
    <row r="25" spans="1:32" ht="26.25" customHeight="1" thickBot="1">
      <c r="A25" s="55"/>
      <c r="B25" s="55"/>
      <c r="C25" s="55"/>
      <c r="D25" s="56" t="s">
        <v>121</v>
      </c>
      <c r="E25" s="56"/>
      <c r="F25" s="56"/>
      <c r="G25" s="56"/>
      <c r="H25" s="56" t="s">
        <v>122</v>
      </c>
      <c r="I25" s="56"/>
      <c r="J25" s="56"/>
      <c r="K25" s="55"/>
      <c r="L25" s="55"/>
      <c r="M25" s="55"/>
      <c r="N25" s="55"/>
      <c r="O25" s="55"/>
      <c r="P25" s="55"/>
      <c r="Q25" s="55"/>
      <c r="R25" s="55"/>
      <c r="S25" s="55"/>
      <c r="T25" s="55"/>
      <c r="U25" s="55"/>
      <c r="V25" s="55"/>
      <c r="W25" s="55"/>
      <c r="X25" s="55"/>
      <c r="Y25" s="55"/>
      <c r="Z25" s="55"/>
      <c r="AA25" s="55"/>
      <c r="AB25" s="55"/>
      <c r="AC25" s="55"/>
      <c r="AD25" s="55"/>
      <c r="AE25" s="55"/>
    </row>
    <row r="26" spans="1:32" ht="26.25" customHeight="1" thickBot="1">
      <c r="A26" s="55"/>
      <c r="B26" s="55"/>
      <c r="C26" s="55"/>
      <c r="D26" s="56"/>
      <c r="E26" s="57" t="s">
        <v>123</v>
      </c>
      <c r="F26" s="58" t="s">
        <v>124</v>
      </c>
      <c r="G26" s="56"/>
      <c r="H26" s="56"/>
      <c r="I26" s="57" t="s">
        <v>125</v>
      </c>
      <c r="J26" s="58" t="s">
        <v>126</v>
      </c>
      <c r="K26" s="55"/>
      <c r="L26" s="55"/>
      <c r="M26" s="55"/>
      <c r="N26" s="55"/>
      <c r="O26" s="55"/>
      <c r="P26" s="55"/>
      <c r="Q26" s="122"/>
      <c r="R26" s="122"/>
      <c r="S26" s="55"/>
      <c r="T26" s="55"/>
      <c r="U26" s="55"/>
      <c r="V26" s="55"/>
      <c r="W26" s="55"/>
      <c r="X26" s="55"/>
      <c r="Y26" s="55"/>
      <c r="Z26" s="55"/>
      <c r="AA26" s="55"/>
      <c r="AB26" s="55"/>
      <c r="AC26" s="55"/>
      <c r="AD26" s="55"/>
      <c r="AE26" s="55"/>
    </row>
    <row r="27" spans="1:32" ht="26.25" customHeight="1">
      <c r="A27" s="55"/>
      <c r="B27" s="55"/>
      <c r="C27" s="55"/>
      <c r="D27" s="59" t="s">
        <v>218</v>
      </c>
      <c r="E27" s="179">
        <v>239400</v>
      </c>
      <c r="F27" s="180">
        <v>29100</v>
      </c>
      <c r="G27" s="60"/>
      <c r="H27" s="59" t="s">
        <v>218</v>
      </c>
      <c r="I27" s="179">
        <v>457700</v>
      </c>
      <c r="J27" s="181">
        <v>95300</v>
      </c>
      <c r="K27" s="60"/>
      <c r="L27" s="55"/>
      <c r="N27" s="55"/>
      <c r="O27" s="55"/>
      <c r="P27" s="55"/>
      <c r="Q27" s="122"/>
      <c r="R27" s="122"/>
      <c r="S27" s="55"/>
      <c r="T27" s="55"/>
      <c r="U27" s="55"/>
      <c r="V27" s="55"/>
      <c r="W27" s="55"/>
      <c r="X27" s="55"/>
      <c r="Y27" s="55"/>
      <c r="Z27" s="55"/>
      <c r="AA27" s="55"/>
      <c r="AB27" s="55"/>
      <c r="AC27" s="55"/>
      <c r="AD27" s="55"/>
      <c r="AE27" s="55"/>
    </row>
    <row r="28" spans="1:32" ht="26.25" customHeight="1">
      <c r="A28" s="55"/>
      <c r="B28" s="55"/>
      <c r="C28" s="55"/>
      <c r="D28" s="61" t="s">
        <v>197</v>
      </c>
      <c r="E28" s="182">
        <v>78900</v>
      </c>
      <c r="F28" s="183">
        <v>14000</v>
      </c>
      <c r="G28" s="60"/>
      <c r="H28" s="61" t="s">
        <v>197</v>
      </c>
      <c r="I28" s="184">
        <v>135700</v>
      </c>
      <c r="J28" s="185">
        <v>43000</v>
      </c>
      <c r="K28" s="62"/>
      <c r="L28" s="55"/>
      <c r="M28" s="55"/>
      <c r="N28" s="55"/>
      <c r="O28" s="55"/>
      <c r="P28" s="55"/>
      <c r="Q28" s="55"/>
      <c r="R28" s="55"/>
      <c r="S28" s="55"/>
      <c r="T28" s="55"/>
      <c r="U28" s="55"/>
      <c r="V28" s="55"/>
      <c r="W28" s="55"/>
      <c r="X28" s="55"/>
      <c r="Y28" s="55"/>
      <c r="Z28" s="55"/>
      <c r="AA28" s="55"/>
      <c r="AB28" s="55"/>
      <c r="AC28" s="55"/>
      <c r="AD28" s="55"/>
      <c r="AE28" s="55"/>
    </row>
    <row r="29" spans="1:32" ht="26.25" customHeight="1">
      <c r="A29" s="55"/>
      <c r="B29" s="55"/>
      <c r="C29" s="55"/>
      <c r="D29" s="63" t="s">
        <v>77</v>
      </c>
      <c r="E29" s="186">
        <v>160500</v>
      </c>
      <c r="F29" s="187">
        <v>15100</v>
      </c>
      <c r="G29" s="55"/>
      <c r="H29" s="63" t="s">
        <v>77</v>
      </c>
      <c r="I29" s="186">
        <v>322000</v>
      </c>
      <c r="J29" s="187">
        <v>52300</v>
      </c>
      <c r="K29" s="55"/>
      <c r="L29" s="55"/>
      <c r="M29" s="55"/>
      <c r="N29" s="55"/>
      <c r="O29" s="55"/>
      <c r="P29" s="55"/>
      <c r="Q29" s="55"/>
      <c r="R29" s="55"/>
      <c r="S29" s="55"/>
      <c r="T29" s="55"/>
      <c r="U29" s="55"/>
      <c r="V29" s="55"/>
      <c r="W29" s="55"/>
      <c r="X29" s="55"/>
      <c r="Y29" s="55"/>
      <c r="Z29" s="55"/>
      <c r="AA29" s="55"/>
      <c r="AB29" s="55"/>
      <c r="AC29" s="55"/>
      <c r="AD29" s="55"/>
      <c r="AE29" s="55"/>
    </row>
    <row r="30" spans="1:32" ht="26.25" customHeight="1">
      <c r="A30" s="55"/>
      <c r="B30" s="55"/>
      <c r="C30" s="55"/>
      <c r="D30" s="64" t="s">
        <v>127</v>
      </c>
      <c r="E30" s="188">
        <v>3.0342205323193916</v>
      </c>
      <c r="F30" s="189">
        <v>2.0785714285714287</v>
      </c>
      <c r="G30" s="55"/>
      <c r="H30" s="64" t="s">
        <v>127</v>
      </c>
      <c r="I30" s="188">
        <v>3.3728813559322033</v>
      </c>
      <c r="J30" s="190">
        <v>2.2162790697674417</v>
      </c>
      <c r="K30" s="55"/>
      <c r="L30" s="56" t="s">
        <v>128</v>
      </c>
      <c r="M30" s="56"/>
      <c r="N30" s="56"/>
      <c r="O30" s="56"/>
      <c r="P30" s="56"/>
      <c r="Q30" s="56"/>
      <c r="R30" s="56"/>
      <c r="S30" s="56"/>
      <c r="T30" s="56"/>
      <c r="U30" s="55"/>
      <c r="V30" s="55"/>
      <c r="W30" s="55"/>
      <c r="X30" s="55"/>
      <c r="Y30" s="55"/>
      <c r="Z30" s="55"/>
      <c r="AA30" s="55"/>
      <c r="AB30" s="55"/>
      <c r="AC30" s="55"/>
      <c r="AD30" s="55"/>
      <c r="AE30" s="55"/>
    </row>
    <row r="31" spans="1:32" ht="26.25" customHeight="1" thickBot="1">
      <c r="A31" s="55"/>
      <c r="B31" s="55"/>
      <c r="C31" s="55"/>
      <c r="D31" s="65" t="s">
        <v>115</v>
      </c>
      <c r="E31" s="191">
        <v>0.40140845070422537</v>
      </c>
      <c r="F31" s="192">
        <v>4.8792756539235413E-2</v>
      </c>
      <c r="G31" s="55"/>
      <c r="H31" s="66" t="s">
        <v>129</v>
      </c>
      <c r="I31" s="193">
        <v>0.82766726943942137</v>
      </c>
      <c r="J31" s="194">
        <v>0.17233273056057866</v>
      </c>
      <c r="K31" s="55"/>
      <c r="L31" s="410" t="s">
        <v>130</v>
      </c>
      <c r="M31" s="410"/>
      <c r="N31" s="410"/>
      <c r="O31" s="410"/>
      <c r="P31" s="410"/>
      <c r="Q31" s="410"/>
      <c r="R31" s="410"/>
      <c r="S31" s="410"/>
      <c r="T31" s="410"/>
      <c r="U31" s="67"/>
      <c r="V31" s="67"/>
      <c r="W31" s="55"/>
      <c r="X31" s="55"/>
      <c r="Y31" s="55"/>
      <c r="Z31" s="55"/>
      <c r="AA31" s="55"/>
      <c r="AB31" s="55"/>
      <c r="AC31" s="55"/>
      <c r="AD31" s="55"/>
      <c r="AE31" s="55"/>
    </row>
  </sheetData>
  <mergeCells count="2">
    <mergeCell ref="L31:T31"/>
    <mergeCell ref="A1:B1"/>
  </mergeCells>
  <phoneticPr fontId="2"/>
  <conditionalFormatting sqref="I28:J28">
    <cfRule type="containsBlanks" dxfId="60" priority="3">
      <formula>LEN(TRIM(I28))=0</formula>
    </cfRule>
  </conditionalFormatting>
  <conditionalFormatting sqref="C9:AE9">
    <cfRule type="cellIs" dxfId="59" priority="2" operator="equal">
      <formula>"△100%"</formula>
    </cfRule>
  </conditionalFormatting>
  <conditionalFormatting sqref="C19:AE19">
    <cfRule type="cellIs" dxfId="58"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4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sqref="A1:B1"/>
    </sheetView>
  </sheetViews>
  <sheetFormatPr defaultRowHeight="13.5"/>
  <cols>
    <col min="1" max="1" width="11.125" style="120" customWidth="1"/>
    <col min="2" max="2" width="10.125" style="120" customWidth="1"/>
    <col min="3" max="3" width="13.875" style="120" customWidth="1"/>
    <col min="4" max="17" width="10.75" style="120" customWidth="1"/>
    <col min="18" max="16384" width="9" style="120"/>
  </cols>
  <sheetData>
    <row r="1" spans="1:18" s="345" customFormat="1" ht="24" customHeight="1">
      <c r="A1" s="411" t="str">
        <f>令和4年度!A1</f>
        <v>令和4年度</v>
      </c>
      <c r="B1" s="411"/>
      <c r="C1" s="342"/>
      <c r="D1" s="342"/>
      <c r="E1" s="343" t="str">
        <f ca="1">RIGHT(CELL("filename",$A$1),LEN(CELL("filename",$A$1))-FIND("]",CELL("filename",$A$1)))</f>
        <v>２月（３表）</v>
      </c>
      <c r="F1" s="344" t="s">
        <v>140</v>
      </c>
      <c r="G1" s="343"/>
      <c r="H1" s="344"/>
      <c r="I1" s="346"/>
      <c r="J1" s="343"/>
      <c r="K1" s="344"/>
      <c r="L1" s="346"/>
      <c r="M1" s="346"/>
      <c r="N1" s="346"/>
      <c r="O1" s="346"/>
      <c r="P1" s="346"/>
      <c r="Q1" s="346"/>
    </row>
    <row r="2" spans="1:18" ht="10.5" customHeight="1">
      <c r="A2" s="136"/>
      <c r="B2" s="136"/>
      <c r="C2" s="136"/>
      <c r="D2" s="136"/>
      <c r="E2" s="136"/>
      <c r="F2" s="136"/>
      <c r="G2" s="136"/>
      <c r="H2" s="136"/>
      <c r="I2" s="136"/>
      <c r="J2" s="136"/>
      <c r="K2" s="136"/>
      <c r="L2" s="136"/>
      <c r="M2" s="136"/>
      <c r="N2" s="136"/>
      <c r="O2" s="136"/>
      <c r="P2" s="136"/>
      <c r="Q2" s="136"/>
    </row>
    <row r="3" spans="1:18" ht="18" thickBot="1">
      <c r="A3" s="137" t="s">
        <v>131</v>
      </c>
      <c r="B3" s="138"/>
      <c r="C3" s="138"/>
      <c r="D3" s="137"/>
      <c r="E3" s="138"/>
      <c r="F3" s="138"/>
      <c r="G3" s="138"/>
      <c r="H3" s="138"/>
      <c r="I3" s="138"/>
      <c r="J3" s="138"/>
      <c r="K3" s="138"/>
      <c r="L3" s="139"/>
      <c r="M3" s="138"/>
      <c r="N3" s="138"/>
      <c r="O3" s="138"/>
      <c r="P3" s="138"/>
      <c r="Q3" s="138"/>
    </row>
    <row r="4" spans="1:18" ht="19.5" customHeight="1">
      <c r="A4" s="68"/>
      <c r="B4" s="108" t="s">
        <v>62</v>
      </c>
      <c r="C4" s="140"/>
      <c r="D4" s="373">
        <v>1</v>
      </c>
      <c r="E4" s="373">
        <v>2</v>
      </c>
      <c r="F4" s="373">
        <v>3</v>
      </c>
      <c r="G4" s="373">
        <v>4</v>
      </c>
      <c r="H4" s="373">
        <v>5</v>
      </c>
      <c r="I4" s="373">
        <v>6</v>
      </c>
      <c r="J4" s="373">
        <v>7</v>
      </c>
      <c r="K4" s="373">
        <v>8</v>
      </c>
      <c r="L4" s="373">
        <v>9</v>
      </c>
      <c r="M4" s="373">
        <v>10</v>
      </c>
      <c r="N4" s="373">
        <v>11</v>
      </c>
      <c r="O4" s="373">
        <v>12</v>
      </c>
      <c r="P4" s="373">
        <v>13</v>
      </c>
      <c r="Q4" s="374">
        <v>14</v>
      </c>
    </row>
    <row r="5" spans="1:18" ht="19.5" customHeight="1" thickBot="1">
      <c r="A5" s="109" t="s">
        <v>65</v>
      </c>
      <c r="B5" s="69"/>
      <c r="C5" s="141" t="s">
        <v>132</v>
      </c>
      <c r="D5" s="375" t="s">
        <v>174</v>
      </c>
      <c r="E5" s="376" t="s">
        <v>175</v>
      </c>
      <c r="F5" s="376" t="s">
        <v>176</v>
      </c>
      <c r="G5" s="376" t="s">
        <v>177</v>
      </c>
      <c r="H5" s="376" t="s">
        <v>178</v>
      </c>
      <c r="I5" s="376" t="s">
        <v>179</v>
      </c>
      <c r="J5" s="376" t="s">
        <v>180</v>
      </c>
      <c r="K5" s="376" t="s">
        <v>181</v>
      </c>
      <c r="L5" s="376" t="s">
        <v>182</v>
      </c>
      <c r="M5" s="376" t="s">
        <v>183</v>
      </c>
      <c r="N5" s="376" t="s">
        <v>184</v>
      </c>
      <c r="O5" s="376" t="s">
        <v>185</v>
      </c>
      <c r="P5" s="376" t="s">
        <v>186</v>
      </c>
      <c r="Q5" s="377" t="s">
        <v>187</v>
      </c>
    </row>
    <row r="6" spans="1:18" ht="30" customHeight="1" thickBot="1">
      <c r="A6" s="372" t="s">
        <v>71</v>
      </c>
      <c r="B6" s="384" t="s">
        <v>218</v>
      </c>
      <c r="C6" s="385">
        <v>43400</v>
      </c>
      <c r="D6" s="378">
        <v>16900</v>
      </c>
      <c r="E6" s="378">
        <v>19700</v>
      </c>
      <c r="F6" s="378">
        <v>100</v>
      </c>
      <c r="G6" s="378">
        <v>4900</v>
      </c>
      <c r="H6" s="378">
        <v>600</v>
      </c>
      <c r="I6" s="378">
        <v>200</v>
      </c>
      <c r="J6" s="378">
        <v>100</v>
      </c>
      <c r="K6" s="378">
        <v>0</v>
      </c>
      <c r="L6" s="378">
        <v>100</v>
      </c>
      <c r="M6" s="378">
        <v>200</v>
      </c>
      <c r="N6" s="378">
        <v>200</v>
      </c>
      <c r="O6" s="378">
        <v>100</v>
      </c>
      <c r="P6" s="378">
        <v>100</v>
      </c>
      <c r="Q6" s="379">
        <v>200</v>
      </c>
      <c r="R6" s="142"/>
    </row>
    <row r="7" spans="1:18" ht="30" customHeight="1">
      <c r="A7" s="70"/>
      <c r="B7" s="143" t="s">
        <v>197</v>
      </c>
      <c r="C7" s="71">
        <v>0</v>
      </c>
      <c r="D7" s="72">
        <v>0</v>
      </c>
      <c r="E7" s="73">
        <v>0</v>
      </c>
      <c r="F7" s="73">
        <v>0</v>
      </c>
      <c r="G7" s="73">
        <v>0</v>
      </c>
      <c r="H7" s="73">
        <v>0</v>
      </c>
      <c r="I7" s="73">
        <v>0</v>
      </c>
      <c r="J7" s="73">
        <v>0</v>
      </c>
      <c r="K7" s="73">
        <v>0</v>
      </c>
      <c r="L7" s="73">
        <v>0</v>
      </c>
      <c r="M7" s="73">
        <v>0</v>
      </c>
      <c r="N7" s="73">
        <v>0</v>
      </c>
      <c r="O7" s="74">
        <v>0</v>
      </c>
      <c r="P7" s="73">
        <v>0</v>
      </c>
      <c r="Q7" s="75">
        <v>0</v>
      </c>
      <c r="R7" s="142"/>
    </row>
    <row r="8" spans="1:18" ht="30" customHeight="1">
      <c r="A8" s="70"/>
      <c r="B8" s="76" t="s">
        <v>77</v>
      </c>
      <c r="C8" s="110">
        <v>43400</v>
      </c>
      <c r="D8" s="111">
        <v>16900</v>
      </c>
      <c r="E8" s="112">
        <v>19700</v>
      </c>
      <c r="F8" s="111">
        <v>100</v>
      </c>
      <c r="G8" s="111">
        <v>4900</v>
      </c>
      <c r="H8" s="111">
        <v>600</v>
      </c>
      <c r="I8" s="111">
        <v>200</v>
      </c>
      <c r="J8" s="111">
        <v>100</v>
      </c>
      <c r="K8" s="111">
        <v>0</v>
      </c>
      <c r="L8" s="111">
        <v>100</v>
      </c>
      <c r="M8" s="111">
        <v>200</v>
      </c>
      <c r="N8" s="111">
        <v>200</v>
      </c>
      <c r="O8" s="111">
        <v>100</v>
      </c>
      <c r="P8" s="111">
        <v>100</v>
      </c>
      <c r="Q8" s="113">
        <v>200</v>
      </c>
    </row>
    <row r="9" spans="1:18" ht="30" customHeight="1">
      <c r="A9" s="70"/>
      <c r="B9" s="77" t="s">
        <v>73</v>
      </c>
      <c r="C9" s="78" t="s">
        <v>162</v>
      </c>
      <c r="D9" s="79" t="s">
        <v>162</v>
      </c>
      <c r="E9" s="80" t="s">
        <v>162</v>
      </c>
      <c r="F9" s="79" t="s">
        <v>162</v>
      </c>
      <c r="G9" s="79" t="s">
        <v>162</v>
      </c>
      <c r="H9" s="79" t="s">
        <v>162</v>
      </c>
      <c r="I9" s="79" t="s">
        <v>162</v>
      </c>
      <c r="J9" s="79" t="s">
        <v>162</v>
      </c>
      <c r="K9" s="79" t="s">
        <v>147</v>
      </c>
      <c r="L9" s="79" t="s">
        <v>162</v>
      </c>
      <c r="M9" s="79" t="s">
        <v>162</v>
      </c>
      <c r="N9" s="79" t="s">
        <v>162</v>
      </c>
      <c r="O9" s="79" t="s">
        <v>162</v>
      </c>
      <c r="P9" s="79" t="s">
        <v>162</v>
      </c>
      <c r="Q9" s="81" t="s">
        <v>162</v>
      </c>
    </row>
    <row r="10" spans="1:18" ht="30" customHeight="1" thickBot="1">
      <c r="A10" s="114"/>
      <c r="B10" s="82" t="s">
        <v>116</v>
      </c>
      <c r="C10" s="83">
        <v>1.0000000000000002</v>
      </c>
      <c r="D10" s="84">
        <v>0.38940092165898615</v>
      </c>
      <c r="E10" s="85">
        <v>0.45391705069124422</v>
      </c>
      <c r="F10" s="86">
        <v>2.304147465437788E-3</v>
      </c>
      <c r="G10" s="86">
        <v>0.11290322580645161</v>
      </c>
      <c r="H10" s="86">
        <v>1.3824884792626729E-2</v>
      </c>
      <c r="I10" s="86">
        <v>4.608294930875576E-3</v>
      </c>
      <c r="J10" s="86">
        <v>2.304147465437788E-3</v>
      </c>
      <c r="K10" s="86">
        <v>0</v>
      </c>
      <c r="L10" s="86">
        <v>2.304147465437788E-3</v>
      </c>
      <c r="M10" s="86">
        <v>4.608294930875576E-3</v>
      </c>
      <c r="N10" s="86">
        <v>4.608294930875576E-3</v>
      </c>
      <c r="O10" s="86">
        <v>2.304147465437788E-3</v>
      </c>
      <c r="P10" s="86">
        <v>2.304147465437788E-3</v>
      </c>
      <c r="Q10" s="87">
        <v>4.608294930875576E-3</v>
      </c>
    </row>
    <row r="11" spans="1:18" ht="30" customHeight="1" thickBot="1">
      <c r="A11" s="371" t="s">
        <v>74</v>
      </c>
      <c r="B11" s="380" t="s">
        <v>75</v>
      </c>
      <c r="C11" s="381">
        <v>135900</v>
      </c>
      <c r="D11" s="382">
        <v>50400</v>
      </c>
      <c r="E11" s="382">
        <v>52100</v>
      </c>
      <c r="F11" s="382">
        <v>500</v>
      </c>
      <c r="G11" s="382">
        <v>26100</v>
      </c>
      <c r="H11" s="382">
        <v>2500</v>
      </c>
      <c r="I11" s="382">
        <v>900</v>
      </c>
      <c r="J11" s="382">
        <v>600</v>
      </c>
      <c r="K11" s="382">
        <v>100</v>
      </c>
      <c r="L11" s="382">
        <v>300</v>
      </c>
      <c r="M11" s="382">
        <v>500</v>
      </c>
      <c r="N11" s="382">
        <v>500</v>
      </c>
      <c r="O11" s="382">
        <v>100</v>
      </c>
      <c r="P11" s="382">
        <v>600</v>
      </c>
      <c r="Q11" s="383">
        <v>700</v>
      </c>
      <c r="R11" s="142"/>
    </row>
    <row r="12" spans="1:18" ht="30" customHeight="1">
      <c r="A12" s="144" t="s">
        <v>168</v>
      </c>
      <c r="B12" s="88" t="s">
        <v>76</v>
      </c>
      <c r="C12" s="89">
        <v>0</v>
      </c>
      <c r="D12" s="90">
        <v>0</v>
      </c>
      <c r="E12" s="90">
        <v>0</v>
      </c>
      <c r="F12" s="90">
        <v>0</v>
      </c>
      <c r="G12" s="90">
        <v>0</v>
      </c>
      <c r="H12" s="90">
        <v>0</v>
      </c>
      <c r="I12" s="90">
        <v>0</v>
      </c>
      <c r="J12" s="90">
        <v>0</v>
      </c>
      <c r="K12" s="90">
        <v>0</v>
      </c>
      <c r="L12" s="90">
        <v>0</v>
      </c>
      <c r="M12" s="90">
        <v>0</v>
      </c>
      <c r="N12" s="90">
        <v>0</v>
      </c>
      <c r="O12" s="90">
        <v>0</v>
      </c>
      <c r="P12" s="90">
        <v>0</v>
      </c>
      <c r="Q12" s="91">
        <v>0</v>
      </c>
      <c r="R12" s="142"/>
    </row>
    <row r="13" spans="1:18" ht="30" customHeight="1">
      <c r="A13" s="70"/>
      <c r="B13" s="92" t="s">
        <v>77</v>
      </c>
      <c r="C13" s="110">
        <v>135900</v>
      </c>
      <c r="D13" s="111">
        <v>50400</v>
      </c>
      <c r="E13" s="112">
        <v>52100</v>
      </c>
      <c r="F13" s="111">
        <v>500</v>
      </c>
      <c r="G13" s="111">
        <v>26100</v>
      </c>
      <c r="H13" s="111">
        <v>2500</v>
      </c>
      <c r="I13" s="111">
        <v>900</v>
      </c>
      <c r="J13" s="111">
        <v>600</v>
      </c>
      <c r="K13" s="111">
        <v>100</v>
      </c>
      <c r="L13" s="111">
        <v>300</v>
      </c>
      <c r="M13" s="111">
        <v>500</v>
      </c>
      <c r="N13" s="111">
        <v>500</v>
      </c>
      <c r="O13" s="111">
        <v>100</v>
      </c>
      <c r="P13" s="111">
        <v>600</v>
      </c>
      <c r="Q13" s="113">
        <v>700</v>
      </c>
    </row>
    <row r="14" spans="1:18" ht="30" customHeight="1">
      <c r="A14" s="70"/>
      <c r="B14" s="93" t="s">
        <v>78</v>
      </c>
      <c r="C14" s="78" t="s">
        <v>162</v>
      </c>
      <c r="D14" s="79" t="s">
        <v>162</v>
      </c>
      <c r="E14" s="80" t="s">
        <v>162</v>
      </c>
      <c r="F14" s="79" t="s">
        <v>162</v>
      </c>
      <c r="G14" s="79" t="s">
        <v>162</v>
      </c>
      <c r="H14" s="79" t="s">
        <v>162</v>
      </c>
      <c r="I14" s="79" t="s">
        <v>162</v>
      </c>
      <c r="J14" s="79" t="s">
        <v>162</v>
      </c>
      <c r="K14" s="79" t="s">
        <v>162</v>
      </c>
      <c r="L14" s="79" t="s">
        <v>162</v>
      </c>
      <c r="M14" s="79" t="s">
        <v>162</v>
      </c>
      <c r="N14" s="79" t="s">
        <v>162</v>
      </c>
      <c r="O14" s="79" t="s">
        <v>162</v>
      </c>
      <c r="P14" s="79" t="s">
        <v>162</v>
      </c>
      <c r="Q14" s="81" t="s">
        <v>162</v>
      </c>
    </row>
    <row r="15" spans="1:18" ht="30" customHeight="1" thickBot="1">
      <c r="A15" s="114"/>
      <c r="B15" s="94" t="s">
        <v>116</v>
      </c>
      <c r="C15" s="95">
        <v>1</v>
      </c>
      <c r="D15" s="86">
        <v>0.37086092715231789</v>
      </c>
      <c r="E15" s="86">
        <v>0.38337012509197937</v>
      </c>
      <c r="F15" s="86">
        <v>3.6791758646063282E-3</v>
      </c>
      <c r="G15" s="86">
        <v>0.19205298013245034</v>
      </c>
      <c r="H15" s="86">
        <v>1.839587932303164E-2</v>
      </c>
      <c r="I15" s="86">
        <v>6.6225165562913907E-3</v>
      </c>
      <c r="J15" s="86">
        <v>4.4150110375275938E-3</v>
      </c>
      <c r="K15" s="86">
        <v>7.3583517292126564E-4</v>
      </c>
      <c r="L15" s="86">
        <v>2.2075055187637969E-3</v>
      </c>
      <c r="M15" s="86">
        <v>3.6791758646063282E-3</v>
      </c>
      <c r="N15" s="86">
        <v>3.6791758646063282E-3</v>
      </c>
      <c r="O15" s="86">
        <v>7.3583517292126564E-4</v>
      </c>
      <c r="P15" s="86">
        <v>4.4150110375275938E-3</v>
      </c>
      <c r="Q15" s="87">
        <v>5.1508462104488595E-3</v>
      </c>
    </row>
    <row r="16" spans="1:18" ht="30" customHeight="1" thickBot="1">
      <c r="A16" s="371" t="s">
        <v>79</v>
      </c>
      <c r="B16" s="380" t="s">
        <v>80</v>
      </c>
      <c r="C16" s="381">
        <v>88200</v>
      </c>
      <c r="D16" s="382">
        <v>32800</v>
      </c>
      <c r="E16" s="382">
        <v>39700</v>
      </c>
      <c r="F16" s="382">
        <v>300</v>
      </c>
      <c r="G16" s="382">
        <v>12100</v>
      </c>
      <c r="H16" s="382">
        <v>1200</v>
      </c>
      <c r="I16" s="382">
        <v>400</v>
      </c>
      <c r="J16" s="382">
        <v>200</v>
      </c>
      <c r="K16" s="382">
        <v>0</v>
      </c>
      <c r="L16" s="382">
        <v>200</v>
      </c>
      <c r="M16" s="382">
        <v>300</v>
      </c>
      <c r="N16" s="382">
        <v>300</v>
      </c>
      <c r="O16" s="382">
        <v>100</v>
      </c>
      <c r="P16" s="382">
        <v>300</v>
      </c>
      <c r="Q16" s="383">
        <v>300</v>
      </c>
      <c r="R16" s="142"/>
    </row>
    <row r="17" spans="1:18" ht="30" customHeight="1">
      <c r="A17" s="144" t="s">
        <v>198</v>
      </c>
      <c r="B17" s="88" t="s">
        <v>81</v>
      </c>
      <c r="C17" s="89">
        <v>0</v>
      </c>
      <c r="D17" s="90">
        <v>0</v>
      </c>
      <c r="E17" s="90">
        <v>0</v>
      </c>
      <c r="F17" s="90">
        <v>0</v>
      </c>
      <c r="G17" s="90">
        <v>0</v>
      </c>
      <c r="H17" s="90">
        <v>0</v>
      </c>
      <c r="I17" s="90">
        <v>0</v>
      </c>
      <c r="J17" s="90">
        <v>0</v>
      </c>
      <c r="K17" s="90">
        <v>0</v>
      </c>
      <c r="L17" s="90">
        <v>0</v>
      </c>
      <c r="M17" s="90">
        <v>0</v>
      </c>
      <c r="N17" s="90">
        <v>0</v>
      </c>
      <c r="O17" s="90">
        <v>0</v>
      </c>
      <c r="P17" s="90">
        <v>0</v>
      </c>
      <c r="Q17" s="96">
        <v>0</v>
      </c>
      <c r="R17" s="142"/>
    </row>
    <row r="18" spans="1:18" ht="30" customHeight="1">
      <c r="A18" s="70"/>
      <c r="B18" s="92" t="s">
        <v>77</v>
      </c>
      <c r="C18" s="110">
        <v>88200</v>
      </c>
      <c r="D18" s="111">
        <v>32800</v>
      </c>
      <c r="E18" s="112">
        <v>39700</v>
      </c>
      <c r="F18" s="111">
        <v>300</v>
      </c>
      <c r="G18" s="111">
        <v>12100</v>
      </c>
      <c r="H18" s="111">
        <v>1200</v>
      </c>
      <c r="I18" s="111">
        <v>400</v>
      </c>
      <c r="J18" s="111">
        <v>200</v>
      </c>
      <c r="K18" s="111">
        <v>0</v>
      </c>
      <c r="L18" s="111">
        <v>200</v>
      </c>
      <c r="M18" s="111">
        <v>300</v>
      </c>
      <c r="N18" s="111">
        <v>300</v>
      </c>
      <c r="O18" s="111">
        <v>100</v>
      </c>
      <c r="P18" s="111">
        <v>300</v>
      </c>
      <c r="Q18" s="113">
        <v>300</v>
      </c>
    </row>
    <row r="19" spans="1:18" ht="30" customHeight="1">
      <c r="A19" s="70"/>
      <c r="B19" s="93" t="s">
        <v>82</v>
      </c>
      <c r="C19" s="78" t="s">
        <v>162</v>
      </c>
      <c r="D19" s="79" t="s">
        <v>162</v>
      </c>
      <c r="E19" s="80" t="s">
        <v>162</v>
      </c>
      <c r="F19" s="79" t="s">
        <v>162</v>
      </c>
      <c r="G19" s="79" t="s">
        <v>162</v>
      </c>
      <c r="H19" s="79" t="s">
        <v>162</v>
      </c>
      <c r="I19" s="79" t="s">
        <v>162</v>
      </c>
      <c r="J19" s="79" t="s">
        <v>162</v>
      </c>
      <c r="K19" s="220" t="s">
        <v>147</v>
      </c>
      <c r="L19" s="79" t="s">
        <v>162</v>
      </c>
      <c r="M19" s="79" t="s">
        <v>162</v>
      </c>
      <c r="N19" s="79" t="s">
        <v>162</v>
      </c>
      <c r="O19" s="79" t="s">
        <v>162</v>
      </c>
      <c r="P19" s="79" t="s">
        <v>162</v>
      </c>
      <c r="Q19" s="81" t="s">
        <v>162</v>
      </c>
    </row>
    <row r="20" spans="1:18" ht="30" customHeight="1" thickBot="1">
      <c r="A20" s="70"/>
      <c r="B20" s="94" t="s">
        <v>117</v>
      </c>
      <c r="C20" s="95">
        <v>1</v>
      </c>
      <c r="D20" s="86">
        <v>0.37188208616780044</v>
      </c>
      <c r="E20" s="86">
        <v>0.45011337868480727</v>
      </c>
      <c r="F20" s="86">
        <v>3.4013605442176869E-3</v>
      </c>
      <c r="G20" s="86">
        <v>0.13718820861678005</v>
      </c>
      <c r="H20" s="86">
        <v>1.3605442176870748E-2</v>
      </c>
      <c r="I20" s="86">
        <v>4.5351473922902496E-3</v>
      </c>
      <c r="J20" s="86">
        <v>2.2675736961451248E-3</v>
      </c>
      <c r="K20" s="86">
        <v>0</v>
      </c>
      <c r="L20" s="86">
        <v>2.2675736961451248E-3</v>
      </c>
      <c r="M20" s="86">
        <v>3.4013605442176869E-3</v>
      </c>
      <c r="N20" s="86">
        <v>3.4013605442176869E-3</v>
      </c>
      <c r="O20" s="86">
        <v>1.1337868480725624E-3</v>
      </c>
      <c r="P20" s="86">
        <v>3.4013605442176869E-3</v>
      </c>
      <c r="Q20" s="87">
        <v>3.4013605442176869E-3</v>
      </c>
    </row>
    <row r="21" spans="1:18" ht="15" customHeight="1">
      <c r="A21" s="145" t="s">
        <v>118</v>
      </c>
      <c r="B21" s="146" t="s">
        <v>227</v>
      </c>
      <c r="C21" s="147"/>
      <c r="D21" s="148"/>
      <c r="E21" s="148"/>
      <c r="F21" s="148"/>
      <c r="G21" s="148"/>
      <c r="H21" s="149"/>
      <c r="I21" s="149"/>
      <c r="J21" s="149"/>
      <c r="K21" s="149"/>
      <c r="L21" s="149"/>
      <c r="M21" s="149"/>
      <c r="N21" s="149"/>
      <c r="O21" s="149"/>
      <c r="P21" s="149"/>
      <c r="Q21" s="149"/>
    </row>
    <row r="22" spans="1:18" ht="15" customHeight="1">
      <c r="A22" s="145"/>
      <c r="B22" s="150" t="s">
        <v>164</v>
      </c>
      <c r="C22" s="147"/>
      <c r="D22" s="148"/>
      <c r="E22" s="148"/>
      <c r="F22" s="148"/>
      <c r="G22" s="148"/>
      <c r="H22" s="149"/>
      <c r="I22" s="149"/>
      <c r="J22" s="149"/>
      <c r="K22" s="149"/>
      <c r="L22" s="149"/>
      <c r="M22" s="149"/>
      <c r="N22" s="149"/>
      <c r="O22" s="149"/>
      <c r="P22" s="149"/>
      <c r="Q22" s="149"/>
    </row>
    <row r="23" spans="1:18" ht="15" customHeight="1">
      <c r="A23" s="149"/>
      <c r="B23" s="150" t="s">
        <v>165</v>
      </c>
      <c r="C23" s="147"/>
      <c r="D23" s="148"/>
      <c r="E23" s="148"/>
      <c r="F23" s="148"/>
      <c r="G23" s="148"/>
      <c r="H23" s="148"/>
      <c r="I23" s="148"/>
      <c r="J23" s="148"/>
      <c r="K23" s="148"/>
      <c r="L23" s="148"/>
      <c r="M23" s="148"/>
      <c r="N23" s="148"/>
      <c r="O23" s="148"/>
      <c r="P23" s="148"/>
      <c r="Q23" s="148"/>
    </row>
    <row r="24" spans="1:18" ht="15" customHeight="1">
      <c r="A24" s="149"/>
      <c r="B24" s="150" t="s">
        <v>166</v>
      </c>
      <c r="C24" s="147"/>
      <c r="D24" s="148"/>
      <c r="E24" s="148"/>
      <c r="F24" s="148"/>
      <c r="G24" s="148"/>
      <c r="H24" s="148"/>
      <c r="I24" s="148"/>
      <c r="J24" s="148"/>
      <c r="K24" s="148"/>
      <c r="L24" s="148"/>
      <c r="M24" s="148"/>
      <c r="N24" s="148"/>
      <c r="O24" s="148"/>
      <c r="P24" s="148"/>
      <c r="Q24" s="148"/>
    </row>
    <row r="25" spans="1:18" ht="15" customHeight="1">
      <c r="A25" s="149"/>
      <c r="B25" s="150" t="s">
        <v>167</v>
      </c>
      <c r="C25" s="147"/>
      <c r="D25" s="148"/>
      <c r="E25" s="148"/>
      <c r="F25" s="148"/>
      <c r="G25" s="148"/>
      <c r="H25" s="148"/>
      <c r="I25" s="148"/>
      <c r="J25" s="148"/>
      <c r="K25" s="148"/>
      <c r="L25" s="148"/>
      <c r="M25" s="148"/>
      <c r="N25" s="148"/>
      <c r="O25" s="148"/>
      <c r="P25" s="148"/>
      <c r="Q25" s="148"/>
    </row>
    <row r="26" spans="1:18" ht="15" customHeight="1">
      <c r="A26" s="149"/>
      <c r="B26" s="151" t="s">
        <v>133</v>
      </c>
      <c r="C26" s="147"/>
      <c r="D26" s="148"/>
      <c r="E26" s="148"/>
      <c r="F26" s="148"/>
      <c r="G26" s="148"/>
      <c r="H26" s="148"/>
      <c r="I26" s="148"/>
      <c r="J26" s="148"/>
      <c r="K26" s="148"/>
      <c r="L26" s="148"/>
      <c r="M26" s="148"/>
      <c r="N26" s="148"/>
      <c r="O26" s="148"/>
      <c r="P26" s="148"/>
      <c r="Q26" s="148"/>
    </row>
    <row r="27" spans="1:18" ht="15" customHeight="1">
      <c r="A27" s="149"/>
      <c r="B27" s="150"/>
      <c r="C27" s="147"/>
      <c r="D27" s="148"/>
      <c r="E27" s="148"/>
      <c r="F27" s="148"/>
      <c r="G27" s="148"/>
      <c r="H27" s="148"/>
      <c r="I27" s="148"/>
      <c r="J27" s="148"/>
      <c r="K27" s="148"/>
      <c r="L27" s="148"/>
      <c r="M27" s="148"/>
      <c r="N27" s="148"/>
      <c r="O27" s="148"/>
      <c r="P27" s="148"/>
      <c r="Q27" s="148"/>
    </row>
    <row r="28" spans="1:18" ht="15" customHeight="1">
      <c r="A28" s="149"/>
      <c r="B28" s="150"/>
      <c r="C28" s="147"/>
      <c r="D28" s="148"/>
      <c r="E28" s="148"/>
      <c r="F28" s="148"/>
      <c r="G28" s="148"/>
      <c r="H28" s="148"/>
      <c r="I28" s="148"/>
      <c r="J28" s="148"/>
      <c r="K28" s="148"/>
      <c r="L28" s="148"/>
      <c r="M28" s="148"/>
      <c r="N28" s="148"/>
      <c r="O28" s="148"/>
      <c r="P28" s="148"/>
      <c r="Q28" s="148"/>
    </row>
    <row r="29" spans="1:18" ht="15" customHeight="1"/>
  </sheetData>
  <mergeCells count="1">
    <mergeCell ref="A1:B1"/>
  </mergeCells>
  <phoneticPr fontId="2"/>
  <conditionalFormatting sqref="C9:Q9">
    <cfRule type="cellIs" dxfId="57" priority="2" operator="equal">
      <formula>"△100%"</formula>
    </cfRule>
  </conditionalFormatting>
  <conditionalFormatting sqref="C14:Q14">
    <cfRule type="cellIs" dxfId="56"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6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C3" sqref="C3"/>
    </sheetView>
  </sheetViews>
  <sheetFormatPr defaultRowHeight="13.5"/>
  <cols>
    <col min="1" max="1" width="12.75" style="121" customWidth="1"/>
    <col min="2" max="2" width="14.125" style="121" customWidth="1"/>
    <col min="3" max="3" width="12.75" style="121" customWidth="1"/>
    <col min="4" max="11" width="10.625" style="121" customWidth="1"/>
    <col min="12" max="16384" width="9" style="121"/>
  </cols>
  <sheetData>
    <row r="1" spans="1:17" s="340" customFormat="1" ht="24">
      <c r="A1" s="396" t="str">
        <f>令和4年度!A1</f>
        <v>令和4年度</v>
      </c>
      <c r="B1" s="396"/>
      <c r="C1" s="342"/>
      <c r="D1" s="343" t="str">
        <f ca="1">RIGHT(CELL("filename",$A$1),LEN(CELL("filename",$A$1))-FIND("]",CELL("filename",$A$1)))</f>
        <v>３月（１表）</v>
      </c>
      <c r="E1" s="344" t="s">
        <v>140</v>
      </c>
      <c r="F1" s="345"/>
      <c r="G1" s="343"/>
      <c r="H1" s="344"/>
      <c r="I1" s="346"/>
      <c r="J1" s="338"/>
      <c r="K1" s="339"/>
      <c r="L1" s="341"/>
      <c r="M1" s="341"/>
      <c r="N1" s="341"/>
      <c r="O1" s="341"/>
      <c r="P1" s="341"/>
      <c r="Q1" s="341"/>
    </row>
    <row r="2" spans="1:17" ht="14.25">
      <c r="A2" s="122"/>
      <c r="B2" s="195"/>
      <c r="C2" s="195"/>
      <c r="D2" s="195"/>
      <c r="E2" s="195"/>
      <c r="F2" s="195"/>
      <c r="G2" s="195"/>
      <c r="H2" s="195"/>
      <c r="I2" s="195"/>
      <c r="J2" s="195"/>
      <c r="K2" s="195"/>
    </row>
    <row r="3" spans="1:17" ht="18" thickBot="1">
      <c r="A3" s="196" t="s">
        <v>60</v>
      </c>
      <c r="B3" s="197"/>
      <c r="C3" s="198"/>
      <c r="D3" s="197"/>
      <c r="E3" s="197"/>
      <c r="F3" s="197"/>
      <c r="G3" s="197"/>
      <c r="H3" s="197"/>
      <c r="I3" s="197"/>
      <c r="J3" s="198"/>
      <c r="K3" s="199" t="s">
        <v>61</v>
      </c>
    </row>
    <row r="4" spans="1:17" ht="18" thickBot="1">
      <c r="A4" s="200"/>
      <c r="B4" s="201" t="s">
        <v>62</v>
      </c>
      <c r="C4" s="397" t="s">
        <v>63</v>
      </c>
      <c r="D4" s="398"/>
      <c r="E4" s="398"/>
      <c r="F4" s="98"/>
      <c r="G4" s="98"/>
      <c r="H4" s="98"/>
      <c r="I4" s="98"/>
      <c r="J4" s="98"/>
      <c r="K4" s="99"/>
    </row>
    <row r="5" spans="1:17" ht="17.25">
      <c r="A5" s="202"/>
      <c r="B5" s="203"/>
      <c r="C5" s="399"/>
      <c r="D5" s="400"/>
      <c r="E5" s="400"/>
      <c r="F5" s="397" t="s">
        <v>64</v>
      </c>
      <c r="G5" s="398"/>
      <c r="H5" s="398"/>
      <c r="I5" s="398"/>
      <c r="J5" s="398"/>
      <c r="K5" s="401"/>
    </row>
    <row r="6" spans="1:17" ht="17.25" customHeight="1">
      <c r="A6" s="204" t="s">
        <v>65</v>
      </c>
      <c r="B6" s="205"/>
      <c r="C6" s="135"/>
      <c r="D6" s="402" t="s">
        <v>66</v>
      </c>
      <c r="E6" s="404" t="s">
        <v>67</v>
      </c>
      <c r="F6" s="406" t="s">
        <v>68</v>
      </c>
      <c r="G6" s="206"/>
      <c r="H6" s="206"/>
      <c r="I6" s="408" t="s">
        <v>69</v>
      </c>
      <c r="J6" s="206"/>
      <c r="K6" s="207"/>
    </row>
    <row r="7" spans="1:17" ht="18" thickBot="1">
      <c r="A7" s="204"/>
      <c r="B7" s="205"/>
      <c r="C7" s="12"/>
      <c r="D7" s="403"/>
      <c r="E7" s="405"/>
      <c r="F7" s="407"/>
      <c r="G7" s="208" t="s">
        <v>66</v>
      </c>
      <c r="H7" s="209" t="s">
        <v>70</v>
      </c>
      <c r="I7" s="409"/>
      <c r="J7" s="208" t="s">
        <v>66</v>
      </c>
      <c r="K7" s="210" t="s">
        <v>70</v>
      </c>
    </row>
    <row r="8" spans="1:17" ht="32.1" customHeight="1" thickBot="1">
      <c r="A8" s="329" t="s">
        <v>71</v>
      </c>
      <c r="B8" s="330" t="s">
        <v>219</v>
      </c>
      <c r="C8" s="331">
        <v>766200</v>
      </c>
      <c r="D8" s="332">
        <v>702000</v>
      </c>
      <c r="E8" s="333">
        <v>64200</v>
      </c>
      <c r="F8" s="13">
        <v>750900</v>
      </c>
      <c r="G8" s="14">
        <v>699800</v>
      </c>
      <c r="H8" s="15">
        <v>51100</v>
      </c>
      <c r="I8" s="16">
        <v>15300</v>
      </c>
      <c r="J8" s="14">
        <v>2200</v>
      </c>
      <c r="K8" s="17">
        <v>13100</v>
      </c>
    </row>
    <row r="9" spans="1:17" ht="32.1" customHeight="1">
      <c r="A9" s="211"/>
      <c r="B9" s="212" t="s">
        <v>199</v>
      </c>
      <c r="C9" s="18">
        <v>415700</v>
      </c>
      <c r="D9" s="19">
        <v>415700</v>
      </c>
      <c r="E9" s="20">
        <v>0</v>
      </c>
      <c r="F9" s="21">
        <v>414400</v>
      </c>
      <c r="G9" s="22">
        <v>414400</v>
      </c>
      <c r="H9" s="23">
        <v>0</v>
      </c>
      <c r="I9" s="24">
        <v>1300</v>
      </c>
      <c r="J9" s="22">
        <v>1300</v>
      </c>
      <c r="K9" s="25">
        <v>0</v>
      </c>
    </row>
    <row r="10" spans="1:17" ht="32.1" customHeight="1">
      <c r="A10" s="213"/>
      <c r="B10" s="210" t="s">
        <v>72</v>
      </c>
      <c r="C10" s="100">
        <v>350500</v>
      </c>
      <c r="D10" s="101">
        <v>286300</v>
      </c>
      <c r="E10" s="102">
        <v>64200</v>
      </c>
      <c r="F10" s="103">
        <v>336500</v>
      </c>
      <c r="G10" s="101">
        <v>285400</v>
      </c>
      <c r="H10" s="104">
        <v>51100</v>
      </c>
      <c r="I10" s="105">
        <v>14000</v>
      </c>
      <c r="J10" s="101">
        <v>900</v>
      </c>
      <c r="K10" s="106">
        <v>13100</v>
      </c>
    </row>
    <row r="11" spans="1:17" ht="32.1" customHeight="1" thickBot="1">
      <c r="A11" s="214"/>
      <c r="B11" s="215" t="s">
        <v>73</v>
      </c>
      <c r="C11" s="26">
        <v>1.8431561222035122</v>
      </c>
      <c r="D11" s="27">
        <v>1.6887178253548232</v>
      </c>
      <c r="E11" s="123" t="s">
        <v>213</v>
      </c>
      <c r="F11" s="216">
        <v>1.8120173745173744</v>
      </c>
      <c r="G11" s="27">
        <v>1.6887065637065637</v>
      </c>
      <c r="H11" s="124" t="s">
        <v>213</v>
      </c>
      <c r="I11" s="31">
        <v>11.76923076923077</v>
      </c>
      <c r="J11" s="27">
        <v>1.6923076923076923</v>
      </c>
      <c r="K11" s="132" t="s">
        <v>220</v>
      </c>
    </row>
    <row r="12" spans="1:17" ht="32.1" customHeight="1" thickBot="1">
      <c r="A12" s="329" t="s">
        <v>74</v>
      </c>
      <c r="B12" s="334" t="s">
        <v>75</v>
      </c>
      <c r="C12" s="331">
        <v>6774600</v>
      </c>
      <c r="D12" s="335">
        <v>6574500</v>
      </c>
      <c r="E12" s="336">
        <v>200100</v>
      </c>
      <c r="F12" s="13">
        <v>6742600</v>
      </c>
      <c r="G12" s="14">
        <v>6555600</v>
      </c>
      <c r="H12" s="15">
        <v>187000</v>
      </c>
      <c r="I12" s="16">
        <v>32000</v>
      </c>
      <c r="J12" s="14">
        <v>18900</v>
      </c>
      <c r="K12" s="17">
        <v>13100</v>
      </c>
    </row>
    <row r="13" spans="1:17" ht="32.1" customHeight="1">
      <c r="A13" s="107" t="s">
        <v>169</v>
      </c>
      <c r="B13" s="217" t="s">
        <v>76</v>
      </c>
      <c r="C13" s="18">
        <v>3274300</v>
      </c>
      <c r="D13" s="19">
        <v>3274300</v>
      </c>
      <c r="E13" s="20">
        <v>0</v>
      </c>
      <c r="F13" s="21">
        <v>3263600</v>
      </c>
      <c r="G13" s="19">
        <v>3263600</v>
      </c>
      <c r="H13" s="20">
        <v>0</v>
      </c>
      <c r="I13" s="24">
        <v>10700</v>
      </c>
      <c r="J13" s="19">
        <v>10700</v>
      </c>
      <c r="K13" s="33">
        <v>0</v>
      </c>
    </row>
    <row r="14" spans="1:17" ht="32.1" customHeight="1">
      <c r="A14" s="213"/>
      <c r="B14" s="210" t="s">
        <v>77</v>
      </c>
      <c r="C14" s="100">
        <v>3500300</v>
      </c>
      <c r="D14" s="101">
        <v>3300200</v>
      </c>
      <c r="E14" s="102">
        <v>200100</v>
      </c>
      <c r="F14" s="103">
        <v>3479000</v>
      </c>
      <c r="G14" s="101">
        <v>3292000</v>
      </c>
      <c r="H14" s="104">
        <v>187000</v>
      </c>
      <c r="I14" s="105">
        <v>21300</v>
      </c>
      <c r="J14" s="101">
        <v>8200</v>
      </c>
      <c r="K14" s="106">
        <v>13100</v>
      </c>
    </row>
    <row r="15" spans="1:17" ht="32.1" customHeight="1" thickBot="1">
      <c r="A15" s="214"/>
      <c r="B15" s="215" t="s">
        <v>78</v>
      </c>
      <c r="C15" s="26">
        <v>2.0690223864642823</v>
      </c>
      <c r="D15" s="27">
        <v>2.0079100876523226</v>
      </c>
      <c r="E15" s="123" t="s">
        <v>213</v>
      </c>
      <c r="F15" s="29">
        <v>2.0660007353842382</v>
      </c>
      <c r="G15" s="27">
        <v>2.008702046819463</v>
      </c>
      <c r="H15" s="124" t="s">
        <v>213</v>
      </c>
      <c r="I15" s="31">
        <v>2.9906542056074765</v>
      </c>
      <c r="J15" s="27">
        <v>1.766355140186916</v>
      </c>
      <c r="K15" s="132" t="s">
        <v>220</v>
      </c>
    </row>
    <row r="16" spans="1:17" ht="32.1" customHeight="1" thickBot="1">
      <c r="A16" s="329" t="s">
        <v>79</v>
      </c>
      <c r="B16" s="337" t="s">
        <v>80</v>
      </c>
      <c r="C16" s="331">
        <v>1896300</v>
      </c>
      <c r="D16" s="335">
        <v>1743900</v>
      </c>
      <c r="E16" s="336">
        <v>152400</v>
      </c>
      <c r="F16" s="13">
        <v>1878000</v>
      </c>
      <c r="G16" s="34">
        <v>1738700</v>
      </c>
      <c r="H16" s="35">
        <v>139300</v>
      </c>
      <c r="I16" s="16">
        <v>18300</v>
      </c>
      <c r="J16" s="34">
        <v>5200</v>
      </c>
      <c r="K16" s="36">
        <v>13100</v>
      </c>
    </row>
    <row r="17" spans="1:11" ht="32.1" customHeight="1">
      <c r="A17" s="107" t="s">
        <v>170</v>
      </c>
      <c r="B17" s="217" t="s">
        <v>81</v>
      </c>
      <c r="C17" s="18">
        <v>819500</v>
      </c>
      <c r="D17" s="19">
        <v>819500</v>
      </c>
      <c r="E17" s="20">
        <v>0</v>
      </c>
      <c r="F17" s="21">
        <v>816900</v>
      </c>
      <c r="G17" s="37">
        <v>816900</v>
      </c>
      <c r="H17" s="20">
        <v>0</v>
      </c>
      <c r="I17" s="24">
        <v>2600</v>
      </c>
      <c r="J17" s="37">
        <v>2600</v>
      </c>
      <c r="K17" s="33">
        <v>0</v>
      </c>
    </row>
    <row r="18" spans="1:11" ht="32.1" customHeight="1">
      <c r="A18" s="213"/>
      <c r="B18" s="210" t="s">
        <v>77</v>
      </c>
      <c r="C18" s="100">
        <v>1076800</v>
      </c>
      <c r="D18" s="101">
        <v>924400</v>
      </c>
      <c r="E18" s="102">
        <v>152400</v>
      </c>
      <c r="F18" s="103">
        <v>1061100</v>
      </c>
      <c r="G18" s="101">
        <v>921800</v>
      </c>
      <c r="H18" s="104">
        <v>139300</v>
      </c>
      <c r="I18" s="105">
        <v>15700</v>
      </c>
      <c r="J18" s="101">
        <v>2600</v>
      </c>
      <c r="K18" s="106">
        <v>13100</v>
      </c>
    </row>
    <row r="19" spans="1:11" ht="32.1" customHeight="1" thickBot="1">
      <c r="A19" s="213"/>
      <c r="B19" s="215" t="s">
        <v>82</v>
      </c>
      <c r="C19" s="26">
        <v>2.3139719341061622</v>
      </c>
      <c r="D19" s="27">
        <v>2.1280048810250154</v>
      </c>
      <c r="E19" s="123" t="s">
        <v>213</v>
      </c>
      <c r="F19" s="29">
        <v>2.2989349981637899</v>
      </c>
      <c r="G19" s="27">
        <v>2.1284122903660179</v>
      </c>
      <c r="H19" s="133" t="s">
        <v>213</v>
      </c>
      <c r="I19" s="134">
        <v>7.0384615384615383</v>
      </c>
      <c r="J19" s="27">
        <v>2</v>
      </c>
      <c r="K19" s="132" t="s">
        <v>220</v>
      </c>
    </row>
    <row r="20" spans="1:11" ht="20.100000000000001" customHeight="1"/>
    <row r="21" spans="1:11" ht="20.100000000000001" customHeight="1">
      <c r="C21" s="218" t="s">
        <v>83</v>
      </c>
      <c r="D21" s="218" t="s">
        <v>84</v>
      </c>
      <c r="E21" s="219">
        <v>0</v>
      </c>
      <c r="F21" s="218" t="s">
        <v>85</v>
      </c>
      <c r="G21" s="219">
        <v>4700</v>
      </c>
    </row>
  </sheetData>
  <mergeCells count="7">
    <mergeCell ref="A1:B1"/>
    <mergeCell ref="C4:E5"/>
    <mergeCell ref="F5:K5"/>
    <mergeCell ref="D6:D7"/>
    <mergeCell ref="E6:E7"/>
    <mergeCell ref="F6:F7"/>
    <mergeCell ref="I6:I7"/>
  </mergeCells>
  <phoneticPr fontId="2"/>
  <conditionalFormatting sqref="E21 G21">
    <cfRule type="containsBlanks" dxfId="55" priority="9">
      <formula>LEN(TRIM(E21))=0</formula>
    </cfRule>
  </conditionalFormatting>
  <conditionalFormatting sqref="C11:D11 F11:G11 I11:J11">
    <cfRule type="cellIs" dxfId="54" priority="8" operator="equal">
      <formula>"△100%"</formula>
    </cfRule>
  </conditionalFormatting>
  <conditionalFormatting sqref="C15:D15 F15:G15 I15:J15">
    <cfRule type="cellIs" dxfId="53" priority="7" operator="equal">
      <formula>"△100%"</formula>
    </cfRule>
  </conditionalFormatting>
  <conditionalFormatting sqref="E11">
    <cfRule type="cellIs" dxfId="52" priority="6" operator="equal">
      <formula>"△100%"</formula>
    </cfRule>
  </conditionalFormatting>
  <conditionalFormatting sqref="E15">
    <cfRule type="cellIs" dxfId="51" priority="5" operator="equal">
      <formula>"△100%"</formula>
    </cfRule>
  </conditionalFormatting>
  <conditionalFormatting sqref="E19">
    <cfRule type="cellIs" dxfId="50" priority="4" operator="equal">
      <formula>"△100%"</formula>
    </cfRule>
  </conditionalFormatting>
  <conditionalFormatting sqref="H11">
    <cfRule type="cellIs" dxfId="49" priority="3" operator="equal">
      <formula>"△100%"</formula>
    </cfRule>
  </conditionalFormatting>
  <conditionalFormatting sqref="H15">
    <cfRule type="cellIs" dxfId="48" priority="2" operator="equal">
      <formula>"△100%"</formula>
    </cfRule>
  </conditionalFormatting>
  <conditionalFormatting sqref="H19">
    <cfRule type="cellIs" dxfId="47"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8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3.5"/>
  <cols>
    <col min="1" max="1" width="10.125" style="120" customWidth="1"/>
    <col min="2" max="2" width="9.125" style="120" customWidth="1"/>
    <col min="3" max="3" width="9" style="120"/>
    <col min="4" max="31" width="7.625" style="120" customWidth="1"/>
    <col min="32" max="32" width="9.25" style="120" bestFit="1" customWidth="1"/>
    <col min="33" max="16384" width="9" style="120"/>
  </cols>
  <sheetData>
    <row r="1" spans="1:33" s="345" customFormat="1" ht="24.75" customHeight="1">
      <c r="A1" s="411" t="str">
        <f>令和4年度!A1</f>
        <v>令和4年度</v>
      </c>
      <c r="B1" s="411"/>
      <c r="C1" s="342"/>
      <c r="D1" s="342"/>
      <c r="E1" s="343" t="str">
        <f ca="1">RIGHT(CELL("filename",$A$1),LEN(CELL("filename",$A$1))-FIND("]",CELL("filename",$A$1)))</f>
        <v>３月（２表）</v>
      </c>
      <c r="F1" s="344" t="s">
        <v>140</v>
      </c>
      <c r="G1" s="343"/>
      <c r="H1" s="344"/>
      <c r="I1" s="346"/>
      <c r="J1" s="343"/>
      <c r="K1" s="344"/>
      <c r="L1" s="346"/>
      <c r="M1" s="346"/>
      <c r="N1" s="346"/>
      <c r="O1" s="346"/>
      <c r="P1" s="346"/>
      <c r="Q1" s="346"/>
    </row>
    <row r="3" spans="1:33" ht="18" thickBot="1">
      <c r="A3" s="152" t="s">
        <v>86</v>
      </c>
      <c r="B3" s="153"/>
      <c r="C3" s="153"/>
      <c r="D3" s="154"/>
      <c r="E3" s="153"/>
      <c r="F3" s="153"/>
      <c r="G3" s="153"/>
      <c r="H3" s="153"/>
      <c r="I3" s="153"/>
      <c r="J3" s="153"/>
      <c r="K3" s="153"/>
      <c r="L3" s="153"/>
      <c r="M3" s="153"/>
      <c r="N3" s="153"/>
      <c r="O3" s="153"/>
      <c r="P3" s="153"/>
      <c r="Q3" s="155"/>
      <c r="R3" s="153"/>
      <c r="S3" s="155"/>
      <c r="T3" s="153"/>
      <c r="U3" s="154"/>
      <c r="V3" s="153"/>
      <c r="W3" s="153"/>
      <c r="X3" s="153"/>
      <c r="Y3" s="153"/>
      <c r="Z3" s="153"/>
      <c r="AA3" s="153"/>
      <c r="AB3" s="153"/>
      <c r="AC3" s="153"/>
      <c r="AD3" s="153"/>
      <c r="AE3" s="153"/>
    </row>
    <row r="4" spans="1:33" ht="14.25">
      <c r="A4" s="156"/>
      <c r="B4" s="157" t="s">
        <v>62</v>
      </c>
      <c r="C4" s="158"/>
      <c r="D4" s="348">
        <v>1</v>
      </c>
      <c r="E4" s="349">
        <v>2</v>
      </c>
      <c r="F4" s="348">
        <v>3</v>
      </c>
      <c r="G4" s="350">
        <v>4</v>
      </c>
      <c r="H4" s="349">
        <v>5</v>
      </c>
      <c r="I4" s="349">
        <v>6</v>
      </c>
      <c r="J4" s="351">
        <v>7</v>
      </c>
      <c r="K4" s="349">
        <v>8</v>
      </c>
      <c r="L4" s="349">
        <v>9</v>
      </c>
      <c r="M4" s="349">
        <v>10</v>
      </c>
      <c r="N4" s="349">
        <v>11</v>
      </c>
      <c r="O4" s="349">
        <v>12</v>
      </c>
      <c r="P4" s="349">
        <v>13</v>
      </c>
      <c r="Q4" s="349">
        <v>14</v>
      </c>
      <c r="R4" s="349">
        <v>15</v>
      </c>
      <c r="S4" s="349">
        <v>16</v>
      </c>
      <c r="T4" s="349">
        <v>17</v>
      </c>
      <c r="U4" s="349">
        <v>18</v>
      </c>
      <c r="V4" s="349">
        <v>19</v>
      </c>
      <c r="W4" s="349">
        <v>20</v>
      </c>
      <c r="X4" s="349">
        <v>21</v>
      </c>
      <c r="Y4" s="349">
        <v>22</v>
      </c>
      <c r="Z4" s="350">
        <v>23</v>
      </c>
      <c r="AA4" s="349">
        <v>24</v>
      </c>
      <c r="AB4" s="349">
        <v>25</v>
      </c>
      <c r="AC4" s="349">
        <v>26</v>
      </c>
      <c r="AD4" s="352">
        <v>27</v>
      </c>
      <c r="AE4" s="353">
        <v>28</v>
      </c>
    </row>
    <row r="5" spans="1:33" ht="15" thickBot="1">
      <c r="A5" s="159" t="s">
        <v>65</v>
      </c>
      <c r="B5" s="160"/>
      <c r="C5" s="161" t="s">
        <v>87</v>
      </c>
      <c r="D5" s="354" t="s">
        <v>88</v>
      </c>
      <c r="E5" s="355" t="s">
        <v>89</v>
      </c>
      <c r="F5" s="356" t="s">
        <v>90</v>
      </c>
      <c r="G5" s="354" t="s">
        <v>91</v>
      </c>
      <c r="H5" s="355" t="s">
        <v>92</v>
      </c>
      <c r="I5" s="357" t="s">
        <v>93</v>
      </c>
      <c r="J5" s="358" t="s">
        <v>94</v>
      </c>
      <c r="K5" s="355" t="s">
        <v>95</v>
      </c>
      <c r="L5" s="355" t="s">
        <v>96</v>
      </c>
      <c r="M5" s="355" t="s">
        <v>97</v>
      </c>
      <c r="N5" s="355" t="s">
        <v>98</v>
      </c>
      <c r="O5" s="355" t="s">
        <v>99</v>
      </c>
      <c r="P5" s="355" t="s">
        <v>100</v>
      </c>
      <c r="Q5" s="355" t="s">
        <v>101</v>
      </c>
      <c r="R5" s="355" t="s">
        <v>102</v>
      </c>
      <c r="S5" s="355" t="s">
        <v>103</v>
      </c>
      <c r="T5" s="355" t="s">
        <v>104</v>
      </c>
      <c r="U5" s="355" t="s">
        <v>105</v>
      </c>
      <c r="V5" s="355" t="s">
        <v>106</v>
      </c>
      <c r="W5" s="355" t="s">
        <v>107</v>
      </c>
      <c r="X5" s="355" t="s">
        <v>108</v>
      </c>
      <c r="Y5" s="355" t="s">
        <v>109</v>
      </c>
      <c r="Z5" s="354" t="s">
        <v>110</v>
      </c>
      <c r="AA5" s="355" t="s">
        <v>111</v>
      </c>
      <c r="AB5" s="355" t="s">
        <v>112</v>
      </c>
      <c r="AC5" s="355" t="s">
        <v>113</v>
      </c>
      <c r="AD5" s="354" t="s">
        <v>114</v>
      </c>
      <c r="AE5" s="359" t="s">
        <v>67</v>
      </c>
    </row>
    <row r="6" spans="1:33" ht="30" customHeight="1" thickBot="1">
      <c r="A6" s="347" t="s">
        <v>71</v>
      </c>
      <c r="B6" s="368" t="s">
        <v>219</v>
      </c>
      <c r="C6" s="369">
        <v>766200</v>
      </c>
      <c r="D6" s="360">
        <v>335000</v>
      </c>
      <c r="E6" s="360">
        <v>46700</v>
      </c>
      <c r="F6" s="360">
        <v>79900</v>
      </c>
      <c r="G6" s="360">
        <v>29900</v>
      </c>
      <c r="H6" s="360">
        <v>86900</v>
      </c>
      <c r="I6" s="360">
        <v>0</v>
      </c>
      <c r="J6" s="360">
        <v>66100</v>
      </c>
      <c r="K6" s="360">
        <v>4400</v>
      </c>
      <c r="L6" s="360">
        <v>11000</v>
      </c>
      <c r="M6" s="360">
        <v>4600</v>
      </c>
      <c r="N6" s="360">
        <v>0</v>
      </c>
      <c r="O6" s="360">
        <v>2800</v>
      </c>
      <c r="P6" s="360">
        <v>0</v>
      </c>
      <c r="Q6" s="360">
        <v>100</v>
      </c>
      <c r="R6" s="360">
        <v>3600</v>
      </c>
      <c r="S6" s="360">
        <v>4100</v>
      </c>
      <c r="T6" s="360">
        <v>4800</v>
      </c>
      <c r="U6" s="360">
        <v>4100</v>
      </c>
      <c r="V6" s="360">
        <v>3300</v>
      </c>
      <c r="W6" s="360">
        <v>100</v>
      </c>
      <c r="X6" s="360">
        <v>0</v>
      </c>
      <c r="Y6" s="360">
        <v>3800</v>
      </c>
      <c r="Z6" s="360">
        <v>0</v>
      </c>
      <c r="AA6" s="360">
        <v>3100</v>
      </c>
      <c r="AB6" s="360">
        <v>3800</v>
      </c>
      <c r="AC6" s="360">
        <v>3700</v>
      </c>
      <c r="AD6" s="361">
        <v>200</v>
      </c>
      <c r="AE6" s="362">
        <v>64200</v>
      </c>
      <c r="AF6" s="142"/>
      <c r="AG6" s="142"/>
    </row>
    <row r="7" spans="1:33" ht="30" customHeight="1">
      <c r="A7" s="162"/>
      <c r="B7" s="163" t="s">
        <v>199</v>
      </c>
      <c r="C7" s="38">
        <v>415700</v>
      </c>
      <c r="D7" s="39">
        <v>204000</v>
      </c>
      <c r="E7" s="39">
        <v>29500</v>
      </c>
      <c r="F7" s="39">
        <v>47000</v>
      </c>
      <c r="G7" s="39">
        <v>15200</v>
      </c>
      <c r="H7" s="39">
        <v>54200</v>
      </c>
      <c r="I7" s="39">
        <v>0</v>
      </c>
      <c r="J7" s="39">
        <v>41500</v>
      </c>
      <c r="K7" s="39">
        <v>3800</v>
      </c>
      <c r="L7" s="39">
        <v>6200</v>
      </c>
      <c r="M7" s="39">
        <v>2700</v>
      </c>
      <c r="N7" s="39">
        <v>0</v>
      </c>
      <c r="O7" s="39">
        <v>400</v>
      </c>
      <c r="P7" s="39">
        <v>0</v>
      </c>
      <c r="Q7" s="39">
        <v>0</v>
      </c>
      <c r="R7" s="39">
        <v>1000</v>
      </c>
      <c r="S7" s="39">
        <v>1300</v>
      </c>
      <c r="T7" s="39">
        <v>3000</v>
      </c>
      <c r="U7" s="39">
        <v>1200</v>
      </c>
      <c r="V7" s="39">
        <v>700</v>
      </c>
      <c r="W7" s="39">
        <v>0</v>
      </c>
      <c r="X7" s="39">
        <v>0</v>
      </c>
      <c r="Y7" s="39">
        <v>700</v>
      </c>
      <c r="Z7" s="39">
        <v>0</v>
      </c>
      <c r="AA7" s="39">
        <v>1500</v>
      </c>
      <c r="AB7" s="39">
        <v>1000</v>
      </c>
      <c r="AC7" s="39">
        <v>800</v>
      </c>
      <c r="AD7" s="39">
        <v>0</v>
      </c>
      <c r="AE7" s="40">
        <v>0</v>
      </c>
      <c r="AF7" s="142"/>
      <c r="AG7" s="142"/>
    </row>
    <row r="8" spans="1:33" ht="30" customHeight="1">
      <c r="A8" s="164"/>
      <c r="B8" s="165" t="s">
        <v>77</v>
      </c>
      <c r="C8" s="115">
        <v>350500</v>
      </c>
      <c r="D8" s="116">
        <v>131000</v>
      </c>
      <c r="E8" s="117">
        <v>17200</v>
      </c>
      <c r="F8" s="117">
        <v>32900</v>
      </c>
      <c r="G8" s="117">
        <v>14700</v>
      </c>
      <c r="H8" s="117">
        <v>32700</v>
      </c>
      <c r="I8" s="117">
        <v>0</v>
      </c>
      <c r="J8" s="117">
        <v>24600</v>
      </c>
      <c r="K8" s="117">
        <v>600</v>
      </c>
      <c r="L8" s="117">
        <v>4800</v>
      </c>
      <c r="M8" s="117">
        <v>1900</v>
      </c>
      <c r="N8" s="97">
        <v>0</v>
      </c>
      <c r="O8" s="97">
        <v>2400</v>
      </c>
      <c r="P8" s="117">
        <v>0</v>
      </c>
      <c r="Q8" s="97">
        <v>100</v>
      </c>
      <c r="R8" s="117">
        <v>2600</v>
      </c>
      <c r="S8" s="117">
        <v>2800</v>
      </c>
      <c r="T8" s="117">
        <v>1800</v>
      </c>
      <c r="U8" s="117">
        <v>2900</v>
      </c>
      <c r="V8" s="117">
        <v>2600</v>
      </c>
      <c r="W8" s="97">
        <v>100</v>
      </c>
      <c r="X8" s="117">
        <v>0</v>
      </c>
      <c r="Y8" s="117">
        <v>3100</v>
      </c>
      <c r="Z8" s="97">
        <v>0</v>
      </c>
      <c r="AA8" s="117">
        <v>1600</v>
      </c>
      <c r="AB8" s="117">
        <v>2800</v>
      </c>
      <c r="AC8" s="117">
        <v>2900</v>
      </c>
      <c r="AD8" s="97">
        <v>200</v>
      </c>
      <c r="AE8" s="118">
        <v>64200</v>
      </c>
    </row>
    <row r="9" spans="1:33" ht="30" customHeight="1">
      <c r="A9" s="164"/>
      <c r="B9" s="166" t="s">
        <v>73</v>
      </c>
      <c r="C9" s="41">
        <v>1.8431561222035122</v>
      </c>
      <c r="D9" s="42">
        <v>1.642156862745098</v>
      </c>
      <c r="E9" s="43">
        <v>1.583050847457627</v>
      </c>
      <c r="F9" s="43">
        <v>1.7</v>
      </c>
      <c r="G9" s="43">
        <v>1.9671052631578947</v>
      </c>
      <c r="H9" s="43">
        <v>1.603321033210332</v>
      </c>
      <c r="I9" s="43" t="s">
        <v>221</v>
      </c>
      <c r="J9" s="43">
        <v>1.5927710843373495</v>
      </c>
      <c r="K9" s="43">
        <v>1.1578947368421053</v>
      </c>
      <c r="L9" s="43">
        <v>1.7741935483870968</v>
      </c>
      <c r="M9" s="43">
        <v>1.7037037037037037</v>
      </c>
      <c r="N9" s="43" t="s">
        <v>221</v>
      </c>
      <c r="O9" s="43">
        <v>7</v>
      </c>
      <c r="P9" s="43" t="s">
        <v>221</v>
      </c>
      <c r="Q9" s="129" t="s">
        <v>213</v>
      </c>
      <c r="R9" s="43">
        <v>3.6</v>
      </c>
      <c r="S9" s="43">
        <v>3.1538461538461537</v>
      </c>
      <c r="T9" s="43">
        <v>1.6</v>
      </c>
      <c r="U9" s="43">
        <v>3.4166666666666665</v>
      </c>
      <c r="V9" s="43">
        <v>4.7142857142857144</v>
      </c>
      <c r="W9" s="129" t="s">
        <v>213</v>
      </c>
      <c r="X9" s="43" t="s">
        <v>221</v>
      </c>
      <c r="Y9" s="43">
        <v>5.4285714285714288</v>
      </c>
      <c r="Z9" s="43" t="s">
        <v>221</v>
      </c>
      <c r="AA9" s="43">
        <v>2.0666666666666669</v>
      </c>
      <c r="AB9" s="43">
        <v>3.8</v>
      </c>
      <c r="AC9" s="43">
        <v>4.625</v>
      </c>
      <c r="AD9" s="129" t="s">
        <v>213</v>
      </c>
      <c r="AE9" s="130" t="s">
        <v>213</v>
      </c>
    </row>
    <row r="10" spans="1:33" ht="30" customHeight="1" thickBot="1">
      <c r="A10" s="167"/>
      <c r="B10" s="168" t="s">
        <v>115</v>
      </c>
      <c r="C10" s="45">
        <v>1</v>
      </c>
      <c r="D10" s="46">
        <v>0.43722265726964238</v>
      </c>
      <c r="E10" s="47">
        <v>6.0950143565648658E-2</v>
      </c>
      <c r="F10" s="48">
        <v>0.10428086661446098</v>
      </c>
      <c r="G10" s="48">
        <v>3.9023753589141216E-2</v>
      </c>
      <c r="H10" s="48">
        <v>0.11341686243800574</v>
      </c>
      <c r="I10" s="48">
        <v>0</v>
      </c>
      <c r="J10" s="48">
        <v>8.6269903419472729E-2</v>
      </c>
      <c r="K10" s="48">
        <v>5.7426259462281387E-3</v>
      </c>
      <c r="L10" s="48">
        <v>1.4356564865570347E-2</v>
      </c>
      <c r="M10" s="48">
        <v>6.0036543983294178E-3</v>
      </c>
      <c r="N10" s="48">
        <v>0</v>
      </c>
      <c r="O10" s="48">
        <v>3.6543983294179067E-3</v>
      </c>
      <c r="P10" s="48">
        <v>0</v>
      </c>
      <c r="Q10" s="48">
        <v>1.3051422605063953E-4</v>
      </c>
      <c r="R10" s="48">
        <v>4.6985121378230231E-3</v>
      </c>
      <c r="S10" s="48">
        <v>5.3510832680762205E-3</v>
      </c>
      <c r="T10" s="48">
        <v>6.2646828504306969E-3</v>
      </c>
      <c r="U10" s="48">
        <v>5.3510832680762205E-3</v>
      </c>
      <c r="V10" s="48">
        <v>4.306969459671104E-3</v>
      </c>
      <c r="W10" s="48">
        <v>1.3051422605063953E-4</v>
      </c>
      <c r="X10" s="48">
        <v>0</v>
      </c>
      <c r="Y10" s="48">
        <v>4.9595405899243014E-3</v>
      </c>
      <c r="Z10" s="48">
        <v>0</v>
      </c>
      <c r="AA10" s="48">
        <v>4.0459410075698249E-3</v>
      </c>
      <c r="AB10" s="48">
        <v>4.9595405899243014E-3</v>
      </c>
      <c r="AC10" s="48">
        <v>4.8290263638736623E-3</v>
      </c>
      <c r="AD10" s="48">
        <v>2.6102845210127906E-4</v>
      </c>
      <c r="AE10" s="49">
        <v>8.3790133124510571E-2</v>
      </c>
    </row>
    <row r="11" spans="1:33" ht="30" customHeight="1" thickBot="1">
      <c r="A11" s="347" t="s">
        <v>74</v>
      </c>
      <c r="B11" s="363" t="s">
        <v>75</v>
      </c>
      <c r="C11" s="364">
        <v>6774600</v>
      </c>
      <c r="D11" s="365">
        <v>3284700</v>
      </c>
      <c r="E11" s="366">
        <v>448200</v>
      </c>
      <c r="F11" s="366">
        <v>672800</v>
      </c>
      <c r="G11" s="366">
        <v>284700</v>
      </c>
      <c r="H11" s="366">
        <v>787300</v>
      </c>
      <c r="I11" s="366">
        <v>400</v>
      </c>
      <c r="J11" s="366">
        <v>610100</v>
      </c>
      <c r="K11" s="366">
        <v>44800</v>
      </c>
      <c r="L11" s="366">
        <v>105200</v>
      </c>
      <c r="M11" s="366">
        <v>43400</v>
      </c>
      <c r="N11" s="366">
        <v>200</v>
      </c>
      <c r="O11" s="366">
        <v>14400</v>
      </c>
      <c r="P11" s="366">
        <v>5500</v>
      </c>
      <c r="Q11" s="366">
        <v>100</v>
      </c>
      <c r="R11" s="366">
        <v>29100</v>
      </c>
      <c r="S11" s="366">
        <v>34500</v>
      </c>
      <c r="T11" s="366">
        <v>42200</v>
      </c>
      <c r="U11" s="366">
        <v>26800</v>
      </c>
      <c r="V11" s="366">
        <v>25700</v>
      </c>
      <c r="W11" s="366">
        <v>800</v>
      </c>
      <c r="X11" s="366">
        <v>500</v>
      </c>
      <c r="Y11" s="366">
        <v>26800</v>
      </c>
      <c r="Z11" s="366">
        <v>0</v>
      </c>
      <c r="AA11" s="366">
        <v>26200</v>
      </c>
      <c r="AB11" s="366">
        <v>33900</v>
      </c>
      <c r="AC11" s="366">
        <v>25100</v>
      </c>
      <c r="AD11" s="366">
        <v>1100</v>
      </c>
      <c r="AE11" s="367">
        <v>200100</v>
      </c>
      <c r="AF11" s="142"/>
      <c r="AG11" s="142"/>
    </row>
    <row r="12" spans="1:33" ht="30" customHeight="1">
      <c r="A12" s="119" t="s">
        <v>169</v>
      </c>
      <c r="B12" s="169" t="s">
        <v>76</v>
      </c>
      <c r="C12" s="50">
        <v>3274300</v>
      </c>
      <c r="D12" s="51">
        <v>1694700</v>
      </c>
      <c r="E12" s="51">
        <v>224700</v>
      </c>
      <c r="F12" s="51">
        <v>323800</v>
      </c>
      <c r="G12" s="51">
        <v>134100</v>
      </c>
      <c r="H12" s="51">
        <v>410500</v>
      </c>
      <c r="I12" s="51">
        <v>2100</v>
      </c>
      <c r="J12" s="51">
        <v>292000</v>
      </c>
      <c r="K12" s="51">
        <v>24600</v>
      </c>
      <c r="L12" s="51">
        <v>59200</v>
      </c>
      <c r="M12" s="51">
        <v>21300</v>
      </c>
      <c r="N12" s="51">
        <v>0</v>
      </c>
      <c r="O12" s="51">
        <v>1200</v>
      </c>
      <c r="P12" s="51">
        <v>1700</v>
      </c>
      <c r="Q12" s="51">
        <v>0</v>
      </c>
      <c r="R12" s="51">
        <v>8400</v>
      </c>
      <c r="S12" s="51">
        <v>10900</v>
      </c>
      <c r="T12" s="51">
        <v>23000</v>
      </c>
      <c r="U12" s="51">
        <v>6000</v>
      </c>
      <c r="V12" s="51">
        <v>7600</v>
      </c>
      <c r="W12" s="51">
        <v>200</v>
      </c>
      <c r="X12" s="51">
        <v>500</v>
      </c>
      <c r="Y12" s="51">
        <v>3100</v>
      </c>
      <c r="Z12" s="51">
        <v>0</v>
      </c>
      <c r="AA12" s="51">
        <v>12000</v>
      </c>
      <c r="AB12" s="51">
        <v>9600</v>
      </c>
      <c r="AC12" s="51">
        <v>2300</v>
      </c>
      <c r="AD12" s="51">
        <v>800</v>
      </c>
      <c r="AE12" s="52">
        <v>0</v>
      </c>
      <c r="AF12" s="170"/>
    </row>
    <row r="13" spans="1:33" ht="30" customHeight="1">
      <c r="A13" s="164"/>
      <c r="B13" s="171" t="s">
        <v>77</v>
      </c>
      <c r="C13" s="115">
        <v>3500300</v>
      </c>
      <c r="D13" s="116">
        <v>1590000</v>
      </c>
      <c r="E13" s="117">
        <v>223500</v>
      </c>
      <c r="F13" s="117">
        <v>349000</v>
      </c>
      <c r="G13" s="117">
        <v>150600</v>
      </c>
      <c r="H13" s="117">
        <v>376800</v>
      </c>
      <c r="I13" s="117">
        <v>-1700</v>
      </c>
      <c r="J13" s="117">
        <v>318100</v>
      </c>
      <c r="K13" s="117">
        <v>20200</v>
      </c>
      <c r="L13" s="117">
        <v>46000</v>
      </c>
      <c r="M13" s="117">
        <v>22100</v>
      </c>
      <c r="N13" s="97">
        <v>200</v>
      </c>
      <c r="O13" s="117">
        <v>13200</v>
      </c>
      <c r="P13" s="117">
        <v>3800</v>
      </c>
      <c r="Q13" s="97">
        <v>100</v>
      </c>
      <c r="R13" s="117">
        <v>20700</v>
      </c>
      <c r="S13" s="117">
        <v>23600</v>
      </c>
      <c r="T13" s="117">
        <v>19200</v>
      </c>
      <c r="U13" s="117">
        <v>20800</v>
      </c>
      <c r="V13" s="117">
        <v>18100</v>
      </c>
      <c r="W13" s="97">
        <v>600</v>
      </c>
      <c r="X13" s="117">
        <v>0</v>
      </c>
      <c r="Y13" s="117">
        <v>23700</v>
      </c>
      <c r="Z13" s="97">
        <v>0</v>
      </c>
      <c r="AA13" s="117">
        <v>14200</v>
      </c>
      <c r="AB13" s="117">
        <v>24300</v>
      </c>
      <c r="AC13" s="117">
        <v>22800</v>
      </c>
      <c r="AD13" s="117">
        <v>300</v>
      </c>
      <c r="AE13" s="118">
        <v>200100</v>
      </c>
    </row>
    <row r="14" spans="1:33" ht="30" customHeight="1">
      <c r="A14" s="164"/>
      <c r="B14" s="172" t="s">
        <v>78</v>
      </c>
      <c r="C14" s="41">
        <v>2.0690223864642823</v>
      </c>
      <c r="D14" s="42">
        <v>1.9382191538325366</v>
      </c>
      <c r="E14" s="43">
        <v>1.9946595460614152</v>
      </c>
      <c r="F14" s="43">
        <v>2.0778258184064238</v>
      </c>
      <c r="G14" s="43">
        <v>2.1230425055928412</v>
      </c>
      <c r="H14" s="43">
        <v>1.917904993909866</v>
      </c>
      <c r="I14" s="43">
        <v>0.19047619047619047</v>
      </c>
      <c r="J14" s="43">
        <v>2.0893835616438357</v>
      </c>
      <c r="K14" s="43">
        <v>1.8211382113821137</v>
      </c>
      <c r="L14" s="43">
        <v>1.777027027027027</v>
      </c>
      <c r="M14" s="43">
        <v>2.0375586854460095</v>
      </c>
      <c r="N14" s="129" t="s">
        <v>213</v>
      </c>
      <c r="O14" s="43">
        <v>12</v>
      </c>
      <c r="P14" s="43">
        <v>3.2352941176470589</v>
      </c>
      <c r="Q14" s="129" t="s">
        <v>213</v>
      </c>
      <c r="R14" s="43">
        <v>3.4642857142857144</v>
      </c>
      <c r="S14" s="43">
        <v>3.165137614678899</v>
      </c>
      <c r="T14" s="43">
        <v>1.8347826086956522</v>
      </c>
      <c r="U14" s="43">
        <v>4.4666666666666668</v>
      </c>
      <c r="V14" s="43">
        <v>3.3815789473684212</v>
      </c>
      <c r="W14" s="43">
        <v>4</v>
      </c>
      <c r="X14" s="43">
        <v>1</v>
      </c>
      <c r="Y14" s="43">
        <v>8.6451612903225801</v>
      </c>
      <c r="Z14" s="43" t="s">
        <v>221</v>
      </c>
      <c r="AA14" s="43">
        <v>2.1833333333333331</v>
      </c>
      <c r="AB14" s="43">
        <v>3.53125</v>
      </c>
      <c r="AC14" s="43">
        <v>10.913043478260869</v>
      </c>
      <c r="AD14" s="43">
        <v>1.375</v>
      </c>
      <c r="AE14" s="130" t="s">
        <v>213</v>
      </c>
    </row>
    <row r="15" spans="1:33" ht="30" customHeight="1" thickBot="1">
      <c r="A15" s="167"/>
      <c r="B15" s="173" t="s">
        <v>116</v>
      </c>
      <c r="C15" s="53">
        <v>1</v>
      </c>
      <c r="D15" s="48">
        <v>0.48485519440262154</v>
      </c>
      <c r="E15" s="47">
        <v>6.6158887609600564E-2</v>
      </c>
      <c r="F15" s="48">
        <v>9.9312136509904642E-2</v>
      </c>
      <c r="G15" s="48">
        <v>4.2024621379860065E-2</v>
      </c>
      <c r="H15" s="48">
        <v>0.11621350338027338</v>
      </c>
      <c r="I15" s="48">
        <v>5.9044076403034865E-5</v>
      </c>
      <c r="J15" s="48">
        <v>9.0056977533728932E-2</v>
      </c>
      <c r="K15" s="48">
        <v>6.6129365571399052E-3</v>
      </c>
      <c r="L15" s="48">
        <v>1.5528592093998169E-2</v>
      </c>
      <c r="M15" s="48">
        <v>6.4062822897292832E-3</v>
      </c>
      <c r="N15" s="48">
        <v>2.9522038201517433E-5</v>
      </c>
      <c r="O15" s="48">
        <v>2.1255867505092551E-3</v>
      </c>
      <c r="P15" s="48">
        <v>8.1185605054172945E-4</v>
      </c>
      <c r="Q15" s="48">
        <v>1.4761019100758716E-5</v>
      </c>
      <c r="R15" s="48">
        <v>4.2954565583207868E-3</v>
      </c>
      <c r="S15" s="48">
        <v>5.0925515897617575E-3</v>
      </c>
      <c r="T15" s="48">
        <v>6.2291500605201784E-3</v>
      </c>
      <c r="U15" s="48">
        <v>3.9559531190033357E-3</v>
      </c>
      <c r="V15" s="48">
        <v>3.7935819088949899E-3</v>
      </c>
      <c r="W15" s="48">
        <v>1.1808815280606973E-4</v>
      </c>
      <c r="X15" s="48">
        <v>7.3805095503793583E-5</v>
      </c>
      <c r="Y15" s="48">
        <v>3.9559531190033357E-3</v>
      </c>
      <c r="Z15" s="48">
        <v>0</v>
      </c>
      <c r="AA15" s="48">
        <v>3.8673870043987838E-3</v>
      </c>
      <c r="AB15" s="48">
        <v>5.0039854751572051E-3</v>
      </c>
      <c r="AC15" s="48">
        <v>3.705015794290438E-3</v>
      </c>
      <c r="AD15" s="48">
        <v>1.6237121010834589E-4</v>
      </c>
      <c r="AE15" s="49">
        <v>2.9536799220618193E-2</v>
      </c>
    </row>
    <row r="16" spans="1:33" ht="30" customHeight="1" thickBot="1">
      <c r="A16" s="347" t="s">
        <v>79</v>
      </c>
      <c r="B16" s="370" t="s">
        <v>80</v>
      </c>
      <c r="C16" s="364">
        <v>1896300</v>
      </c>
      <c r="D16" s="366">
        <v>839100</v>
      </c>
      <c r="E16" s="366">
        <v>114800</v>
      </c>
      <c r="F16" s="366">
        <v>182400</v>
      </c>
      <c r="G16" s="366">
        <v>78200</v>
      </c>
      <c r="H16" s="366">
        <v>217300</v>
      </c>
      <c r="I16" s="366">
        <v>100</v>
      </c>
      <c r="J16" s="366">
        <v>163500</v>
      </c>
      <c r="K16" s="366">
        <v>12100</v>
      </c>
      <c r="L16" s="366">
        <v>28900</v>
      </c>
      <c r="M16" s="366">
        <v>12800</v>
      </c>
      <c r="N16" s="366">
        <v>0</v>
      </c>
      <c r="O16" s="366">
        <v>7000</v>
      </c>
      <c r="P16" s="366">
        <v>300</v>
      </c>
      <c r="Q16" s="366">
        <v>100</v>
      </c>
      <c r="R16" s="366">
        <v>8700</v>
      </c>
      <c r="S16" s="366">
        <v>9800</v>
      </c>
      <c r="T16" s="366">
        <v>12700</v>
      </c>
      <c r="U16" s="366">
        <v>9800</v>
      </c>
      <c r="V16" s="366">
        <v>8500</v>
      </c>
      <c r="W16" s="366">
        <v>300</v>
      </c>
      <c r="X16" s="366">
        <v>100</v>
      </c>
      <c r="Y16" s="366">
        <v>9400</v>
      </c>
      <c r="Z16" s="366">
        <v>0</v>
      </c>
      <c r="AA16" s="366">
        <v>8400</v>
      </c>
      <c r="AB16" s="366">
        <v>10100</v>
      </c>
      <c r="AC16" s="366">
        <v>9100</v>
      </c>
      <c r="AD16" s="366">
        <v>400</v>
      </c>
      <c r="AE16" s="367">
        <v>152400</v>
      </c>
      <c r="AF16" s="170"/>
    </row>
    <row r="17" spans="1:32" ht="30" customHeight="1">
      <c r="A17" s="119" t="s">
        <v>170</v>
      </c>
      <c r="B17" s="169" t="s">
        <v>81</v>
      </c>
      <c r="C17" s="50">
        <v>819500</v>
      </c>
      <c r="D17" s="51">
        <v>406800</v>
      </c>
      <c r="E17" s="51">
        <v>60800</v>
      </c>
      <c r="F17" s="51">
        <v>83300</v>
      </c>
      <c r="G17" s="51">
        <v>31400</v>
      </c>
      <c r="H17" s="51">
        <v>109600</v>
      </c>
      <c r="I17" s="51">
        <v>0</v>
      </c>
      <c r="J17" s="51">
        <v>76600</v>
      </c>
      <c r="K17" s="51">
        <v>8100</v>
      </c>
      <c r="L17" s="51">
        <v>14300</v>
      </c>
      <c r="M17" s="51">
        <v>5600</v>
      </c>
      <c r="N17" s="51">
        <v>0</v>
      </c>
      <c r="O17" s="51">
        <v>600</v>
      </c>
      <c r="P17" s="51">
        <v>300</v>
      </c>
      <c r="Q17" s="51">
        <v>0</v>
      </c>
      <c r="R17" s="51">
        <v>1700</v>
      </c>
      <c r="S17" s="51">
        <v>2300</v>
      </c>
      <c r="T17" s="51">
        <v>6100</v>
      </c>
      <c r="U17" s="51">
        <v>2500</v>
      </c>
      <c r="V17" s="51">
        <v>1400</v>
      </c>
      <c r="W17" s="51">
        <v>0</v>
      </c>
      <c r="X17" s="51">
        <v>0</v>
      </c>
      <c r="Y17" s="51">
        <v>1300</v>
      </c>
      <c r="Z17" s="51">
        <v>0</v>
      </c>
      <c r="AA17" s="51">
        <v>3500</v>
      </c>
      <c r="AB17" s="51">
        <v>2000</v>
      </c>
      <c r="AC17" s="51">
        <v>1200</v>
      </c>
      <c r="AD17" s="51">
        <v>100</v>
      </c>
      <c r="AE17" s="54">
        <v>0</v>
      </c>
      <c r="AF17" s="170"/>
    </row>
    <row r="18" spans="1:32" ht="30" customHeight="1">
      <c r="A18" s="164"/>
      <c r="B18" s="171" t="s">
        <v>77</v>
      </c>
      <c r="C18" s="115">
        <v>1076800</v>
      </c>
      <c r="D18" s="116">
        <v>432300</v>
      </c>
      <c r="E18" s="117">
        <v>54000</v>
      </c>
      <c r="F18" s="117">
        <v>99100</v>
      </c>
      <c r="G18" s="117">
        <v>46800</v>
      </c>
      <c r="H18" s="117">
        <v>107700</v>
      </c>
      <c r="I18" s="117">
        <v>100</v>
      </c>
      <c r="J18" s="117">
        <v>86900</v>
      </c>
      <c r="K18" s="117">
        <v>4000</v>
      </c>
      <c r="L18" s="117">
        <v>14600</v>
      </c>
      <c r="M18" s="117">
        <v>7200</v>
      </c>
      <c r="N18" s="97">
        <v>0</v>
      </c>
      <c r="O18" s="97">
        <v>6400</v>
      </c>
      <c r="P18" s="117">
        <v>0</v>
      </c>
      <c r="Q18" s="97">
        <v>100</v>
      </c>
      <c r="R18" s="117">
        <v>7000</v>
      </c>
      <c r="S18" s="117">
        <v>7500</v>
      </c>
      <c r="T18" s="117">
        <v>6600</v>
      </c>
      <c r="U18" s="117">
        <v>7300</v>
      </c>
      <c r="V18" s="117">
        <v>7100</v>
      </c>
      <c r="W18" s="97">
        <v>300</v>
      </c>
      <c r="X18" s="117">
        <v>100</v>
      </c>
      <c r="Y18" s="117">
        <v>8100</v>
      </c>
      <c r="Z18" s="97">
        <v>0</v>
      </c>
      <c r="AA18" s="117">
        <v>4900</v>
      </c>
      <c r="AB18" s="117">
        <v>8100</v>
      </c>
      <c r="AC18" s="117">
        <v>7900</v>
      </c>
      <c r="AD18" s="97">
        <v>300</v>
      </c>
      <c r="AE18" s="118">
        <v>152400</v>
      </c>
    </row>
    <row r="19" spans="1:32" ht="30" customHeight="1">
      <c r="A19" s="164"/>
      <c r="B19" s="172" t="s">
        <v>82</v>
      </c>
      <c r="C19" s="41">
        <v>2.3139719341061622</v>
      </c>
      <c r="D19" s="42">
        <v>2.0626843657817111</v>
      </c>
      <c r="E19" s="43">
        <v>1.888157894736842</v>
      </c>
      <c r="F19" s="43">
        <v>2.1896758703481392</v>
      </c>
      <c r="G19" s="43">
        <v>2.4904458598726116</v>
      </c>
      <c r="H19" s="43">
        <v>1.9826642335766422</v>
      </c>
      <c r="I19" s="129" t="s">
        <v>213</v>
      </c>
      <c r="J19" s="43">
        <v>2.1344647519582245</v>
      </c>
      <c r="K19" s="43">
        <v>1.4938271604938271</v>
      </c>
      <c r="L19" s="43">
        <v>2.0209790209790208</v>
      </c>
      <c r="M19" s="43">
        <v>2.2857142857142856</v>
      </c>
      <c r="N19" s="43" t="s">
        <v>221</v>
      </c>
      <c r="O19" s="43">
        <v>11.666666666666666</v>
      </c>
      <c r="P19" s="43">
        <v>1</v>
      </c>
      <c r="Q19" s="129" t="s">
        <v>213</v>
      </c>
      <c r="R19" s="43">
        <v>5.117647058823529</v>
      </c>
      <c r="S19" s="43">
        <v>4.2608695652173916</v>
      </c>
      <c r="T19" s="43">
        <v>2.081967213114754</v>
      </c>
      <c r="U19" s="43">
        <v>3.92</v>
      </c>
      <c r="V19" s="43">
        <v>6.0714285714285712</v>
      </c>
      <c r="W19" s="129" t="s">
        <v>213</v>
      </c>
      <c r="X19" s="129" t="s">
        <v>213</v>
      </c>
      <c r="Y19" s="43">
        <v>7.2307692307692308</v>
      </c>
      <c r="Z19" s="43" t="s">
        <v>221</v>
      </c>
      <c r="AA19" s="43">
        <v>2.4</v>
      </c>
      <c r="AB19" s="43">
        <v>5.05</v>
      </c>
      <c r="AC19" s="43">
        <v>7.583333333333333</v>
      </c>
      <c r="AD19" s="43">
        <v>4</v>
      </c>
      <c r="AE19" s="130" t="s">
        <v>213</v>
      </c>
    </row>
    <row r="20" spans="1:32" ht="30" customHeight="1" thickBot="1">
      <c r="A20" s="164"/>
      <c r="B20" s="173" t="s">
        <v>117</v>
      </c>
      <c r="C20" s="53">
        <v>1</v>
      </c>
      <c r="D20" s="48">
        <v>0.44249327638031954</v>
      </c>
      <c r="E20" s="47">
        <v>6.0538944259874494E-2</v>
      </c>
      <c r="F20" s="48">
        <v>9.6187312134155989E-2</v>
      </c>
      <c r="G20" s="48">
        <v>4.1238200706639243E-2</v>
      </c>
      <c r="H20" s="48">
        <v>0.11459157306333385</v>
      </c>
      <c r="I20" s="48">
        <v>5.273427200337499E-5</v>
      </c>
      <c r="J20" s="48">
        <v>8.6220534725518119E-2</v>
      </c>
      <c r="K20" s="48">
        <v>6.3808469124083745E-3</v>
      </c>
      <c r="L20" s="48">
        <v>1.5240204608975374E-2</v>
      </c>
      <c r="M20" s="48">
        <v>6.7499868164319987E-3</v>
      </c>
      <c r="N20" s="48">
        <v>0</v>
      </c>
      <c r="O20" s="48">
        <v>3.6913990402362494E-3</v>
      </c>
      <c r="P20" s="48">
        <v>1.5820281601012498E-4</v>
      </c>
      <c r="Q20" s="48">
        <v>5.273427200337499E-5</v>
      </c>
      <c r="R20" s="48">
        <v>4.5878816642936247E-3</v>
      </c>
      <c r="S20" s="48">
        <v>5.1679586563307496E-3</v>
      </c>
      <c r="T20" s="48">
        <v>6.6972525444286245E-3</v>
      </c>
      <c r="U20" s="48">
        <v>5.1679586563307496E-3</v>
      </c>
      <c r="V20" s="48">
        <v>4.4824131202868744E-3</v>
      </c>
      <c r="W20" s="48">
        <v>1.5820281601012498E-4</v>
      </c>
      <c r="X20" s="48">
        <v>5.273427200337499E-5</v>
      </c>
      <c r="Y20" s="48">
        <v>4.957021568317249E-3</v>
      </c>
      <c r="Z20" s="48">
        <v>0</v>
      </c>
      <c r="AA20" s="48">
        <v>4.4296788482834993E-3</v>
      </c>
      <c r="AB20" s="48">
        <v>5.3261614723408741E-3</v>
      </c>
      <c r="AC20" s="48">
        <v>4.7988187523071244E-3</v>
      </c>
      <c r="AD20" s="48">
        <v>2.1093708801349996E-4</v>
      </c>
      <c r="AE20" s="49">
        <v>8.0367030533143494E-2</v>
      </c>
    </row>
    <row r="21" spans="1:32" ht="14.25">
      <c r="A21" s="174" t="s">
        <v>118</v>
      </c>
      <c r="B21" s="175" t="s">
        <v>119</v>
      </c>
      <c r="C21" s="176"/>
      <c r="D21" s="153"/>
      <c r="E21" s="153"/>
      <c r="F21" s="153"/>
      <c r="G21" s="153"/>
      <c r="H21" s="153"/>
      <c r="I21" s="153"/>
      <c r="J21" s="55"/>
      <c r="K21" s="55"/>
      <c r="L21" s="55"/>
      <c r="M21" s="55"/>
      <c r="N21" s="55"/>
      <c r="O21" s="55"/>
      <c r="P21" s="55"/>
      <c r="Q21" s="55"/>
      <c r="R21" s="55"/>
      <c r="S21" s="55"/>
      <c r="T21" s="55"/>
      <c r="U21" s="55"/>
      <c r="V21" s="55"/>
      <c r="W21" s="55"/>
      <c r="X21" s="55"/>
      <c r="Y21" s="55"/>
      <c r="Z21" s="55"/>
      <c r="AA21" s="55"/>
      <c r="AB21" s="55"/>
      <c r="AC21" s="55"/>
      <c r="AD21" s="55"/>
      <c r="AE21" s="55"/>
    </row>
    <row r="22" spans="1:32" ht="14.25">
      <c r="A22" s="177"/>
      <c r="B22" s="175" t="s">
        <v>120</v>
      </c>
      <c r="C22" s="176"/>
      <c r="D22" s="153"/>
      <c r="E22" s="153"/>
      <c r="F22" s="153"/>
      <c r="G22" s="153"/>
      <c r="H22" s="153"/>
      <c r="I22" s="153"/>
      <c r="J22" s="153"/>
      <c r="K22" s="153"/>
      <c r="L22" s="153"/>
      <c r="M22" s="153"/>
      <c r="N22" s="153"/>
      <c r="O22" s="153"/>
      <c r="P22" s="153"/>
      <c r="Q22" s="153"/>
      <c r="R22" s="153"/>
      <c r="S22" s="153"/>
      <c r="T22" s="153"/>
      <c r="U22" s="153"/>
      <c r="V22" s="55"/>
      <c r="W22" s="55"/>
      <c r="X22" s="55"/>
      <c r="Y22" s="55"/>
      <c r="Z22" s="55"/>
      <c r="AA22" s="55"/>
      <c r="AB22" s="55"/>
      <c r="AC22" s="55"/>
      <c r="AD22" s="55"/>
      <c r="AE22" s="55"/>
    </row>
    <row r="23" spans="1:32" ht="14.25">
      <c r="A23" s="177"/>
      <c r="B23" s="175" t="s">
        <v>228</v>
      </c>
      <c r="C23" s="176"/>
      <c r="D23" s="153"/>
      <c r="E23" s="153"/>
      <c r="F23" s="153"/>
      <c r="G23" s="153"/>
      <c r="H23" s="153"/>
      <c r="I23" s="153"/>
      <c r="J23" s="153"/>
      <c r="K23" s="153"/>
      <c r="L23" s="153"/>
      <c r="M23" s="153"/>
      <c r="N23" s="153"/>
      <c r="O23" s="153"/>
      <c r="P23" s="153"/>
      <c r="Q23" s="153"/>
      <c r="R23" s="153"/>
      <c r="S23" s="153"/>
      <c r="T23" s="153"/>
      <c r="U23" s="153"/>
      <c r="V23" s="55"/>
      <c r="W23" s="55"/>
      <c r="X23" s="55"/>
      <c r="Y23" s="55"/>
      <c r="Z23" s="55"/>
      <c r="AA23" s="55"/>
      <c r="AB23" s="55"/>
      <c r="AC23" s="55"/>
      <c r="AD23" s="55"/>
      <c r="AE23" s="55"/>
    </row>
    <row r="24" spans="1:32" ht="17.25">
      <c r="A24" s="55"/>
      <c r="B24" s="152"/>
      <c r="C24" s="178"/>
      <c r="D24" s="153"/>
      <c r="E24" s="153"/>
      <c r="F24" s="153"/>
      <c r="G24" s="153"/>
      <c r="H24" s="153"/>
      <c r="I24" s="153"/>
      <c r="J24" s="153"/>
      <c r="K24" s="153"/>
      <c r="L24" s="153"/>
      <c r="M24" s="153"/>
      <c r="N24" s="153"/>
      <c r="O24" s="153"/>
      <c r="P24" s="153"/>
      <c r="Q24" s="153"/>
      <c r="R24" s="153"/>
      <c r="S24" s="153"/>
      <c r="T24" s="153"/>
      <c r="U24" s="153"/>
      <c r="V24" s="55"/>
      <c r="W24" s="55"/>
      <c r="X24" s="55"/>
      <c r="Y24" s="55"/>
      <c r="Z24" s="55"/>
      <c r="AA24" s="55"/>
      <c r="AB24" s="55"/>
      <c r="AC24" s="55"/>
      <c r="AD24" s="55"/>
      <c r="AE24" s="55"/>
    </row>
    <row r="25" spans="1:32" ht="26.25" customHeight="1" thickBot="1">
      <c r="A25" s="55"/>
      <c r="B25" s="55"/>
      <c r="C25" s="55"/>
      <c r="D25" s="56" t="s">
        <v>121</v>
      </c>
      <c r="E25" s="56"/>
      <c r="F25" s="56"/>
      <c r="G25" s="56"/>
      <c r="H25" s="56" t="s">
        <v>122</v>
      </c>
      <c r="I25" s="56"/>
      <c r="J25" s="56"/>
      <c r="K25" s="55"/>
      <c r="L25" s="55"/>
      <c r="M25" s="55"/>
      <c r="N25" s="55"/>
      <c r="O25" s="55"/>
      <c r="P25" s="55"/>
      <c r="Q25" s="55"/>
      <c r="R25" s="55"/>
      <c r="S25" s="55"/>
      <c r="T25" s="55"/>
      <c r="U25" s="55"/>
      <c r="V25" s="55"/>
      <c r="W25" s="55"/>
      <c r="X25" s="55"/>
      <c r="Y25" s="55"/>
      <c r="Z25" s="55"/>
      <c r="AA25" s="55"/>
      <c r="AB25" s="55"/>
      <c r="AC25" s="55"/>
      <c r="AD25" s="55"/>
      <c r="AE25" s="55"/>
    </row>
    <row r="26" spans="1:32" ht="26.25" customHeight="1" thickBot="1">
      <c r="A26" s="55"/>
      <c r="B26" s="55"/>
      <c r="C26" s="55"/>
      <c r="D26" s="56"/>
      <c r="E26" s="57" t="s">
        <v>123</v>
      </c>
      <c r="F26" s="58" t="s">
        <v>124</v>
      </c>
      <c r="G26" s="56"/>
      <c r="H26" s="56"/>
      <c r="I26" s="57" t="s">
        <v>125</v>
      </c>
      <c r="J26" s="58" t="s">
        <v>126</v>
      </c>
      <c r="K26" s="55"/>
      <c r="L26" s="55"/>
      <c r="M26" s="55"/>
      <c r="N26" s="55"/>
      <c r="O26" s="55"/>
      <c r="P26" s="55"/>
      <c r="Q26" s="122"/>
      <c r="R26" s="122"/>
      <c r="S26" s="55"/>
      <c r="T26" s="55"/>
      <c r="U26" s="55"/>
      <c r="V26" s="55"/>
      <c r="W26" s="55"/>
      <c r="X26" s="55"/>
      <c r="Y26" s="55"/>
      <c r="Z26" s="55"/>
      <c r="AA26" s="55"/>
      <c r="AB26" s="55"/>
      <c r="AC26" s="55"/>
      <c r="AD26" s="55"/>
      <c r="AE26" s="55"/>
    </row>
    <row r="27" spans="1:32" ht="26.25" customHeight="1">
      <c r="A27" s="55"/>
      <c r="B27" s="55"/>
      <c r="C27" s="55"/>
      <c r="D27" s="59" t="s">
        <v>219</v>
      </c>
      <c r="E27" s="179">
        <v>298200</v>
      </c>
      <c r="F27" s="180">
        <v>36800</v>
      </c>
      <c r="G27" s="60"/>
      <c r="H27" s="59" t="s">
        <v>219</v>
      </c>
      <c r="I27" s="179">
        <v>577400</v>
      </c>
      <c r="J27" s="181">
        <v>122400</v>
      </c>
      <c r="K27" s="60"/>
      <c r="L27" s="55"/>
      <c r="N27" s="55"/>
      <c r="O27" s="55"/>
      <c r="P27" s="55"/>
      <c r="Q27" s="122"/>
      <c r="R27" s="122"/>
      <c r="S27" s="55"/>
      <c r="T27" s="55"/>
      <c r="U27" s="55"/>
      <c r="V27" s="55"/>
      <c r="W27" s="55"/>
      <c r="X27" s="55"/>
      <c r="Y27" s="55"/>
      <c r="Z27" s="55"/>
      <c r="AA27" s="55"/>
      <c r="AB27" s="55"/>
      <c r="AC27" s="55"/>
      <c r="AD27" s="55"/>
      <c r="AE27" s="55"/>
    </row>
    <row r="28" spans="1:32" ht="26.25" customHeight="1">
      <c r="A28" s="55"/>
      <c r="B28" s="55"/>
      <c r="C28" s="55"/>
      <c r="D28" s="61" t="s">
        <v>199</v>
      </c>
      <c r="E28" s="182">
        <v>168800</v>
      </c>
      <c r="F28" s="183">
        <v>35100</v>
      </c>
      <c r="G28" s="60"/>
      <c r="H28" s="61" t="s">
        <v>199</v>
      </c>
      <c r="I28" s="184">
        <v>305600</v>
      </c>
      <c r="J28" s="185">
        <v>108800</v>
      </c>
      <c r="K28" s="62"/>
      <c r="L28" s="55"/>
      <c r="M28" s="55"/>
      <c r="N28" s="55"/>
      <c r="O28" s="55"/>
      <c r="P28" s="55"/>
      <c r="Q28" s="55"/>
      <c r="R28" s="55"/>
      <c r="S28" s="55"/>
      <c r="T28" s="55"/>
      <c r="U28" s="55"/>
      <c r="V28" s="55"/>
      <c r="W28" s="55"/>
      <c r="X28" s="55"/>
      <c r="Y28" s="55"/>
      <c r="Z28" s="55"/>
      <c r="AA28" s="55"/>
      <c r="AB28" s="55"/>
      <c r="AC28" s="55"/>
      <c r="AD28" s="55"/>
      <c r="AE28" s="55"/>
    </row>
    <row r="29" spans="1:32" ht="26.25" customHeight="1">
      <c r="A29" s="55"/>
      <c r="B29" s="55"/>
      <c r="C29" s="55"/>
      <c r="D29" s="63" t="s">
        <v>77</v>
      </c>
      <c r="E29" s="186">
        <v>129400</v>
      </c>
      <c r="F29" s="187">
        <v>1700</v>
      </c>
      <c r="G29" s="55"/>
      <c r="H29" s="63" t="s">
        <v>77</v>
      </c>
      <c r="I29" s="186">
        <v>271800</v>
      </c>
      <c r="J29" s="187">
        <v>13600</v>
      </c>
      <c r="K29" s="55"/>
      <c r="L29" s="55"/>
      <c r="M29" s="55"/>
      <c r="N29" s="55"/>
      <c r="O29" s="55"/>
      <c r="P29" s="55"/>
      <c r="Q29" s="55"/>
      <c r="R29" s="55"/>
      <c r="S29" s="55"/>
      <c r="T29" s="55"/>
      <c r="U29" s="55"/>
      <c r="V29" s="55"/>
      <c r="W29" s="55"/>
      <c r="X29" s="55"/>
      <c r="Y29" s="55"/>
      <c r="Z29" s="55"/>
      <c r="AA29" s="55"/>
      <c r="AB29" s="55"/>
      <c r="AC29" s="55"/>
      <c r="AD29" s="55"/>
      <c r="AE29" s="55"/>
    </row>
    <row r="30" spans="1:32" ht="26.25" customHeight="1">
      <c r="A30" s="55"/>
      <c r="B30" s="55"/>
      <c r="C30" s="55"/>
      <c r="D30" s="64" t="s">
        <v>127</v>
      </c>
      <c r="E30" s="188">
        <v>1.7665876777251184</v>
      </c>
      <c r="F30" s="189">
        <v>1.0484330484330484</v>
      </c>
      <c r="G30" s="55"/>
      <c r="H30" s="64" t="s">
        <v>127</v>
      </c>
      <c r="I30" s="188">
        <v>1.8893979057591623</v>
      </c>
      <c r="J30" s="190">
        <v>1.125</v>
      </c>
      <c r="K30" s="55"/>
      <c r="L30" s="56" t="s">
        <v>128</v>
      </c>
      <c r="M30" s="56"/>
      <c r="N30" s="56"/>
      <c r="O30" s="56"/>
      <c r="P30" s="56"/>
      <c r="Q30" s="56"/>
      <c r="R30" s="56"/>
      <c r="S30" s="56"/>
      <c r="T30" s="56"/>
      <c r="U30" s="55"/>
      <c r="V30" s="55"/>
      <c r="W30" s="55"/>
      <c r="X30" s="55"/>
      <c r="Y30" s="55"/>
      <c r="Z30" s="55"/>
      <c r="AA30" s="55"/>
      <c r="AB30" s="55"/>
      <c r="AC30" s="55"/>
      <c r="AD30" s="55"/>
      <c r="AE30" s="55"/>
    </row>
    <row r="31" spans="1:32" ht="26.25" customHeight="1" thickBot="1">
      <c r="A31" s="55"/>
      <c r="B31" s="55"/>
      <c r="C31" s="55"/>
      <c r="D31" s="65" t="s">
        <v>115</v>
      </c>
      <c r="E31" s="191">
        <v>0.39712345185777065</v>
      </c>
      <c r="F31" s="192">
        <v>4.9007857237981088E-2</v>
      </c>
      <c r="G31" s="55"/>
      <c r="H31" s="66" t="s">
        <v>129</v>
      </c>
      <c r="I31" s="193">
        <v>0.82509288368105171</v>
      </c>
      <c r="J31" s="194">
        <v>0.17490711631894826</v>
      </c>
      <c r="K31" s="55"/>
      <c r="L31" s="410" t="s">
        <v>130</v>
      </c>
      <c r="M31" s="410"/>
      <c r="N31" s="410"/>
      <c r="O31" s="410"/>
      <c r="P31" s="410"/>
      <c r="Q31" s="410"/>
      <c r="R31" s="410"/>
      <c r="S31" s="410"/>
      <c r="T31" s="410"/>
      <c r="U31" s="67"/>
      <c r="V31" s="67"/>
      <c r="W31" s="55"/>
      <c r="X31" s="55"/>
      <c r="Y31" s="55"/>
      <c r="Z31" s="55"/>
      <c r="AA31" s="55"/>
      <c r="AB31" s="55"/>
      <c r="AC31" s="55"/>
      <c r="AD31" s="55"/>
      <c r="AE31" s="55"/>
    </row>
  </sheetData>
  <mergeCells count="2">
    <mergeCell ref="L31:T31"/>
    <mergeCell ref="A1:B1"/>
  </mergeCells>
  <phoneticPr fontId="2"/>
  <conditionalFormatting sqref="I28:J28">
    <cfRule type="containsBlanks" dxfId="46" priority="15">
      <formula>LEN(TRIM(I28))=0</formula>
    </cfRule>
  </conditionalFormatting>
  <conditionalFormatting sqref="C9:P9 R9:V9 X9:AC9">
    <cfRule type="cellIs" dxfId="45" priority="14" operator="equal">
      <formula>"△100%"</formula>
    </cfRule>
  </conditionalFormatting>
  <conditionalFormatting sqref="C19:H19 J19:P19 R19:V19 Y19:AD19">
    <cfRule type="cellIs" dxfId="44" priority="13" operator="equal">
      <formula>"△100%"</formula>
    </cfRule>
  </conditionalFormatting>
  <conditionalFormatting sqref="I19">
    <cfRule type="cellIs" dxfId="43" priority="12" operator="equal">
      <formula>"△100%"</formula>
    </cfRule>
  </conditionalFormatting>
  <conditionalFormatting sqref="Q19">
    <cfRule type="cellIs" dxfId="42" priority="11" operator="equal">
      <formula>"△100%"</formula>
    </cfRule>
  </conditionalFormatting>
  <conditionalFormatting sqref="W19">
    <cfRule type="cellIs" dxfId="41" priority="10" operator="equal">
      <formula>"△100%"</formula>
    </cfRule>
  </conditionalFormatting>
  <conditionalFormatting sqref="X19">
    <cfRule type="cellIs" dxfId="40" priority="9" operator="equal">
      <formula>"△100%"</formula>
    </cfRule>
  </conditionalFormatting>
  <conditionalFormatting sqref="AE19">
    <cfRule type="cellIs" dxfId="39" priority="8" operator="equal">
      <formula>"△100%"</formula>
    </cfRule>
  </conditionalFormatting>
  <conditionalFormatting sqref="AE14">
    <cfRule type="cellIs" dxfId="38" priority="7" operator="equal">
      <formula>"△100%"</formula>
    </cfRule>
  </conditionalFormatting>
  <conditionalFormatting sqref="Q14">
    <cfRule type="cellIs" dxfId="37" priority="6" operator="equal">
      <formula>"△100%"</formula>
    </cfRule>
  </conditionalFormatting>
  <conditionalFormatting sqref="N14">
    <cfRule type="cellIs" dxfId="36" priority="5" operator="equal">
      <formula>"△100%"</formula>
    </cfRule>
  </conditionalFormatting>
  <conditionalFormatting sqref="Q9">
    <cfRule type="cellIs" dxfId="35" priority="4" operator="equal">
      <formula>"△100%"</formula>
    </cfRule>
  </conditionalFormatting>
  <conditionalFormatting sqref="W9">
    <cfRule type="cellIs" dxfId="34" priority="3" operator="equal">
      <formula>"△100%"</formula>
    </cfRule>
  </conditionalFormatting>
  <conditionalFormatting sqref="AD9">
    <cfRule type="cellIs" dxfId="33" priority="2" operator="equal">
      <formula>"△100%"</formula>
    </cfRule>
  </conditionalFormatting>
  <conditionalFormatting sqref="AE9">
    <cfRule type="cellIs" dxfId="32"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4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zoomScaleNormal="100" workbookViewId="0">
      <selection sqref="A1:B1"/>
    </sheetView>
  </sheetViews>
  <sheetFormatPr defaultRowHeight="13.5"/>
  <cols>
    <col min="1" max="1" width="11.125" style="120" customWidth="1"/>
    <col min="2" max="2" width="10.125" style="120" customWidth="1"/>
    <col min="3" max="3" width="13.875" style="120" customWidth="1"/>
    <col min="4" max="17" width="10.75" style="120" customWidth="1"/>
    <col min="18" max="16384" width="9" style="120"/>
  </cols>
  <sheetData>
    <row r="1" spans="1:18" s="345" customFormat="1" ht="24" customHeight="1">
      <c r="A1" s="411" t="str">
        <f>令和4年度!A1</f>
        <v>令和4年度</v>
      </c>
      <c r="B1" s="411"/>
      <c r="C1" s="342"/>
      <c r="D1" s="342"/>
      <c r="E1" s="343" t="str">
        <f ca="1">RIGHT(CELL("filename",$A$1),LEN(CELL("filename",$A$1))-FIND("]",CELL("filename",$A$1)))</f>
        <v>３月（３表）</v>
      </c>
      <c r="F1" s="344" t="s">
        <v>140</v>
      </c>
      <c r="G1" s="343"/>
      <c r="H1" s="344"/>
      <c r="I1" s="346"/>
      <c r="J1" s="343"/>
      <c r="K1" s="344"/>
      <c r="L1" s="346"/>
      <c r="M1" s="346"/>
      <c r="N1" s="346"/>
      <c r="O1" s="346"/>
      <c r="P1" s="346"/>
      <c r="Q1" s="346"/>
    </row>
    <row r="2" spans="1:18" ht="10.5" customHeight="1">
      <c r="A2" s="136"/>
      <c r="B2" s="136"/>
      <c r="C2" s="136"/>
      <c r="D2" s="136"/>
      <c r="E2" s="136"/>
      <c r="F2" s="136"/>
      <c r="G2" s="136"/>
      <c r="H2" s="136"/>
      <c r="I2" s="136"/>
      <c r="J2" s="136"/>
      <c r="K2" s="136"/>
      <c r="L2" s="136"/>
      <c r="M2" s="136"/>
      <c r="N2" s="136"/>
      <c r="O2" s="136"/>
      <c r="P2" s="136"/>
      <c r="Q2" s="136"/>
    </row>
    <row r="3" spans="1:18" ht="18" thickBot="1">
      <c r="A3" s="137" t="s">
        <v>131</v>
      </c>
      <c r="B3" s="138"/>
      <c r="C3" s="138"/>
      <c r="D3" s="137"/>
      <c r="E3" s="138"/>
      <c r="F3" s="138"/>
      <c r="G3" s="138"/>
      <c r="H3" s="138"/>
      <c r="I3" s="138"/>
      <c r="J3" s="138"/>
      <c r="K3" s="138"/>
      <c r="L3" s="139"/>
      <c r="M3" s="138"/>
      <c r="N3" s="138"/>
      <c r="O3" s="138"/>
      <c r="P3" s="138"/>
      <c r="Q3" s="138"/>
    </row>
    <row r="4" spans="1:18" ht="19.5" customHeight="1">
      <c r="A4" s="68"/>
      <c r="B4" s="108" t="s">
        <v>62</v>
      </c>
      <c r="C4" s="140"/>
      <c r="D4" s="373">
        <v>1</v>
      </c>
      <c r="E4" s="373">
        <v>2</v>
      </c>
      <c r="F4" s="373">
        <v>3</v>
      </c>
      <c r="G4" s="373">
        <v>4</v>
      </c>
      <c r="H4" s="373">
        <v>5</v>
      </c>
      <c r="I4" s="373">
        <v>6</v>
      </c>
      <c r="J4" s="373">
        <v>7</v>
      </c>
      <c r="K4" s="373">
        <v>8</v>
      </c>
      <c r="L4" s="373">
        <v>9</v>
      </c>
      <c r="M4" s="373">
        <v>10</v>
      </c>
      <c r="N4" s="373">
        <v>11</v>
      </c>
      <c r="O4" s="373">
        <v>12</v>
      </c>
      <c r="P4" s="373">
        <v>13</v>
      </c>
      <c r="Q4" s="374">
        <v>14</v>
      </c>
    </row>
    <row r="5" spans="1:18" ht="19.5" customHeight="1" thickBot="1">
      <c r="A5" s="109" t="s">
        <v>65</v>
      </c>
      <c r="B5" s="69"/>
      <c r="C5" s="141" t="s">
        <v>132</v>
      </c>
      <c r="D5" s="375" t="s">
        <v>174</v>
      </c>
      <c r="E5" s="376" t="s">
        <v>175</v>
      </c>
      <c r="F5" s="376" t="s">
        <v>176</v>
      </c>
      <c r="G5" s="376" t="s">
        <v>177</v>
      </c>
      <c r="H5" s="376" t="s">
        <v>178</v>
      </c>
      <c r="I5" s="376" t="s">
        <v>179</v>
      </c>
      <c r="J5" s="376" t="s">
        <v>180</v>
      </c>
      <c r="K5" s="376" t="s">
        <v>181</v>
      </c>
      <c r="L5" s="376" t="s">
        <v>182</v>
      </c>
      <c r="M5" s="376" t="s">
        <v>183</v>
      </c>
      <c r="N5" s="376" t="s">
        <v>184</v>
      </c>
      <c r="O5" s="376" t="s">
        <v>185</v>
      </c>
      <c r="P5" s="376" t="s">
        <v>186</v>
      </c>
      <c r="Q5" s="377" t="s">
        <v>187</v>
      </c>
    </row>
    <row r="6" spans="1:18" ht="30" customHeight="1" thickBot="1">
      <c r="A6" s="372" t="s">
        <v>71</v>
      </c>
      <c r="B6" s="384" t="s">
        <v>219</v>
      </c>
      <c r="C6" s="385">
        <v>64200</v>
      </c>
      <c r="D6" s="378">
        <v>22400</v>
      </c>
      <c r="E6" s="378">
        <v>17400</v>
      </c>
      <c r="F6" s="378">
        <v>400</v>
      </c>
      <c r="G6" s="378">
        <v>6700</v>
      </c>
      <c r="H6" s="378">
        <v>3800</v>
      </c>
      <c r="I6" s="378">
        <v>1000</v>
      </c>
      <c r="J6" s="378">
        <v>1100</v>
      </c>
      <c r="K6" s="378">
        <v>700</v>
      </c>
      <c r="L6" s="378">
        <v>1000</v>
      </c>
      <c r="M6" s="378">
        <v>300</v>
      </c>
      <c r="N6" s="378">
        <v>200</v>
      </c>
      <c r="O6" s="378">
        <v>100</v>
      </c>
      <c r="P6" s="378">
        <v>1000</v>
      </c>
      <c r="Q6" s="379">
        <v>8100</v>
      </c>
      <c r="R6" s="142"/>
    </row>
    <row r="7" spans="1:18" ht="30" customHeight="1">
      <c r="A7" s="70"/>
      <c r="B7" s="143" t="s">
        <v>199</v>
      </c>
      <c r="C7" s="71">
        <v>0</v>
      </c>
      <c r="D7" s="72">
        <v>0</v>
      </c>
      <c r="E7" s="73">
        <v>0</v>
      </c>
      <c r="F7" s="73">
        <v>0</v>
      </c>
      <c r="G7" s="73">
        <v>0</v>
      </c>
      <c r="H7" s="73">
        <v>0</v>
      </c>
      <c r="I7" s="73">
        <v>0</v>
      </c>
      <c r="J7" s="73">
        <v>0</v>
      </c>
      <c r="K7" s="73">
        <v>0</v>
      </c>
      <c r="L7" s="73">
        <v>0</v>
      </c>
      <c r="M7" s="73">
        <v>0</v>
      </c>
      <c r="N7" s="73">
        <v>0</v>
      </c>
      <c r="O7" s="74">
        <v>0</v>
      </c>
      <c r="P7" s="73">
        <v>0</v>
      </c>
      <c r="Q7" s="75">
        <v>0</v>
      </c>
      <c r="R7" s="142"/>
    </row>
    <row r="8" spans="1:18" ht="30" customHeight="1">
      <c r="A8" s="70"/>
      <c r="B8" s="76" t="s">
        <v>77</v>
      </c>
      <c r="C8" s="110">
        <v>64200</v>
      </c>
      <c r="D8" s="111">
        <v>22400</v>
      </c>
      <c r="E8" s="112">
        <v>17400</v>
      </c>
      <c r="F8" s="111">
        <v>400</v>
      </c>
      <c r="G8" s="111">
        <v>6700</v>
      </c>
      <c r="H8" s="111">
        <v>3800</v>
      </c>
      <c r="I8" s="111">
        <v>1000</v>
      </c>
      <c r="J8" s="111">
        <v>1100</v>
      </c>
      <c r="K8" s="111">
        <v>700</v>
      </c>
      <c r="L8" s="111">
        <v>1000</v>
      </c>
      <c r="M8" s="111">
        <v>300</v>
      </c>
      <c r="N8" s="111">
        <v>200</v>
      </c>
      <c r="O8" s="111">
        <v>100</v>
      </c>
      <c r="P8" s="111">
        <v>1000</v>
      </c>
      <c r="Q8" s="113">
        <v>8100</v>
      </c>
    </row>
    <row r="9" spans="1:18" ht="30" customHeight="1">
      <c r="A9" s="70"/>
      <c r="B9" s="77" t="s">
        <v>73</v>
      </c>
      <c r="C9" s="125" t="s">
        <v>213</v>
      </c>
      <c r="D9" s="79" t="s">
        <v>213</v>
      </c>
      <c r="E9" s="80" t="s">
        <v>213</v>
      </c>
      <c r="F9" s="79" t="s">
        <v>213</v>
      </c>
      <c r="G9" s="79" t="s">
        <v>213</v>
      </c>
      <c r="H9" s="79" t="s">
        <v>213</v>
      </c>
      <c r="I9" s="79" t="s">
        <v>213</v>
      </c>
      <c r="J9" s="79" t="s">
        <v>213</v>
      </c>
      <c r="K9" s="79" t="s">
        <v>213</v>
      </c>
      <c r="L9" s="79" t="s">
        <v>213</v>
      </c>
      <c r="M9" s="79" t="s">
        <v>213</v>
      </c>
      <c r="N9" s="79" t="s">
        <v>213</v>
      </c>
      <c r="O9" s="79" t="s">
        <v>213</v>
      </c>
      <c r="P9" s="79" t="s">
        <v>213</v>
      </c>
      <c r="Q9" s="81" t="s">
        <v>213</v>
      </c>
    </row>
    <row r="10" spans="1:18" ht="30" customHeight="1" thickBot="1">
      <c r="A10" s="114"/>
      <c r="B10" s="82" t="s">
        <v>116</v>
      </c>
      <c r="C10" s="83">
        <v>0.99999999999999967</v>
      </c>
      <c r="D10" s="84">
        <v>0.34890965732087226</v>
      </c>
      <c r="E10" s="85">
        <v>0.27102803738317754</v>
      </c>
      <c r="F10" s="86">
        <v>6.2305295950155761E-3</v>
      </c>
      <c r="G10" s="86">
        <v>0.1043613707165109</v>
      </c>
      <c r="H10" s="86">
        <v>5.9190031152647975E-2</v>
      </c>
      <c r="I10" s="86">
        <v>1.5576323987538941E-2</v>
      </c>
      <c r="J10" s="86">
        <v>1.7133956386292833E-2</v>
      </c>
      <c r="K10" s="86">
        <v>1.0903426791277258E-2</v>
      </c>
      <c r="L10" s="86">
        <v>1.5576323987538941E-2</v>
      </c>
      <c r="M10" s="86">
        <v>4.6728971962616819E-3</v>
      </c>
      <c r="N10" s="86">
        <v>3.1152647975077881E-3</v>
      </c>
      <c r="O10" s="86">
        <v>1.557632398753894E-3</v>
      </c>
      <c r="P10" s="86">
        <v>1.5576323987538941E-2</v>
      </c>
      <c r="Q10" s="87">
        <v>0.12616822429906541</v>
      </c>
    </row>
    <row r="11" spans="1:18" ht="30" customHeight="1" thickBot="1">
      <c r="A11" s="371" t="s">
        <v>74</v>
      </c>
      <c r="B11" s="380" t="s">
        <v>75</v>
      </c>
      <c r="C11" s="381">
        <v>200100</v>
      </c>
      <c r="D11" s="382">
        <v>72800</v>
      </c>
      <c r="E11" s="382">
        <v>69500</v>
      </c>
      <c r="F11" s="382">
        <v>900</v>
      </c>
      <c r="G11" s="382">
        <v>32800</v>
      </c>
      <c r="H11" s="382">
        <v>6300</v>
      </c>
      <c r="I11" s="382">
        <v>1900</v>
      </c>
      <c r="J11" s="382">
        <v>1700</v>
      </c>
      <c r="K11" s="382">
        <v>800</v>
      </c>
      <c r="L11" s="382">
        <v>1300</v>
      </c>
      <c r="M11" s="382">
        <v>800</v>
      </c>
      <c r="N11" s="382">
        <v>700</v>
      </c>
      <c r="O11" s="382">
        <v>200</v>
      </c>
      <c r="P11" s="382">
        <v>1600</v>
      </c>
      <c r="Q11" s="383">
        <v>8800</v>
      </c>
      <c r="R11" s="142"/>
    </row>
    <row r="12" spans="1:18" ht="30" customHeight="1">
      <c r="A12" s="144" t="s">
        <v>169</v>
      </c>
      <c r="B12" s="88" t="s">
        <v>76</v>
      </c>
      <c r="C12" s="89">
        <v>0</v>
      </c>
      <c r="D12" s="90">
        <v>0</v>
      </c>
      <c r="E12" s="90">
        <v>0</v>
      </c>
      <c r="F12" s="90">
        <v>0</v>
      </c>
      <c r="G12" s="90">
        <v>0</v>
      </c>
      <c r="H12" s="90">
        <v>0</v>
      </c>
      <c r="I12" s="90">
        <v>0</v>
      </c>
      <c r="J12" s="90">
        <v>0</v>
      </c>
      <c r="K12" s="90">
        <v>0</v>
      </c>
      <c r="L12" s="90">
        <v>0</v>
      </c>
      <c r="M12" s="90">
        <v>0</v>
      </c>
      <c r="N12" s="90">
        <v>0</v>
      </c>
      <c r="O12" s="90">
        <v>0</v>
      </c>
      <c r="P12" s="90">
        <v>0</v>
      </c>
      <c r="Q12" s="91">
        <v>0</v>
      </c>
      <c r="R12" s="142"/>
    </row>
    <row r="13" spans="1:18" ht="30" customHeight="1">
      <c r="A13" s="70"/>
      <c r="B13" s="92" t="s">
        <v>77</v>
      </c>
      <c r="C13" s="110">
        <v>200100</v>
      </c>
      <c r="D13" s="111">
        <v>72800</v>
      </c>
      <c r="E13" s="112">
        <v>69500</v>
      </c>
      <c r="F13" s="111">
        <v>900</v>
      </c>
      <c r="G13" s="111">
        <v>32800</v>
      </c>
      <c r="H13" s="111">
        <v>6300</v>
      </c>
      <c r="I13" s="111">
        <v>1900</v>
      </c>
      <c r="J13" s="111">
        <v>1700</v>
      </c>
      <c r="K13" s="111">
        <v>800</v>
      </c>
      <c r="L13" s="111">
        <v>1300</v>
      </c>
      <c r="M13" s="111">
        <v>800</v>
      </c>
      <c r="N13" s="111">
        <v>700</v>
      </c>
      <c r="O13" s="111">
        <v>200</v>
      </c>
      <c r="P13" s="111">
        <v>1600</v>
      </c>
      <c r="Q13" s="113">
        <v>8800</v>
      </c>
    </row>
    <row r="14" spans="1:18" ht="30" customHeight="1">
      <c r="A14" s="70"/>
      <c r="B14" s="93" t="s">
        <v>78</v>
      </c>
      <c r="C14" s="125" t="s">
        <v>213</v>
      </c>
      <c r="D14" s="79" t="s">
        <v>213</v>
      </c>
      <c r="E14" s="80" t="s">
        <v>213</v>
      </c>
      <c r="F14" s="79" t="s">
        <v>213</v>
      </c>
      <c r="G14" s="79" t="s">
        <v>213</v>
      </c>
      <c r="H14" s="79" t="s">
        <v>213</v>
      </c>
      <c r="I14" s="79" t="s">
        <v>213</v>
      </c>
      <c r="J14" s="79" t="s">
        <v>213</v>
      </c>
      <c r="K14" s="79" t="s">
        <v>213</v>
      </c>
      <c r="L14" s="79" t="s">
        <v>213</v>
      </c>
      <c r="M14" s="79" t="s">
        <v>213</v>
      </c>
      <c r="N14" s="79" t="s">
        <v>213</v>
      </c>
      <c r="O14" s="79" t="s">
        <v>213</v>
      </c>
      <c r="P14" s="79" t="s">
        <v>213</v>
      </c>
      <c r="Q14" s="81" t="s">
        <v>213</v>
      </c>
    </row>
    <row r="15" spans="1:18" ht="30" customHeight="1" thickBot="1">
      <c r="A15" s="114"/>
      <c r="B15" s="94" t="s">
        <v>116</v>
      </c>
      <c r="C15" s="95">
        <v>0.99999999999999989</v>
      </c>
      <c r="D15" s="86">
        <v>0.36381809095452272</v>
      </c>
      <c r="E15" s="86">
        <v>0.3473263368315842</v>
      </c>
      <c r="F15" s="86">
        <v>4.4977511244377807E-3</v>
      </c>
      <c r="G15" s="86">
        <v>0.16391804097951024</v>
      </c>
      <c r="H15" s="86">
        <v>3.1484257871064465E-2</v>
      </c>
      <c r="I15" s="86">
        <v>9.4952523738130942E-3</v>
      </c>
      <c r="J15" s="86">
        <v>8.4957521239380305E-3</v>
      </c>
      <c r="K15" s="86">
        <v>3.9980009995002497E-3</v>
      </c>
      <c r="L15" s="86">
        <v>6.4967516241879056E-3</v>
      </c>
      <c r="M15" s="86">
        <v>3.9980009995002497E-3</v>
      </c>
      <c r="N15" s="86">
        <v>3.4982508745627187E-3</v>
      </c>
      <c r="O15" s="86">
        <v>9.9950024987506244E-4</v>
      </c>
      <c r="P15" s="86">
        <v>7.9960019990004995E-3</v>
      </c>
      <c r="Q15" s="87">
        <v>4.3978010994502749E-2</v>
      </c>
    </row>
    <row r="16" spans="1:18" ht="30" customHeight="1" thickBot="1">
      <c r="A16" s="371" t="s">
        <v>79</v>
      </c>
      <c r="B16" s="380" t="s">
        <v>80</v>
      </c>
      <c r="C16" s="381">
        <v>152400</v>
      </c>
      <c r="D16" s="382">
        <v>55200</v>
      </c>
      <c r="E16" s="382">
        <v>57100</v>
      </c>
      <c r="F16" s="382">
        <v>700</v>
      </c>
      <c r="G16" s="382">
        <v>18800</v>
      </c>
      <c r="H16" s="382">
        <v>5000</v>
      </c>
      <c r="I16" s="382">
        <v>1400</v>
      </c>
      <c r="J16" s="382">
        <v>1300</v>
      </c>
      <c r="K16" s="382">
        <v>700</v>
      </c>
      <c r="L16" s="382">
        <v>1200</v>
      </c>
      <c r="M16" s="382">
        <v>600</v>
      </c>
      <c r="N16" s="382">
        <v>500</v>
      </c>
      <c r="O16" s="382">
        <v>200</v>
      </c>
      <c r="P16" s="382">
        <v>1300</v>
      </c>
      <c r="Q16" s="383">
        <v>8400</v>
      </c>
      <c r="R16" s="142"/>
    </row>
    <row r="17" spans="1:18" ht="30" customHeight="1">
      <c r="A17" s="144" t="s">
        <v>170</v>
      </c>
      <c r="B17" s="88" t="s">
        <v>81</v>
      </c>
      <c r="C17" s="89">
        <v>0</v>
      </c>
      <c r="D17" s="90">
        <v>0</v>
      </c>
      <c r="E17" s="90">
        <v>0</v>
      </c>
      <c r="F17" s="90">
        <v>0</v>
      </c>
      <c r="G17" s="90">
        <v>0</v>
      </c>
      <c r="H17" s="90">
        <v>0</v>
      </c>
      <c r="I17" s="90">
        <v>0</v>
      </c>
      <c r="J17" s="90">
        <v>0</v>
      </c>
      <c r="K17" s="90">
        <v>0</v>
      </c>
      <c r="L17" s="90">
        <v>0</v>
      </c>
      <c r="M17" s="90">
        <v>0</v>
      </c>
      <c r="N17" s="90">
        <v>0</v>
      </c>
      <c r="O17" s="90">
        <v>0</v>
      </c>
      <c r="P17" s="90">
        <v>0</v>
      </c>
      <c r="Q17" s="96">
        <v>0</v>
      </c>
      <c r="R17" s="142"/>
    </row>
    <row r="18" spans="1:18" ht="30" customHeight="1">
      <c r="A18" s="70"/>
      <c r="B18" s="92" t="s">
        <v>77</v>
      </c>
      <c r="C18" s="110">
        <v>152400</v>
      </c>
      <c r="D18" s="111">
        <v>55200</v>
      </c>
      <c r="E18" s="112">
        <v>57100</v>
      </c>
      <c r="F18" s="111">
        <v>700</v>
      </c>
      <c r="G18" s="111">
        <v>18800</v>
      </c>
      <c r="H18" s="111">
        <v>5000</v>
      </c>
      <c r="I18" s="111">
        <v>1400</v>
      </c>
      <c r="J18" s="111">
        <v>1300</v>
      </c>
      <c r="K18" s="111">
        <v>700</v>
      </c>
      <c r="L18" s="111">
        <v>1200</v>
      </c>
      <c r="M18" s="111">
        <v>600</v>
      </c>
      <c r="N18" s="111">
        <v>500</v>
      </c>
      <c r="O18" s="111">
        <v>200</v>
      </c>
      <c r="P18" s="111">
        <v>1300</v>
      </c>
      <c r="Q18" s="113">
        <v>8400</v>
      </c>
    </row>
    <row r="19" spans="1:18" ht="30" customHeight="1">
      <c r="A19" s="70"/>
      <c r="B19" s="93" t="s">
        <v>82</v>
      </c>
      <c r="C19" s="125" t="s">
        <v>213</v>
      </c>
      <c r="D19" s="79" t="s">
        <v>213</v>
      </c>
      <c r="E19" s="80" t="s">
        <v>213</v>
      </c>
      <c r="F19" s="79" t="s">
        <v>213</v>
      </c>
      <c r="G19" s="79" t="s">
        <v>213</v>
      </c>
      <c r="H19" s="79" t="s">
        <v>213</v>
      </c>
      <c r="I19" s="79" t="s">
        <v>213</v>
      </c>
      <c r="J19" s="79" t="s">
        <v>213</v>
      </c>
      <c r="K19" s="79" t="s">
        <v>213</v>
      </c>
      <c r="L19" s="79" t="s">
        <v>213</v>
      </c>
      <c r="M19" s="79" t="s">
        <v>213</v>
      </c>
      <c r="N19" s="79" t="s">
        <v>213</v>
      </c>
      <c r="O19" s="79" t="s">
        <v>213</v>
      </c>
      <c r="P19" s="79" t="s">
        <v>213</v>
      </c>
      <c r="Q19" s="81" t="s">
        <v>213</v>
      </c>
    </row>
    <row r="20" spans="1:18" ht="30" customHeight="1" thickBot="1">
      <c r="A20" s="70"/>
      <c r="B20" s="94" t="s">
        <v>117</v>
      </c>
      <c r="C20" s="95">
        <v>1</v>
      </c>
      <c r="D20" s="86">
        <v>0.36220472440944884</v>
      </c>
      <c r="E20" s="86">
        <v>0.37467191601049871</v>
      </c>
      <c r="F20" s="86">
        <v>4.5931758530183726E-3</v>
      </c>
      <c r="G20" s="86">
        <v>0.12335958005249344</v>
      </c>
      <c r="H20" s="86">
        <v>3.2808398950131233E-2</v>
      </c>
      <c r="I20" s="86">
        <v>9.1863517060367453E-3</v>
      </c>
      <c r="J20" s="86">
        <v>8.5301837270341206E-3</v>
      </c>
      <c r="K20" s="86">
        <v>4.5931758530183726E-3</v>
      </c>
      <c r="L20" s="86">
        <v>7.874015748031496E-3</v>
      </c>
      <c r="M20" s="86">
        <v>3.937007874015748E-3</v>
      </c>
      <c r="N20" s="86">
        <v>3.2808398950131233E-3</v>
      </c>
      <c r="O20" s="86">
        <v>1.3123359580052493E-3</v>
      </c>
      <c r="P20" s="86">
        <v>8.5301837270341206E-3</v>
      </c>
      <c r="Q20" s="87">
        <v>5.5118110236220472E-2</v>
      </c>
    </row>
    <row r="21" spans="1:18" ht="15" customHeight="1">
      <c r="A21" s="145" t="s">
        <v>118</v>
      </c>
      <c r="B21" s="146" t="s">
        <v>227</v>
      </c>
      <c r="C21" s="147"/>
      <c r="D21" s="148"/>
      <c r="E21" s="148"/>
      <c r="F21" s="148"/>
      <c r="G21" s="148"/>
      <c r="H21" s="149"/>
      <c r="I21" s="149"/>
      <c r="J21" s="149"/>
      <c r="K21" s="149"/>
      <c r="L21" s="149"/>
      <c r="M21" s="149"/>
      <c r="N21" s="149"/>
      <c r="O21" s="149"/>
      <c r="P21" s="149"/>
      <c r="Q21" s="149"/>
    </row>
    <row r="22" spans="1:18" ht="15" customHeight="1">
      <c r="A22" s="145"/>
      <c r="B22" s="150" t="s">
        <v>164</v>
      </c>
      <c r="C22" s="147"/>
      <c r="D22" s="148"/>
      <c r="E22" s="148"/>
      <c r="F22" s="148"/>
      <c r="G22" s="148"/>
      <c r="H22" s="149"/>
      <c r="I22" s="149"/>
      <c r="J22" s="149"/>
      <c r="K22" s="149"/>
      <c r="L22" s="149"/>
      <c r="M22" s="149"/>
      <c r="N22" s="149"/>
      <c r="O22" s="149"/>
      <c r="P22" s="149"/>
      <c r="Q22" s="149"/>
    </row>
    <row r="23" spans="1:18" ht="15" customHeight="1">
      <c r="A23" s="149"/>
      <c r="B23" s="150" t="s">
        <v>165</v>
      </c>
      <c r="C23" s="147"/>
      <c r="D23" s="148"/>
      <c r="E23" s="148"/>
      <c r="F23" s="148"/>
      <c r="G23" s="148"/>
      <c r="H23" s="148"/>
      <c r="I23" s="148"/>
      <c r="J23" s="148"/>
      <c r="K23" s="148"/>
      <c r="L23" s="148"/>
      <c r="M23" s="148"/>
      <c r="N23" s="148"/>
      <c r="O23" s="148"/>
      <c r="P23" s="148"/>
      <c r="Q23" s="148"/>
    </row>
    <row r="24" spans="1:18" ht="15" customHeight="1">
      <c r="A24" s="149"/>
      <c r="B24" s="150" t="s">
        <v>166</v>
      </c>
      <c r="C24" s="147"/>
      <c r="D24" s="148"/>
      <c r="E24" s="148"/>
      <c r="F24" s="148"/>
      <c r="G24" s="148"/>
      <c r="H24" s="148"/>
      <c r="I24" s="148"/>
      <c r="J24" s="148"/>
      <c r="K24" s="148"/>
      <c r="L24" s="148"/>
      <c r="M24" s="148"/>
      <c r="N24" s="148"/>
      <c r="O24" s="148"/>
      <c r="P24" s="148"/>
      <c r="Q24" s="148"/>
    </row>
    <row r="25" spans="1:18" ht="15" customHeight="1">
      <c r="A25" s="149"/>
      <c r="B25" s="150" t="s">
        <v>167</v>
      </c>
      <c r="C25" s="147"/>
      <c r="D25" s="148"/>
      <c r="E25" s="148"/>
      <c r="F25" s="148"/>
      <c r="G25" s="148"/>
      <c r="H25" s="148"/>
      <c r="I25" s="148"/>
      <c r="J25" s="148"/>
      <c r="K25" s="148"/>
      <c r="L25" s="148"/>
      <c r="M25" s="148"/>
      <c r="N25" s="148"/>
      <c r="O25" s="148"/>
      <c r="P25" s="148"/>
      <c r="Q25" s="148"/>
    </row>
    <row r="26" spans="1:18" ht="15" customHeight="1">
      <c r="A26" s="149"/>
      <c r="B26" s="151" t="s">
        <v>133</v>
      </c>
      <c r="C26" s="147"/>
      <c r="D26" s="148"/>
      <c r="E26" s="148"/>
      <c r="F26" s="148"/>
      <c r="G26" s="148"/>
      <c r="H26" s="148"/>
      <c r="I26" s="148"/>
      <c r="J26" s="148"/>
      <c r="K26" s="148"/>
      <c r="L26" s="148"/>
      <c r="M26" s="148"/>
      <c r="N26" s="148"/>
      <c r="O26" s="148"/>
      <c r="P26" s="148"/>
      <c r="Q26" s="148"/>
    </row>
    <row r="27" spans="1:18" ht="15" customHeight="1">
      <c r="A27" s="149"/>
      <c r="B27" s="150"/>
      <c r="C27" s="147"/>
      <c r="D27" s="148"/>
      <c r="E27" s="148"/>
      <c r="F27" s="148"/>
      <c r="G27" s="148"/>
      <c r="H27" s="148"/>
      <c r="I27" s="148"/>
      <c r="J27" s="148"/>
      <c r="K27" s="148"/>
      <c r="L27" s="148"/>
      <c r="M27" s="148"/>
      <c r="N27" s="148"/>
      <c r="O27" s="148"/>
      <c r="P27" s="148"/>
      <c r="Q27" s="148"/>
    </row>
    <row r="28" spans="1:18" ht="15" customHeight="1">
      <c r="A28" s="149"/>
      <c r="B28" s="150"/>
      <c r="C28" s="147"/>
      <c r="D28" s="148"/>
      <c r="E28" s="148"/>
      <c r="F28" s="148"/>
      <c r="G28" s="148"/>
      <c r="H28" s="148"/>
      <c r="I28" s="148"/>
      <c r="J28" s="148"/>
      <c r="K28" s="148"/>
      <c r="L28" s="148"/>
      <c r="M28" s="148"/>
      <c r="N28" s="148"/>
      <c r="O28" s="148"/>
      <c r="P28" s="148"/>
      <c r="Q28" s="148"/>
    </row>
    <row r="29" spans="1:18" ht="15" customHeight="1"/>
  </sheetData>
  <mergeCells count="1">
    <mergeCell ref="A1:B1"/>
  </mergeCells>
  <phoneticPr fontId="2"/>
  <conditionalFormatting sqref="C9">
    <cfRule type="cellIs" dxfId="31" priority="12" operator="equal">
      <formula>"△100%"</formula>
    </cfRule>
  </conditionalFormatting>
  <conditionalFormatting sqref="D9:J9">
    <cfRule type="cellIs" dxfId="30" priority="11" operator="equal">
      <formula>"△100%"</formula>
    </cfRule>
  </conditionalFormatting>
  <conditionalFormatting sqref="L9:Q9">
    <cfRule type="cellIs" dxfId="29" priority="10" operator="equal">
      <formula>"△100%"</formula>
    </cfRule>
  </conditionalFormatting>
  <conditionalFormatting sqref="K9">
    <cfRule type="cellIs" dxfId="28" priority="9" operator="equal">
      <formula>"△100%"</formula>
    </cfRule>
  </conditionalFormatting>
  <conditionalFormatting sqref="C14">
    <cfRule type="cellIs" dxfId="27" priority="8" operator="equal">
      <formula>"△100%"</formula>
    </cfRule>
  </conditionalFormatting>
  <conditionalFormatting sqref="D14:J14">
    <cfRule type="cellIs" dxfId="26" priority="7" operator="equal">
      <formula>"△100%"</formula>
    </cfRule>
  </conditionalFormatting>
  <conditionalFormatting sqref="L14:Q14">
    <cfRule type="cellIs" dxfId="25" priority="6" operator="equal">
      <formula>"△100%"</formula>
    </cfRule>
  </conditionalFormatting>
  <conditionalFormatting sqref="K14">
    <cfRule type="cellIs" dxfId="24" priority="5" operator="equal">
      <formula>"△100%"</formula>
    </cfRule>
  </conditionalFormatting>
  <conditionalFormatting sqref="C19">
    <cfRule type="cellIs" dxfId="23" priority="4" operator="equal">
      <formula>"△100%"</formula>
    </cfRule>
  </conditionalFormatting>
  <conditionalFormatting sqref="D19:J19">
    <cfRule type="cellIs" dxfId="22" priority="3" operator="equal">
      <formula>"△100%"</formula>
    </cfRule>
  </conditionalFormatting>
  <conditionalFormatting sqref="L19:Q19">
    <cfRule type="cellIs" dxfId="21" priority="2" operator="equal">
      <formula>"△100%"</formula>
    </cfRule>
  </conditionalFormatting>
  <conditionalFormatting sqref="K19">
    <cfRule type="cellIs" dxfId="20"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6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77"/>
  <sheetViews>
    <sheetView showGridLines="0" view="pageBreakPreview" zoomScale="80" zoomScaleNormal="40" zoomScaleSheetLayoutView="80" zoomScalePageLayoutView="40" workbookViewId="0">
      <selection sqref="A1:B1"/>
    </sheetView>
  </sheetViews>
  <sheetFormatPr defaultColWidth="9.25" defaultRowHeight="38.25" customHeight="1"/>
  <cols>
    <col min="1" max="1" width="4.75" style="278" customWidth="1"/>
    <col min="2" max="11" width="8.125" style="278" customWidth="1"/>
    <col min="12" max="21" width="5.625" style="278" customWidth="1"/>
    <col min="22" max="22" width="0.75" style="235" customWidth="1"/>
    <col min="23" max="16384" width="9.25" style="235"/>
  </cols>
  <sheetData>
    <row r="1" spans="1:28" s="230" customFormat="1" ht="33" customHeight="1">
      <c r="A1" s="413" t="str">
        <f>令和4年度!A1</f>
        <v>令和4年度</v>
      </c>
      <c r="B1" s="413"/>
      <c r="C1" s="412" t="s">
        <v>229</v>
      </c>
      <c r="D1" s="412"/>
      <c r="E1" s="412"/>
      <c r="F1" s="412"/>
      <c r="G1" s="412"/>
      <c r="H1" s="412"/>
      <c r="I1" s="412"/>
      <c r="J1" s="412"/>
      <c r="K1" s="412"/>
      <c r="L1" s="412"/>
      <c r="M1" s="412"/>
      <c r="N1" s="412"/>
      <c r="O1" s="412"/>
      <c r="P1" s="412"/>
      <c r="Q1" s="412"/>
      <c r="R1" s="412"/>
      <c r="S1" s="412"/>
      <c r="T1" s="229"/>
      <c r="U1" s="229"/>
    </row>
    <row r="2" spans="1:28" ht="16.5" customHeight="1">
      <c r="A2" s="231"/>
      <c r="B2" s="231"/>
      <c r="C2" s="231"/>
      <c r="D2" s="231"/>
      <c r="E2" s="231"/>
      <c r="F2" s="231"/>
      <c r="G2" s="231"/>
      <c r="H2" s="231"/>
      <c r="I2" s="231"/>
      <c r="J2" s="231"/>
      <c r="K2" s="231"/>
      <c r="L2" s="231"/>
      <c r="M2" s="231"/>
      <c r="N2" s="232"/>
      <c r="O2" s="232"/>
      <c r="P2" s="233"/>
      <c r="Q2" s="234"/>
      <c r="R2" s="234"/>
      <c r="S2" s="418" t="s">
        <v>200</v>
      </c>
      <c r="T2" s="418"/>
      <c r="U2" s="418"/>
      <c r="V2" s="232"/>
    </row>
    <row r="3" spans="1:28" ht="21" customHeight="1">
      <c r="A3" s="236"/>
      <c r="B3" s="419">
        <v>30</v>
      </c>
      <c r="C3" s="420"/>
      <c r="D3" s="419" t="s">
        <v>141</v>
      </c>
      <c r="E3" s="420"/>
      <c r="F3" s="419" t="s">
        <v>171</v>
      </c>
      <c r="G3" s="420"/>
      <c r="H3" s="419" t="s">
        <v>201</v>
      </c>
      <c r="I3" s="420"/>
      <c r="J3" s="419" t="s">
        <v>222</v>
      </c>
      <c r="K3" s="420"/>
      <c r="L3" s="414" t="s">
        <v>223</v>
      </c>
      <c r="M3" s="415"/>
      <c r="N3" s="414" t="s">
        <v>172</v>
      </c>
      <c r="O3" s="415"/>
      <c r="P3" s="414" t="s">
        <v>202</v>
      </c>
      <c r="Q3" s="415"/>
      <c r="R3" s="416" t="s">
        <v>224</v>
      </c>
      <c r="S3" s="417"/>
      <c r="T3" s="416" t="s">
        <v>225</v>
      </c>
      <c r="U3" s="417"/>
      <c r="V3" s="232"/>
      <c r="AA3" s="237"/>
      <c r="AB3" s="237"/>
    </row>
    <row r="4" spans="1:28" ht="21" customHeight="1">
      <c r="A4" s="238"/>
      <c r="B4" s="239" t="s">
        <v>134</v>
      </c>
      <c r="C4" s="240" t="s">
        <v>135</v>
      </c>
      <c r="D4" s="239" t="s">
        <v>134</v>
      </c>
      <c r="E4" s="240" t="s">
        <v>135</v>
      </c>
      <c r="F4" s="239" t="s">
        <v>134</v>
      </c>
      <c r="G4" s="240" t="s">
        <v>135</v>
      </c>
      <c r="H4" s="239" t="s">
        <v>134</v>
      </c>
      <c r="I4" s="240" t="s">
        <v>135</v>
      </c>
      <c r="J4" s="239" t="s">
        <v>134</v>
      </c>
      <c r="K4" s="240" t="s">
        <v>135</v>
      </c>
      <c r="L4" s="241" t="s">
        <v>134</v>
      </c>
      <c r="M4" s="240" t="s">
        <v>135</v>
      </c>
      <c r="N4" s="241" t="s">
        <v>134</v>
      </c>
      <c r="O4" s="240" t="s">
        <v>135</v>
      </c>
      <c r="P4" s="241" t="s">
        <v>134</v>
      </c>
      <c r="Q4" s="240" t="s">
        <v>135</v>
      </c>
      <c r="R4" s="242" t="s">
        <v>134</v>
      </c>
      <c r="S4" s="243" t="s">
        <v>135</v>
      </c>
      <c r="T4" s="242" t="s">
        <v>134</v>
      </c>
      <c r="U4" s="243" t="s">
        <v>135</v>
      </c>
      <c r="V4" s="244"/>
      <c r="W4" s="245"/>
      <c r="X4" s="245"/>
      <c r="Y4" s="245"/>
      <c r="Z4" s="245"/>
      <c r="AA4" s="245"/>
      <c r="AB4" s="245"/>
    </row>
    <row r="5" spans="1:28" ht="33" customHeight="1">
      <c r="A5" s="246">
        <v>4</v>
      </c>
      <c r="B5" s="247">
        <v>833200</v>
      </c>
      <c r="C5" s="248">
        <v>833200</v>
      </c>
      <c r="D5" s="247">
        <v>851400</v>
      </c>
      <c r="E5" s="248">
        <v>851400</v>
      </c>
      <c r="F5" s="247">
        <v>77300</v>
      </c>
      <c r="G5" s="249">
        <v>77300</v>
      </c>
      <c r="H5" s="247">
        <v>262600</v>
      </c>
      <c r="I5" s="249">
        <f>IF(H5="","",H5)</f>
        <v>262600</v>
      </c>
      <c r="J5" s="247">
        <v>409000</v>
      </c>
      <c r="K5" s="249">
        <f>IF(J5="","",J5)</f>
        <v>409000</v>
      </c>
      <c r="L5" s="250">
        <f>(D5/B5*100)-100</f>
        <v>2.1843494959193492</v>
      </c>
      <c r="M5" s="251">
        <f>(E5/C5*100)-100</f>
        <v>2.1843494959193492</v>
      </c>
      <c r="N5" s="250">
        <f>(F5/D5*100)-100</f>
        <v>-90.920836269673487</v>
      </c>
      <c r="O5" s="251">
        <f t="shared" ref="O5:O16" si="0">(G5/E5*100)-100</f>
        <v>-90.920836269673487</v>
      </c>
      <c r="P5" s="252">
        <f>IF(H5&gt;0,(H5/F5*100)-100,"")</f>
        <v>239.71539456662356</v>
      </c>
      <c r="Q5" s="251">
        <f>IF(H5&gt;0,(I5/G5*100)-100,"")</f>
        <v>239.71539456662356</v>
      </c>
      <c r="R5" s="253">
        <f>IF(J5&gt;0,(J5/H5*100)-100,"")</f>
        <v>55.750190403655751</v>
      </c>
      <c r="S5" s="251">
        <f>IF(J5&gt;0,(K5/I5*100)-100,"")</f>
        <v>55.750190403655751</v>
      </c>
      <c r="T5" s="253">
        <f>IF(J5&gt;0,(J5/D5*100)-100,"")</f>
        <v>-51.96147521728917</v>
      </c>
      <c r="U5" s="251">
        <f>IF(J5&gt;0,(K5/E5*100)-100,"")</f>
        <v>-51.96147521728917</v>
      </c>
      <c r="V5" s="232"/>
      <c r="W5" s="254"/>
      <c r="X5" s="254"/>
      <c r="Y5" s="254"/>
      <c r="Z5" s="254"/>
      <c r="AA5" s="254"/>
      <c r="AB5" s="254"/>
    </row>
    <row r="6" spans="1:28" ht="33" customHeight="1">
      <c r="A6" s="246">
        <v>5</v>
      </c>
      <c r="B6" s="255">
        <v>830900</v>
      </c>
      <c r="C6" s="256">
        <v>1664100</v>
      </c>
      <c r="D6" s="255">
        <v>834900</v>
      </c>
      <c r="E6" s="256">
        <v>1686300</v>
      </c>
      <c r="F6" s="255">
        <v>44000</v>
      </c>
      <c r="G6" s="256">
        <v>121300</v>
      </c>
      <c r="H6" s="257">
        <v>195200</v>
      </c>
      <c r="I6" s="256">
        <f t="shared" ref="I6:I16" si="1">IF(H6&gt;0,(I5+H6),"")</f>
        <v>457800</v>
      </c>
      <c r="J6" s="257">
        <v>396800</v>
      </c>
      <c r="K6" s="256">
        <f t="shared" ref="K6:K16" si="2">IF(J6&gt;0,(K5+J6),"")</f>
        <v>805800</v>
      </c>
      <c r="L6" s="258">
        <f>(D6/B6*100)-100</f>
        <v>0.48140570465760391</v>
      </c>
      <c r="M6" s="259">
        <f t="shared" ref="M6:N16" si="3">(E6/C6*100)-100</f>
        <v>1.3340544438435131</v>
      </c>
      <c r="N6" s="258">
        <f t="shared" si="3"/>
        <v>-94.729907773386032</v>
      </c>
      <c r="O6" s="259">
        <f t="shared" si="0"/>
        <v>-92.806736642353087</v>
      </c>
      <c r="P6" s="258">
        <f>IF(H6&gt;0,(H6/F6*100)-100,"")</f>
        <v>343.63636363636363</v>
      </c>
      <c r="Q6" s="260">
        <f>IF(H6&gt;0,(I6/G6*100)-100,"")</f>
        <v>277.4113767518549</v>
      </c>
      <c r="R6" s="258">
        <f>IF(J6&gt;0,(J6/H6*100)-100,"")</f>
        <v>103.27868852459017</v>
      </c>
      <c r="S6" s="260">
        <f>IF(J6&gt;0,(K6/I6*100)-100,"")</f>
        <v>76.015727391874179</v>
      </c>
      <c r="T6" s="258">
        <f>IF(J6&gt;0,(J6/D6*100)-100,"")</f>
        <v>-52.473350101808606</v>
      </c>
      <c r="U6" s="260">
        <f t="shared" ref="U6:U16" si="4">IF(J6&gt;0,(K6/E6*100)-100,"")</f>
        <v>-52.214908379291941</v>
      </c>
      <c r="V6" s="232"/>
      <c r="W6" s="254"/>
      <c r="X6" s="254"/>
      <c r="Y6" s="254"/>
      <c r="Z6" s="254"/>
      <c r="AA6" s="254"/>
      <c r="AB6" s="254"/>
    </row>
    <row r="7" spans="1:28" ht="33" customHeight="1">
      <c r="A7" s="246">
        <v>6</v>
      </c>
      <c r="B7" s="255">
        <v>809700</v>
      </c>
      <c r="C7" s="256">
        <v>2473800</v>
      </c>
      <c r="D7" s="255">
        <v>868200</v>
      </c>
      <c r="E7" s="256">
        <v>2554500</v>
      </c>
      <c r="F7" s="255">
        <v>144100</v>
      </c>
      <c r="G7" s="256">
        <v>265400</v>
      </c>
      <c r="H7" s="257">
        <v>162900</v>
      </c>
      <c r="I7" s="256">
        <f t="shared" si="1"/>
        <v>620700</v>
      </c>
      <c r="J7" s="257">
        <v>448500</v>
      </c>
      <c r="K7" s="256">
        <f t="shared" si="2"/>
        <v>1254300</v>
      </c>
      <c r="L7" s="258">
        <f t="shared" ref="L7:L16" si="5">(D7/B7*100)-100</f>
        <v>7.2248981104112744</v>
      </c>
      <c r="M7" s="259">
        <f t="shared" si="3"/>
        <v>3.2621877273829796</v>
      </c>
      <c r="N7" s="258">
        <f t="shared" si="3"/>
        <v>-83.402441833678878</v>
      </c>
      <c r="O7" s="259">
        <f t="shared" si="0"/>
        <v>-89.610491289880599</v>
      </c>
      <c r="P7" s="258">
        <f t="shared" ref="P7:P8" si="6">IF(H7&gt;0,(H7/F7*100)-100,"")</f>
        <v>13.046495489243568</v>
      </c>
      <c r="Q7" s="260">
        <f t="shared" ref="Q7:Q9" si="7">IF(H7&gt;0,(I7/G7*100)-100,"")</f>
        <v>133.87339864355687</v>
      </c>
      <c r="R7" s="258">
        <f>IF(J7&gt;0,(J7/H7*100)-100,"")</f>
        <v>175.3222836095764</v>
      </c>
      <c r="S7" s="260">
        <f t="shared" ref="S7:S16" si="8">IF(J7&gt;0,(K7/I7*100)-100,"")</f>
        <v>102.07829869502177</v>
      </c>
      <c r="T7" s="258">
        <f t="shared" ref="T7:T16" si="9">IF(J7&gt;0,(J7/D7*100)-100,"")</f>
        <v>-48.341395991706982</v>
      </c>
      <c r="U7" s="260">
        <f t="shared" si="4"/>
        <v>-50.898414562536701</v>
      </c>
      <c r="V7" s="232"/>
      <c r="Z7" s="237"/>
      <c r="AA7" s="237"/>
    </row>
    <row r="8" spans="1:28" ht="33" customHeight="1">
      <c r="A8" s="246">
        <v>7</v>
      </c>
      <c r="B8" s="255">
        <v>885800</v>
      </c>
      <c r="C8" s="256">
        <v>3359600</v>
      </c>
      <c r="D8" s="255">
        <v>963600</v>
      </c>
      <c r="E8" s="256">
        <v>3518100</v>
      </c>
      <c r="F8" s="255">
        <v>277300</v>
      </c>
      <c r="G8" s="256">
        <v>542700</v>
      </c>
      <c r="H8" s="257">
        <v>250400</v>
      </c>
      <c r="I8" s="256">
        <f t="shared" si="1"/>
        <v>871100</v>
      </c>
      <c r="J8" s="257">
        <v>607800</v>
      </c>
      <c r="K8" s="256">
        <f>IF(J8&gt;0,(K7+J8),"")</f>
        <v>1862100</v>
      </c>
      <c r="L8" s="258">
        <f t="shared" si="5"/>
        <v>8.7830209979679523</v>
      </c>
      <c r="M8" s="259">
        <f t="shared" si="3"/>
        <v>4.7178235504226791</v>
      </c>
      <c r="N8" s="258">
        <f>(F8/D8*100)-100</f>
        <v>-71.222498962224989</v>
      </c>
      <c r="O8" s="259">
        <f t="shared" si="0"/>
        <v>-84.574059861857251</v>
      </c>
      <c r="P8" s="258">
        <f t="shared" si="6"/>
        <v>-9.7006851785070296</v>
      </c>
      <c r="Q8" s="260">
        <f t="shared" si="7"/>
        <v>60.512253547079411</v>
      </c>
      <c r="R8" s="258">
        <f t="shared" ref="R8:R15" si="10">IF(J8&gt;0,(J8/H8*100)-100,"")</f>
        <v>142.73162939297123</v>
      </c>
      <c r="S8" s="260">
        <f t="shared" si="8"/>
        <v>113.76420617609918</v>
      </c>
      <c r="T8" s="258">
        <f t="shared" si="9"/>
        <v>-36.924034869240351</v>
      </c>
      <c r="U8" s="260">
        <f t="shared" si="4"/>
        <v>-47.070862113072401</v>
      </c>
      <c r="V8" s="232"/>
      <c r="W8" s="245"/>
      <c r="X8" s="245"/>
      <c r="Y8" s="245"/>
      <c r="Z8" s="245"/>
      <c r="AA8" s="245"/>
    </row>
    <row r="9" spans="1:28" ht="33" customHeight="1">
      <c r="A9" s="246">
        <v>8</v>
      </c>
      <c r="B9" s="255">
        <v>1041500</v>
      </c>
      <c r="C9" s="256">
        <v>4401100</v>
      </c>
      <c r="D9" s="255">
        <v>1021200</v>
      </c>
      <c r="E9" s="256">
        <v>4539300</v>
      </c>
      <c r="F9" s="255">
        <v>202800</v>
      </c>
      <c r="G9" s="256">
        <v>745500</v>
      </c>
      <c r="H9" s="257">
        <v>288200</v>
      </c>
      <c r="I9" s="256">
        <f t="shared" si="1"/>
        <v>1159300</v>
      </c>
      <c r="J9" s="257">
        <v>640800</v>
      </c>
      <c r="K9" s="256">
        <f t="shared" si="2"/>
        <v>2502900</v>
      </c>
      <c r="L9" s="258">
        <f t="shared" si="5"/>
        <v>-1.9491118578972646</v>
      </c>
      <c r="M9" s="259">
        <f t="shared" si="3"/>
        <v>3.14012405989412</v>
      </c>
      <c r="N9" s="258">
        <f t="shared" si="3"/>
        <v>-80.141010575793189</v>
      </c>
      <c r="O9" s="259">
        <f t="shared" si="0"/>
        <v>-83.576762937016724</v>
      </c>
      <c r="P9" s="258">
        <f>IF(H9&gt;0,(H9/F9*100)-100,"")</f>
        <v>42.110453648915183</v>
      </c>
      <c r="Q9" s="260">
        <f t="shared" si="7"/>
        <v>55.506371562709603</v>
      </c>
      <c r="R9" s="258">
        <f>IF(J9&gt;0,(J9/H9*100)-100,"")</f>
        <v>122.34559333795977</v>
      </c>
      <c r="S9" s="260">
        <f t="shared" si="8"/>
        <v>115.89752436815323</v>
      </c>
      <c r="T9" s="258">
        <f t="shared" si="9"/>
        <v>-37.250293772032904</v>
      </c>
      <c r="U9" s="260">
        <f t="shared" si="4"/>
        <v>-44.861542528583698</v>
      </c>
      <c r="V9" s="232"/>
    </row>
    <row r="10" spans="1:28" ht="33" customHeight="1">
      <c r="A10" s="246">
        <v>9</v>
      </c>
      <c r="B10" s="255">
        <v>801500</v>
      </c>
      <c r="C10" s="256">
        <v>5202600</v>
      </c>
      <c r="D10" s="255">
        <v>809300</v>
      </c>
      <c r="E10" s="256">
        <v>5348600</v>
      </c>
      <c r="F10" s="255">
        <v>227600</v>
      </c>
      <c r="G10" s="256">
        <v>973100</v>
      </c>
      <c r="H10" s="257">
        <v>204900</v>
      </c>
      <c r="I10" s="256">
        <f t="shared" si="1"/>
        <v>1364200</v>
      </c>
      <c r="J10" s="257">
        <v>494700</v>
      </c>
      <c r="K10" s="256">
        <f>IF(J10&gt;0,(K9+J10),"")</f>
        <v>2997600</v>
      </c>
      <c r="L10" s="258">
        <f t="shared" si="5"/>
        <v>0.97317529631939692</v>
      </c>
      <c r="M10" s="259">
        <f t="shared" si="3"/>
        <v>2.8062891631107476</v>
      </c>
      <c r="N10" s="258">
        <f t="shared" si="3"/>
        <v>-71.876930680835287</v>
      </c>
      <c r="O10" s="259">
        <f t="shared" si="0"/>
        <v>-81.806454025352423</v>
      </c>
      <c r="P10" s="258">
        <f t="shared" ref="P10:P11" si="11">IF(H10&gt;0,(H10/F10*100)-100,"")</f>
        <v>-9.9736379613356831</v>
      </c>
      <c r="Q10" s="260">
        <f>IF(H10&gt;0,(I10/G10*100)-100,"")</f>
        <v>40.191141712054275</v>
      </c>
      <c r="R10" s="258">
        <f t="shared" si="10"/>
        <v>141.43484626647145</v>
      </c>
      <c r="S10" s="260">
        <f t="shared" si="8"/>
        <v>119.73317695352588</v>
      </c>
      <c r="T10" s="258">
        <f t="shared" si="9"/>
        <v>-38.873100210058077</v>
      </c>
      <c r="U10" s="260">
        <f t="shared" si="4"/>
        <v>-43.95542758852784</v>
      </c>
      <c r="V10" s="232"/>
      <c r="W10" s="254"/>
      <c r="X10" s="254"/>
      <c r="Y10" s="254"/>
      <c r="Z10" s="254"/>
      <c r="AA10" s="254"/>
    </row>
    <row r="11" spans="1:28" ht="33" customHeight="1">
      <c r="A11" s="246">
        <v>10</v>
      </c>
      <c r="B11" s="255">
        <v>849300</v>
      </c>
      <c r="C11" s="256">
        <v>6051900</v>
      </c>
      <c r="D11" s="255">
        <v>851300</v>
      </c>
      <c r="E11" s="256">
        <v>6199900</v>
      </c>
      <c r="F11" s="255">
        <v>341200</v>
      </c>
      <c r="G11" s="256">
        <v>1314300</v>
      </c>
      <c r="H11" s="257">
        <v>299000</v>
      </c>
      <c r="I11" s="256">
        <f t="shared" si="1"/>
        <v>1663200</v>
      </c>
      <c r="J11" s="257">
        <v>630700</v>
      </c>
      <c r="K11" s="256">
        <f t="shared" si="2"/>
        <v>3628300</v>
      </c>
      <c r="L11" s="258">
        <f t="shared" si="5"/>
        <v>0.23548804898152298</v>
      </c>
      <c r="M11" s="259">
        <f t="shared" si="3"/>
        <v>2.4455129793949055</v>
      </c>
      <c r="N11" s="258">
        <f>(F11/D11*100)-100</f>
        <v>-59.920122166098913</v>
      </c>
      <c r="O11" s="259">
        <f t="shared" si="0"/>
        <v>-78.801270988241754</v>
      </c>
      <c r="P11" s="258">
        <f t="shared" si="11"/>
        <v>-12.368112543962482</v>
      </c>
      <c r="Q11" s="260">
        <f t="shared" ref="Q11" si="12">IF(H11&gt;0,(I11/G11*100)-100,"")</f>
        <v>26.546450582058895</v>
      </c>
      <c r="R11" s="258">
        <f t="shared" si="10"/>
        <v>110.93645484949835</v>
      </c>
      <c r="S11" s="260">
        <f t="shared" si="8"/>
        <v>118.15175565175565</v>
      </c>
      <c r="T11" s="258">
        <f t="shared" si="9"/>
        <v>-25.91330905673675</v>
      </c>
      <c r="U11" s="260">
        <f t="shared" si="4"/>
        <v>-41.478088356263811</v>
      </c>
      <c r="V11" s="232"/>
    </row>
    <row r="12" spans="1:28" ht="33" customHeight="1">
      <c r="A12" s="246">
        <v>11</v>
      </c>
      <c r="B12" s="255">
        <v>795200</v>
      </c>
      <c r="C12" s="256">
        <v>6847100</v>
      </c>
      <c r="D12" s="255">
        <v>799200</v>
      </c>
      <c r="E12" s="256">
        <v>6999100</v>
      </c>
      <c r="F12" s="255">
        <v>381100</v>
      </c>
      <c r="G12" s="256">
        <v>1695400</v>
      </c>
      <c r="H12" s="257">
        <v>368000</v>
      </c>
      <c r="I12" s="256">
        <f t="shared" si="1"/>
        <v>2031200</v>
      </c>
      <c r="J12" s="257">
        <v>615000</v>
      </c>
      <c r="K12" s="256">
        <f t="shared" si="2"/>
        <v>4243300</v>
      </c>
      <c r="L12" s="258">
        <f t="shared" si="5"/>
        <v>0.50301810865191499</v>
      </c>
      <c r="M12" s="259">
        <f t="shared" si="3"/>
        <v>2.2199179214557887</v>
      </c>
      <c r="N12" s="258">
        <f t="shared" si="3"/>
        <v>-52.314814814814817</v>
      </c>
      <c r="O12" s="259">
        <f t="shared" si="0"/>
        <v>-75.776885599577085</v>
      </c>
      <c r="P12" s="258">
        <f>IF(H12&gt;0,(H12/F12*100)-100,"")</f>
        <v>-3.4374180005248007</v>
      </c>
      <c r="Q12" s="260">
        <f>IF(H12&gt;0,(I12/G12*100)-100,"")</f>
        <v>19.806535330895358</v>
      </c>
      <c r="R12" s="258">
        <f>IF(J12&gt;0,(J12/H12*100)-100,"")</f>
        <v>67.119565217391312</v>
      </c>
      <c r="S12" s="260">
        <f t="shared" si="8"/>
        <v>108.90606538007091</v>
      </c>
      <c r="T12" s="258">
        <f t="shared" si="9"/>
        <v>-23.048048048048059</v>
      </c>
      <c r="U12" s="260">
        <f t="shared" si="4"/>
        <v>-39.373633752911083</v>
      </c>
      <c r="V12" s="232"/>
      <c r="W12" s="254"/>
      <c r="X12" s="254"/>
      <c r="Y12" s="254"/>
      <c r="Z12" s="254"/>
      <c r="AA12" s="254"/>
    </row>
    <row r="13" spans="1:28" ht="33" customHeight="1">
      <c r="A13" s="246">
        <v>12</v>
      </c>
      <c r="B13" s="255">
        <v>747500</v>
      </c>
      <c r="C13" s="256">
        <v>7594600</v>
      </c>
      <c r="D13" s="255">
        <v>755100</v>
      </c>
      <c r="E13" s="256">
        <v>7754200</v>
      </c>
      <c r="F13" s="255">
        <v>326200</v>
      </c>
      <c r="G13" s="256">
        <v>2021600</v>
      </c>
      <c r="H13" s="257">
        <v>423600</v>
      </c>
      <c r="I13" s="256">
        <f t="shared" si="1"/>
        <v>2454800</v>
      </c>
      <c r="J13" s="262">
        <v>635000</v>
      </c>
      <c r="K13" s="256">
        <f t="shared" si="2"/>
        <v>4878300</v>
      </c>
      <c r="L13" s="258">
        <f t="shared" si="5"/>
        <v>1.0167224080267516</v>
      </c>
      <c r="M13" s="259">
        <f t="shared" si="3"/>
        <v>2.1014931661970309</v>
      </c>
      <c r="N13" s="258">
        <f t="shared" si="3"/>
        <v>-56.800423784929151</v>
      </c>
      <c r="O13" s="259">
        <f t="shared" si="0"/>
        <v>-73.928967527275546</v>
      </c>
      <c r="P13" s="258">
        <f>IF(H13&gt;0,(H13/F13*100)-100,"")</f>
        <v>29.858982219497221</v>
      </c>
      <c r="Q13" s="260">
        <f t="shared" ref="Q13:Q15" si="13">IF(H13&gt;0,(I13/G13*100)-100,"")</f>
        <v>21.428571428571416</v>
      </c>
      <c r="R13" s="258">
        <f>IF(J13&gt;0,(J13/H13*100)-100,"")</f>
        <v>49.90557129367329</v>
      </c>
      <c r="S13" s="260">
        <f t="shared" si="8"/>
        <v>98.724947042528925</v>
      </c>
      <c r="T13" s="258">
        <f t="shared" si="9"/>
        <v>-15.905178122103038</v>
      </c>
      <c r="U13" s="260">
        <f t="shared" si="4"/>
        <v>-37.088287637667328</v>
      </c>
      <c r="V13" s="232"/>
      <c r="W13" s="254"/>
      <c r="X13" s="254"/>
      <c r="Y13" s="254"/>
      <c r="Z13" s="254"/>
      <c r="AA13" s="254"/>
    </row>
    <row r="14" spans="1:28" ht="33" customHeight="1">
      <c r="A14" s="246">
        <v>1</v>
      </c>
      <c r="B14" s="255">
        <v>753500</v>
      </c>
      <c r="C14" s="256">
        <v>8348100</v>
      </c>
      <c r="D14" s="255">
        <v>727800</v>
      </c>
      <c r="E14" s="256">
        <v>8482000</v>
      </c>
      <c r="F14" s="255">
        <v>144000</v>
      </c>
      <c r="G14" s="256">
        <v>2165600</v>
      </c>
      <c r="H14" s="257">
        <v>224600</v>
      </c>
      <c r="I14" s="256">
        <f t="shared" si="1"/>
        <v>2679400</v>
      </c>
      <c r="J14" s="257">
        <v>532200</v>
      </c>
      <c r="K14" s="256">
        <f t="shared" si="2"/>
        <v>5410500</v>
      </c>
      <c r="L14" s="258">
        <f t="shared" si="5"/>
        <v>-3.4107498341074916</v>
      </c>
      <c r="M14" s="259">
        <f t="shared" si="3"/>
        <v>1.6039577868017858</v>
      </c>
      <c r="N14" s="258">
        <f t="shared" si="3"/>
        <v>-80.214344600164878</v>
      </c>
      <c r="O14" s="259">
        <f t="shared" si="0"/>
        <v>-74.468285781655268</v>
      </c>
      <c r="P14" s="258">
        <f t="shared" ref="P14:P15" si="14">IF(H14&gt;0,(H14/F14*100)-100,"")</f>
        <v>55.972222222222229</v>
      </c>
      <c r="Q14" s="260">
        <f t="shared" si="13"/>
        <v>23.725526413003323</v>
      </c>
      <c r="R14" s="258">
        <f t="shared" si="10"/>
        <v>136.95458593054317</v>
      </c>
      <c r="S14" s="260">
        <f t="shared" si="8"/>
        <v>101.92953646338734</v>
      </c>
      <c r="T14" s="258">
        <f t="shared" si="9"/>
        <v>-26.875515251442707</v>
      </c>
      <c r="U14" s="260">
        <f t="shared" si="4"/>
        <v>-36.211978307003065</v>
      </c>
      <c r="V14" s="232"/>
      <c r="W14" s="254"/>
      <c r="X14" s="254"/>
      <c r="Y14" s="254"/>
      <c r="Z14" s="254"/>
      <c r="AA14" s="254"/>
    </row>
    <row r="15" spans="1:28" ht="33" customHeight="1">
      <c r="A15" s="246">
        <v>2</v>
      </c>
      <c r="B15" s="255">
        <v>772200</v>
      </c>
      <c r="C15" s="256">
        <v>9120300</v>
      </c>
      <c r="D15" s="255">
        <v>590900</v>
      </c>
      <c r="E15" s="256">
        <v>9072900</v>
      </c>
      <c r="F15" s="255">
        <v>118800</v>
      </c>
      <c r="G15" s="256">
        <v>2284400</v>
      </c>
      <c r="H15" s="257">
        <v>179200</v>
      </c>
      <c r="I15" s="256">
        <f t="shared" si="1"/>
        <v>2858600</v>
      </c>
      <c r="J15" s="262">
        <v>597900</v>
      </c>
      <c r="K15" s="256">
        <f t="shared" si="2"/>
        <v>6008400</v>
      </c>
      <c r="L15" s="258">
        <f t="shared" si="5"/>
        <v>-23.478373478373484</v>
      </c>
      <c r="M15" s="259">
        <f t="shared" si="3"/>
        <v>-0.5197197460609857</v>
      </c>
      <c r="N15" s="258">
        <f t="shared" si="3"/>
        <v>-79.895075308850906</v>
      </c>
      <c r="O15" s="259">
        <f t="shared" si="0"/>
        <v>-74.821721830947112</v>
      </c>
      <c r="P15" s="258">
        <f t="shared" si="14"/>
        <v>50.841750841750837</v>
      </c>
      <c r="Q15" s="260">
        <f t="shared" si="13"/>
        <v>25.135703029241824</v>
      </c>
      <c r="R15" s="258">
        <f t="shared" si="10"/>
        <v>233.64955357142856</v>
      </c>
      <c r="S15" s="260">
        <f t="shared" si="8"/>
        <v>110.18680472958792</v>
      </c>
      <c r="T15" s="258">
        <f t="shared" si="9"/>
        <v>1.1846336097478343</v>
      </c>
      <c r="U15" s="260">
        <f t="shared" si="4"/>
        <v>-33.776411070330326</v>
      </c>
      <c r="V15" s="232"/>
      <c r="W15" s="254"/>
      <c r="X15" s="254"/>
      <c r="Y15" s="254"/>
      <c r="Z15" s="254"/>
      <c r="AA15" s="254"/>
    </row>
    <row r="16" spans="1:28" ht="33" customHeight="1">
      <c r="A16" s="246">
        <v>3</v>
      </c>
      <c r="B16" s="261">
        <v>884000</v>
      </c>
      <c r="C16" s="256">
        <v>10004300</v>
      </c>
      <c r="D16" s="261">
        <v>396300</v>
      </c>
      <c r="E16" s="256">
        <v>9469200</v>
      </c>
      <c r="F16" s="261">
        <v>299200</v>
      </c>
      <c r="G16" s="256">
        <v>2583600</v>
      </c>
      <c r="H16" s="261">
        <v>415700</v>
      </c>
      <c r="I16" s="256">
        <f t="shared" si="1"/>
        <v>3274300</v>
      </c>
      <c r="J16" s="263">
        <v>766200</v>
      </c>
      <c r="K16" s="256">
        <f t="shared" si="2"/>
        <v>6774600</v>
      </c>
      <c r="L16" s="264">
        <f t="shared" si="5"/>
        <v>-55.16968325791855</v>
      </c>
      <c r="M16" s="265">
        <f t="shared" si="3"/>
        <v>-5.348700058974643</v>
      </c>
      <c r="N16" s="264">
        <f t="shared" si="3"/>
        <v>-24.501640171587184</v>
      </c>
      <c r="O16" s="265">
        <f t="shared" si="0"/>
        <v>-72.715752122671404</v>
      </c>
      <c r="P16" s="266">
        <f>IF(H16&gt;0,(H16/F16*100)-100,"")</f>
        <v>38.93716577540107</v>
      </c>
      <c r="Q16" s="267">
        <f>IF(H16&gt;0,(I16/G16*100)-100,"")</f>
        <v>26.734014553336436</v>
      </c>
      <c r="R16" s="266">
        <f>IF(J16&gt;0,(J16/H16*100)-100,"")</f>
        <v>84.315612220351227</v>
      </c>
      <c r="S16" s="267">
        <f t="shared" si="8"/>
        <v>106.90223864642823</v>
      </c>
      <c r="T16" s="266">
        <f t="shared" si="9"/>
        <v>93.338380015140046</v>
      </c>
      <c r="U16" s="267">
        <f t="shared" si="4"/>
        <v>-28.456469395513878</v>
      </c>
      <c r="V16" s="232"/>
      <c r="W16" s="254"/>
      <c r="X16" s="254"/>
      <c r="Y16" s="254"/>
      <c r="Z16" s="254"/>
      <c r="AA16" s="254"/>
    </row>
    <row r="17" spans="1:22" ht="33" customHeight="1">
      <c r="A17" s="268" t="s">
        <v>136</v>
      </c>
      <c r="B17" s="269">
        <f>SUM(B5:B16)</f>
        <v>10004300</v>
      </c>
      <c r="C17" s="270">
        <f>B17</f>
        <v>10004300</v>
      </c>
      <c r="D17" s="269">
        <f>SUM(D5:D16)</f>
        <v>9469200</v>
      </c>
      <c r="E17" s="270">
        <f>D17</f>
        <v>9469200</v>
      </c>
      <c r="F17" s="269">
        <f>SUM(F5:F16)</f>
        <v>2583600</v>
      </c>
      <c r="G17" s="270">
        <f>F17</f>
        <v>2583600</v>
      </c>
      <c r="H17" s="269">
        <f>SUM(H5:H16)</f>
        <v>3274300</v>
      </c>
      <c r="I17" s="270">
        <f>H17</f>
        <v>3274300</v>
      </c>
      <c r="J17" s="269">
        <f>SUM(J5:J16)</f>
        <v>6774600</v>
      </c>
      <c r="K17" s="270">
        <f>J17</f>
        <v>6774600</v>
      </c>
      <c r="L17" s="271" t="s">
        <v>137</v>
      </c>
      <c r="M17" s="272">
        <f>(E17/C17*100)-100</f>
        <v>-5.348700058974643</v>
      </c>
      <c r="N17" s="273" t="s">
        <v>203</v>
      </c>
      <c r="O17" s="272">
        <f>(G17/E17*100)-100</f>
        <v>-72.715752122671404</v>
      </c>
      <c r="P17" s="273" t="s">
        <v>203</v>
      </c>
      <c r="Q17" s="272">
        <f>(I17/G17*100)-100</f>
        <v>26.734014553336436</v>
      </c>
      <c r="R17" s="273" t="s">
        <v>203</v>
      </c>
      <c r="S17" s="274" t="s">
        <v>214</v>
      </c>
      <c r="T17" s="273" t="s">
        <v>203</v>
      </c>
      <c r="U17" s="274" t="s">
        <v>214</v>
      </c>
      <c r="V17" s="232"/>
    </row>
    <row r="18" spans="1:22" ht="24" customHeight="1">
      <c r="A18" s="275"/>
      <c r="B18" s="276" t="s">
        <v>138</v>
      </c>
      <c r="C18" s="276"/>
      <c r="D18" s="276"/>
      <c r="E18" s="276"/>
      <c r="F18" s="235"/>
      <c r="G18" s="235"/>
      <c r="H18" s="235"/>
      <c r="I18" s="235"/>
      <c r="J18" s="235"/>
      <c r="K18" s="235"/>
      <c r="L18" s="235"/>
      <c r="M18" s="235"/>
      <c r="N18" s="235"/>
      <c r="O18" s="235"/>
      <c r="P18" s="235"/>
      <c r="Q18" s="235"/>
      <c r="R18" s="235"/>
      <c r="S18" s="235"/>
      <c r="T18" s="235"/>
      <c r="U18" s="235"/>
    </row>
    <row r="19" spans="1:22" ht="24" customHeight="1">
      <c r="A19" s="275"/>
      <c r="B19" s="276"/>
      <c r="C19" s="276"/>
      <c r="D19" s="276"/>
      <c r="E19" s="276"/>
      <c r="F19" s="235"/>
      <c r="G19" s="235"/>
      <c r="H19" s="235"/>
      <c r="I19" s="277"/>
      <c r="J19" s="277"/>
      <c r="K19" s="235"/>
      <c r="L19" s="235"/>
      <c r="M19" s="235"/>
      <c r="N19" s="235"/>
      <c r="O19" s="235"/>
      <c r="P19" s="235"/>
      <c r="Q19" s="235"/>
      <c r="R19" s="235"/>
      <c r="S19" s="235"/>
      <c r="T19" s="235"/>
      <c r="U19" s="235"/>
    </row>
    <row r="20" spans="1:22" ht="38.25" customHeight="1">
      <c r="A20" s="235"/>
      <c r="B20" s="276"/>
      <c r="C20" s="276"/>
      <c r="D20" s="276"/>
      <c r="E20" s="276"/>
      <c r="F20" s="277"/>
      <c r="G20" s="235"/>
      <c r="H20" s="235"/>
      <c r="I20" s="235"/>
      <c r="J20" s="277"/>
      <c r="K20" s="235"/>
      <c r="L20" s="235"/>
      <c r="M20" s="235"/>
      <c r="N20" s="235"/>
      <c r="O20" s="235"/>
      <c r="P20" s="235"/>
      <c r="Q20" s="235"/>
      <c r="R20" s="235"/>
      <c r="S20" s="235"/>
      <c r="T20" s="235"/>
      <c r="U20" s="235"/>
    </row>
    <row r="21" spans="1:22" ht="38.25" customHeight="1">
      <c r="A21" s="235"/>
      <c r="B21" s="276"/>
      <c r="C21" s="276"/>
      <c r="D21" s="276"/>
      <c r="E21" s="276"/>
      <c r="F21" s="235"/>
      <c r="G21" s="235"/>
      <c r="H21" s="235"/>
      <c r="I21" s="235"/>
      <c r="J21" s="235"/>
      <c r="K21" s="235"/>
      <c r="L21" s="235"/>
      <c r="M21" s="235"/>
      <c r="N21" s="235"/>
      <c r="O21" s="235"/>
      <c r="P21" s="235"/>
      <c r="Q21" s="235"/>
      <c r="R21" s="235"/>
      <c r="S21" s="235"/>
      <c r="T21" s="235"/>
      <c r="U21" s="235"/>
    </row>
    <row r="22" spans="1:22" ht="38.25" customHeight="1">
      <c r="A22" s="235"/>
      <c r="B22" s="276"/>
      <c r="C22" s="276"/>
      <c r="D22" s="276"/>
      <c r="E22" s="276"/>
      <c r="F22" s="235"/>
      <c r="G22" s="235"/>
      <c r="H22" s="235"/>
      <c r="I22" s="235"/>
      <c r="J22" s="235"/>
      <c r="K22" s="235"/>
      <c r="L22" s="235"/>
      <c r="M22" s="235"/>
      <c r="N22" s="235"/>
      <c r="O22" s="235"/>
      <c r="P22" s="235"/>
      <c r="Q22" s="235"/>
      <c r="R22" s="235"/>
      <c r="S22" s="235"/>
      <c r="T22" s="235"/>
      <c r="U22" s="235"/>
    </row>
    <row r="23" spans="1:22" ht="38.25" customHeight="1">
      <c r="A23" s="235"/>
      <c r="B23" s="276"/>
      <c r="C23" s="276"/>
      <c r="D23" s="276"/>
      <c r="E23" s="276"/>
      <c r="F23" s="235"/>
      <c r="G23" s="235"/>
      <c r="H23" s="235"/>
      <c r="I23" s="235"/>
      <c r="J23" s="235"/>
      <c r="K23" s="235"/>
      <c r="L23" s="235"/>
      <c r="M23" s="235"/>
      <c r="N23" s="235"/>
      <c r="O23" s="235"/>
      <c r="P23" s="235"/>
      <c r="Q23" s="235"/>
      <c r="R23" s="235"/>
      <c r="S23" s="235"/>
      <c r="T23" s="235"/>
      <c r="U23" s="235"/>
    </row>
    <row r="24" spans="1:22" ht="38.25" customHeight="1">
      <c r="A24" s="235"/>
      <c r="B24" s="276"/>
      <c r="C24" s="276"/>
      <c r="D24" s="276"/>
      <c r="E24" s="276"/>
      <c r="F24" s="235"/>
      <c r="G24" s="235"/>
      <c r="H24" s="235"/>
      <c r="I24" s="235"/>
      <c r="J24" s="235"/>
      <c r="K24" s="235"/>
      <c r="L24" s="235"/>
      <c r="M24" s="235"/>
      <c r="N24" s="235"/>
      <c r="O24" s="235"/>
      <c r="P24" s="235"/>
      <c r="Q24" s="235"/>
      <c r="R24" s="235"/>
      <c r="S24" s="235"/>
      <c r="T24" s="235"/>
      <c r="U24" s="235"/>
    </row>
    <row r="25" spans="1:22" ht="38.25" customHeight="1">
      <c r="A25" s="235"/>
      <c r="B25" s="235"/>
      <c r="C25" s="235"/>
      <c r="D25" s="235"/>
      <c r="E25" s="235"/>
      <c r="F25" s="235"/>
      <c r="G25" s="235"/>
      <c r="H25" s="235"/>
      <c r="I25" s="235"/>
      <c r="J25" s="235"/>
      <c r="K25" s="235"/>
      <c r="L25" s="235"/>
      <c r="M25" s="235"/>
      <c r="N25" s="235"/>
      <c r="O25" s="235"/>
      <c r="P25" s="235"/>
      <c r="Q25" s="235"/>
      <c r="R25" s="235"/>
      <c r="S25" s="235"/>
      <c r="T25" s="235"/>
      <c r="U25" s="235"/>
    </row>
    <row r="26" spans="1:22" ht="38.25" customHeight="1">
      <c r="A26" s="235"/>
      <c r="B26" s="235"/>
      <c r="C26" s="235"/>
      <c r="D26" s="235"/>
      <c r="E26" s="235"/>
      <c r="F26" s="235"/>
      <c r="G26" s="235"/>
      <c r="H26" s="235"/>
      <c r="I26" s="235"/>
      <c r="J26" s="235"/>
      <c r="K26" s="235"/>
      <c r="L26" s="235"/>
      <c r="M26" s="235"/>
      <c r="N26" s="235"/>
      <c r="O26" s="235"/>
      <c r="P26" s="235"/>
      <c r="Q26" s="235"/>
      <c r="R26" s="235"/>
      <c r="S26" s="235"/>
      <c r="T26" s="235"/>
      <c r="U26" s="235"/>
    </row>
    <row r="27" spans="1:22" ht="38.25" customHeight="1">
      <c r="A27" s="235"/>
      <c r="B27" s="235"/>
      <c r="C27" s="235"/>
      <c r="D27" s="235"/>
      <c r="E27" s="235"/>
      <c r="F27" s="235"/>
      <c r="G27" s="235"/>
      <c r="H27" s="235"/>
      <c r="I27" s="235"/>
      <c r="J27" s="235"/>
      <c r="K27" s="235"/>
      <c r="L27" s="235"/>
      <c r="M27" s="235"/>
      <c r="N27" s="235"/>
      <c r="O27" s="235"/>
      <c r="P27" s="235"/>
      <c r="Q27" s="235"/>
      <c r="R27" s="235"/>
      <c r="S27" s="235"/>
      <c r="T27" s="235"/>
      <c r="U27" s="235"/>
    </row>
    <row r="28" spans="1:22" ht="38.25" customHeight="1">
      <c r="A28" s="235"/>
      <c r="B28" s="235"/>
      <c r="C28" s="235"/>
      <c r="D28" s="235"/>
      <c r="E28" s="235"/>
      <c r="F28" s="235"/>
      <c r="G28" s="235"/>
      <c r="H28" s="235"/>
      <c r="I28" s="235"/>
      <c r="J28" s="235"/>
      <c r="K28" s="235"/>
      <c r="L28" s="235"/>
      <c r="M28" s="235"/>
      <c r="N28" s="235"/>
      <c r="O28" s="235"/>
      <c r="P28" s="235"/>
      <c r="Q28" s="235"/>
      <c r="R28" s="235"/>
      <c r="S28" s="235"/>
      <c r="T28" s="235"/>
      <c r="U28" s="235"/>
    </row>
    <row r="29" spans="1:22" ht="38.25" customHeight="1">
      <c r="A29" s="235"/>
      <c r="B29" s="235"/>
      <c r="C29" s="235"/>
      <c r="D29" s="235"/>
      <c r="E29" s="235"/>
      <c r="F29" s="235"/>
      <c r="G29" s="235"/>
      <c r="H29" s="235"/>
      <c r="I29" s="235"/>
      <c r="J29" s="235"/>
      <c r="K29" s="235"/>
      <c r="L29" s="235"/>
      <c r="M29" s="235"/>
      <c r="N29" s="235"/>
      <c r="O29" s="235"/>
      <c r="P29" s="235"/>
      <c r="Q29" s="235"/>
      <c r="R29" s="235"/>
      <c r="S29" s="235"/>
      <c r="T29" s="235"/>
      <c r="U29" s="235"/>
    </row>
    <row r="30" spans="1:22" ht="38.25" customHeight="1">
      <c r="A30" s="235"/>
      <c r="B30" s="235"/>
      <c r="C30" s="235"/>
      <c r="D30" s="235"/>
      <c r="E30" s="235"/>
      <c r="F30" s="235"/>
      <c r="G30" s="235"/>
      <c r="H30" s="235"/>
      <c r="I30" s="235"/>
      <c r="J30" s="235"/>
      <c r="K30" s="235"/>
      <c r="L30" s="235"/>
      <c r="M30" s="235"/>
      <c r="N30" s="235"/>
      <c r="O30" s="235"/>
      <c r="P30" s="235"/>
      <c r="Q30" s="235"/>
      <c r="R30" s="235"/>
      <c r="S30" s="235"/>
      <c r="T30" s="235"/>
      <c r="U30" s="235"/>
    </row>
    <row r="31" spans="1:22" ht="38.25" customHeight="1">
      <c r="A31" s="235"/>
      <c r="B31" s="235"/>
      <c r="C31" s="235"/>
      <c r="D31" s="235"/>
      <c r="E31" s="235"/>
      <c r="F31" s="235"/>
      <c r="G31" s="235"/>
      <c r="H31" s="235"/>
      <c r="I31" s="235"/>
      <c r="J31" s="235"/>
      <c r="K31" s="235"/>
      <c r="L31" s="235"/>
      <c r="M31" s="235"/>
      <c r="N31" s="235"/>
      <c r="O31" s="235"/>
      <c r="P31" s="235"/>
      <c r="Q31" s="235"/>
      <c r="R31" s="235"/>
      <c r="S31" s="235"/>
      <c r="T31" s="235"/>
      <c r="U31" s="235"/>
    </row>
    <row r="32" spans="1:22" ht="38.25" customHeight="1">
      <c r="A32" s="235"/>
      <c r="B32" s="235"/>
      <c r="C32" s="235"/>
      <c r="D32" s="235"/>
      <c r="E32" s="235"/>
      <c r="F32" s="235"/>
      <c r="G32" s="235"/>
      <c r="H32" s="235"/>
      <c r="I32" s="235"/>
      <c r="J32" s="235"/>
      <c r="K32" s="235"/>
      <c r="L32" s="235"/>
      <c r="M32" s="235"/>
      <c r="N32" s="235"/>
      <c r="O32" s="235"/>
      <c r="P32" s="235"/>
      <c r="Q32" s="235"/>
      <c r="R32" s="235"/>
      <c r="S32" s="235"/>
      <c r="T32" s="235"/>
      <c r="U32" s="235"/>
    </row>
    <row r="33" s="235" customFormat="1" ht="38.25" customHeight="1"/>
    <row r="34" s="235" customFormat="1" ht="38.25" customHeight="1"/>
    <row r="35" s="235" customFormat="1" ht="38.25" customHeight="1"/>
    <row r="36" s="235" customFormat="1" ht="38.25" customHeight="1"/>
    <row r="37" s="235" customFormat="1" ht="38.25" customHeight="1"/>
    <row r="38" s="235" customFormat="1" ht="38.25" customHeight="1"/>
    <row r="39" s="235" customFormat="1" ht="38.25" customHeight="1"/>
    <row r="40" s="235" customFormat="1" ht="38.25" customHeight="1"/>
    <row r="41" s="235" customFormat="1" ht="38.25" customHeight="1"/>
    <row r="42" s="235" customFormat="1" ht="38.25" customHeight="1"/>
    <row r="43" s="235" customFormat="1" ht="38.25" customHeight="1"/>
    <row r="44" s="235" customFormat="1" ht="38.25" customHeight="1"/>
    <row r="45" s="235" customFormat="1" ht="38.25" customHeight="1"/>
    <row r="46" s="235" customFormat="1" ht="38.25" customHeight="1"/>
    <row r="47" s="235" customFormat="1" ht="38.25" customHeight="1"/>
    <row r="48" s="235" customFormat="1" ht="38.25" customHeight="1"/>
    <row r="49" s="235" customFormat="1" ht="38.25" customHeight="1"/>
    <row r="50" s="235" customFormat="1" ht="38.25" customHeight="1"/>
    <row r="51" s="235" customFormat="1" ht="38.25" customHeight="1"/>
    <row r="52" s="235" customFormat="1" ht="38.25" customHeight="1"/>
    <row r="53" s="235" customFormat="1" ht="38.25" customHeight="1"/>
    <row r="54" s="235" customFormat="1" ht="38.25" customHeight="1"/>
    <row r="55" s="235" customFormat="1" ht="38.25" customHeight="1"/>
    <row r="56" s="235" customFormat="1" ht="38.25" customHeight="1"/>
    <row r="57" s="235" customFormat="1" ht="38.25" customHeight="1"/>
    <row r="58" s="235" customFormat="1" ht="38.25" customHeight="1"/>
    <row r="59" s="235" customFormat="1" ht="38.25" customHeight="1"/>
    <row r="60" s="235" customFormat="1" ht="38.25" customHeight="1"/>
    <row r="61" s="235" customFormat="1" ht="38.25" customHeight="1"/>
    <row r="62" s="235" customFormat="1" ht="38.25" customHeight="1"/>
    <row r="63" s="235" customFormat="1" ht="38.25" customHeight="1"/>
    <row r="64" s="235" customFormat="1" ht="38.25" customHeight="1"/>
    <row r="65" s="235" customFormat="1" ht="38.25" customHeight="1"/>
    <row r="66" s="235" customFormat="1" ht="38.25" customHeight="1"/>
    <row r="67" s="235" customFormat="1" ht="38.25" customHeight="1"/>
    <row r="68" s="235" customFormat="1" ht="38.25" customHeight="1"/>
    <row r="69" s="235" customFormat="1" ht="38.25" customHeight="1"/>
    <row r="70" s="235" customFormat="1" ht="38.25" customHeight="1"/>
    <row r="71" s="235" customFormat="1" ht="38.25" customHeight="1"/>
    <row r="72" s="235" customFormat="1" ht="38.25" customHeight="1"/>
    <row r="73" s="235" customFormat="1" ht="38.25" customHeight="1"/>
    <row r="74" s="235" customFormat="1" ht="38.25" customHeight="1"/>
    <row r="75" s="235" customFormat="1" ht="38.25" customHeight="1"/>
    <row r="76" s="235" customFormat="1" ht="38.25" customHeight="1"/>
    <row r="77" s="235" customFormat="1" ht="38.25" customHeight="1"/>
  </sheetData>
  <mergeCells count="13">
    <mergeCell ref="T3:U3"/>
    <mergeCell ref="S2:U2"/>
    <mergeCell ref="B3:C3"/>
    <mergeCell ref="D3:E3"/>
    <mergeCell ref="F3:G3"/>
    <mergeCell ref="H3:I3"/>
    <mergeCell ref="J3:K3"/>
    <mergeCell ref="L3:M3"/>
    <mergeCell ref="C1:S1"/>
    <mergeCell ref="A1:B1"/>
    <mergeCell ref="N3:O3"/>
    <mergeCell ref="P3:Q3"/>
    <mergeCell ref="R3:S3"/>
  </mergeCells>
  <phoneticPr fontId="2"/>
  <conditionalFormatting sqref="J5:K5">
    <cfRule type="expression" dxfId="19" priority="29">
      <formula>AND(NOT(J5=""),J6="")</formula>
    </cfRule>
  </conditionalFormatting>
  <conditionalFormatting sqref="J6:K15">
    <cfRule type="expression" dxfId="18" priority="28">
      <formula>AND(NOT(J6=""),J7="")</formula>
    </cfRule>
  </conditionalFormatting>
  <conditionalFormatting sqref="R5:S5">
    <cfRule type="expression" dxfId="17" priority="27">
      <formula>AND(NOT(R5=""),R6="")</formula>
    </cfRule>
  </conditionalFormatting>
  <conditionalFormatting sqref="R6:S15">
    <cfRule type="expression" dxfId="16" priority="26">
      <formula>AND(NOT(R6=""),R7="")</formula>
    </cfRule>
  </conditionalFormatting>
  <conditionalFormatting sqref="J16:K16">
    <cfRule type="expression" dxfId="15" priority="25">
      <formula>NOT(J16="")</formula>
    </cfRule>
  </conditionalFormatting>
  <conditionalFormatting sqref="R16:S16">
    <cfRule type="expression" dxfId="14" priority="24">
      <formula>"not($R$16="""")"</formula>
    </cfRule>
  </conditionalFormatting>
  <conditionalFormatting sqref="J4:K4">
    <cfRule type="expression" dxfId="13" priority="18">
      <formula>$J$16=""</formula>
    </cfRule>
  </conditionalFormatting>
  <conditionalFormatting sqref="J3:K3">
    <cfRule type="expression" dxfId="12" priority="14">
      <formula>$J$16=""</formula>
    </cfRule>
  </conditionalFormatting>
  <conditionalFormatting sqref="T5:U5">
    <cfRule type="expression" dxfId="11" priority="13">
      <formula>AND(NOT(T5=""),T6="")</formula>
    </cfRule>
  </conditionalFormatting>
  <conditionalFormatting sqref="T6:U15">
    <cfRule type="expression" dxfId="10" priority="12">
      <formula>AND(NOT(T6=""),T7="")</formula>
    </cfRule>
  </conditionalFormatting>
  <conditionalFormatting sqref="T16:U16">
    <cfRule type="expression" dxfId="9" priority="11">
      <formula>"not($R$16="""")"</formula>
    </cfRule>
  </conditionalFormatting>
  <conditionalFormatting sqref="H5:I5">
    <cfRule type="expression" dxfId="8" priority="8">
      <formula>AND(NOT(H5=""),H6="")</formula>
    </cfRule>
  </conditionalFormatting>
  <conditionalFormatting sqref="H6:I15">
    <cfRule type="expression" dxfId="7" priority="7">
      <formula>AND(NOT(H6=""),H7="")</formula>
    </cfRule>
  </conditionalFormatting>
  <hyperlinks>
    <hyperlink ref="A1:B1" location="令和4年度!A1" display="令和4年度!A1"/>
  </hyperlinks>
  <printOptions horizontalCentered="1"/>
  <pageMargins left="0.59055118110236227" right="0.59055118110236227" top="0.59055118110236227" bottom="0.59055118110236227" header="0.19685039370078741" footer="0.19685039370078741"/>
  <pageSetup paperSize="9" scale="85"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5"/>
  <sheetViews>
    <sheetView showGridLines="0" showZeros="0" view="pageBreakPreview" zoomScale="70" zoomScaleNormal="40" zoomScaleSheetLayoutView="70" zoomScalePageLayoutView="40" workbookViewId="0">
      <selection sqref="A1:B1"/>
    </sheetView>
  </sheetViews>
  <sheetFormatPr defaultRowHeight="15.75"/>
  <cols>
    <col min="1" max="1" width="11.25" style="281" customWidth="1"/>
    <col min="2" max="13" width="8.125" style="281" customWidth="1"/>
    <col min="14" max="14" width="8.75" style="281" customWidth="1"/>
    <col min="15" max="15" width="3" style="281" customWidth="1"/>
    <col min="16" max="16384" width="9" style="281"/>
  </cols>
  <sheetData>
    <row r="1" spans="1:14" ht="17.25">
      <c r="A1" s="413" t="str">
        <f>令和4年度!A1</f>
        <v>令和4年度</v>
      </c>
      <c r="B1" s="413"/>
    </row>
    <row r="2" spans="1:14" ht="28.15" customHeight="1">
      <c r="A2" s="279"/>
      <c r="B2" s="280"/>
      <c r="C2" s="280"/>
      <c r="D2" s="280"/>
      <c r="E2" s="280"/>
      <c r="F2" s="280"/>
      <c r="G2" s="280"/>
      <c r="H2" s="280"/>
      <c r="I2" s="280"/>
      <c r="J2" s="280"/>
      <c r="K2" s="280"/>
      <c r="L2" s="280"/>
      <c r="M2" s="280"/>
      <c r="N2" s="280"/>
    </row>
    <row r="3" spans="1:14" ht="28.15" customHeight="1">
      <c r="A3" s="279"/>
      <c r="B3" s="280"/>
      <c r="C3" s="280"/>
      <c r="D3" s="280"/>
      <c r="E3" s="280"/>
      <c r="F3" s="280"/>
      <c r="G3" s="280"/>
      <c r="H3" s="280"/>
      <c r="I3" s="280"/>
      <c r="J3" s="280"/>
      <c r="K3" s="280"/>
      <c r="L3" s="280"/>
      <c r="M3" s="280"/>
      <c r="N3" s="280"/>
    </row>
    <row r="4" spans="1:14" ht="28.15" customHeight="1">
      <c r="A4" s="279"/>
      <c r="B4" s="280"/>
      <c r="C4" s="280"/>
      <c r="D4" s="280"/>
      <c r="E4" s="280"/>
      <c r="F4" s="280"/>
      <c r="G4" s="280"/>
      <c r="H4" s="280"/>
      <c r="I4" s="280"/>
      <c r="J4" s="280"/>
      <c r="K4" s="280"/>
      <c r="L4" s="280"/>
      <c r="M4" s="280"/>
      <c r="N4" s="280"/>
    </row>
    <row r="5" spans="1:14" ht="28.15" customHeight="1">
      <c r="A5" s="279"/>
      <c r="B5" s="280"/>
      <c r="C5" s="280"/>
      <c r="D5" s="280"/>
      <c r="E5" s="280"/>
      <c r="F5" s="280"/>
      <c r="G5" s="280"/>
      <c r="H5" s="280"/>
      <c r="I5" s="280"/>
      <c r="J5" s="280"/>
      <c r="K5" s="280"/>
      <c r="L5" s="280"/>
      <c r="M5" s="280"/>
      <c r="N5" s="280"/>
    </row>
    <row r="6" spans="1:14" ht="28.15" customHeight="1">
      <c r="A6" s="279"/>
      <c r="B6" s="280"/>
      <c r="C6" s="280"/>
      <c r="D6" s="280"/>
      <c r="E6" s="280"/>
      <c r="F6" s="280"/>
      <c r="G6" s="280"/>
      <c r="H6" s="280"/>
      <c r="I6" s="280"/>
      <c r="J6" s="280"/>
      <c r="K6" s="280"/>
      <c r="L6" s="280"/>
      <c r="M6" s="280"/>
      <c r="N6" s="280"/>
    </row>
    <row r="7" spans="1:14" ht="28.15" customHeight="1">
      <c r="A7" s="279"/>
      <c r="B7" s="280"/>
      <c r="C7" s="280"/>
      <c r="D7" s="280"/>
      <c r="E7" s="280"/>
      <c r="F7" s="280"/>
      <c r="G7" s="280"/>
      <c r="H7" s="280"/>
      <c r="I7" s="280"/>
      <c r="J7" s="280"/>
      <c r="K7" s="280"/>
      <c r="L7" s="280"/>
      <c r="M7" s="280"/>
      <c r="N7" s="280"/>
    </row>
    <row r="8" spans="1:14" ht="28.15" customHeight="1">
      <c r="A8" s="279"/>
      <c r="B8" s="280"/>
      <c r="C8" s="280"/>
      <c r="D8" s="280"/>
      <c r="E8" s="280"/>
      <c r="F8" s="280"/>
      <c r="G8" s="280"/>
      <c r="H8" s="280"/>
      <c r="I8" s="280"/>
      <c r="J8" s="280"/>
      <c r="K8" s="280"/>
      <c r="L8" s="280"/>
      <c r="M8" s="280"/>
      <c r="N8" s="280"/>
    </row>
    <row r="9" spans="1:14" ht="28.15" customHeight="1">
      <c r="A9" s="279"/>
      <c r="B9" s="280"/>
      <c r="C9" s="280"/>
      <c r="D9" s="280"/>
      <c r="E9" s="280"/>
      <c r="F9" s="280"/>
      <c r="G9" s="280"/>
      <c r="H9" s="280"/>
      <c r="I9" s="280"/>
      <c r="J9" s="280"/>
      <c r="K9" s="280"/>
      <c r="L9" s="280"/>
      <c r="M9" s="280"/>
      <c r="N9" s="280"/>
    </row>
    <row r="10" spans="1:14" ht="28.15" customHeight="1">
      <c r="A10" s="279"/>
      <c r="B10" s="280"/>
      <c r="C10" s="280"/>
      <c r="D10" s="280"/>
      <c r="E10" s="280"/>
      <c r="F10" s="280"/>
      <c r="G10" s="280"/>
      <c r="H10" s="280"/>
      <c r="I10" s="280"/>
      <c r="J10" s="280"/>
      <c r="K10" s="280"/>
      <c r="L10" s="280"/>
      <c r="M10" s="280"/>
      <c r="N10" s="280"/>
    </row>
    <row r="11" spans="1:14" ht="28.15" customHeight="1">
      <c r="A11" s="279"/>
      <c r="B11" s="280"/>
      <c r="C11" s="280"/>
      <c r="D11" s="280"/>
      <c r="E11" s="280"/>
      <c r="F11" s="280"/>
      <c r="G11" s="280"/>
      <c r="H11" s="280"/>
      <c r="I11" s="280"/>
      <c r="J11" s="280"/>
      <c r="K11" s="280"/>
      <c r="L11" s="280"/>
      <c r="M11" s="280"/>
      <c r="N11" s="280"/>
    </row>
    <row r="12" spans="1:14" ht="28.15" customHeight="1">
      <c r="A12" s="279"/>
      <c r="B12" s="280"/>
      <c r="C12" s="280"/>
      <c r="D12" s="280"/>
      <c r="E12" s="280"/>
      <c r="F12" s="280"/>
      <c r="G12" s="280"/>
      <c r="H12" s="280"/>
      <c r="I12" s="280"/>
      <c r="J12" s="280"/>
      <c r="K12" s="280"/>
      <c r="L12" s="280"/>
      <c r="M12" s="280"/>
      <c r="N12" s="280"/>
    </row>
    <row r="13" spans="1:14" ht="16.5" customHeight="1">
      <c r="A13" s="279"/>
      <c r="B13" s="280"/>
      <c r="C13" s="280"/>
      <c r="D13" s="280"/>
      <c r="E13" s="280"/>
      <c r="F13" s="280"/>
      <c r="G13" s="280"/>
      <c r="H13" s="280"/>
      <c r="I13" s="280"/>
      <c r="J13" s="280"/>
      <c r="K13" s="280"/>
      <c r="L13" s="280"/>
      <c r="M13" s="280"/>
      <c r="N13" s="280"/>
    </row>
    <row r="14" spans="1:14" ht="16.5" customHeight="1">
      <c r="A14" s="279"/>
      <c r="B14" s="280"/>
      <c r="C14" s="280"/>
      <c r="D14" s="280"/>
      <c r="E14" s="280"/>
      <c r="F14" s="280"/>
      <c r="G14" s="280"/>
      <c r="H14" s="280"/>
      <c r="I14" s="280"/>
      <c r="J14" s="280"/>
      <c r="K14" s="280" t="s">
        <v>230</v>
      </c>
      <c r="L14" s="280"/>
      <c r="M14" s="280"/>
      <c r="N14" s="280"/>
    </row>
    <row r="15" spans="1:14" ht="16.5" customHeight="1">
      <c r="A15" s="279"/>
      <c r="B15" s="280"/>
      <c r="C15" s="280"/>
      <c r="D15" s="280"/>
      <c r="E15" s="280"/>
      <c r="F15" s="280"/>
      <c r="G15" s="280">
        <f>G13-G14</f>
        <v>0</v>
      </c>
      <c r="H15" s="280"/>
      <c r="I15" s="280"/>
      <c r="J15" s="280"/>
      <c r="K15" s="280"/>
      <c r="L15" s="280"/>
      <c r="M15" s="280"/>
      <c r="N15" s="280"/>
    </row>
    <row r="16" spans="1:14" ht="16.5" customHeight="1">
      <c r="A16" s="279"/>
      <c r="B16" s="280"/>
      <c r="C16" s="280"/>
      <c r="D16" s="280"/>
      <c r="E16" s="280"/>
      <c r="F16" s="280"/>
      <c r="G16" s="280">
        <f>IF(G13&gt;0,IF(G14&gt;0,G13/G14,0),0)</f>
        <v>0</v>
      </c>
      <c r="H16" s="280"/>
      <c r="I16" s="280"/>
      <c r="J16" s="280"/>
      <c r="K16" s="280"/>
      <c r="L16" s="280"/>
      <c r="M16" s="280"/>
      <c r="N16" s="280"/>
    </row>
    <row r="17" spans="1:15" ht="12.75" customHeight="1">
      <c r="A17" s="279"/>
      <c r="B17" s="280"/>
      <c r="C17" s="280"/>
      <c r="D17" s="280"/>
      <c r="E17" s="280"/>
      <c r="F17" s="280"/>
      <c r="G17" s="280"/>
      <c r="H17" s="280"/>
      <c r="I17" s="280"/>
      <c r="J17" s="280"/>
      <c r="K17" s="280"/>
      <c r="L17" s="280"/>
      <c r="M17" s="280"/>
      <c r="N17" s="280"/>
    </row>
    <row r="18" spans="1:15" s="282" customFormat="1" ht="18.75" customHeight="1">
      <c r="B18" s="281"/>
      <c r="G18" s="281"/>
      <c r="M18" s="283"/>
      <c r="N18" s="284" t="s">
        <v>139</v>
      </c>
    </row>
    <row r="19" spans="1:15" s="291" customFormat="1" ht="23.25" customHeight="1">
      <c r="A19" s="285"/>
      <c r="B19" s="286">
        <v>4</v>
      </c>
      <c r="C19" s="287">
        <v>5</v>
      </c>
      <c r="D19" s="287">
        <v>6</v>
      </c>
      <c r="E19" s="287">
        <v>7</v>
      </c>
      <c r="F19" s="287">
        <v>8</v>
      </c>
      <c r="G19" s="287">
        <v>9</v>
      </c>
      <c r="H19" s="287">
        <v>10</v>
      </c>
      <c r="I19" s="287">
        <v>11</v>
      </c>
      <c r="J19" s="287">
        <v>12</v>
      </c>
      <c r="K19" s="288">
        <v>1</v>
      </c>
      <c r="L19" s="288">
        <v>2</v>
      </c>
      <c r="M19" s="288">
        <v>3</v>
      </c>
      <c r="N19" s="289" t="s">
        <v>136</v>
      </c>
      <c r="O19" s="290"/>
    </row>
    <row r="20" spans="1:15" s="291" customFormat="1" ht="23.25" customHeight="1">
      <c r="A20" s="292">
        <v>30</v>
      </c>
      <c r="B20" s="293">
        <v>833.2</v>
      </c>
      <c r="C20" s="294">
        <v>830.9</v>
      </c>
      <c r="D20" s="294">
        <v>809.7</v>
      </c>
      <c r="E20" s="294">
        <v>885.8</v>
      </c>
      <c r="F20" s="294">
        <v>1041.5</v>
      </c>
      <c r="G20" s="294">
        <v>801.5</v>
      </c>
      <c r="H20" s="294">
        <v>849.3</v>
      </c>
      <c r="I20" s="294">
        <v>795.2</v>
      </c>
      <c r="J20" s="294">
        <v>747.5</v>
      </c>
      <c r="K20" s="295">
        <v>753.5</v>
      </c>
      <c r="L20" s="295">
        <v>772.2</v>
      </c>
      <c r="M20" s="295">
        <v>884</v>
      </c>
      <c r="N20" s="296">
        <f>SUM(B20:M20)</f>
        <v>10004.300000000001</v>
      </c>
      <c r="O20" s="290"/>
    </row>
    <row r="21" spans="1:15" s="291" customFormat="1" ht="23.25" customHeight="1">
      <c r="A21" s="297" t="s">
        <v>141</v>
      </c>
      <c r="B21" s="298">
        <v>851.4</v>
      </c>
      <c r="C21" s="299">
        <v>834.9</v>
      </c>
      <c r="D21" s="299">
        <v>868.2</v>
      </c>
      <c r="E21" s="299">
        <v>963.6</v>
      </c>
      <c r="F21" s="299">
        <v>1021.2</v>
      </c>
      <c r="G21" s="299">
        <v>809.3</v>
      </c>
      <c r="H21" s="299">
        <v>851.3</v>
      </c>
      <c r="I21" s="299">
        <v>799.2</v>
      </c>
      <c r="J21" s="299">
        <v>755.1</v>
      </c>
      <c r="K21" s="300">
        <v>727.8</v>
      </c>
      <c r="L21" s="300">
        <v>590.9</v>
      </c>
      <c r="M21" s="300">
        <v>396.3</v>
      </c>
      <c r="N21" s="296">
        <f>SUM(B21:M21)</f>
        <v>9469.1999999999989</v>
      </c>
      <c r="O21" s="290"/>
    </row>
    <row r="22" spans="1:15" s="291" customFormat="1" ht="23.25" customHeight="1">
      <c r="A22" s="297" t="s">
        <v>171</v>
      </c>
      <c r="B22" s="293">
        <v>77.3</v>
      </c>
      <c r="C22" s="294">
        <v>44</v>
      </c>
      <c r="D22" s="294">
        <v>144.1</v>
      </c>
      <c r="E22" s="299">
        <v>277.3</v>
      </c>
      <c r="F22" s="301">
        <v>202.8</v>
      </c>
      <c r="G22" s="294">
        <v>227.6</v>
      </c>
      <c r="H22" s="294">
        <v>341.2</v>
      </c>
      <c r="I22" s="294">
        <v>381.1</v>
      </c>
      <c r="J22" s="294">
        <v>326.2</v>
      </c>
      <c r="K22" s="295">
        <v>144</v>
      </c>
      <c r="L22" s="295">
        <v>118.8</v>
      </c>
      <c r="M22" s="295">
        <v>299.2</v>
      </c>
      <c r="N22" s="296">
        <f>SUM(B22:M22)</f>
        <v>2583.6000000000004</v>
      </c>
      <c r="O22" s="290"/>
    </row>
    <row r="23" spans="1:15" s="291" customFormat="1" ht="23.25" customHeight="1">
      <c r="A23" s="297" t="s">
        <v>201</v>
      </c>
      <c r="B23" s="302">
        <v>262.60000000000002</v>
      </c>
      <c r="C23" s="299">
        <v>195.2</v>
      </c>
      <c r="D23" s="299">
        <v>162.9</v>
      </c>
      <c r="E23" s="299">
        <v>250.4</v>
      </c>
      <c r="F23" s="299">
        <v>288.2</v>
      </c>
      <c r="G23" s="299">
        <v>204.9</v>
      </c>
      <c r="H23" s="299">
        <v>299</v>
      </c>
      <c r="I23" s="299">
        <v>368</v>
      </c>
      <c r="J23" s="299">
        <v>423.6</v>
      </c>
      <c r="K23" s="299">
        <v>224.6</v>
      </c>
      <c r="L23" s="299">
        <v>179.2</v>
      </c>
      <c r="M23" s="303">
        <v>415.7</v>
      </c>
      <c r="N23" s="296">
        <f>SUM(B23:M23)</f>
        <v>3274.2999999999997</v>
      </c>
      <c r="O23" s="290"/>
    </row>
    <row r="24" spans="1:15" s="313" customFormat="1" ht="23.25" customHeight="1">
      <c r="A24" s="304" t="s">
        <v>222</v>
      </c>
      <c r="B24" s="305">
        <v>409</v>
      </c>
      <c r="C24" s="306">
        <v>396.8</v>
      </c>
      <c r="D24" s="306">
        <v>448.5</v>
      </c>
      <c r="E24" s="306">
        <v>607.79999999999995</v>
      </c>
      <c r="F24" s="306">
        <v>640.79999999999995</v>
      </c>
      <c r="G24" s="306">
        <v>494.7</v>
      </c>
      <c r="H24" s="306">
        <v>630.70000000000005</v>
      </c>
      <c r="I24" s="306">
        <v>615</v>
      </c>
      <c r="J24" s="306">
        <v>635</v>
      </c>
      <c r="K24" s="306">
        <v>532.20000000000005</v>
      </c>
      <c r="L24" s="306">
        <v>597.9</v>
      </c>
      <c r="M24" s="307">
        <v>766.2</v>
      </c>
      <c r="N24" s="308">
        <f>SUM(B24:M24)</f>
        <v>6774.5999999999985</v>
      </c>
      <c r="O24" s="309"/>
    </row>
    <row r="25" spans="1:15">
      <c r="A25" s="314"/>
      <c r="B25" s="315"/>
      <c r="C25" s="314"/>
      <c r="D25" s="314"/>
      <c r="E25" s="314"/>
      <c r="F25" s="314"/>
      <c r="G25" s="314"/>
      <c r="H25" s="314"/>
      <c r="I25" s="314"/>
      <c r="J25" s="314"/>
      <c r="K25" s="314"/>
      <c r="L25" s="314"/>
      <c r="M25" s="314"/>
      <c r="N25" s="314"/>
    </row>
  </sheetData>
  <mergeCells count="1">
    <mergeCell ref="A1:B1"/>
  </mergeCells>
  <phoneticPr fontId="2"/>
  <conditionalFormatting sqref="B24">
    <cfRule type="expression" dxfId="6" priority="9">
      <formula>AND(NOT($B$24=""),$C$24="")</formula>
    </cfRule>
  </conditionalFormatting>
  <conditionalFormatting sqref="C24">
    <cfRule type="expression" dxfId="5" priority="8">
      <formula>AND(NOT(C$24=""),D$24="")</formula>
    </cfRule>
  </conditionalFormatting>
  <conditionalFormatting sqref="D24:L24">
    <cfRule type="expression" dxfId="4" priority="7">
      <formula>AND(NOT(D$24=""),E$24="")</formula>
    </cfRule>
  </conditionalFormatting>
  <conditionalFormatting sqref="M24">
    <cfRule type="notContainsBlanks" dxfId="3" priority="6">
      <formula>LEN(TRIM(M24))&gt;0</formula>
    </cfRule>
  </conditionalFormatting>
  <hyperlinks>
    <hyperlink ref="A1:B1" location="令和4年度!A1" display="令和4年度!A1"/>
  </hyperlinks>
  <printOptions horizontalCentered="1"/>
  <pageMargins left="0.59055118110236227" right="0.59055118110236227" top="0.59055118110236227" bottom="0.59055118110236227" header="0.19685039370078741" footer="0.19685039370078741"/>
  <pageSetup paperSize="9" scale="8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sqref="A1:B1"/>
    </sheetView>
  </sheetViews>
  <sheetFormatPr defaultRowHeight="13.5"/>
  <cols>
    <col min="1" max="1" width="11.125" style="120" customWidth="1"/>
    <col min="2" max="2" width="10.125" style="120" customWidth="1"/>
    <col min="3" max="3" width="13.875" style="120" customWidth="1"/>
    <col min="4" max="17" width="10.75" style="120" customWidth="1"/>
    <col min="18" max="16384" width="9" style="120"/>
  </cols>
  <sheetData>
    <row r="1" spans="1:18" s="345" customFormat="1" ht="24" customHeight="1">
      <c r="A1" s="411" t="str">
        <f>令和4年度!A1</f>
        <v>令和4年度</v>
      </c>
      <c r="B1" s="411"/>
      <c r="C1" s="342"/>
      <c r="D1" s="342"/>
      <c r="E1" s="343" t="str">
        <f ca="1">RIGHT(CELL("filename",$A$1),LEN(CELL("filename",$A$1))-FIND("]",CELL("filename",$A$1)))</f>
        <v>４月（３表）</v>
      </c>
      <c r="F1" s="344" t="s">
        <v>140</v>
      </c>
      <c r="G1" s="343"/>
      <c r="H1" s="344"/>
      <c r="I1" s="346"/>
      <c r="J1" s="343"/>
      <c r="K1" s="344"/>
      <c r="L1" s="346"/>
      <c r="M1" s="346"/>
      <c r="N1" s="346"/>
      <c r="O1" s="346"/>
      <c r="P1" s="346"/>
      <c r="Q1" s="346"/>
    </row>
    <row r="2" spans="1:18" ht="10.5" customHeight="1">
      <c r="A2" s="136"/>
      <c r="B2" s="136"/>
      <c r="C2" s="136"/>
      <c r="D2" s="136"/>
      <c r="E2" s="136"/>
      <c r="F2" s="136"/>
      <c r="G2" s="136"/>
      <c r="H2" s="136"/>
      <c r="I2" s="136"/>
      <c r="J2" s="136"/>
      <c r="K2" s="136"/>
      <c r="L2" s="136"/>
      <c r="M2" s="136"/>
      <c r="N2" s="136"/>
      <c r="O2" s="136"/>
      <c r="P2" s="136"/>
      <c r="Q2" s="136"/>
    </row>
    <row r="3" spans="1:18" ht="18" thickBot="1">
      <c r="A3" s="137" t="s">
        <v>131</v>
      </c>
      <c r="B3" s="138"/>
      <c r="C3" s="138"/>
      <c r="D3" s="137"/>
      <c r="E3" s="138"/>
      <c r="F3" s="138"/>
      <c r="G3" s="138"/>
      <c r="H3" s="138"/>
      <c r="I3" s="138"/>
      <c r="J3" s="138"/>
      <c r="K3" s="138"/>
      <c r="L3" s="139"/>
      <c r="M3" s="138"/>
      <c r="N3" s="138"/>
      <c r="O3" s="138"/>
      <c r="P3" s="138"/>
      <c r="Q3" s="138"/>
    </row>
    <row r="4" spans="1:18" ht="19.5" customHeight="1">
      <c r="A4" s="68"/>
      <c r="B4" s="108" t="s">
        <v>62</v>
      </c>
      <c r="C4" s="140"/>
      <c r="D4" s="373">
        <v>1</v>
      </c>
      <c r="E4" s="373">
        <v>2</v>
      </c>
      <c r="F4" s="373">
        <v>3</v>
      </c>
      <c r="G4" s="373">
        <v>4</v>
      </c>
      <c r="H4" s="373">
        <v>5</v>
      </c>
      <c r="I4" s="373">
        <v>6</v>
      </c>
      <c r="J4" s="373">
        <v>7</v>
      </c>
      <c r="K4" s="373">
        <v>8</v>
      </c>
      <c r="L4" s="373">
        <v>9</v>
      </c>
      <c r="M4" s="373">
        <v>10</v>
      </c>
      <c r="N4" s="373">
        <v>11</v>
      </c>
      <c r="O4" s="373">
        <v>12</v>
      </c>
      <c r="P4" s="373">
        <v>13</v>
      </c>
      <c r="Q4" s="374">
        <v>14</v>
      </c>
    </row>
    <row r="5" spans="1:18" ht="19.5" customHeight="1" thickBot="1">
      <c r="A5" s="109" t="s">
        <v>65</v>
      </c>
      <c r="B5" s="69"/>
      <c r="C5" s="141" t="s">
        <v>132</v>
      </c>
      <c r="D5" s="375" t="s">
        <v>174</v>
      </c>
      <c r="E5" s="376" t="s">
        <v>175</v>
      </c>
      <c r="F5" s="376" t="s">
        <v>176</v>
      </c>
      <c r="G5" s="376" t="s">
        <v>177</v>
      </c>
      <c r="H5" s="376" t="s">
        <v>178</v>
      </c>
      <c r="I5" s="376" t="s">
        <v>179</v>
      </c>
      <c r="J5" s="376" t="s">
        <v>180</v>
      </c>
      <c r="K5" s="376" t="s">
        <v>181</v>
      </c>
      <c r="L5" s="376" t="s">
        <v>182</v>
      </c>
      <c r="M5" s="376" t="s">
        <v>183</v>
      </c>
      <c r="N5" s="376" t="s">
        <v>184</v>
      </c>
      <c r="O5" s="376" t="s">
        <v>185</v>
      </c>
      <c r="P5" s="376" t="s">
        <v>186</v>
      </c>
      <c r="Q5" s="377" t="s">
        <v>187</v>
      </c>
    </row>
    <row r="6" spans="1:18" ht="30" customHeight="1" thickBot="1">
      <c r="A6" s="372" t="s">
        <v>71</v>
      </c>
      <c r="B6" s="384" t="s">
        <v>204</v>
      </c>
      <c r="C6" s="385">
        <v>0</v>
      </c>
      <c r="D6" s="378">
        <v>0</v>
      </c>
      <c r="E6" s="378">
        <v>0</v>
      </c>
      <c r="F6" s="378">
        <v>0</v>
      </c>
      <c r="G6" s="378">
        <v>0</v>
      </c>
      <c r="H6" s="378">
        <v>0</v>
      </c>
      <c r="I6" s="378">
        <v>0</v>
      </c>
      <c r="J6" s="378">
        <v>0</v>
      </c>
      <c r="K6" s="378">
        <v>0</v>
      </c>
      <c r="L6" s="378">
        <v>0</v>
      </c>
      <c r="M6" s="378">
        <v>0</v>
      </c>
      <c r="N6" s="378">
        <v>0</v>
      </c>
      <c r="O6" s="378">
        <v>0</v>
      </c>
      <c r="P6" s="378">
        <v>0</v>
      </c>
      <c r="Q6" s="379">
        <v>0</v>
      </c>
      <c r="R6" s="142"/>
    </row>
    <row r="7" spans="1:18" ht="30" customHeight="1">
      <c r="A7" s="70"/>
      <c r="B7" s="143" t="s">
        <v>173</v>
      </c>
      <c r="C7" s="71">
        <v>0</v>
      </c>
      <c r="D7" s="72">
        <v>0</v>
      </c>
      <c r="E7" s="73">
        <v>0</v>
      </c>
      <c r="F7" s="73">
        <v>0</v>
      </c>
      <c r="G7" s="73">
        <v>0</v>
      </c>
      <c r="H7" s="73">
        <v>0</v>
      </c>
      <c r="I7" s="73">
        <v>0</v>
      </c>
      <c r="J7" s="73">
        <v>0</v>
      </c>
      <c r="K7" s="73">
        <v>0</v>
      </c>
      <c r="L7" s="73">
        <v>0</v>
      </c>
      <c r="M7" s="73">
        <v>0</v>
      </c>
      <c r="N7" s="73">
        <v>0</v>
      </c>
      <c r="O7" s="74">
        <v>0</v>
      </c>
      <c r="P7" s="73">
        <v>0</v>
      </c>
      <c r="Q7" s="75">
        <v>0</v>
      </c>
      <c r="R7" s="142"/>
    </row>
    <row r="8" spans="1:18" ht="30" customHeight="1">
      <c r="A8" s="70"/>
      <c r="B8" s="76" t="s">
        <v>77</v>
      </c>
      <c r="C8" s="110">
        <v>0</v>
      </c>
      <c r="D8" s="111">
        <v>0</v>
      </c>
      <c r="E8" s="112">
        <v>0</v>
      </c>
      <c r="F8" s="111">
        <v>0</v>
      </c>
      <c r="G8" s="111">
        <v>0</v>
      </c>
      <c r="H8" s="111">
        <v>0</v>
      </c>
      <c r="I8" s="111">
        <v>0</v>
      </c>
      <c r="J8" s="111">
        <v>0</v>
      </c>
      <c r="K8" s="111">
        <v>0</v>
      </c>
      <c r="L8" s="111">
        <v>0</v>
      </c>
      <c r="M8" s="111">
        <v>0</v>
      </c>
      <c r="N8" s="111">
        <v>0</v>
      </c>
      <c r="O8" s="111">
        <v>0</v>
      </c>
      <c r="P8" s="111">
        <v>0</v>
      </c>
      <c r="Q8" s="113">
        <v>0</v>
      </c>
    </row>
    <row r="9" spans="1:18" ht="30" customHeight="1">
      <c r="A9" s="70"/>
      <c r="B9" s="77" t="s">
        <v>73</v>
      </c>
      <c r="C9" s="78" t="s">
        <v>147</v>
      </c>
      <c r="D9" s="79" t="s">
        <v>147</v>
      </c>
      <c r="E9" s="80" t="s">
        <v>147</v>
      </c>
      <c r="F9" s="79" t="s">
        <v>147</v>
      </c>
      <c r="G9" s="79" t="s">
        <v>147</v>
      </c>
      <c r="H9" s="79" t="s">
        <v>147</v>
      </c>
      <c r="I9" s="79" t="s">
        <v>147</v>
      </c>
      <c r="J9" s="79" t="s">
        <v>147</v>
      </c>
      <c r="K9" s="79" t="s">
        <v>147</v>
      </c>
      <c r="L9" s="79" t="s">
        <v>147</v>
      </c>
      <c r="M9" s="79" t="s">
        <v>147</v>
      </c>
      <c r="N9" s="79" t="s">
        <v>147</v>
      </c>
      <c r="O9" s="79" t="s">
        <v>147</v>
      </c>
      <c r="P9" s="79" t="s">
        <v>147</v>
      </c>
      <c r="Q9" s="81" t="s">
        <v>147</v>
      </c>
    </row>
    <row r="10" spans="1:18" ht="30" customHeight="1" thickBot="1">
      <c r="A10" s="114"/>
      <c r="B10" s="82" t="s">
        <v>116</v>
      </c>
      <c r="C10" s="83" t="s">
        <v>147</v>
      </c>
      <c r="D10" s="84" t="s">
        <v>147</v>
      </c>
      <c r="E10" s="85" t="s">
        <v>147</v>
      </c>
      <c r="F10" s="86" t="s">
        <v>147</v>
      </c>
      <c r="G10" s="86" t="s">
        <v>147</v>
      </c>
      <c r="H10" s="86" t="s">
        <v>147</v>
      </c>
      <c r="I10" s="86" t="s">
        <v>147</v>
      </c>
      <c r="J10" s="86" t="s">
        <v>147</v>
      </c>
      <c r="K10" s="86" t="s">
        <v>147</v>
      </c>
      <c r="L10" s="86" t="s">
        <v>147</v>
      </c>
      <c r="M10" s="86" t="s">
        <v>147</v>
      </c>
      <c r="N10" s="86" t="s">
        <v>147</v>
      </c>
      <c r="O10" s="86" t="s">
        <v>147</v>
      </c>
      <c r="P10" s="86" t="s">
        <v>147</v>
      </c>
      <c r="Q10" s="87" t="s">
        <v>147</v>
      </c>
    </row>
    <row r="11" spans="1:18" ht="30" customHeight="1" thickBot="1">
      <c r="A11" s="371" t="s">
        <v>74</v>
      </c>
      <c r="B11" s="380" t="s">
        <v>75</v>
      </c>
      <c r="C11" s="381">
        <v>0</v>
      </c>
      <c r="D11" s="382">
        <v>0</v>
      </c>
      <c r="E11" s="382">
        <v>0</v>
      </c>
      <c r="F11" s="382">
        <v>0</v>
      </c>
      <c r="G11" s="382">
        <v>0</v>
      </c>
      <c r="H11" s="382">
        <v>0</v>
      </c>
      <c r="I11" s="382">
        <v>0</v>
      </c>
      <c r="J11" s="382">
        <v>0</v>
      </c>
      <c r="K11" s="382">
        <v>0</v>
      </c>
      <c r="L11" s="382">
        <v>0</v>
      </c>
      <c r="M11" s="382">
        <v>0</v>
      </c>
      <c r="N11" s="382">
        <v>0</v>
      </c>
      <c r="O11" s="382">
        <v>0</v>
      </c>
      <c r="P11" s="382">
        <v>0</v>
      </c>
      <c r="Q11" s="383">
        <v>0</v>
      </c>
      <c r="R11" s="142"/>
    </row>
    <row r="12" spans="1:18" ht="30" customHeight="1">
      <c r="A12" s="144" t="s">
        <v>142</v>
      </c>
      <c r="B12" s="88" t="s">
        <v>76</v>
      </c>
      <c r="C12" s="89">
        <v>0</v>
      </c>
      <c r="D12" s="90">
        <v>0</v>
      </c>
      <c r="E12" s="90">
        <v>0</v>
      </c>
      <c r="F12" s="90">
        <v>0</v>
      </c>
      <c r="G12" s="90">
        <v>0</v>
      </c>
      <c r="H12" s="90">
        <v>0</v>
      </c>
      <c r="I12" s="90">
        <v>0</v>
      </c>
      <c r="J12" s="90">
        <v>0</v>
      </c>
      <c r="K12" s="90">
        <v>0</v>
      </c>
      <c r="L12" s="90">
        <v>0</v>
      </c>
      <c r="M12" s="90">
        <v>0</v>
      </c>
      <c r="N12" s="90">
        <v>0</v>
      </c>
      <c r="O12" s="90">
        <v>0</v>
      </c>
      <c r="P12" s="90">
        <v>0</v>
      </c>
      <c r="Q12" s="91">
        <v>0</v>
      </c>
      <c r="R12" s="142"/>
    </row>
    <row r="13" spans="1:18" ht="30" customHeight="1">
      <c r="A13" s="70"/>
      <c r="B13" s="92" t="s">
        <v>77</v>
      </c>
      <c r="C13" s="110">
        <v>0</v>
      </c>
      <c r="D13" s="111">
        <v>0</v>
      </c>
      <c r="E13" s="112">
        <v>0</v>
      </c>
      <c r="F13" s="111">
        <v>0</v>
      </c>
      <c r="G13" s="111">
        <v>0</v>
      </c>
      <c r="H13" s="111">
        <v>0</v>
      </c>
      <c r="I13" s="111">
        <v>0</v>
      </c>
      <c r="J13" s="111">
        <v>0</v>
      </c>
      <c r="K13" s="111">
        <v>0</v>
      </c>
      <c r="L13" s="111">
        <v>0</v>
      </c>
      <c r="M13" s="111">
        <v>0</v>
      </c>
      <c r="N13" s="111">
        <v>0</v>
      </c>
      <c r="O13" s="111">
        <v>0</v>
      </c>
      <c r="P13" s="111">
        <v>0</v>
      </c>
      <c r="Q13" s="113">
        <v>0</v>
      </c>
    </row>
    <row r="14" spans="1:18" ht="30" customHeight="1">
      <c r="A14" s="70"/>
      <c r="B14" s="93" t="s">
        <v>78</v>
      </c>
      <c r="C14" s="78" t="s">
        <v>147</v>
      </c>
      <c r="D14" s="79" t="s">
        <v>147</v>
      </c>
      <c r="E14" s="80" t="s">
        <v>147</v>
      </c>
      <c r="F14" s="79" t="s">
        <v>147</v>
      </c>
      <c r="G14" s="79" t="s">
        <v>147</v>
      </c>
      <c r="H14" s="79" t="s">
        <v>147</v>
      </c>
      <c r="I14" s="79" t="s">
        <v>147</v>
      </c>
      <c r="J14" s="79" t="s">
        <v>147</v>
      </c>
      <c r="K14" s="79" t="s">
        <v>147</v>
      </c>
      <c r="L14" s="79" t="s">
        <v>147</v>
      </c>
      <c r="M14" s="79" t="s">
        <v>147</v>
      </c>
      <c r="N14" s="79" t="s">
        <v>147</v>
      </c>
      <c r="O14" s="79" t="s">
        <v>147</v>
      </c>
      <c r="P14" s="79" t="s">
        <v>147</v>
      </c>
      <c r="Q14" s="81" t="s">
        <v>147</v>
      </c>
    </row>
    <row r="15" spans="1:18" ht="30" customHeight="1" thickBot="1">
      <c r="A15" s="114"/>
      <c r="B15" s="94" t="s">
        <v>116</v>
      </c>
      <c r="C15" s="95" t="s">
        <v>147</v>
      </c>
      <c r="D15" s="86" t="s">
        <v>147</v>
      </c>
      <c r="E15" s="86" t="s">
        <v>147</v>
      </c>
      <c r="F15" s="86" t="s">
        <v>147</v>
      </c>
      <c r="G15" s="86" t="s">
        <v>147</v>
      </c>
      <c r="H15" s="86" t="s">
        <v>147</v>
      </c>
      <c r="I15" s="86" t="s">
        <v>147</v>
      </c>
      <c r="J15" s="86" t="s">
        <v>147</v>
      </c>
      <c r="K15" s="86" t="s">
        <v>147</v>
      </c>
      <c r="L15" s="86" t="s">
        <v>147</v>
      </c>
      <c r="M15" s="86" t="s">
        <v>147</v>
      </c>
      <c r="N15" s="86" t="s">
        <v>147</v>
      </c>
      <c r="O15" s="86" t="s">
        <v>147</v>
      </c>
      <c r="P15" s="86" t="s">
        <v>147</v>
      </c>
      <c r="Q15" s="87" t="s">
        <v>147</v>
      </c>
    </row>
    <row r="16" spans="1:18" ht="30" customHeight="1" thickBot="1">
      <c r="A16" s="371" t="s">
        <v>79</v>
      </c>
      <c r="B16" s="380" t="s">
        <v>80</v>
      </c>
      <c r="C16" s="381">
        <v>0</v>
      </c>
      <c r="D16" s="382">
        <v>0</v>
      </c>
      <c r="E16" s="382">
        <v>0</v>
      </c>
      <c r="F16" s="382">
        <v>0</v>
      </c>
      <c r="G16" s="382">
        <v>0</v>
      </c>
      <c r="H16" s="382">
        <v>0</v>
      </c>
      <c r="I16" s="382">
        <v>0</v>
      </c>
      <c r="J16" s="382">
        <v>0</v>
      </c>
      <c r="K16" s="382">
        <v>0</v>
      </c>
      <c r="L16" s="382">
        <v>0</v>
      </c>
      <c r="M16" s="382">
        <v>0</v>
      </c>
      <c r="N16" s="382">
        <v>0</v>
      </c>
      <c r="O16" s="382">
        <v>0</v>
      </c>
      <c r="P16" s="382">
        <v>0</v>
      </c>
      <c r="Q16" s="383">
        <v>0</v>
      </c>
      <c r="R16" s="142"/>
    </row>
    <row r="17" spans="1:18" ht="30" customHeight="1">
      <c r="A17" s="144" t="s">
        <v>143</v>
      </c>
      <c r="B17" s="88" t="s">
        <v>81</v>
      </c>
      <c r="C17" s="89">
        <v>0</v>
      </c>
      <c r="D17" s="90">
        <v>0</v>
      </c>
      <c r="E17" s="90">
        <v>0</v>
      </c>
      <c r="F17" s="90">
        <v>0</v>
      </c>
      <c r="G17" s="90">
        <v>0</v>
      </c>
      <c r="H17" s="90">
        <v>0</v>
      </c>
      <c r="I17" s="90">
        <v>0</v>
      </c>
      <c r="J17" s="90">
        <v>0</v>
      </c>
      <c r="K17" s="90">
        <v>0</v>
      </c>
      <c r="L17" s="90">
        <v>0</v>
      </c>
      <c r="M17" s="90">
        <v>0</v>
      </c>
      <c r="N17" s="90">
        <v>0</v>
      </c>
      <c r="O17" s="90">
        <v>0</v>
      </c>
      <c r="P17" s="90">
        <v>0</v>
      </c>
      <c r="Q17" s="96">
        <v>0</v>
      </c>
      <c r="R17" s="142"/>
    </row>
    <row r="18" spans="1:18" ht="30" customHeight="1">
      <c r="A18" s="70"/>
      <c r="B18" s="92" t="s">
        <v>77</v>
      </c>
      <c r="C18" s="110">
        <v>0</v>
      </c>
      <c r="D18" s="111">
        <v>0</v>
      </c>
      <c r="E18" s="112">
        <v>0</v>
      </c>
      <c r="F18" s="111">
        <v>0</v>
      </c>
      <c r="G18" s="111">
        <v>0</v>
      </c>
      <c r="H18" s="111">
        <v>0</v>
      </c>
      <c r="I18" s="111">
        <v>0</v>
      </c>
      <c r="J18" s="111">
        <v>0</v>
      </c>
      <c r="K18" s="111">
        <v>0</v>
      </c>
      <c r="L18" s="111">
        <v>0</v>
      </c>
      <c r="M18" s="111">
        <v>0</v>
      </c>
      <c r="N18" s="111">
        <v>0</v>
      </c>
      <c r="O18" s="111">
        <v>0</v>
      </c>
      <c r="P18" s="111">
        <v>0</v>
      </c>
      <c r="Q18" s="113">
        <v>0</v>
      </c>
    </row>
    <row r="19" spans="1:18" ht="30" customHeight="1">
      <c r="A19" s="70"/>
      <c r="B19" s="93" t="s">
        <v>82</v>
      </c>
      <c r="C19" s="78" t="s">
        <v>147</v>
      </c>
      <c r="D19" s="79" t="s">
        <v>147</v>
      </c>
      <c r="E19" s="80" t="s">
        <v>147</v>
      </c>
      <c r="F19" s="79" t="s">
        <v>147</v>
      </c>
      <c r="G19" s="79" t="s">
        <v>147</v>
      </c>
      <c r="H19" s="79" t="s">
        <v>147</v>
      </c>
      <c r="I19" s="79" t="s">
        <v>147</v>
      </c>
      <c r="J19" s="79" t="s">
        <v>147</v>
      </c>
      <c r="K19" s="220" t="s">
        <v>147</v>
      </c>
      <c r="L19" s="79" t="s">
        <v>147</v>
      </c>
      <c r="M19" s="79" t="s">
        <v>147</v>
      </c>
      <c r="N19" s="79" t="s">
        <v>147</v>
      </c>
      <c r="O19" s="79" t="s">
        <v>147</v>
      </c>
      <c r="P19" s="79" t="s">
        <v>147</v>
      </c>
      <c r="Q19" s="81" t="s">
        <v>147</v>
      </c>
    </row>
    <row r="20" spans="1:18" ht="30" customHeight="1" thickBot="1">
      <c r="A20" s="70"/>
      <c r="B20" s="94" t="s">
        <v>117</v>
      </c>
      <c r="C20" s="95" t="s">
        <v>147</v>
      </c>
      <c r="D20" s="86" t="s">
        <v>147</v>
      </c>
      <c r="E20" s="86" t="s">
        <v>147</v>
      </c>
      <c r="F20" s="86" t="s">
        <v>147</v>
      </c>
      <c r="G20" s="86" t="s">
        <v>147</v>
      </c>
      <c r="H20" s="86" t="s">
        <v>147</v>
      </c>
      <c r="I20" s="86" t="s">
        <v>147</v>
      </c>
      <c r="J20" s="86" t="s">
        <v>147</v>
      </c>
      <c r="K20" s="86" t="s">
        <v>147</v>
      </c>
      <c r="L20" s="86" t="s">
        <v>147</v>
      </c>
      <c r="M20" s="86" t="s">
        <v>147</v>
      </c>
      <c r="N20" s="86" t="s">
        <v>147</v>
      </c>
      <c r="O20" s="86" t="s">
        <v>147</v>
      </c>
      <c r="P20" s="86" t="s">
        <v>147</v>
      </c>
      <c r="Q20" s="87" t="s">
        <v>147</v>
      </c>
    </row>
    <row r="21" spans="1:18" ht="15" customHeight="1">
      <c r="A21" s="145" t="s">
        <v>118</v>
      </c>
      <c r="B21" s="146" t="s">
        <v>227</v>
      </c>
      <c r="C21" s="147"/>
      <c r="D21" s="148"/>
      <c r="E21" s="148"/>
      <c r="F21" s="148"/>
      <c r="G21" s="148"/>
      <c r="H21" s="149"/>
      <c r="I21" s="149"/>
      <c r="J21" s="149"/>
      <c r="K21" s="149"/>
      <c r="L21" s="149"/>
      <c r="M21" s="149"/>
      <c r="N21" s="149"/>
      <c r="O21" s="149"/>
      <c r="P21" s="149"/>
      <c r="Q21" s="149"/>
    </row>
    <row r="22" spans="1:18" ht="15" customHeight="1">
      <c r="A22" s="145"/>
      <c r="B22" s="150" t="s">
        <v>164</v>
      </c>
      <c r="C22" s="147"/>
      <c r="D22" s="148"/>
      <c r="E22" s="148"/>
      <c r="F22" s="148"/>
      <c r="G22" s="148"/>
      <c r="H22" s="149"/>
      <c r="I22" s="149"/>
      <c r="J22" s="149"/>
      <c r="K22" s="149"/>
      <c r="L22" s="149"/>
      <c r="M22" s="149"/>
      <c r="N22" s="149"/>
      <c r="O22" s="149"/>
      <c r="P22" s="149"/>
      <c r="Q22" s="149"/>
    </row>
    <row r="23" spans="1:18" ht="15" customHeight="1">
      <c r="A23" s="149"/>
      <c r="B23" s="150" t="s">
        <v>165</v>
      </c>
      <c r="C23" s="147"/>
      <c r="D23" s="148"/>
      <c r="E23" s="148"/>
      <c r="F23" s="148"/>
      <c r="G23" s="148"/>
      <c r="H23" s="148"/>
      <c r="I23" s="148"/>
      <c r="J23" s="148"/>
      <c r="K23" s="148"/>
      <c r="L23" s="148"/>
      <c r="M23" s="148"/>
      <c r="N23" s="148"/>
      <c r="O23" s="148"/>
      <c r="P23" s="148"/>
      <c r="Q23" s="148"/>
    </row>
    <row r="24" spans="1:18" ht="15" customHeight="1">
      <c r="A24" s="149"/>
      <c r="B24" s="150" t="s">
        <v>166</v>
      </c>
      <c r="C24" s="147"/>
      <c r="D24" s="148"/>
      <c r="E24" s="148"/>
      <c r="F24" s="148"/>
      <c r="G24" s="148"/>
      <c r="H24" s="148"/>
      <c r="I24" s="148"/>
      <c r="J24" s="148"/>
      <c r="K24" s="148"/>
      <c r="L24" s="148"/>
      <c r="M24" s="148"/>
      <c r="N24" s="148"/>
      <c r="O24" s="148"/>
      <c r="P24" s="148"/>
      <c r="Q24" s="148"/>
    </row>
    <row r="25" spans="1:18" ht="15" customHeight="1">
      <c r="A25" s="149"/>
      <c r="B25" s="150" t="s">
        <v>167</v>
      </c>
      <c r="C25" s="147"/>
      <c r="D25" s="148"/>
      <c r="E25" s="148"/>
      <c r="F25" s="148"/>
      <c r="G25" s="148"/>
      <c r="H25" s="148"/>
      <c r="I25" s="148"/>
      <c r="J25" s="148"/>
      <c r="K25" s="148"/>
      <c r="L25" s="148"/>
      <c r="M25" s="148"/>
      <c r="N25" s="148"/>
      <c r="O25" s="148"/>
      <c r="P25" s="148"/>
      <c r="Q25" s="148"/>
    </row>
    <row r="26" spans="1:18" ht="15" customHeight="1">
      <c r="A26" s="149"/>
      <c r="B26" s="151" t="s">
        <v>133</v>
      </c>
      <c r="C26" s="147"/>
      <c r="D26" s="148"/>
      <c r="E26" s="148"/>
      <c r="F26" s="148"/>
      <c r="G26" s="148"/>
      <c r="H26" s="148"/>
      <c r="I26" s="148"/>
      <c r="J26" s="148"/>
      <c r="K26" s="148"/>
      <c r="L26" s="148"/>
      <c r="M26" s="148"/>
      <c r="N26" s="148"/>
      <c r="O26" s="148"/>
      <c r="P26" s="148"/>
      <c r="Q26" s="148"/>
    </row>
    <row r="27" spans="1:18" ht="15" customHeight="1">
      <c r="A27" s="149"/>
      <c r="B27" s="150"/>
      <c r="C27" s="147"/>
      <c r="D27" s="148"/>
      <c r="E27" s="148"/>
      <c r="F27" s="148"/>
      <c r="G27" s="148"/>
      <c r="H27" s="148"/>
      <c r="I27" s="148"/>
      <c r="J27" s="148"/>
      <c r="K27" s="148"/>
      <c r="L27" s="148"/>
      <c r="M27" s="148"/>
      <c r="N27" s="148"/>
      <c r="O27" s="148"/>
      <c r="P27" s="148"/>
      <c r="Q27" s="148"/>
    </row>
    <row r="28" spans="1:18" ht="15" customHeight="1">
      <c r="A28" s="149"/>
      <c r="B28" s="150"/>
      <c r="C28" s="147"/>
      <c r="D28" s="148"/>
      <c r="E28" s="148"/>
      <c r="F28" s="148"/>
      <c r="G28" s="148"/>
      <c r="H28" s="148"/>
      <c r="I28" s="148"/>
      <c r="J28" s="148"/>
      <c r="K28" s="148"/>
      <c r="L28" s="148"/>
      <c r="M28" s="148"/>
      <c r="N28" s="148"/>
      <c r="O28" s="148"/>
      <c r="P28" s="148"/>
      <c r="Q28" s="148"/>
    </row>
    <row r="29" spans="1:18" ht="15" customHeight="1"/>
  </sheetData>
  <mergeCells count="1">
    <mergeCell ref="A1:B1"/>
  </mergeCells>
  <phoneticPr fontId="2"/>
  <conditionalFormatting sqref="C9:Q9">
    <cfRule type="cellIs" dxfId="137" priority="2" operator="equal">
      <formula>"△100%"</formula>
    </cfRule>
  </conditionalFormatting>
  <conditionalFormatting sqref="C14:Q14">
    <cfRule type="cellIs" dxfId="136"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6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0"/>
  <sheetViews>
    <sheetView showGridLines="0" view="pageBreakPreview" zoomScale="70" zoomScaleNormal="40" zoomScaleSheetLayoutView="70" zoomScalePageLayoutView="40" workbookViewId="0">
      <selection sqref="A1:B1"/>
    </sheetView>
  </sheetViews>
  <sheetFormatPr defaultRowHeight="15.75"/>
  <cols>
    <col min="1" max="1" width="11.25" style="281" customWidth="1"/>
    <col min="2" max="13" width="8.125" style="281" customWidth="1"/>
    <col min="14" max="14" width="8.75" style="281" customWidth="1"/>
    <col min="15" max="15" width="3" style="281" customWidth="1"/>
    <col min="16" max="16384" width="9" style="281"/>
  </cols>
  <sheetData>
    <row r="1" spans="1:14" ht="17.25">
      <c r="A1" s="413" t="str">
        <f>令和4年度!A1</f>
        <v>令和4年度</v>
      </c>
      <c r="B1" s="413"/>
    </row>
    <row r="2" spans="1:14" ht="28.15" customHeight="1">
      <c r="A2" s="279"/>
      <c r="B2" s="280"/>
      <c r="C2" s="280"/>
      <c r="D2" s="280"/>
      <c r="E2" s="280"/>
      <c r="F2" s="280"/>
      <c r="G2" s="280"/>
      <c r="H2" s="280"/>
      <c r="I2" s="280"/>
      <c r="J2" s="280"/>
      <c r="K2" s="280"/>
      <c r="L2" s="280"/>
      <c r="M2" s="280"/>
      <c r="N2" s="280"/>
    </row>
    <row r="3" spans="1:14" ht="28.15" customHeight="1">
      <c r="A3" s="279"/>
      <c r="B3" s="280"/>
      <c r="C3" s="280"/>
      <c r="D3" s="280"/>
      <c r="E3" s="280"/>
      <c r="F3" s="280"/>
      <c r="G3" s="280"/>
      <c r="H3" s="280"/>
      <c r="I3" s="280"/>
      <c r="J3" s="280"/>
      <c r="K3" s="280"/>
      <c r="L3" s="280"/>
      <c r="M3" s="280"/>
      <c r="N3" s="280"/>
    </row>
    <row r="4" spans="1:14" ht="28.15" customHeight="1">
      <c r="A4" s="279"/>
      <c r="B4" s="280"/>
      <c r="C4" s="280"/>
      <c r="D4" s="280"/>
      <c r="E4" s="280"/>
      <c r="F4" s="280"/>
      <c r="G4" s="280"/>
      <c r="H4" s="280"/>
      <c r="I4" s="280"/>
      <c r="J4" s="280"/>
      <c r="K4" s="280"/>
      <c r="L4" s="280"/>
      <c r="M4" s="280"/>
      <c r="N4" s="280"/>
    </row>
    <row r="5" spans="1:14" ht="28.15" customHeight="1">
      <c r="A5" s="279"/>
      <c r="B5" s="280"/>
      <c r="C5" s="280"/>
      <c r="D5" s="280"/>
      <c r="E5" s="280"/>
      <c r="F5" s="280"/>
      <c r="G5" s="280"/>
      <c r="H5" s="280"/>
      <c r="I5" s="280"/>
      <c r="J5" s="280"/>
      <c r="K5" s="280"/>
      <c r="L5" s="280"/>
      <c r="M5" s="280"/>
      <c r="N5" s="280"/>
    </row>
    <row r="6" spans="1:14" ht="28.15" customHeight="1">
      <c r="A6" s="279"/>
      <c r="B6" s="280"/>
      <c r="C6" s="280"/>
      <c r="D6" s="280"/>
      <c r="E6" s="280"/>
      <c r="F6" s="280"/>
      <c r="G6" s="280"/>
      <c r="H6" s="280"/>
      <c r="I6" s="280"/>
      <c r="J6" s="280"/>
      <c r="K6" s="280"/>
      <c r="L6" s="280"/>
      <c r="M6" s="280"/>
      <c r="N6" s="280"/>
    </row>
    <row r="7" spans="1:14" ht="28.15" customHeight="1">
      <c r="A7" s="279"/>
      <c r="B7" s="280"/>
      <c r="C7" s="280"/>
      <c r="D7" s="280"/>
      <c r="E7" s="280"/>
      <c r="F7" s="280"/>
      <c r="G7" s="280"/>
      <c r="H7" s="280"/>
      <c r="I7" s="280"/>
      <c r="J7" s="280"/>
      <c r="K7" s="280"/>
      <c r="L7" s="280"/>
      <c r="M7" s="280"/>
      <c r="N7" s="280"/>
    </row>
    <row r="8" spans="1:14" ht="28.15" customHeight="1">
      <c r="A8" s="279"/>
      <c r="B8" s="280"/>
      <c r="C8" s="280"/>
      <c r="D8" s="280"/>
      <c r="E8" s="280"/>
      <c r="F8" s="280"/>
      <c r="G8" s="280"/>
      <c r="H8" s="280"/>
      <c r="I8" s="280"/>
      <c r="J8" s="280"/>
      <c r="K8" s="280"/>
      <c r="L8" s="280"/>
      <c r="M8" s="280"/>
      <c r="N8" s="280"/>
    </row>
    <row r="9" spans="1:14" ht="28.15" customHeight="1">
      <c r="A9" s="279"/>
      <c r="B9" s="280"/>
      <c r="C9" s="280"/>
      <c r="D9" s="280"/>
      <c r="E9" s="280"/>
      <c r="F9" s="280"/>
      <c r="G9" s="280"/>
      <c r="H9" s="280"/>
      <c r="I9" s="280"/>
      <c r="J9" s="280"/>
      <c r="K9" s="280"/>
      <c r="L9" s="280"/>
      <c r="M9" s="280"/>
      <c r="N9" s="280"/>
    </row>
    <row r="10" spans="1:14" ht="28.15" customHeight="1">
      <c r="A10" s="279"/>
      <c r="B10" s="280"/>
      <c r="C10" s="280"/>
      <c r="D10" s="280"/>
      <c r="E10" s="280"/>
      <c r="F10" s="280"/>
      <c r="G10" s="280"/>
      <c r="H10" s="280"/>
      <c r="I10" s="280"/>
      <c r="J10" s="280"/>
      <c r="K10" s="280"/>
      <c r="L10" s="280"/>
      <c r="M10" s="280"/>
      <c r="N10" s="280"/>
    </row>
    <row r="11" spans="1:14" ht="28.15" customHeight="1">
      <c r="A11" s="279"/>
      <c r="B11" s="280"/>
      <c r="C11" s="280"/>
      <c r="D11" s="280"/>
      <c r="E11" s="280"/>
      <c r="F11" s="280"/>
      <c r="G11" s="280"/>
      <c r="H11" s="280"/>
      <c r="I11" s="280"/>
      <c r="J11" s="280"/>
      <c r="K11" s="280"/>
      <c r="L11" s="280"/>
      <c r="M11" s="280"/>
      <c r="N11" s="280"/>
    </row>
    <row r="12" spans="1:14" ht="28.15" customHeight="1">
      <c r="A12" s="279"/>
      <c r="B12" s="280"/>
      <c r="C12" s="280"/>
      <c r="D12" s="280"/>
      <c r="E12" s="280"/>
      <c r="F12" s="280"/>
      <c r="G12" s="280"/>
      <c r="H12" s="280"/>
      <c r="I12" s="280"/>
      <c r="J12" s="280"/>
      <c r="K12" s="280"/>
      <c r="L12" s="280"/>
      <c r="M12" s="280"/>
      <c r="N12" s="280"/>
    </row>
    <row r="13" spans="1:14" ht="16.5" customHeight="1">
      <c r="A13" s="279"/>
      <c r="B13" s="280"/>
      <c r="C13" s="280"/>
      <c r="D13" s="280"/>
      <c r="E13" s="280"/>
      <c r="F13" s="280"/>
      <c r="G13" s="280"/>
      <c r="H13" s="280"/>
      <c r="I13" s="280"/>
      <c r="J13" s="280"/>
      <c r="K13" s="280"/>
      <c r="L13" s="280"/>
      <c r="M13" s="280"/>
      <c r="N13" s="280"/>
    </row>
    <row r="14" spans="1:14" ht="16.5" customHeight="1">
      <c r="A14" s="279"/>
      <c r="B14" s="280"/>
      <c r="C14" s="280"/>
      <c r="D14" s="280"/>
      <c r="E14" s="280"/>
      <c r="F14" s="280"/>
      <c r="G14" s="280"/>
      <c r="H14" s="280"/>
      <c r="I14" s="280"/>
      <c r="J14" s="280"/>
      <c r="K14" s="280" t="s">
        <v>230</v>
      </c>
      <c r="L14" s="280"/>
      <c r="M14" s="280"/>
      <c r="N14" s="280"/>
    </row>
    <row r="15" spans="1:14" ht="16.5" customHeight="1">
      <c r="A15" s="279"/>
      <c r="B15" s="280"/>
      <c r="C15" s="280"/>
      <c r="D15" s="280"/>
      <c r="E15" s="280"/>
      <c r="F15" s="280"/>
      <c r="G15" s="280">
        <f>G13-G14</f>
        <v>0</v>
      </c>
      <c r="H15" s="280"/>
      <c r="I15" s="280"/>
      <c r="J15" s="280"/>
      <c r="K15" s="280"/>
      <c r="L15" s="280"/>
      <c r="M15" s="280"/>
      <c r="N15" s="280"/>
    </row>
    <row r="16" spans="1:14" ht="16.5" customHeight="1">
      <c r="A16" s="279"/>
      <c r="B16" s="280"/>
      <c r="C16" s="280"/>
      <c r="D16" s="280"/>
      <c r="E16" s="280"/>
      <c r="F16" s="280"/>
      <c r="G16" s="280">
        <f>IF(G13&gt;0,IF(G14&gt;0,G13/G14,0),0)</f>
        <v>0</v>
      </c>
      <c r="H16" s="280"/>
      <c r="I16" s="280"/>
      <c r="J16" s="280"/>
      <c r="K16" s="280"/>
      <c r="L16" s="280"/>
      <c r="M16" s="280"/>
      <c r="N16" s="280"/>
    </row>
    <row r="17" spans="1:15" s="282" customFormat="1" ht="24.75" customHeight="1">
      <c r="A17" s="316"/>
      <c r="B17" s="281"/>
      <c r="G17" s="281"/>
      <c r="M17" s="283"/>
      <c r="N17" s="284" t="s">
        <v>139</v>
      </c>
    </row>
    <row r="18" spans="1:15" s="291" customFormat="1" ht="23.25" customHeight="1">
      <c r="A18" s="285"/>
      <c r="B18" s="286">
        <v>4</v>
      </c>
      <c r="C18" s="287">
        <v>5</v>
      </c>
      <c r="D18" s="287">
        <v>6</v>
      </c>
      <c r="E18" s="287">
        <v>7</v>
      </c>
      <c r="F18" s="287">
        <v>8</v>
      </c>
      <c r="G18" s="287">
        <v>9</v>
      </c>
      <c r="H18" s="287">
        <v>10</v>
      </c>
      <c r="I18" s="287">
        <v>11</v>
      </c>
      <c r="J18" s="287">
        <v>12</v>
      </c>
      <c r="K18" s="288">
        <v>1</v>
      </c>
      <c r="L18" s="288">
        <v>2</v>
      </c>
      <c r="M18" s="288">
        <v>3</v>
      </c>
      <c r="N18" s="289" t="s">
        <v>136</v>
      </c>
      <c r="O18" s="290"/>
    </row>
    <row r="19" spans="1:15" s="291" customFormat="1" ht="23.25" customHeight="1">
      <c r="A19" s="292">
        <v>30</v>
      </c>
      <c r="B19" s="293">
        <v>276.8</v>
      </c>
      <c r="C19" s="294">
        <v>316.3</v>
      </c>
      <c r="D19" s="294">
        <v>275.10000000000002</v>
      </c>
      <c r="E19" s="294">
        <v>290.8</v>
      </c>
      <c r="F19" s="294">
        <v>300</v>
      </c>
      <c r="G19" s="294">
        <v>230.5</v>
      </c>
      <c r="H19" s="294">
        <v>246.5</v>
      </c>
      <c r="I19" s="294">
        <v>191.1</v>
      </c>
      <c r="J19" s="294">
        <v>177.2</v>
      </c>
      <c r="K19" s="295">
        <v>229.8</v>
      </c>
      <c r="L19" s="295">
        <v>240.1</v>
      </c>
      <c r="M19" s="295">
        <v>226.6</v>
      </c>
      <c r="N19" s="317">
        <f>SUM(B19:M19)</f>
        <v>3000.7999999999997</v>
      </c>
      <c r="O19" s="290"/>
    </row>
    <row r="20" spans="1:15" s="291" customFormat="1" ht="23.25" customHeight="1">
      <c r="A20" s="292" t="s">
        <v>141</v>
      </c>
      <c r="B20" s="298">
        <v>250.3</v>
      </c>
      <c r="C20" s="299">
        <v>268.39999999999998</v>
      </c>
      <c r="D20" s="299">
        <v>298.39999999999998</v>
      </c>
      <c r="E20" s="299">
        <v>302.8</v>
      </c>
      <c r="F20" s="299">
        <v>282.89999999999998</v>
      </c>
      <c r="G20" s="299">
        <v>218.7</v>
      </c>
      <c r="H20" s="299">
        <v>230.5</v>
      </c>
      <c r="I20" s="299">
        <v>199.1</v>
      </c>
      <c r="J20" s="299">
        <v>182.4</v>
      </c>
      <c r="K20" s="300">
        <v>193.5</v>
      </c>
      <c r="L20" s="300">
        <v>61</v>
      </c>
      <c r="M20" s="300">
        <v>2.4</v>
      </c>
      <c r="N20" s="317">
        <f>SUM(B20:M20)</f>
        <v>2490.4000000000005</v>
      </c>
      <c r="O20" s="290"/>
    </row>
    <row r="21" spans="1:15" s="291" customFormat="1" ht="23.25" customHeight="1">
      <c r="A21" s="297" t="s">
        <v>171</v>
      </c>
      <c r="B21" s="293">
        <v>0</v>
      </c>
      <c r="C21" s="294">
        <v>0</v>
      </c>
      <c r="D21" s="294">
        <v>0</v>
      </c>
      <c r="E21" s="294">
        <v>0</v>
      </c>
      <c r="F21" s="294">
        <v>0</v>
      </c>
      <c r="G21" s="294">
        <v>0</v>
      </c>
      <c r="H21" s="294">
        <v>0</v>
      </c>
      <c r="I21" s="294">
        <v>0</v>
      </c>
      <c r="J21" s="294">
        <v>0</v>
      </c>
      <c r="K21" s="295">
        <v>0</v>
      </c>
      <c r="L21" s="295">
        <v>0</v>
      </c>
      <c r="M21" s="295">
        <v>0</v>
      </c>
      <c r="N21" s="317">
        <f>SUM(B21:M21)</f>
        <v>0</v>
      </c>
      <c r="O21" s="290"/>
    </row>
    <row r="22" spans="1:15" s="291" customFormat="1" ht="23.25" customHeight="1">
      <c r="A22" s="297" t="s">
        <v>201</v>
      </c>
      <c r="B22" s="298">
        <v>0</v>
      </c>
      <c r="C22" s="299">
        <v>0</v>
      </c>
      <c r="D22" s="299">
        <v>0</v>
      </c>
      <c r="E22" s="299">
        <v>0</v>
      </c>
      <c r="F22" s="299">
        <v>0</v>
      </c>
      <c r="G22" s="299">
        <v>0</v>
      </c>
      <c r="H22" s="299">
        <v>0</v>
      </c>
      <c r="I22" s="299">
        <v>0</v>
      </c>
      <c r="J22" s="299">
        <v>0</v>
      </c>
      <c r="K22" s="300">
        <v>0</v>
      </c>
      <c r="L22" s="300">
        <v>0</v>
      </c>
      <c r="M22" s="300">
        <v>0</v>
      </c>
      <c r="N22" s="317">
        <f>SUM(B22:M22)</f>
        <v>0</v>
      </c>
      <c r="O22" s="290"/>
    </row>
    <row r="23" spans="1:15" s="313" customFormat="1" ht="23.25" customHeight="1">
      <c r="A23" s="318" t="s">
        <v>222</v>
      </c>
      <c r="B23" s="310">
        <v>0</v>
      </c>
      <c r="C23" s="311">
        <v>0</v>
      </c>
      <c r="D23" s="311">
        <v>0</v>
      </c>
      <c r="E23" s="311">
        <v>0</v>
      </c>
      <c r="F23" s="311">
        <v>0.1</v>
      </c>
      <c r="G23" s="311">
        <v>0</v>
      </c>
      <c r="H23" s="311">
        <v>2.7</v>
      </c>
      <c r="I23" s="311">
        <v>12.1</v>
      </c>
      <c r="J23" s="311">
        <v>32.799999999999997</v>
      </c>
      <c r="K23" s="311">
        <v>44.8</v>
      </c>
      <c r="L23" s="311">
        <v>43.4</v>
      </c>
      <c r="M23" s="312">
        <v>64.2</v>
      </c>
      <c r="N23" s="319">
        <f>SUM(B23:M23)</f>
        <v>200.10000000000002</v>
      </c>
      <c r="O23" s="309"/>
    </row>
    <row r="24" spans="1:15" ht="16.5" customHeight="1">
      <c r="A24" s="320"/>
      <c r="B24" s="321"/>
      <c r="C24" s="322"/>
      <c r="D24" s="322"/>
      <c r="E24" s="322"/>
      <c r="F24" s="322"/>
      <c r="G24" s="322"/>
      <c r="H24" s="322"/>
      <c r="I24" s="322"/>
      <c r="J24" s="322"/>
      <c r="K24" s="322"/>
      <c r="L24" s="322"/>
      <c r="M24" s="322"/>
      <c r="N24" s="322"/>
      <c r="O24" s="314"/>
    </row>
    <row r="25" spans="1:15" s="282" customFormat="1" ht="13.15" customHeight="1">
      <c r="B25" s="281"/>
      <c r="G25" s="281"/>
    </row>
    <row r="28" spans="1:15" s="323" customFormat="1"/>
    <row r="29" spans="1:15" s="323" customFormat="1">
      <c r="B29" s="324"/>
      <c r="C29" s="324"/>
      <c r="D29" s="324"/>
      <c r="E29" s="324"/>
      <c r="F29" s="324"/>
      <c r="G29" s="324"/>
      <c r="H29" s="324"/>
      <c r="I29" s="324"/>
      <c r="J29" s="324"/>
      <c r="K29" s="324"/>
      <c r="L29" s="324"/>
      <c r="M29" s="324"/>
    </row>
    <row r="30" spans="1:15" s="323" customFormat="1">
      <c r="B30" s="324"/>
      <c r="C30" s="324"/>
      <c r="D30" s="324"/>
      <c r="E30" s="324"/>
      <c r="F30" s="324"/>
      <c r="G30" s="324"/>
      <c r="H30" s="324"/>
      <c r="I30" s="324"/>
      <c r="J30" s="324"/>
      <c r="K30" s="324"/>
      <c r="L30" s="324"/>
      <c r="M30" s="324"/>
      <c r="N30" s="325"/>
    </row>
    <row r="31" spans="1:15" s="323" customFormat="1">
      <c r="B31" s="326"/>
      <c r="C31" s="326"/>
      <c r="D31" s="326"/>
      <c r="E31" s="326"/>
      <c r="F31" s="326"/>
      <c r="G31" s="326"/>
      <c r="H31" s="326"/>
      <c r="I31" s="326"/>
      <c r="J31" s="326"/>
      <c r="K31" s="326"/>
      <c r="L31" s="326"/>
      <c r="M31" s="326"/>
    </row>
    <row r="32" spans="1:15" s="323" customFormat="1">
      <c r="B32" s="326"/>
      <c r="C32" s="326"/>
      <c r="D32" s="326"/>
      <c r="E32" s="326"/>
      <c r="F32" s="326"/>
      <c r="G32" s="326"/>
      <c r="H32" s="326"/>
      <c r="I32" s="326"/>
      <c r="J32" s="326"/>
      <c r="K32" s="326"/>
      <c r="L32" s="326"/>
      <c r="M32" s="326"/>
    </row>
    <row r="33" spans="2:13" s="323" customFormat="1">
      <c r="B33" s="324"/>
      <c r="C33" s="324"/>
      <c r="D33" s="324"/>
      <c r="E33" s="324"/>
      <c r="F33" s="324"/>
      <c r="G33" s="324"/>
      <c r="H33" s="324"/>
      <c r="I33" s="324"/>
      <c r="J33" s="324"/>
      <c r="K33" s="324"/>
      <c r="L33" s="324"/>
      <c r="M33" s="324"/>
    </row>
    <row r="34" spans="2:13" s="323" customFormat="1"/>
    <row r="35" spans="2:13" s="323" customFormat="1">
      <c r="B35" s="325"/>
      <c r="C35" s="325"/>
      <c r="D35" s="325"/>
      <c r="E35" s="325"/>
      <c r="F35" s="325"/>
      <c r="G35" s="325"/>
      <c r="H35" s="325"/>
      <c r="I35" s="325"/>
      <c r="J35" s="325"/>
      <c r="K35" s="325"/>
      <c r="L35" s="325"/>
      <c r="M35" s="325"/>
    </row>
    <row r="36" spans="2:13" s="323" customFormat="1">
      <c r="B36" s="325"/>
      <c r="C36" s="325"/>
      <c r="D36" s="325"/>
      <c r="E36" s="325"/>
      <c r="F36" s="325"/>
      <c r="G36" s="325"/>
      <c r="H36" s="325"/>
      <c r="I36" s="325"/>
      <c r="J36" s="325"/>
      <c r="K36" s="325"/>
      <c r="L36" s="325"/>
      <c r="M36" s="325"/>
    </row>
    <row r="37" spans="2:13" s="323" customFormat="1">
      <c r="B37" s="325"/>
      <c r="C37" s="325"/>
      <c r="D37" s="325"/>
      <c r="E37" s="325"/>
      <c r="F37" s="325"/>
      <c r="G37" s="325"/>
      <c r="H37" s="325"/>
      <c r="I37" s="325"/>
      <c r="J37" s="325"/>
      <c r="K37" s="325"/>
      <c r="L37" s="325"/>
      <c r="M37" s="325"/>
    </row>
    <row r="38" spans="2:13" s="323" customFormat="1">
      <c r="B38" s="325"/>
      <c r="C38" s="325"/>
      <c r="D38" s="325"/>
      <c r="E38" s="325"/>
      <c r="F38" s="325"/>
      <c r="G38" s="325"/>
      <c r="H38" s="325"/>
      <c r="I38" s="325"/>
      <c r="J38" s="325"/>
      <c r="K38" s="325"/>
      <c r="L38" s="325"/>
      <c r="M38" s="325"/>
    </row>
    <row r="39" spans="2:13" s="323" customFormat="1">
      <c r="B39" s="325"/>
      <c r="C39" s="325"/>
      <c r="D39" s="325"/>
      <c r="E39" s="325"/>
      <c r="F39" s="325"/>
      <c r="G39" s="325"/>
      <c r="H39" s="325"/>
      <c r="I39" s="325"/>
      <c r="J39" s="325"/>
      <c r="K39" s="325"/>
      <c r="L39" s="325"/>
      <c r="M39" s="325"/>
    </row>
    <row r="40" spans="2:13" s="323" customFormat="1"/>
  </sheetData>
  <mergeCells count="1">
    <mergeCell ref="A1:B1"/>
  </mergeCells>
  <phoneticPr fontId="2"/>
  <conditionalFormatting sqref="B23">
    <cfRule type="expression" dxfId="2" priority="5">
      <formula>AND(NOT(B$23=""),C$23="")</formula>
    </cfRule>
  </conditionalFormatting>
  <conditionalFormatting sqref="M23">
    <cfRule type="notContainsBlanks" dxfId="1" priority="4">
      <formula>LEN(TRIM(M23))&gt;0</formula>
    </cfRule>
  </conditionalFormatting>
  <conditionalFormatting sqref="C23:L23">
    <cfRule type="expression" dxfId="0" priority="3">
      <formula>AND(NOT(C$23=""),D$23="")</formula>
    </cfRule>
  </conditionalFormatting>
  <hyperlinks>
    <hyperlink ref="A1:B1" location="令和4年度!A1" display="令和4年度!A1"/>
  </hyperlinks>
  <printOptions horizontalCentered="1"/>
  <pageMargins left="0.59055118110236227" right="0.59055118110236227" top="0.59055118110236227" bottom="0.59055118110236227" header="0.19685039370078741" footer="0.19685039370078741"/>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sqref="A1:B1"/>
    </sheetView>
  </sheetViews>
  <sheetFormatPr defaultRowHeight="13.5"/>
  <cols>
    <col min="1" max="1" width="12.75" style="121" customWidth="1"/>
    <col min="2" max="2" width="14.125" style="121" customWidth="1"/>
    <col min="3" max="3" width="12.75" style="121" customWidth="1"/>
    <col min="4" max="11" width="10.625" style="121" customWidth="1"/>
    <col min="12" max="16384" width="9" style="121"/>
  </cols>
  <sheetData>
    <row r="1" spans="1:17" s="340" customFormat="1" ht="24">
      <c r="A1" s="396" t="str">
        <f>令和4年度!A1</f>
        <v>令和4年度</v>
      </c>
      <c r="B1" s="396"/>
      <c r="C1" s="342"/>
      <c r="D1" s="343" t="str">
        <f ca="1">RIGHT(CELL("filename",$A$1),LEN(CELL("filename",$A$1))-FIND("]",CELL("filename",$A$1)))</f>
        <v>５月（１表）</v>
      </c>
      <c r="E1" s="344" t="s">
        <v>140</v>
      </c>
      <c r="F1" s="345"/>
      <c r="G1" s="343"/>
      <c r="H1" s="344"/>
      <c r="I1" s="346"/>
      <c r="J1" s="338"/>
      <c r="K1" s="339"/>
      <c r="L1" s="341"/>
      <c r="M1" s="341"/>
      <c r="N1" s="341"/>
      <c r="O1" s="341"/>
      <c r="P1" s="341"/>
      <c r="Q1" s="341"/>
    </row>
    <row r="2" spans="1:17" ht="14.25">
      <c r="A2" s="122"/>
      <c r="B2" s="195"/>
      <c r="C2" s="195"/>
      <c r="D2" s="195"/>
      <c r="E2" s="195"/>
      <c r="F2" s="195"/>
      <c r="G2" s="195"/>
      <c r="H2" s="195"/>
      <c r="I2" s="195"/>
      <c r="J2" s="195"/>
      <c r="K2" s="195"/>
    </row>
    <row r="3" spans="1:17" ht="18" thickBot="1">
      <c r="A3" s="196" t="s">
        <v>60</v>
      </c>
      <c r="B3" s="197"/>
      <c r="C3" s="198"/>
      <c r="D3" s="197"/>
      <c r="E3" s="197"/>
      <c r="F3" s="197"/>
      <c r="G3" s="197"/>
      <c r="H3" s="197"/>
      <c r="I3" s="197"/>
      <c r="J3" s="198"/>
      <c r="K3" s="199" t="s">
        <v>61</v>
      </c>
    </row>
    <row r="4" spans="1:17" ht="18" thickBot="1">
      <c r="A4" s="200"/>
      <c r="B4" s="201" t="s">
        <v>62</v>
      </c>
      <c r="C4" s="397" t="s">
        <v>63</v>
      </c>
      <c r="D4" s="398"/>
      <c r="E4" s="398"/>
      <c r="F4" s="98"/>
      <c r="G4" s="98"/>
      <c r="H4" s="98"/>
      <c r="I4" s="98"/>
      <c r="J4" s="98"/>
      <c r="K4" s="99"/>
    </row>
    <row r="5" spans="1:17" ht="17.25">
      <c r="A5" s="202"/>
      <c r="B5" s="203"/>
      <c r="C5" s="399"/>
      <c r="D5" s="400"/>
      <c r="E5" s="400"/>
      <c r="F5" s="397" t="s">
        <v>64</v>
      </c>
      <c r="G5" s="398"/>
      <c r="H5" s="398"/>
      <c r="I5" s="398"/>
      <c r="J5" s="398"/>
      <c r="K5" s="401"/>
    </row>
    <row r="6" spans="1:17" ht="17.25" customHeight="1">
      <c r="A6" s="204" t="s">
        <v>65</v>
      </c>
      <c r="B6" s="205"/>
      <c r="C6" s="135"/>
      <c r="D6" s="402" t="s">
        <v>66</v>
      </c>
      <c r="E6" s="404" t="s">
        <v>67</v>
      </c>
      <c r="F6" s="406" t="s">
        <v>68</v>
      </c>
      <c r="G6" s="206"/>
      <c r="H6" s="206"/>
      <c r="I6" s="408" t="s">
        <v>69</v>
      </c>
      <c r="J6" s="206"/>
      <c r="K6" s="207"/>
    </row>
    <row r="7" spans="1:17" ht="18" thickBot="1">
      <c r="A7" s="204"/>
      <c r="B7" s="205"/>
      <c r="C7" s="12"/>
      <c r="D7" s="403"/>
      <c r="E7" s="405"/>
      <c r="F7" s="407"/>
      <c r="G7" s="208" t="s">
        <v>66</v>
      </c>
      <c r="H7" s="209" t="s">
        <v>70</v>
      </c>
      <c r="I7" s="409"/>
      <c r="J7" s="208" t="s">
        <v>66</v>
      </c>
      <c r="K7" s="210" t="s">
        <v>70</v>
      </c>
    </row>
    <row r="8" spans="1:17" ht="32.1" customHeight="1" thickBot="1">
      <c r="A8" s="329" t="s">
        <v>71</v>
      </c>
      <c r="B8" s="330" t="s">
        <v>205</v>
      </c>
      <c r="C8" s="331">
        <v>396800</v>
      </c>
      <c r="D8" s="332">
        <v>396800</v>
      </c>
      <c r="E8" s="333">
        <v>0</v>
      </c>
      <c r="F8" s="13">
        <v>395400</v>
      </c>
      <c r="G8" s="14">
        <v>395400</v>
      </c>
      <c r="H8" s="15">
        <v>0</v>
      </c>
      <c r="I8" s="16">
        <v>1400</v>
      </c>
      <c r="J8" s="14">
        <v>1400</v>
      </c>
      <c r="K8" s="17">
        <v>0</v>
      </c>
    </row>
    <row r="9" spans="1:17" ht="32.1" customHeight="1">
      <c r="A9" s="211"/>
      <c r="B9" s="212" t="s">
        <v>188</v>
      </c>
      <c r="C9" s="18">
        <v>195200</v>
      </c>
      <c r="D9" s="19">
        <v>195200</v>
      </c>
      <c r="E9" s="20">
        <v>0</v>
      </c>
      <c r="F9" s="21">
        <v>194300</v>
      </c>
      <c r="G9" s="22">
        <v>194300</v>
      </c>
      <c r="H9" s="23">
        <v>0</v>
      </c>
      <c r="I9" s="24">
        <v>900</v>
      </c>
      <c r="J9" s="22">
        <v>900</v>
      </c>
      <c r="K9" s="25">
        <v>0</v>
      </c>
    </row>
    <row r="10" spans="1:17" ht="32.1" customHeight="1">
      <c r="A10" s="213"/>
      <c r="B10" s="210" t="s">
        <v>72</v>
      </c>
      <c r="C10" s="100">
        <v>201600</v>
      </c>
      <c r="D10" s="101">
        <v>201600</v>
      </c>
      <c r="E10" s="102">
        <v>0</v>
      </c>
      <c r="F10" s="103">
        <v>201100</v>
      </c>
      <c r="G10" s="101">
        <v>201100</v>
      </c>
      <c r="H10" s="104">
        <v>0</v>
      </c>
      <c r="I10" s="105">
        <v>500</v>
      </c>
      <c r="J10" s="101">
        <v>500</v>
      </c>
      <c r="K10" s="106">
        <v>0</v>
      </c>
    </row>
    <row r="11" spans="1:17" ht="32.1" customHeight="1" thickBot="1">
      <c r="A11" s="214"/>
      <c r="B11" s="215" t="s">
        <v>73</v>
      </c>
      <c r="C11" s="26">
        <v>2.0327868852459017</v>
      </c>
      <c r="D11" s="27">
        <v>2.0327868852459017</v>
      </c>
      <c r="E11" s="28" t="s">
        <v>147</v>
      </c>
      <c r="F11" s="216">
        <v>2.0349974266598045</v>
      </c>
      <c r="G11" s="27">
        <v>2.0349974266598045</v>
      </c>
      <c r="H11" s="30" t="s">
        <v>147</v>
      </c>
      <c r="I11" s="31">
        <v>1.5555555555555556</v>
      </c>
      <c r="J11" s="27">
        <v>1.5555555555555556</v>
      </c>
      <c r="K11" s="32" t="s">
        <v>147</v>
      </c>
    </row>
    <row r="12" spans="1:17" ht="32.1" customHeight="1" thickBot="1">
      <c r="A12" s="329" t="s">
        <v>74</v>
      </c>
      <c r="B12" s="334" t="s">
        <v>75</v>
      </c>
      <c r="C12" s="331">
        <v>805800</v>
      </c>
      <c r="D12" s="335">
        <v>805800</v>
      </c>
      <c r="E12" s="336">
        <v>0</v>
      </c>
      <c r="F12" s="13">
        <v>803200</v>
      </c>
      <c r="G12" s="14">
        <v>803200</v>
      </c>
      <c r="H12" s="15">
        <v>0</v>
      </c>
      <c r="I12" s="16">
        <v>2600</v>
      </c>
      <c r="J12" s="14">
        <v>2600</v>
      </c>
      <c r="K12" s="17">
        <v>0</v>
      </c>
    </row>
    <row r="13" spans="1:17" ht="32.1" customHeight="1">
      <c r="A13" s="107" t="s">
        <v>145</v>
      </c>
      <c r="B13" s="217" t="s">
        <v>76</v>
      </c>
      <c r="C13" s="18">
        <v>457800</v>
      </c>
      <c r="D13" s="19">
        <v>457800</v>
      </c>
      <c r="E13" s="20">
        <v>0</v>
      </c>
      <c r="F13" s="21">
        <v>456200</v>
      </c>
      <c r="G13" s="19">
        <v>456200</v>
      </c>
      <c r="H13" s="20">
        <v>0</v>
      </c>
      <c r="I13" s="24">
        <v>1600</v>
      </c>
      <c r="J13" s="19">
        <v>1600</v>
      </c>
      <c r="K13" s="33">
        <v>0</v>
      </c>
    </row>
    <row r="14" spans="1:17" ht="32.1" customHeight="1">
      <c r="A14" s="213"/>
      <c r="B14" s="210" t="s">
        <v>77</v>
      </c>
      <c r="C14" s="100">
        <v>348000</v>
      </c>
      <c r="D14" s="101">
        <v>348000</v>
      </c>
      <c r="E14" s="102">
        <v>0</v>
      </c>
      <c r="F14" s="103">
        <v>347000</v>
      </c>
      <c r="G14" s="101">
        <v>347000</v>
      </c>
      <c r="H14" s="104">
        <v>0</v>
      </c>
      <c r="I14" s="105">
        <v>1000</v>
      </c>
      <c r="J14" s="101">
        <v>1000</v>
      </c>
      <c r="K14" s="106">
        <v>0</v>
      </c>
    </row>
    <row r="15" spans="1:17" ht="32.1" customHeight="1" thickBot="1">
      <c r="A15" s="214"/>
      <c r="B15" s="215" t="s">
        <v>78</v>
      </c>
      <c r="C15" s="26">
        <v>1.7601572739187419</v>
      </c>
      <c r="D15" s="27">
        <v>1.7601572739187419</v>
      </c>
      <c r="E15" s="28" t="s">
        <v>147</v>
      </c>
      <c r="F15" s="29">
        <v>1.7606313020604998</v>
      </c>
      <c r="G15" s="27">
        <v>1.7606313020604998</v>
      </c>
      <c r="H15" s="30" t="s">
        <v>147</v>
      </c>
      <c r="I15" s="31">
        <v>1.625</v>
      </c>
      <c r="J15" s="27">
        <v>1.625</v>
      </c>
      <c r="K15" s="32" t="s">
        <v>147</v>
      </c>
    </row>
    <row r="16" spans="1:17" ht="32.1" customHeight="1" thickBot="1">
      <c r="A16" s="329" t="s">
        <v>79</v>
      </c>
      <c r="B16" s="337" t="s">
        <v>80</v>
      </c>
      <c r="C16" s="331">
        <v>1625300</v>
      </c>
      <c r="D16" s="335">
        <v>1625300</v>
      </c>
      <c r="E16" s="336">
        <v>0</v>
      </c>
      <c r="F16" s="13">
        <v>1620100</v>
      </c>
      <c r="G16" s="34">
        <v>1620100</v>
      </c>
      <c r="H16" s="35">
        <v>0</v>
      </c>
      <c r="I16" s="16">
        <v>5200</v>
      </c>
      <c r="J16" s="34">
        <v>5200</v>
      </c>
      <c r="K16" s="36">
        <v>0</v>
      </c>
    </row>
    <row r="17" spans="1:11" ht="32.1" customHeight="1">
      <c r="A17" s="107" t="s">
        <v>146</v>
      </c>
      <c r="B17" s="217" t="s">
        <v>81</v>
      </c>
      <c r="C17" s="18">
        <v>1019800</v>
      </c>
      <c r="D17" s="19">
        <v>1019800</v>
      </c>
      <c r="E17" s="20">
        <v>0</v>
      </c>
      <c r="F17" s="21">
        <v>1015800</v>
      </c>
      <c r="G17" s="37">
        <v>1015800</v>
      </c>
      <c r="H17" s="20">
        <v>0</v>
      </c>
      <c r="I17" s="24">
        <v>4000</v>
      </c>
      <c r="J17" s="37">
        <v>4000</v>
      </c>
      <c r="K17" s="33">
        <v>0</v>
      </c>
    </row>
    <row r="18" spans="1:11" ht="32.1" customHeight="1">
      <c r="A18" s="213"/>
      <c r="B18" s="210" t="s">
        <v>77</v>
      </c>
      <c r="C18" s="100">
        <v>605500</v>
      </c>
      <c r="D18" s="101">
        <v>605500</v>
      </c>
      <c r="E18" s="102">
        <v>0</v>
      </c>
      <c r="F18" s="103">
        <v>604300</v>
      </c>
      <c r="G18" s="101">
        <v>604300</v>
      </c>
      <c r="H18" s="104">
        <v>0</v>
      </c>
      <c r="I18" s="105">
        <v>1200</v>
      </c>
      <c r="J18" s="101">
        <v>1200</v>
      </c>
      <c r="K18" s="106">
        <v>0</v>
      </c>
    </row>
    <row r="19" spans="1:11" ht="32.1" customHeight="1" thickBot="1">
      <c r="A19" s="213"/>
      <c r="B19" s="215" t="s">
        <v>82</v>
      </c>
      <c r="C19" s="26">
        <v>1.5937438713473231</v>
      </c>
      <c r="D19" s="27">
        <v>1.5937438713473231</v>
      </c>
      <c r="E19" s="28" t="s">
        <v>147</v>
      </c>
      <c r="F19" s="29">
        <v>1.5949005709785391</v>
      </c>
      <c r="G19" s="27">
        <v>1.5949005709785391</v>
      </c>
      <c r="H19" s="30" t="s">
        <v>147</v>
      </c>
      <c r="I19" s="31">
        <v>1.3</v>
      </c>
      <c r="J19" s="27">
        <v>1.3</v>
      </c>
      <c r="K19" s="32" t="s">
        <v>147</v>
      </c>
    </row>
    <row r="20" spans="1:11" ht="20.100000000000001" customHeight="1"/>
    <row r="21" spans="1:11" ht="20.100000000000001" customHeight="1">
      <c r="C21" s="218" t="s">
        <v>83</v>
      </c>
      <c r="D21" s="218" t="s">
        <v>84</v>
      </c>
      <c r="E21" s="219">
        <v>0</v>
      </c>
      <c r="F21" s="218" t="s">
        <v>85</v>
      </c>
      <c r="G21" s="219">
        <v>0</v>
      </c>
    </row>
  </sheetData>
  <mergeCells count="7">
    <mergeCell ref="A1:B1"/>
    <mergeCell ref="C4:E5"/>
    <mergeCell ref="F5:K5"/>
    <mergeCell ref="D6:D7"/>
    <mergeCell ref="E6:E7"/>
    <mergeCell ref="F6:F7"/>
    <mergeCell ref="I6:I7"/>
  </mergeCells>
  <phoneticPr fontId="2"/>
  <conditionalFormatting sqref="E21 G21">
    <cfRule type="containsBlanks" dxfId="135" priority="3">
      <formula>LEN(TRIM(E21))=0</formula>
    </cfRule>
  </conditionalFormatting>
  <conditionalFormatting sqref="C11:K11">
    <cfRule type="cellIs" dxfId="134" priority="2" operator="equal">
      <formula>"△100%"</formula>
    </cfRule>
  </conditionalFormatting>
  <conditionalFormatting sqref="C15:K15">
    <cfRule type="cellIs" dxfId="133"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3.5"/>
  <cols>
    <col min="1" max="1" width="10.125" style="120" customWidth="1"/>
    <col min="2" max="2" width="9.125" style="120" customWidth="1"/>
    <col min="3" max="3" width="9" style="120"/>
    <col min="4" max="31" width="7.625" style="120" customWidth="1"/>
    <col min="32" max="32" width="9.25" style="120" bestFit="1" customWidth="1"/>
    <col min="33" max="16384" width="9" style="120"/>
  </cols>
  <sheetData>
    <row r="1" spans="1:33" s="345" customFormat="1" ht="24.75" customHeight="1">
      <c r="A1" s="411" t="str">
        <f>令和4年度!A1</f>
        <v>令和4年度</v>
      </c>
      <c r="B1" s="411"/>
      <c r="C1" s="342"/>
      <c r="D1" s="342"/>
      <c r="E1" s="343" t="str">
        <f ca="1">RIGHT(CELL("filename",$A$1),LEN(CELL("filename",$A$1))-FIND("]",CELL("filename",$A$1)))</f>
        <v>５月（２表）</v>
      </c>
      <c r="F1" s="344" t="s">
        <v>140</v>
      </c>
      <c r="G1" s="343"/>
      <c r="H1" s="344"/>
      <c r="I1" s="346"/>
      <c r="J1" s="343"/>
      <c r="K1" s="344"/>
      <c r="L1" s="346"/>
      <c r="M1" s="346"/>
      <c r="N1" s="346"/>
      <c r="O1" s="346"/>
      <c r="P1" s="346"/>
      <c r="Q1" s="346"/>
    </row>
    <row r="3" spans="1:33" ht="18" thickBot="1">
      <c r="A3" s="152" t="s">
        <v>86</v>
      </c>
      <c r="B3" s="153"/>
      <c r="C3" s="153"/>
      <c r="D3" s="154"/>
      <c r="E3" s="153"/>
      <c r="F3" s="153"/>
      <c r="G3" s="153"/>
      <c r="H3" s="153"/>
      <c r="I3" s="153"/>
      <c r="J3" s="153"/>
      <c r="K3" s="153"/>
      <c r="L3" s="153"/>
      <c r="M3" s="153"/>
      <c r="N3" s="153"/>
      <c r="O3" s="153"/>
      <c r="P3" s="153"/>
      <c r="Q3" s="155"/>
      <c r="R3" s="153"/>
      <c r="S3" s="155"/>
      <c r="T3" s="153"/>
      <c r="U3" s="154"/>
      <c r="V3" s="153"/>
      <c r="W3" s="153"/>
      <c r="X3" s="153"/>
      <c r="Y3" s="153"/>
      <c r="Z3" s="153"/>
      <c r="AA3" s="153"/>
      <c r="AB3" s="153"/>
      <c r="AC3" s="153"/>
      <c r="AD3" s="153"/>
      <c r="AE3" s="153"/>
    </row>
    <row r="4" spans="1:33" ht="14.25">
      <c r="A4" s="156"/>
      <c r="B4" s="157" t="s">
        <v>62</v>
      </c>
      <c r="C4" s="158"/>
      <c r="D4" s="348">
        <v>1</v>
      </c>
      <c r="E4" s="349">
        <v>2</v>
      </c>
      <c r="F4" s="348">
        <v>3</v>
      </c>
      <c r="G4" s="350">
        <v>4</v>
      </c>
      <c r="H4" s="349">
        <v>5</v>
      </c>
      <c r="I4" s="349">
        <v>6</v>
      </c>
      <c r="J4" s="351">
        <v>7</v>
      </c>
      <c r="K4" s="349">
        <v>8</v>
      </c>
      <c r="L4" s="349">
        <v>9</v>
      </c>
      <c r="M4" s="349">
        <v>10</v>
      </c>
      <c r="N4" s="349">
        <v>11</v>
      </c>
      <c r="O4" s="349">
        <v>12</v>
      </c>
      <c r="P4" s="349">
        <v>13</v>
      </c>
      <c r="Q4" s="349">
        <v>14</v>
      </c>
      <c r="R4" s="349">
        <v>15</v>
      </c>
      <c r="S4" s="349">
        <v>16</v>
      </c>
      <c r="T4" s="349">
        <v>17</v>
      </c>
      <c r="U4" s="349">
        <v>18</v>
      </c>
      <c r="V4" s="349">
        <v>19</v>
      </c>
      <c r="W4" s="349">
        <v>20</v>
      </c>
      <c r="X4" s="349">
        <v>21</v>
      </c>
      <c r="Y4" s="349">
        <v>22</v>
      </c>
      <c r="Z4" s="350">
        <v>23</v>
      </c>
      <c r="AA4" s="349">
        <v>24</v>
      </c>
      <c r="AB4" s="349">
        <v>25</v>
      </c>
      <c r="AC4" s="349">
        <v>26</v>
      </c>
      <c r="AD4" s="352">
        <v>27</v>
      </c>
      <c r="AE4" s="353">
        <v>28</v>
      </c>
    </row>
    <row r="5" spans="1:33" ht="15" thickBot="1">
      <c r="A5" s="159" t="s">
        <v>65</v>
      </c>
      <c r="B5" s="160"/>
      <c r="C5" s="161" t="s">
        <v>87</v>
      </c>
      <c r="D5" s="354" t="s">
        <v>88</v>
      </c>
      <c r="E5" s="355" t="s">
        <v>89</v>
      </c>
      <c r="F5" s="356" t="s">
        <v>90</v>
      </c>
      <c r="G5" s="354" t="s">
        <v>91</v>
      </c>
      <c r="H5" s="355" t="s">
        <v>92</v>
      </c>
      <c r="I5" s="357" t="s">
        <v>93</v>
      </c>
      <c r="J5" s="358" t="s">
        <v>94</v>
      </c>
      <c r="K5" s="355" t="s">
        <v>95</v>
      </c>
      <c r="L5" s="355" t="s">
        <v>96</v>
      </c>
      <c r="M5" s="355" t="s">
        <v>97</v>
      </c>
      <c r="N5" s="355" t="s">
        <v>98</v>
      </c>
      <c r="O5" s="355" t="s">
        <v>99</v>
      </c>
      <c r="P5" s="355" t="s">
        <v>100</v>
      </c>
      <c r="Q5" s="355" t="s">
        <v>101</v>
      </c>
      <c r="R5" s="355" t="s">
        <v>102</v>
      </c>
      <c r="S5" s="355" t="s">
        <v>103</v>
      </c>
      <c r="T5" s="355" t="s">
        <v>104</v>
      </c>
      <c r="U5" s="355" t="s">
        <v>105</v>
      </c>
      <c r="V5" s="355" t="s">
        <v>106</v>
      </c>
      <c r="W5" s="355" t="s">
        <v>107</v>
      </c>
      <c r="X5" s="355" t="s">
        <v>108</v>
      </c>
      <c r="Y5" s="355" t="s">
        <v>109</v>
      </c>
      <c r="Z5" s="354" t="s">
        <v>110</v>
      </c>
      <c r="AA5" s="355" t="s">
        <v>111</v>
      </c>
      <c r="AB5" s="355" t="s">
        <v>112</v>
      </c>
      <c r="AC5" s="355" t="s">
        <v>113</v>
      </c>
      <c r="AD5" s="354" t="s">
        <v>114</v>
      </c>
      <c r="AE5" s="359" t="s">
        <v>67</v>
      </c>
    </row>
    <row r="6" spans="1:33" ht="30" customHeight="1" thickBot="1">
      <c r="A6" s="347" t="s">
        <v>71</v>
      </c>
      <c r="B6" s="368" t="s">
        <v>205</v>
      </c>
      <c r="C6" s="369">
        <v>396800</v>
      </c>
      <c r="D6" s="360">
        <v>199100</v>
      </c>
      <c r="E6" s="360">
        <v>28500</v>
      </c>
      <c r="F6" s="360">
        <v>42300</v>
      </c>
      <c r="G6" s="360">
        <v>14300</v>
      </c>
      <c r="H6" s="360">
        <v>50000</v>
      </c>
      <c r="I6" s="360">
        <v>0</v>
      </c>
      <c r="J6" s="360">
        <v>35700</v>
      </c>
      <c r="K6" s="360">
        <v>3200</v>
      </c>
      <c r="L6" s="360">
        <v>7200</v>
      </c>
      <c r="M6" s="360">
        <v>2800</v>
      </c>
      <c r="N6" s="360">
        <v>0</v>
      </c>
      <c r="O6" s="360">
        <v>700</v>
      </c>
      <c r="P6" s="360">
        <v>300</v>
      </c>
      <c r="Q6" s="360">
        <v>0</v>
      </c>
      <c r="R6" s="360">
        <v>1500</v>
      </c>
      <c r="S6" s="360">
        <v>1800</v>
      </c>
      <c r="T6" s="360">
        <v>2400</v>
      </c>
      <c r="U6" s="360">
        <v>1000</v>
      </c>
      <c r="V6" s="360">
        <v>1100</v>
      </c>
      <c r="W6" s="360">
        <v>0</v>
      </c>
      <c r="X6" s="360">
        <v>0</v>
      </c>
      <c r="Y6" s="360">
        <v>1000</v>
      </c>
      <c r="Z6" s="360">
        <v>0</v>
      </c>
      <c r="AA6" s="360">
        <v>1400</v>
      </c>
      <c r="AB6" s="360">
        <v>1400</v>
      </c>
      <c r="AC6" s="360">
        <v>1100</v>
      </c>
      <c r="AD6" s="361">
        <v>0</v>
      </c>
      <c r="AE6" s="362">
        <v>0</v>
      </c>
      <c r="AF6" s="142"/>
      <c r="AG6" s="142"/>
    </row>
    <row r="7" spans="1:33" ht="30" customHeight="1">
      <c r="A7" s="162"/>
      <c r="B7" s="163" t="s">
        <v>188</v>
      </c>
      <c r="C7" s="38">
        <v>195200</v>
      </c>
      <c r="D7" s="39">
        <v>108800</v>
      </c>
      <c r="E7" s="39">
        <v>11500</v>
      </c>
      <c r="F7" s="39">
        <v>16200</v>
      </c>
      <c r="G7" s="39">
        <v>6600</v>
      </c>
      <c r="H7" s="39">
        <v>22500</v>
      </c>
      <c r="I7" s="39">
        <v>400</v>
      </c>
      <c r="J7" s="39">
        <v>18600</v>
      </c>
      <c r="K7" s="39">
        <v>1100</v>
      </c>
      <c r="L7" s="39">
        <v>4000</v>
      </c>
      <c r="M7" s="39">
        <v>600</v>
      </c>
      <c r="N7" s="39">
        <v>0</v>
      </c>
      <c r="O7" s="39">
        <v>100</v>
      </c>
      <c r="P7" s="39">
        <v>200</v>
      </c>
      <c r="Q7" s="39">
        <v>0</v>
      </c>
      <c r="R7" s="39">
        <v>300</v>
      </c>
      <c r="S7" s="39">
        <v>400</v>
      </c>
      <c r="T7" s="39">
        <v>1600</v>
      </c>
      <c r="U7" s="39">
        <v>300</v>
      </c>
      <c r="V7" s="39">
        <v>600</v>
      </c>
      <c r="W7" s="39">
        <v>0</v>
      </c>
      <c r="X7" s="39">
        <v>100</v>
      </c>
      <c r="Y7" s="39">
        <v>200</v>
      </c>
      <c r="Z7" s="39">
        <v>0</v>
      </c>
      <c r="AA7" s="39">
        <v>700</v>
      </c>
      <c r="AB7" s="39">
        <v>300</v>
      </c>
      <c r="AC7" s="39">
        <v>100</v>
      </c>
      <c r="AD7" s="39">
        <v>0</v>
      </c>
      <c r="AE7" s="40">
        <v>0</v>
      </c>
      <c r="AF7" s="142"/>
      <c r="AG7" s="142"/>
    </row>
    <row r="8" spans="1:33" ht="30" customHeight="1">
      <c r="A8" s="164"/>
      <c r="B8" s="165" t="s">
        <v>77</v>
      </c>
      <c r="C8" s="115">
        <v>201600</v>
      </c>
      <c r="D8" s="116">
        <v>90300</v>
      </c>
      <c r="E8" s="117">
        <v>17000</v>
      </c>
      <c r="F8" s="117">
        <v>26100</v>
      </c>
      <c r="G8" s="117">
        <v>7700</v>
      </c>
      <c r="H8" s="117">
        <v>27500</v>
      </c>
      <c r="I8" s="117">
        <v>-400</v>
      </c>
      <c r="J8" s="117">
        <v>17100</v>
      </c>
      <c r="K8" s="117">
        <v>2100</v>
      </c>
      <c r="L8" s="117">
        <v>3200</v>
      </c>
      <c r="M8" s="117">
        <v>2200</v>
      </c>
      <c r="N8" s="97">
        <v>0</v>
      </c>
      <c r="O8" s="97">
        <v>600</v>
      </c>
      <c r="P8" s="117">
        <v>100</v>
      </c>
      <c r="Q8" s="97">
        <v>0</v>
      </c>
      <c r="R8" s="117">
        <v>1200</v>
      </c>
      <c r="S8" s="117">
        <v>1400</v>
      </c>
      <c r="T8" s="117">
        <v>800</v>
      </c>
      <c r="U8" s="117">
        <v>700</v>
      </c>
      <c r="V8" s="117">
        <v>500</v>
      </c>
      <c r="W8" s="97">
        <v>0</v>
      </c>
      <c r="X8" s="117">
        <v>-100</v>
      </c>
      <c r="Y8" s="117">
        <v>800</v>
      </c>
      <c r="Z8" s="97">
        <v>0</v>
      </c>
      <c r="AA8" s="117">
        <v>700</v>
      </c>
      <c r="AB8" s="117">
        <v>1100</v>
      </c>
      <c r="AC8" s="117">
        <v>1000</v>
      </c>
      <c r="AD8" s="97">
        <v>0</v>
      </c>
      <c r="AE8" s="118">
        <v>0</v>
      </c>
    </row>
    <row r="9" spans="1:33" ht="30" customHeight="1">
      <c r="A9" s="164"/>
      <c r="B9" s="166" t="s">
        <v>73</v>
      </c>
      <c r="C9" s="41">
        <v>2.0327868852459017</v>
      </c>
      <c r="D9" s="42">
        <v>1.8299632352941178</v>
      </c>
      <c r="E9" s="43">
        <v>2.4782608695652173</v>
      </c>
      <c r="F9" s="43">
        <v>2.6111111111111112</v>
      </c>
      <c r="G9" s="43">
        <v>2.1666666666666665</v>
      </c>
      <c r="H9" s="43">
        <v>2.2222222222222223</v>
      </c>
      <c r="I9" s="43" t="s">
        <v>144</v>
      </c>
      <c r="J9" s="43">
        <v>1.9193548387096775</v>
      </c>
      <c r="K9" s="43">
        <v>2.9090909090909092</v>
      </c>
      <c r="L9" s="43">
        <v>1.8</v>
      </c>
      <c r="M9" s="43">
        <v>4.666666666666667</v>
      </c>
      <c r="N9" s="43" t="s">
        <v>147</v>
      </c>
      <c r="O9" s="43">
        <v>7</v>
      </c>
      <c r="P9" s="43">
        <v>1.5</v>
      </c>
      <c r="Q9" s="43" t="s">
        <v>147</v>
      </c>
      <c r="R9" s="43">
        <v>5</v>
      </c>
      <c r="S9" s="43">
        <v>4.5</v>
      </c>
      <c r="T9" s="43">
        <v>1.5</v>
      </c>
      <c r="U9" s="43">
        <v>3.3333333333333335</v>
      </c>
      <c r="V9" s="43">
        <v>1.8333333333333333</v>
      </c>
      <c r="W9" s="43" t="s">
        <v>147</v>
      </c>
      <c r="X9" s="43" t="s">
        <v>144</v>
      </c>
      <c r="Y9" s="43">
        <v>5</v>
      </c>
      <c r="Z9" s="43" t="s">
        <v>147</v>
      </c>
      <c r="AA9" s="43">
        <v>2</v>
      </c>
      <c r="AB9" s="43">
        <v>4.666666666666667</v>
      </c>
      <c r="AC9" s="43">
        <v>11</v>
      </c>
      <c r="AD9" s="43" t="s">
        <v>147</v>
      </c>
      <c r="AE9" s="44" t="s">
        <v>147</v>
      </c>
    </row>
    <row r="10" spans="1:33" ht="30" customHeight="1" thickBot="1">
      <c r="A10" s="167"/>
      <c r="B10" s="168" t="s">
        <v>115</v>
      </c>
      <c r="C10" s="45">
        <v>1</v>
      </c>
      <c r="D10" s="46">
        <v>0.50176411290322576</v>
      </c>
      <c r="E10" s="47">
        <v>7.1824596774193547E-2</v>
      </c>
      <c r="F10" s="48">
        <v>0.10660282258064516</v>
      </c>
      <c r="G10" s="48">
        <v>3.6038306451612906E-2</v>
      </c>
      <c r="H10" s="48">
        <v>0.12600806451612903</v>
      </c>
      <c r="I10" s="48">
        <v>0</v>
      </c>
      <c r="J10" s="48">
        <v>8.9969758064516125E-2</v>
      </c>
      <c r="K10" s="48">
        <v>8.0645161290322578E-3</v>
      </c>
      <c r="L10" s="48">
        <v>1.8145161290322582E-2</v>
      </c>
      <c r="M10" s="48">
        <v>7.0564516129032256E-3</v>
      </c>
      <c r="N10" s="48">
        <v>0</v>
      </c>
      <c r="O10" s="48">
        <v>1.7641129032258064E-3</v>
      </c>
      <c r="P10" s="48">
        <v>7.5604838709677417E-4</v>
      </c>
      <c r="Q10" s="48">
        <v>0</v>
      </c>
      <c r="R10" s="48">
        <v>3.7802419354838711E-3</v>
      </c>
      <c r="S10" s="48">
        <v>4.5362903225806455E-3</v>
      </c>
      <c r="T10" s="48">
        <v>6.0483870967741934E-3</v>
      </c>
      <c r="U10" s="48">
        <v>2.5201612903225806E-3</v>
      </c>
      <c r="V10" s="48">
        <v>2.7721774193548388E-3</v>
      </c>
      <c r="W10" s="48">
        <v>0</v>
      </c>
      <c r="X10" s="48">
        <v>0</v>
      </c>
      <c r="Y10" s="48">
        <v>2.5201612903225806E-3</v>
      </c>
      <c r="Z10" s="48">
        <v>0</v>
      </c>
      <c r="AA10" s="48">
        <v>3.5282258064516128E-3</v>
      </c>
      <c r="AB10" s="48">
        <v>3.5282258064516128E-3</v>
      </c>
      <c r="AC10" s="48">
        <v>2.7721774193548388E-3</v>
      </c>
      <c r="AD10" s="48">
        <v>0</v>
      </c>
      <c r="AE10" s="49">
        <v>0</v>
      </c>
    </row>
    <row r="11" spans="1:33" ht="30" customHeight="1" thickBot="1">
      <c r="A11" s="347" t="s">
        <v>74</v>
      </c>
      <c r="B11" s="363" t="s">
        <v>75</v>
      </c>
      <c r="C11" s="364">
        <v>805800</v>
      </c>
      <c r="D11" s="365">
        <v>405000</v>
      </c>
      <c r="E11" s="366">
        <v>56200</v>
      </c>
      <c r="F11" s="366">
        <v>85100</v>
      </c>
      <c r="G11" s="366">
        <v>30000</v>
      </c>
      <c r="H11" s="366">
        <v>101600</v>
      </c>
      <c r="I11" s="366">
        <v>200</v>
      </c>
      <c r="J11" s="366">
        <v>74100</v>
      </c>
      <c r="K11" s="366">
        <v>6700</v>
      </c>
      <c r="L11" s="366">
        <v>13200</v>
      </c>
      <c r="M11" s="366">
        <v>6000</v>
      </c>
      <c r="N11" s="366">
        <v>0</v>
      </c>
      <c r="O11" s="366">
        <v>1000</v>
      </c>
      <c r="P11" s="366">
        <v>500</v>
      </c>
      <c r="Q11" s="366">
        <v>0</v>
      </c>
      <c r="R11" s="366">
        <v>2900</v>
      </c>
      <c r="S11" s="366">
        <v>3900</v>
      </c>
      <c r="T11" s="366">
        <v>5000</v>
      </c>
      <c r="U11" s="366">
        <v>2400</v>
      </c>
      <c r="V11" s="366">
        <v>2400</v>
      </c>
      <c r="W11" s="366">
        <v>0</v>
      </c>
      <c r="X11" s="366">
        <v>0</v>
      </c>
      <c r="Y11" s="366">
        <v>1300</v>
      </c>
      <c r="Z11" s="366">
        <v>0</v>
      </c>
      <c r="AA11" s="366">
        <v>2800</v>
      </c>
      <c r="AB11" s="366">
        <v>3200</v>
      </c>
      <c r="AC11" s="366">
        <v>2300</v>
      </c>
      <c r="AD11" s="366">
        <v>0</v>
      </c>
      <c r="AE11" s="367">
        <v>0</v>
      </c>
      <c r="AF11" s="142"/>
      <c r="AG11" s="142"/>
    </row>
    <row r="12" spans="1:33" ht="30" customHeight="1">
      <c r="A12" s="119" t="s">
        <v>145</v>
      </c>
      <c r="B12" s="169" t="s">
        <v>76</v>
      </c>
      <c r="C12" s="50">
        <v>457800</v>
      </c>
      <c r="D12" s="51">
        <v>245700</v>
      </c>
      <c r="E12" s="51">
        <v>27200</v>
      </c>
      <c r="F12" s="51">
        <v>42900</v>
      </c>
      <c r="G12" s="51">
        <v>17500</v>
      </c>
      <c r="H12" s="51">
        <v>54800</v>
      </c>
      <c r="I12" s="51">
        <v>500</v>
      </c>
      <c r="J12" s="51">
        <v>44300</v>
      </c>
      <c r="K12" s="51">
        <v>2600</v>
      </c>
      <c r="L12" s="51">
        <v>8100</v>
      </c>
      <c r="M12" s="51">
        <v>2300</v>
      </c>
      <c r="N12" s="51">
        <v>0</v>
      </c>
      <c r="O12" s="51">
        <v>200</v>
      </c>
      <c r="P12" s="51">
        <v>300</v>
      </c>
      <c r="Q12" s="51">
        <v>0</v>
      </c>
      <c r="R12" s="51">
        <v>1000</v>
      </c>
      <c r="S12" s="51">
        <v>1400</v>
      </c>
      <c r="T12" s="51">
        <v>3700</v>
      </c>
      <c r="U12" s="51">
        <v>400</v>
      </c>
      <c r="V12" s="51">
        <v>1600</v>
      </c>
      <c r="W12" s="51">
        <v>0</v>
      </c>
      <c r="X12" s="51">
        <v>100</v>
      </c>
      <c r="Y12" s="51">
        <v>300</v>
      </c>
      <c r="Z12" s="51">
        <v>0</v>
      </c>
      <c r="AA12" s="51">
        <v>1500</v>
      </c>
      <c r="AB12" s="51">
        <v>1300</v>
      </c>
      <c r="AC12" s="51">
        <v>100</v>
      </c>
      <c r="AD12" s="51">
        <v>0</v>
      </c>
      <c r="AE12" s="52">
        <v>0</v>
      </c>
      <c r="AF12" s="170"/>
    </row>
    <row r="13" spans="1:33" ht="30" customHeight="1">
      <c r="A13" s="164"/>
      <c r="B13" s="171" t="s">
        <v>77</v>
      </c>
      <c r="C13" s="115">
        <v>348000</v>
      </c>
      <c r="D13" s="116">
        <v>159300</v>
      </c>
      <c r="E13" s="117">
        <v>29000</v>
      </c>
      <c r="F13" s="117">
        <v>42200</v>
      </c>
      <c r="G13" s="117">
        <v>12500</v>
      </c>
      <c r="H13" s="117">
        <v>46800</v>
      </c>
      <c r="I13" s="117">
        <v>-300</v>
      </c>
      <c r="J13" s="117">
        <v>29800</v>
      </c>
      <c r="K13" s="117">
        <v>4100</v>
      </c>
      <c r="L13" s="117">
        <v>5100</v>
      </c>
      <c r="M13" s="117">
        <v>3700</v>
      </c>
      <c r="N13" s="97">
        <v>0</v>
      </c>
      <c r="O13" s="117">
        <v>800</v>
      </c>
      <c r="P13" s="117">
        <v>200</v>
      </c>
      <c r="Q13" s="97">
        <v>0</v>
      </c>
      <c r="R13" s="117">
        <v>1900</v>
      </c>
      <c r="S13" s="117">
        <v>2500</v>
      </c>
      <c r="T13" s="117">
        <v>1300</v>
      </c>
      <c r="U13" s="117">
        <v>2000</v>
      </c>
      <c r="V13" s="117">
        <v>800</v>
      </c>
      <c r="W13" s="97">
        <v>0</v>
      </c>
      <c r="X13" s="117">
        <v>-100</v>
      </c>
      <c r="Y13" s="117">
        <v>1000</v>
      </c>
      <c r="Z13" s="97">
        <v>0</v>
      </c>
      <c r="AA13" s="117">
        <v>1300</v>
      </c>
      <c r="AB13" s="117">
        <v>1900</v>
      </c>
      <c r="AC13" s="117">
        <v>2200</v>
      </c>
      <c r="AD13" s="117">
        <v>0</v>
      </c>
      <c r="AE13" s="118">
        <v>0</v>
      </c>
    </row>
    <row r="14" spans="1:33" ht="30" customHeight="1">
      <c r="A14" s="164"/>
      <c r="B14" s="172" t="s">
        <v>78</v>
      </c>
      <c r="C14" s="41">
        <v>1.7601572739187419</v>
      </c>
      <c r="D14" s="42">
        <v>1.6483516483516483</v>
      </c>
      <c r="E14" s="43">
        <v>2.0661764705882355</v>
      </c>
      <c r="F14" s="43">
        <v>1.9836829836829837</v>
      </c>
      <c r="G14" s="43">
        <v>1.7142857142857142</v>
      </c>
      <c r="H14" s="43">
        <v>1.8540145985401459</v>
      </c>
      <c r="I14" s="43">
        <v>0.4</v>
      </c>
      <c r="J14" s="43">
        <v>1.672686230248307</v>
      </c>
      <c r="K14" s="43">
        <v>2.5769230769230771</v>
      </c>
      <c r="L14" s="43">
        <v>1.6296296296296295</v>
      </c>
      <c r="M14" s="43">
        <v>2.6086956521739131</v>
      </c>
      <c r="N14" s="43" t="s">
        <v>147</v>
      </c>
      <c r="O14" s="43">
        <v>5</v>
      </c>
      <c r="P14" s="43">
        <v>1.6666666666666667</v>
      </c>
      <c r="Q14" s="43" t="s">
        <v>147</v>
      </c>
      <c r="R14" s="43">
        <v>2.9</v>
      </c>
      <c r="S14" s="43">
        <v>2.7857142857142856</v>
      </c>
      <c r="T14" s="43">
        <v>1.3513513513513513</v>
      </c>
      <c r="U14" s="43">
        <v>6</v>
      </c>
      <c r="V14" s="43">
        <v>1.5</v>
      </c>
      <c r="W14" s="43" t="s">
        <v>147</v>
      </c>
      <c r="X14" s="43" t="s">
        <v>144</v>
      </c>
      <c r="Y14" s="43">
        <v>4.333333333333333</v>
      </c>
      <c r="Z14" s="43" t="s">
        <v>147</v>
      </c>
      <c r="AA14" s="43">
        <v>1.8666666666666667</v>
      </c>
      <c r="AB14" s="43">
        <v>2.4615384615384617</v>
      </c>
      <c r="AC14" s="43">
        <v>23</v>
      </c>
      <c r="AD14" s="43" t="s">
        <v>147</v>
      </c>
      <c r="AE14" s="44" t="s">
        <v>147</v>
      </c>
    </row>
    <row r="15" spans="1:33" ht="30" customHeight="1" thickBot="1">
      <c r="A15" s="167"/>
      <c r="B15" s="173" t="s">
        <v>116</v>
      </c>
      <c r="C15" s="53">
        <v>1</v>
      </c>
      <c r="D15" s="48">
        <v>0.50260610573343256</v>
      </c>
      <c r="E15" s="47">
        <v>6.9744353437577566E-2</v>
      </c>
      <c r="F15" s="48">
        <v>0.10560933234053115</v>
      </c>
      <c r="G15" s="48">
        <v>3.7230081906180192E-2</v>
      </c>
      <c r="H15" s="48">
        <v>0.12608587738893026</v>
      </c>
      <c r="I15" s="48">
        <v>2.4820054604120131E-4</v>
      </c>
      <c r="J15" s="48">
        <v>9.1958302308265072E-2</v>
      </c>
      <c r="K15" s="48">
        <v>8.3147182923802437E-3</v>
      </c>
      <c r="L15" s="48">
        <v>1.6381236038719285E-2</v>
      </c>
      <c r="M15" s="48">
        <v>7.446016381236039E-3</v>
      </c>
      <c r="N15" s="48">
        <v>0</v>
      </c>
      <c r="O15" s="48">
        <v>1.2410027302060065E-3</v>
      </c>
      <c r="P15" s="48">
        <v>6.2050136510300325E-4</v>
      </c>
      <c r="Q15" s="48">
        <v>0</v>
      </c>
      <c r="R15" s="48">
        <v>3.5989079175974188E-3</v>
      </c>
      <c r="S15" s="48">
        <v>4.8399106478034248E-3</v>
      </c>
      <c r="T15" s="48">
        <v>6.2050136510300325E-3</v>
      </c>
      <c r="U15" s="48">
        <v>2.9784065524944155E-3</v>
      </c>
      <c r="V15" s="48">
        <v>2.9784065524944155E-3</v>
      </c>
      <c r="W15" s="48">
        <v>0</v>
      </c>
      <c r="X15" s="48">
        <v>0</v>
      </c>
      <c r="Y15" s="48">
        <v>1.6133035492678085E-3</v>
      </c>
      <c r="Z15" s="48">
        <v>0</v>
      </c>
      <c r="AA15" s="48">
        <v>3.474807644576818E-3</v>
      </c>
      <c r="AB15" s="48">
        <v>3.971208736659221E-3</v>
      </c>
      <c r="AC15" s="48">
        <v>2.8543062794738148E-3</v>
      </c>
      <c r="AD15" s="48">
        <v>0</v>
      </c>
      <c r="AE15" s="49">
        <v>0</v>
      </c>
    </row>
    <row r="16" spans="1:33" ht="30" customHeight="1" thickBot="1">
      <c r="A16" s="347" t="s">
        <v>79</v>
      </c>
      <c r="B16" s="370" t="s">
        <v>80</v>
      </c>
      <c r="C16" s="364">
        <v>1625300</v>
      </c>
      <c r="D16" s="366">
        <v>811800</v>
      </c>
      <c r="E16" s="366">
        <v>117000</v>
      </c>
      <c r="F16" s="366">
        <v>168400</v>
      </c>
      <c r="G16" s="366">
        <v>61400</v>
      </c>
      <c r="H16" s="366">
        <v>211200</v>
      </c>
      <c r="I16" s="366">
        <v>200</v>
      </c>
      <c r="J16" s="366">
        <v>150700</v>
      </c>
      <c r="K16" s="366">
        <v>14800</v>
      </c>
      <c r="L16" s="366">
        <v>27500</v>
      </c>
      <c r="M16" s="366">
        <v>11600</v>
      </c>
      <c r="N16" s="366">
        <v>0</v>
      </c>
      <c r="O16" s="366">
        <v>1600</v>
      </c>
      <c r="P16" s="366">
        <v>800</v>
      </c>
      <c r="Q16" s="366">
        <v>0</v>
      </c>
      <c r="R16" s="366">
        <v>4600</v>
      </c>
      <c r="S16" s="366">
        <v>6200</v>
      </c>
      <c r="T16" s="366">
        <v>11100</v>
      </c>
      <c r="U16" s="366">
        <v>4900</v>
      </c>
      <c r="V16" s="366">
        <v>3800</v>
      </c>
      <c r="W16" s="366">
        <v>0</v>
      </c>
      <c r="X16" s="366">
        <v>0</v>
      </c>
      <c r="Y16" s="366">
        <v>2600</v>
      </c>
      <c r="Z16" s="366">
        <v>0</v>
      </c>
      <c r="AA16" s="366">
        <v>6300</v>
      </c>
      <c r="AB16" s="366">
        <v>5200</v>
      </c>
      <c r="AC16" s="366">
        <v>3500</v>
      </c>
      <c r="AD16" s="366">
        <v>100</v>
      </c>
      <c r="AE16" s="367">
        <v>0</v>
      </c>
      <c r="AF16" s="170"/>
    </row>
    <row r="17" spans="1:32" ht="30" customHeight="1">
      <c r="A17" s="119" t="s">
        <v>146</v>
      </c>
      <c r="B17" s="169" t="s">
        <v>81</v>
      </c>
      <c r="C17" s="50">
        <v>1019800</v>
      </c>
      <c r="D17" s="51">
        <v>518200</v>
      </c>
      <c r="E17" s="51">
        <v>73200</v>
      </c>
      <c r="F17" s="51">
        <v>89600</v>
      </c>
      <c r="G17" s="51">
        <v>44100</v>
      </c>
      <c r="H17" s="51">
        <v>136400</v>
      </c>
      <c r="I17" s="51">
        <v>500</v>
      </c>
      <c r="J17" s="51">
        <v>92200</v>
      </c>
      <c r="K17" s="51">
        <v>7700</v>
      </c>
      <c r="L17" s="51">
        <v>21300</v>
      </c>
      <c r="M17" s="51">
        <v>6400</v>
      </c>
      <c r="N17" s="51">
        <v>0</v>
      </c>
      <c r="O17" s="51">
        <v>200</v>
      </c>
      <c r="P17" s="51">
        <v>600</v>
      </c>
      <c r="Q17" s="51">
        <v>0</v>
      </c>
      <c r="R17" s="51">
        <v>2700</v>
      </c>
      <c r="S17" s="51">
        <v>2900</v>
      </c>
      <c r="T17" s="51">
        <v>9300</v>
      </c>
      <c r="U17" s="51">
        <v>1200</v>
      </c>
      <c r="V17" s="51">
        <v>4100</v>
      </c>
      <c r="W17" s="51">
        <v>0</v>
      </c>
      <c r="X17" s="51">
        <v>100</v>
      </c>
      <c r="Y17" s="51">
        <v>800</v>
      </c>
      <c r="Z17" s="51">
        <v>0</v>
      </c>
      <c r="AA17" s="51">
        <v>4600</v>
      </c>
      <c r="AB17" s="51">
        <v>3200</v>
      </c>
      <c r="AC17" s="51">
        <v>500</v>
      </c>
      <c r="AD17" s="51">
        <v>0</v>
      </c>
      <c r="AE17" s="54">
        <v>0</v>
      </c>
      <c r="AF17" s="170"/>
    </row>
    <row r="18" spans="1:32" ht="30" customHeight="1">
      <c r="A18" s="164"/>
      <c r="B18" s="171" t="s">
        <v>77</v>
      </c>
      <c r="C18" s="115">
        <v>605500</v>
      </c>
      <c r="D18" s="116">
        <v>293600</v>
      </c>
      <c r="E18" s="117">
        <v>43800</v>
      </c>
      <c r="F18" s="117">
        <v>78800</v>
      </c>
      <c r="G18" s="117">
        <v>17300</v>
      </c>
      <c r="H18" s="117">
        <v>74800</v>
      </c>
      <c r="I18" s="117">
        <v>-300</v>
      </c>
      <c r="J18" s="117">
        <v>58500</v>
      </c>
      <c r="K18" s="117">
        <v>7100</v>
      </c>
      <c r="L18" s="117">
        <v>6200</v>
      </c>
      <c r="M18" s="117">
        <v>5200</v>
      </c>
      <c r="N18" s="97">
        <v>0</v>
      </c>
      <c r="O18" s="97">
        <v>1400</v>
      </c>
      <c r="P18" s="117">
        <v>200</v>
      </c>
      <c r="Q18" s="97">
        <v>0</v>
      </c>
      <c r="R18" s="117">
        <v>1900</v>
      </c>
      <c r="S18" s="117">
        <v>3300</v>
      </c>
      <c r="T18" s="117">
        <v>1800</v>
      </c>
      <c r="U18" s="117">
        <v>3700</v>
      </c>
      <c r="V18" s="117">
        <v>-300</v>
      </c>
      <c r="W18" s="97">
        <v>0</v>
      </c>
      <c r="X18" s="117">
        <v>-100</v>
      </c>
      <c r="Y18" s="117">
        <v>1800</v>
      </c>
      <c r="Z18" s="97">
        <v>0</v>
      </c>
      <c r="AA18" s="117">
        <v>1700</v>
      </c>
      <c r="AB18" s="117">
        <v>2000</v>
      </c>
      <c r="AC18" s="117">
        <v>3000</v>
      </c>
      <c r="AD18" s="97">
        <v>100</v>
      </c>
      <c r="AE18" s="118">
        <v>0</v>
      </c>
    </row>
    <row r="19" spans="1:32" ht="30" customHeight="1">
      <c r="A19" s="164"/>
      <c r="B19" s="172" t="s">
        <v>82</v>
      </c>
      <c r="C19" s="41">
        <v>1.5937438713473231</v>
      </c>
      <c r="D19" s="42">
        <v>1.5665766113469703</v>
      </c>
      <c r="E19" s="43">
        <v>1.598360655737705</v>
      </c>
      <c r="F19" s="43">
        <v>1.8794642857142858</v>
      </c>
      <c r="G19" s="43">
        <v>1.3922902494331066</v>
      </c>
      <c r="H19" s="43">
        <v>1.5483870967741935</v>
      </c>
      <c r="I19" s="43">
        <v>0.4</v>
      </c>
      <c r="J19" s="43">
        <v>1.6344902386117137</v>
      </c>
      <c r="K19" s="43">
        <v>1.9220779220779221</v>
      </c>
      <c r="L19" s="43">
        <v>1.2910798122065728</v>
      </c>
      <c r="M19" s="43">
        <v>1.8125</v>
      </c>
      <c r="N19" s="43" t="s">
        <v>147</v>
      </c>
      <c r="O19" s="43">
        <v>8</v>
      </c>
      <c r="P19" s="43">
        <v>1.3333333333333333</v>
      </c>
      <c r="Q19" s="43" t="s">
        <v>147</v>
      </c>
      <c r="R19" s="43">
        <v>1.7037037037037037</v>
      </c>
      <c r="S19" s="43">
        <v>2.1379310344827585</v>
      </c>
      <c r="T19" s="43">
        <v>1.1935483870967742</v>
      </c>
      <c r="U19" s="43">
        <v>4.083333333333333</v>
      </c>
      <c r="V19" s="43">
        <v>0.92682926829268297</v>
      </c>
      <c r="W19" s="43" t="s">
        <v>147</v>
      </c>
      <c r="X19" s="43" t="s">
        <v>144</v>
      </c>
      <c r="Y19" s="43">
        <v>3.25</v>
      </c>
      <c r="Z19" s="43" t="s">
        <v>147</v>
      </c>
      <c r="AA19" s="43">
        <v>1.3695652173913044</v>
      </c>
      <c r="AB19" s="43">
        <v>1.625</v>
      </c>
      <c r="AC19" s="43">
        <v>7</v>
      </c>
      <c r="AD19" s="43" t="s">
        <v>162</v>
      </c>
      <c r="AE19" s="44" t="s">
        <v>147</v>
      </c>
    </row>
    <row r="20" spans="1:32" ht="30" customHeight="1" thickBot="1">
      <c r="A20" s="164"/>
      <c r="B20" s="173" t="s">
        <v>117</v>
      </c>
      <c r="C20" s="53">
        <v>1</v>
      </c>
      <c r="D20" s="48">
        <v>0.49947701962714575</v>
      </c>
      <c r="E20" s="47">
        <v>7.1986710145819227E-2</v>
      </c>
      <c r="F20" s="48">
        <v>0.10361164092782871</v>
      </c>
      <c r="G20" s="48">
        <v>3.7777641050882917E-2</v>
      </c>
      <c r="H20" s="48">
        <v>0.12994524087860704</v>
      </c>
      <c r="I20" s="48">
        <v>1.2305420537746877E-4</v>
      </c>
      <c r="J20" s="48">
        <v>9.2721343751922716E-2</v>
      </c>
      <c r="K20" s="48">
        <v>9.10601119793269E-3</v>
      </c>
      <c r="L20" s="48">
        <v>1.6919953239401958E-2</v>
      </c>
      <c r="M20" s="48">
        <v>7.1371439118931889E-3</v>
      </c>
      <c r="N20" s="48">
        <v>0</v>
      </c>
      <c r="O20" s="48">
        <v>9.8443364301975013E-4</v>
      </c>
      <c r="P20" s="48">
        <v>4.9221682150987506E-4</v>
      </c>
      <c r="Q20" s="48">
        <v>0</v>
      </c>
      <c r="R20" s="48">
        <v>2.8302467236817818E-3</v>
      </c>
      <c r="S20" s="48">
        <v>3.814680366701532E-3</v>
      </c>
      <c r="T20" s="48">
        <v>6.8295083984495171E-3</v>
      </c>
      <c r="U20" s="48">
        <v>3.0148280317479851E-3</v>
      </c>
      <c r="V20" s="48">
        <v>2.3380299021719068E-3</v>
      </c>
      <c r="W20" s="48">
        <v>0</v>
      </c>
      <c r="X20" s="48">
        <v>0</v>
      </c>
      <c r="Y20" s="48">
        <v>1.5997046699070942E-3</v>
      </c>
      <c r="Z20" s="48">
        <v>0</v>
      </c>
      <c r="AA20" s="48">
        <v>3.8762074693902662E-3</v>
      </c>
      <c r="AB20" s="48">
        <v>3.1994093398141884E-3</v>
      </c>
      <c r="AC20" s="48">
        <v>2.1534485941057035E-3</v>
      </c>
      <c r="AD20" s="48">
        <v>6.1527102688734383E-5</v>
      </c>
      <c r="AE20" s="49">
        <v>0</v>
      </c>
    </row>
    <row r="21" spans="1:32" ht="14.25">
      <c r="A21" s="174" t="s">
        <v>118</v>
      </c>
      <c r="B21" s="175" t="s">
        <v>119</v>
      </c>
      <c r="C21" s="176"/>
      <c r="D21" s="153"/>
      <c r="E21" s="153"/>
      <c r="F21" s="153"/>
      <c r="G21" s="153"/>
      <c r="H21" s="153"/>
      <c r="I21" s="153"/>
      <c r="J21" s="55"/>
      <c r="K21" s="55"/>
      <c r="L21" s="55"/>
      <c r="M21" s="55"/>
      <c r="N21" s="55"/>
      <c r="O21" s="55"/>
      <c r="P21" s="55"/>
      <c r="Q21" s="55"/>
      <c r="R21" s="55"/>
      <c r="S21" s="55"/>
      <c r="T21" s="55"/>
      <c r="U21" s="55"/>
      <c r="V21" s="55"/>
      <c r="W21" s="55"/>
      <c r="X21" s="55"/>
      <c r="Y21" s="55"/>
      <c r="Z21" s="55"/>
      <c r="AA21" s="55"/>
      <c r="AB21" s="55"/>
      <c r="AC21" s="55"/>
      <c r="AD21" s="55"/>
      <c r="AE21" s="55"/>
    </row>
    <row r="22" spans="1:32" ht="14.25">
      <c r="A22" s="177"/>
      <c r="B22" s="175" t="s">
        <v>120</v>
      </c>
      <c r="C22" s="176"/>
      <c r="D22" s="153"/>
      <c r="E22" s="153"/>
      <c r="F22" s="153"/>
      <c r="G22" s="153"/>
      <c r="H22" s="153"/>
      <c r="I22" s="153"/>
      <c r="J22" s="153"/>
      <c r="K22" s="153"/>
      <c r="L22" s="153"/>
      <c r="M22" s="153"/>
      <c r="N22" s="153"/>
      <c r="O22" s="153"/>
      <c r="P22" s="153"/>
      <c r="Q22" s="153"/>
      <c r="R22" s="153"/>
      <c r="S22" s="153"/>
      <c r="T22" s="153"/>
      <c r="U22" s="153"/>
      <c r="V22" s="55"/>
      <c r="W22" s="55"/>
      <c r="X22" s="55"/>
      <c r="Y22" s="55"/>
      <c r="Z22" s="55"/>
      <c r="AA22" s="55"/>
      <c r="AB22" s="55"/>
      <c r="AC22" s="55"/>
      <c r="AD22" s="55"/>
      <c r="AE22" s="55"/>
    </row>
    <row r="23" spans="1:32" ht="14.25">
      <c r="A23" s="177"/>
      <c r="B23" s="175" t="s">
        <v>228</v>
      </c>
      <c r="C23" s="176"/>
      <c r="D23" s="153"/>
      <c r="E23" s="153"/>
      <c r="F23" s="153"/>
      <c r="G23" s="153"/>
      <c r="H23" s="153"/>
      <c r="I23" s="153"/>
      <c r="J23" s="153"/>
      <c r="K23" s="153"/>
      <c r="L23" s="153"/>
      <c r="M23" s="153"/>
      <c r="N23" s="153"/>
      <c r="O23" s="153"/>
      <c r="P23" s="153"/>
      <c r="Q23" s="153"/>
      <c r="R23" s="153"/>
      <c r="S23" s="153"/>
      <c r="T23" s="153"/>
      <c r="U23" s="153"/>
      <c r="V23" s="55"/>
      <c r="W23" s="55"/>
      <c r="X23" s="55"/>
      <c r="Y23" s="55"/>
      <c r="Z23" s="55"/>
      <c r="AA23" s="55"/>
      <c r="AB23" s="55"/>
      <c r="AC23" s="55"/>
      <c r="AD23" s="55"/>
      <c r="AE23" s="55"/>
    </row>
    <row r="24" spans="1:32" ht="17.25">
      <c r="A24" s="55"/>
      <c r="B24" s="152"/>
      <c r="C24" s="178"/>
      <c r="D24" s="153"/>
      <c r="E24" s="153"/>
      <c r="F24" s="153"/>
      <c r="G24" s="153"/>
      <c r="H24" s="153"/>
      <c r="I24" s="153"/>
      <c r="J24" s="153"/>
      <c r="K24" s="153"/>
      <c r="L24" s="153"/>
      <c r="M24" s="153"/>
      <c r="N24" s="153"/>
      <c r="O24" s="153"/>
      <c r="P24" s="153"/>
      <c r="Q24" s="153"/>
      <c r="R24" s="153"/>
      <c r="S24" s="153"/>
      <c r="T24" s="153"/>
      <c r="U24" s="153"/>
      <c r="V24" s="55"/>
      <c r="W24" s="55"/>
      <c r="X24" s="55"/>
      <c r="Y24" s="55"/>
      <c r="Z24" s="55"/>
      <c r="AA24" s="55"/>
      <c r="AB24" s="55"/>
      <c r="AC24" s="55"/>
      <c r="AD24" s="55"/>
      <c r="AE24" s="55"/>
    </row>
    <row r="25" spans="1:32" ht="26.25" customHeight="1" thickBot="1">
      <c r="A25" s="55"/>
      <c r="B25" s="55"/>
      <c r="C25" s="55"/>
      <c r="D25" s="56" t="s">
        <v>121</v>
      </c>
      <c r="E25" s="56"/>
      <c r="F25" s="56"/>
      <c r="G25" s="56"/>
      <c r="H25" s="56" t="s">
        <v>122</v>
      </c>
      <c r="I25" s="56"/>
      <c r="J25" s="56"/>
      <c r="K25" s="55"/>
      <c r="L25" s="55"/>
      <c r="M25" s="55"/>
      <c r="N25" s="55"/>
      <c r="O25" s="55"/>
      <c r="P25" s="55"/>
      <c r="Q25" s="55"/>
      <c r="R25" s="55"/>
      <c r="S25" s="55"/>
      <c r="T25" s="55"/>
      <c r="U25" s="55"/>
      <c r="V25" s="55"/>
      <c r="W25" s="55"/>
      <c r="X25" s="55"/>
      <c r="Y25" s="55"/>
      <c r="Z25" s="55"/>
      <c r="AA25" s="55"/>
      <c r="AB25" s="55"/>
      <c r="AC25" s="55"/>
      <c r="AD25" s="55"/>
      <c r="AE25" s="55"/>
    </row>
    <row r="26" spans="1:32" ht="26.25" customHeight="1" thickBot="1">
      <c r="A26" s="55"/>
      <c r="B26" s="55"/>
      <c r="C26" s="55"/>
      <c r="D26" s="56"/>
      <c r="E26" s="57" t="s">
        <v>123</v>
      </c>
      <c r="F26" s="58" t="s">
        <v>124</v>
      </c>
      <c r="G26" s="56"/>
      <c r="H26" s="56"/>
      <c r="I26" s="57" t="s">
        <v>125</v>
      </c>
      <c r="J26" s="58" t="s">
        <v>126</v>
      </c>
      <c r="K26" s="55"/>
      <c r="L26" s="55"/>
      <c r="M26" s="55"/>
      <c r="N26" s="55"/>
      <c r="O26" s="55"/>
      <c r="P26" s="55"/>
      <c r="Q26" s="55"/>
      <c r="R26" s="55"/>
      <c r="S26" s="55"/>
      <c r="T26" s="55"/>
      <c r="U26" s="55"/>
      <c r="V26" s="55"/>
      <c r="W26" s="55"/>
      <c r="X26" s="55"/>
      <c r="Y26" s="55"/>
      <c r="Z26" s="55"/>
      <c r="AA26" s="55"/>
      <c r="AB26" s="55"/>
      <c r="AC26" s="55"/>
      <c r="AD26" s="55"/>
      <c r="AE26" s="55"/>
    </row>
    <row r="27" spans="1:32" ht="26.25" customHeight="1">
      <c r="A27" s="55"/>
      <c r="B27" s="55"/>
      <c r="C27" s="55"/>
      <c r="D27" s="59" t="s">
        <v>205</v>
      </c>
      <c r="E27" s="179">
        <v>168000</v>
      </c>
      <c r="F27" s="180">
        <v>31100</v>
      </c>
      <c r="G27" s="60"/>
      <c r="H27" s="59" t="s">
        <v>205</v>
      </c>
      <c r="I27" s="179">
        <v>300000</v>
      </c>
      <c r="J27" s="181">
        <v>95400</v>
      </c>
      <c r="K27" s="60"/>
      <c r="L27" s="55"/>
      <c r="N27" s="55"/>
      <c r="O27" s="55"/>
      <c r="P27" s="55"/>
      <c r="Q27" s="55"/>
      <c r="R27" s="55"/>
      <c r="S27" s="55"/>
      <c r="T27" s="55"/>
      <c r="U27" s="55"/>
      <c r="V27" s="55"/>
      <c r="W27" s="55"/>
      <c r="X27" s="55"/>
      <c r="Y27" s="55"/>
      <c r="Z27" s="55"/>
      <c r="AA27" s="55"/>
      <c r="AB27" s="55"/>
      <c r="AC27" s="55"/>
      <c r="AD27" s="55"/>
      <c r="AE27" s="55"/>
    </row>
    <row r="28" spans="1:32" ht="26.25" customHeight="1">
      <c r="A28" s="55"/>
      <c r="B28" s="55"/>
      <c r="C28" s="55"/>
      <c r="D28" s="61" t="s">
        <v>188</v>
      </c>
      <c r="E28" s="225">
        <v>94000</v>
      </c>
      <c r="F28" s="226">
        <v>14800</v>
      </c>
      <c r="G28" s="60"/>
      <c r="H28" s="61" t="s">
        <v>188</v>
      </c>
      <c r="I28" s="225">
        <v>160100</v>
      </c>
      <c r="J28" s="226">
        <v>34200</v>
      </c>
      <c r="K28" s="62"/>
      <c r="L28" s="55"/>
      <c r="M28" s="55"/>
      <c r="N28" s="55"/>
      <c r="O28" s="55"/>
      <c r="P28" s="55"/>
      <c r="Q28" s="55"/>
      <c r="R28" s="55"/>
      <c r="S28" s="55"/>
      <c r="T28" s="55"/>
      <c r="U28" s="55"/>
      <c r="V28" s="55"/>
      <c r="W28" s="55"/>
      <c r="X28" s="55"/>
      <c r="Y28" s="55"/>
      <c r="Z28" s="55"/>
      <c r="AA28" s="55"/>
      <c r="AB28" s="55"/>
      <c r="AC28" s="55"/>
      <c r="AD28" s="55"/>
      <c r="AE28" s="55"/>
    </row>
    <row r="29" spans="1:32" ht="26.25" customHeight="1">
      <c r="A29" s="55"/>
      <c r="B29" s="55"/>
      <c r="C29" s="55"/>
      <c r="D29" s="63" t="s">
        <v>77</v>
      </c>
      <c r="E29" s="186">
        <v>74000</v>
      </c>
      <c r="F29" s="187">
        <v>16300</v>
      </c>
      <c r="G29" s="55"/>
      <c r="H29" s="63" t="s">
        <v>77</v>
      </c>
      <c r="I29" s="186">
        <v>139900</v>
      </c>
      <c r="J29" s="187">
        <v>61200</v>
      </c>
      <c r="K29" s="55"/>
      <c r="L29" s="55"/>
      <c r="M29" s="55"/>
      <c r="N29" s="55"/>
      <c r="O29" s="55"/>
      <c r="P29" s="55"/>
      <c r="Q29" s="55"/>
      <c r="R29" s="55"/>
      <c r="S29" s="55"/>
      <c r="T29" s="55"/>
      <c r="U29" s="55"/>
      <c r="V29" s="55"/>
      <c r="W29" s="55"/>
      <c r="X29" s="55"/>
      <c r="Y29" s="55"/>
      <c r="Z29" s="55"/>
      <c r="AA29" s="55"/>
      <c r="AB29" s="55"/>
      <c r="AC29" s="55"/>
      <c r="AD29" s="55"/>
      <c r="AE29" s="55"/>
    </row>
    <row r="30" spans="1:32" ht="26.25" customHeight="1">
      <c r="A30" s="55"/>
      <c r="B30" s="55"/>
      <c r="C30" s="55"/>
      <c r="D30" s="64" t="s">
        <v>127</v>
      </c>
      <c r="E30" s="188">
        <v>1.7872340425531914</v>
      </c>
      <c r="F30" s="189">
        <v>2.1013513513513513</v>
      </c>
      <c r="G30" s="55"/>
      <c r="H30" s="64" t="s">
        <v>127</v>
      </c>
      <c r="I30" s="188">
        <v>1.8738288569643973</v>
      </c>
      <c r="J30" s="190">
        <v>2.7894736842105261</v>
      </c>
      <c r="K30" s="55"/>
      <c r="L30" s="56" t="s">
        <v>128</v>
      </c>
      <c r="M30" s="56"/>
      <c r="N30" s="56"/>
      <c r="O30" s="56"/>
      <c r="P30" s="56"/>
      <c r="Q30" s="56"/>
      <c r="R30" s="56"/>
      <c r="S30" s="56"/>
      <c r="T30" s="56"/>
      <c r="U30" s="55"/>
      <c r="V30" s="55"/>
      <c r="W30" s="55"/>
      <c r="X30" s="55"/>
      <c r="Y30" s="55"/>
      <c r="Z30" s="55"/>
      <c r="AA30" s="55"/>
      <c r="AB30" s="55"/>
      <c r="AC30" s="55"/>
      <c r="AD30" s="55"/>
      <c r="AE30" s="55"/>
    </row>
    <row r="31" spans="1:32" ht="26.25" customHeight="1" thickBot="1">
      <c r="A31" s="55"/>
      <c r="B31" s="55"/>
      <c r="C31" s="55"/>
      <c r="D31" s="65" t="s">
        <v>115</v>
      </c>
      <c r="E31" s="191">
        <v>0.42488619119878601</v>
      </c>
      <c r="F31" s="192">
        <v>7.8654527061203849E-2</v>
      </c>
      <c r="G31" s="55"/>
      <c r="H31" s="66" t="s">
        <v>129</v>
      </c>
      <c r="I31" s="193">
        <v>0.75872534142640369</v>
      </c>
      <c r="J31" s="194">
        <v>0.24127465857359637</v>
      </c>
      <c r="K31" s="55"/>
      <c r="L31" s="410" t="s">
        <v>130</v>
      </c>
      <c r="M31" s="410"/>
      <c r="N31" s="410"/>
      <c r="O31" s="410"/>
      <c r="P31" s="410"/>
      <c r="Q31" s="410"/>
      <c r="R31" s="410"/>
      <c r="S31" s="410"/>
      <c r="T31" s="410"/>
      <c r="U31" s="67"/>
      <c r="V31" s="67"/>
      <c r="W31" s="55"/>
      <c r="X31" s="55"/>
      <c r="Y31" s="55"/>
      <c r="Z31" s="55"/>
      <c r="AA31" s="55"/>
      <c r="AB31" s="55"/>
      <c r="AC31" s="55"/>
      <c r="AD31" s="55"/>
      <c r="AE31" s="55"/>
    </row>
  </sheetData>
  <mergeCells count="2">
    <mergeCell ref="L31:T31"/>
    <mergeCell ref="A1:B1"/>
  </mergeCells>
  <phoneticPr fontId="2"/>
  <conditionalFormatting sqref="E28:F28 I28:J28">
    <cfRule type="containsBlanks" dxfId="132" priority="3">
      <formula>LEN(TRIM(E28))=0</formula>
    </cfRule>
  </conditionalFormatting>
  <conditionalFormatting sqref="C9:AE9">
    <cfRule type="cellIs" dxfId="131" priority="2" operator="equal">
      <formula>"△100%"</formula>
    </cfRule>
  </conditionalFormatting>
  <conditionalFormatting sqref="C19:AE19">
    <cfRule type="cellIs" dxfId="130"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sqref="A1:B1"/>
    </sheetView>
  </sheetViews>
  <sheetFormatPr defaultRowHeight="13.5"/>
  <cols>
    <col min="1" max="1" width="11.125" style="120" customWidth="1"/>
    <col min="2" max="2" width="10.125" style="120" customWidth="1"/>
    <col min="3" max="3" width="13.875" style="120" customWidth="1"/>
    <col min="4" max="17" width="10.75" style="120" customWidth="1"/>
    <col min="18" max="16384" width="9" style="120"/>
  </cols>
  <sheetData>
    <row r="1" spans="1:18" s="345" customFormat="1" ht="24" customHeight="1">
      <c r="A1" s="411" t="str">
        <f>令和4年度!A1</f>
        <v>令和4年度</v>
      </c>
      <c r="B1" s="411"/>
      <c r="C1" s="342"/>
      <c r="D1" s="342"/>
      <c r="E1" s="343" t="str">
        <f ca="1">RIGHT(CELL("filename",$A$1),LEN(CELL("filename",$A$1))-FIND("]",CELL("filename",$A$1)))</f>
        <v>５月（３表）</v>
      </c>
      <c r="F1" s="344" t="s">
        <v>140</v>
      </c>
      <c r="G1" s="343"/>
      <c r="H1" s="344"/>
      <c r="I1" s="346"/>
      <c r="J1" s="343"/>
      <c r="K1" s="344"/>
      <c r="L1" s="346"/>
      <c r="M1" s="346"/>
      <c r="N1" s="346"/>
      <c r="O1" s="346"/>
      <c r="P1" s="346"/>
      <c r="Q1" s="346"/>
    </row>
    <row r="2" spans="1:18" ht="10.5" customHeight="1">
      <c r="A2" s="136"/>
      <c r="B2" s="136"/>
      <c r="C2" s="136"/>
      <c r="D2" s="136"/>
      <c r="E2" s="136"/>
      <c r="F2" s="136"/>
      <c r="G2" s="136"/>
      <c r="H2" s="136"/>
      <c r="I2" s="136"/>
      <c r="J2" s="136"/>
      <c r="K2" s="136"/>
      <c r="L2" s="136"/>
      <c r="M2" s="136"/>
      <c r="N2" s="136"/>
      <c r="O2" s="136"/>
      <c r="P2" s="136"/>
      <c r="Q2" s="136"/>
    </row>
    <row r="3" spans="1:18" ht="18" thickBot="1">
      <c r="A3" s="137" t="s">
        <v>131</v>
      </c>
      <c r="B3" s="138"/>
      <c r="C3" s="138"/>
      <c r="D3" s="137"/>
      <c r="E3" s="138"/>
      <c r="F3" s="138"/>
      <c r="G3" s="138"/>
      <c r="H3" s="138"/>
      <c r="I3" s="138"/>
      <c r="J3" s="138"/>
      <c r="K3" s="138"/>
      <c r="L3" s="139"/>
      <c r="M3" s="138"/>
      <c r="N3" s="138"/>
      <c r="O3" s="138"/>
      <c r="P3" s="138"/>
      <c r="Q3" s="138"/>
    </row>
    <row r="4" spans="1:18" ht="19.5" customHeight="1">
      <c r="A4" s="68"/>
      <c r="B4" s="108" t="s">
        <v>62</v>
      </c>
      <c r="C4" s="140"/>
      <c r="D4" s="373">
        <v>1</v>
      </c>
      <c r="E4" s="373">
        <v>2</v>
      </c>
      <c r="F4" s="373">
        <v>3</v>
      </c>
      <c r="G4" s="373">
        <v>4</v>
      </c>
      <c r="H4" s="373">
        <v>5</v>
      </c>
      <c r="I4" s="373">
        <v>6</v>
      </c>
      <c r="J4" s="373">
        <v>7</v>
      </c>
      <c r="K4" s="373">
        <v>8</v>
      </c>
      <c r="L4" s="373">
        <v>9</v>
      </c>
      <c r="M4" s="373">
        <v>10</v>
      </c>
      <c r="N4" s="373">
        <v>11</v>
      </c>
      <c r="O4" s="373">
        <v>12</v>
      </c>
      <c r="P4" s="373">
        <v>13</v>
      </c>
      <c r="Q4" s="374">
        <v>14</v>
      </c>
    </row>
    <row r="5" spans="1:18" ht="19.5" customHeight="1" thickBot="1">
      <c r="A5" s="109" t="s">
        <v>65</v>
      </c>
      <c r="B5" s="69"/>
      <c r="C5" s="141" t="s">
        <v>132</v>
      </c>
      <c r="D5" s="375" t="s">
        <v>174</v>
      </c>
      <c r="E5" s="376" t="s">
        <v>175</v>
      </c>
      <c r="F5" s="376" t="s">
        <v>176</v>
      </c>
      <c r="G5" s="376" t="s">
        <v>177</v>
      </c>
      <c r="H5" s="376" t="s">
        <v>178</v>
      </c>
      <c r="I5" s="376" t="s">
        <v>179</v>
      </c>
      <c r="J5" s="376" t="s">
        <v>180</v>
      </c>
      <c r="K5" s="376" t="s">
        <v>181</v>
      </c>
      <c r="L5" s="376" t="s">
        <v>182</v>
      </c>
      <c r="M5" s="376" t="s">
        <v>183</v>
      </c>
      <c r="N5" s="376" t="s">
        <v>184</v>
      </c>
      <c r="O5" s="376" t="s">
        <v>185</v>
      </c>
      <c r="P5" s="376" t="s">
        <v>186</v>
      </c>
      <c r="Q5" s="377" t="s">
        <v>187</v>
      </c>
    </row>
    <row r="6" spans="1:18" ht="30" customHeight="1" thickBot="1">
      <c r="A6" s="372" t="s">
        <v>71</v>
      </c>
      <c r="B6" s="384" t="s">
        <v>205</v>
      </c>
      <c r="C6" s="385">
        <v>0</v>
      </c>
      <c r="D6" s="378">
        <v>0</v>
      </c>
      <c r="E6" s="378">
        <v>0</v>
      </c>
      <c r="F6" s="378">
        <v>0</v>
      </c>
      <c r="G6" s="378">
        <v>0</v>
      </c>
      <c r="H6" s="378">
        <v>0</v>
      </c>
      <c r="I6" s="378">
        <v>0</v>
      </c>
      <c r="J6" s="378">
        <v>0</v>
      </c>
      <c r="K6" s="378">
        <v>0</v>
      </c>
      <c r="L6" s="378">
        <v>0</v>
      </c>
      <c r="M6" s="378">
        <v>0</v>
      </c>
      <c r="N6" s="378">
        <v>0</v>
      </c>
      <c r="O6" s="378">
        <v>0</v>
      </c>
      <c r="P6" s="378">
        <v>0</v>
      </c>
      <c r="Q6" s="379">
        <v>0</v>
      </c>
      <c r="R6" s="142"/>
    </row>
    <row r="7" spans="1:18" ht="30" customHeight="1">
      <c r="A7" s="70"/>
      <c r="B7" s="143" t="s">
        <v>188</v>
      </c>
      <c r="C7" s="71">
        <v>0</v>
      </c>
      <c r="D7" s="72">
        <v>0</v>
      </c>
      <c r="E7" s="73">
        <v>0</v>
      </c>
      <c r="F7" s="73">
        <v>0</v>
      </c>
      <c r="G7" s="73">
        <v>0</v>
      </c>
      <c r="H7" s="73">
        <v>0</v>
      </c>
      <c r="I7" s="73">
        <v>0</v>
      </c>
      <c r="J7" s="73">
        <v>0</v>
      </c>
      <c r="K7" s="73">
        <v>0</v>
      </c>
      <c r="L7" s="73">
        <v>0</v>
      </c>
      <c r="M7" s="73">
        <v>0</v>
      </c>
      <c r="N7" s="73">
        <v>0</v>
      </c>
      <c r="O7" s="74">
        <v>0</v>
      </c>
      <c r="P7" s="73">
        <v>0</v>
      </c>
      <c r="Q7" s="75">
        <v>0</v>
      </c>
      <c r="R7" s="142"/>
    </row>
    <row r="8" spans="1:18" ht="30" customHeight="1">
      <c r="A8" s="70"/>
      <c r="B8" s="76" t="s">
        <v>77</v>
      </c>
      <c r="C8" s="110">
        <v>0</v>
      </c>
      <c r="D8" s="111">
        <v>0</v>
      </c>
      <c r="E8" s="112">
        <v>0</v>
      </c>
      <c r="F8" s="111">
        <v>0</v>
      </c>
      <c r="G8" s="111">
        <v>0</v>
      </c>
      <c r="H8" s="111">
        <v>0</v>
      </c>
      <c r="I8" s="111">
        <v>0</v>
      </c>
      <c r="J8" s="111">
        <v>0</v>
      </c>
      <c r="K8" s="111">
        <v>0</v>
      </c>
      <c r="L8" s="111">
        <v>0</v>
      </c>
      <c r="M8" s="111">
        <v>0</v>
      </c>
      <c r="N8" s="111">
        <v>0</v>
      </c>
      <c r="O8" s="111">
        <v>0</v>
      </c>
      <c r="P8" s="111">
        <v>0</v>
      </c>
      <c r="Q8" s="113">
        <v>0</v>
      </c>
    </row>
    <row r="9" spans="1:18" ht="30" customHeight="1">
      <c r="A9" s="70"/>
      <c r="B9" s="77" t="s">
        <v>73</v>
      </c>
      <c r="C9" s="78" t="s">
        <v>147</v>
      </c>
      <c r="D9" s="79" t="s">
        <v>147</v>
      </c>
      <c r="E9" s="80" t="s">
        <v>147</v>
      </c>
      <c r="F9" s="79" t="s">
        <v>147</v>
      </c>
      <c r="G9" s="79" t="s">
        <v>147</v>
      </c>
      <c r="H9" s="79" t="s">
        <v>147</v>
      </c>
      <c r="I9" s="79" t="s">
        <v>147</v>
      </c>
      <c r="J9" s="79" t="s">
        <v>147</v>
      </c>
      <c r="K9" s="79" t="s">
        <v>147</v>
      </c>
      <c r="L9" s="79" t="s">
        <v>147</v>
      </c>
      <c r="M9" s="79" t="s">
        <v>147</v>
      </c>
      <c r="N9" s="79" t="s">
        <v>147</v>
      </c>
      <c r="O9" s="79" t="s">
        <v>147</v>
      </c>
      <c r="P9" s="79" t="s">
        <v>147</v>
      </c>
      <c r="Q9" s="81" t="s">
        <v>147</v>
      </c>
    </row>
    <row r="10" spans="1:18" ht="30" customHeight="1" thickBot="1">
      <c r="A10" s="114"/>
      <c r="B10" s="82" t="s">
        <v>116</v>
      </c>
      <c r="C10" s="83" t="s">
        <v>147</v>
      </c>
      <c r="D10" s="84" t="s">
        <v>147</v>
      </c>
      <c r="E10" s="85" t="s">
        <v>147</v>
      </c>
      <c r="F10" s="86" t="s">
        <v>147</v>
      </c>
      <c r="G10" s="86" t="s">
        <v>147</v>
      </c>
      <c r="H10" s="86" t="s">
        <v>147</v>
      </c>
      <c r="I10" s="86" t="s">
        <v>147</v>
      </c>
      <c r="J10" s="86" t="s">
        <v>147</v>
      </c>
      <c r="K10" s="86" t="s">
        <v>147</v>
      </c>
      <c r="L10" s="86" t="s">
        <v>147</v>
      </c>
      <c r="M10" s="86" t="s">
        <v>147</v>
      </c>
      <c r="N10" s="86" t="s">
        <v>147</v>
      </c>
      <c r="O10" s="86" t="s">
        <v>147</v>
      </c>
      <c r="P10" s="86" t="s">
        <v>147</v>
      </c>
      <c r="Q10" s="87" t="s">
        <v>147</v>
      </c>
    </row>
    <row r="11" spans="1:18" ht="30" customHeight="1" thickBot="1">
      <c r="A11" s="371" t="s">
        <v>74</v>
      </c>
      <c r="B11" s="380" t="s">
        <v>75</v>
      </c>
      <c r="C11" s="381">
        <v>0</v>
      </c>
      <c r="D11" s="382">
        <v>0</v>
      </c>
      <c r="E11" s="382">
        <v>0</v>
      </c>
      <c r="F11" s="382">
        <v>0</v>
      </c>
      <c r="G11" s="382">
        <v>0</v>
      </c>
      <c r="H11" s="382">
        <v>0</v>
      </c>
      <c r="I11" s="382">
        <v>0</v>
      </c>
      <c r="J11" s="382">
        <v>0</v>
      </c>
      <c r="K11" s="382">
        <v>0</v>
      </c>
      <c r="L11" s="382">
        <v>0</v>
      </c>
      <c r="M11" s="382">
        <v>0</v>
      </c>
      <c r="N11" s="382">
        <v>0</v>
      </c>
      <c r="O11" s="382">
        <v>0</v>
      </c>
      <c r="P11" s="382">
        <v>0</v>
      </c>
      <c r="Q11" s="383">
        <v>0</v>
      </c>
      <c r="R11" s="142"/>
    </row>
    <row r="12" spans="1:18" ht="30" customHeight="1">
      <c r="A12" s="144" t="s">
        <v>145</v>
      </c>
      <c r="B12" s="88" t="s">
        <v>76</v>
      </c>
      <c r="C12" s="89">
        <v>0</v>
      </c>
      <c r="D12" s="90">
        <v>0</v>
      </c>
      <c r="E12" s="90">
        <v>0</v>
      </c>
      <c r="F12" s="90">
        <v>0</v>
      </c>
      <c r="G12" s="90">
        <v>0</v>
      </c>
      <c r="H12" s="90">
        <v>0</v>
      </c>
      <c r="I12" s="90">
        <v>0</v>
      </c>
      <c r="J12" s="90">
        <v>0</v>
      </c>
      <c r="K12" s="90">
        <v>0</v>
      </c>
      <c r="L12" s="90">
        <v>0</v>
      </c>
      <c r="M12" s="90">
        <v>0</v>
      </c>
      <c r="N12" s="90">
        <v>0</v>
      </c>
      <c r="O12" s="90">
        <v>0</v>
      </c>
      <c r="P12" s="90">
        <v>0</v>
      </c>
      <c r="Q12" s="91">
        <v>0</v>
      </c>
      <c r="R12" s="142"/>
    </row>
    <row r="13" spans="1:18" ht="30" customHeight="1">
      <c r="A13" s="70"/>
      <c r="B13" s="92" t="s">
        <v>77</v>
      </c>
      <c r="C13" s="110">
        <v>0</v>
      </c>
      <c r="D13" s="111">
        <v>0</v>
      </c>
      <c r="E13" s="112">
        <v>0</v>
      </c>
      <c r="F13" s="111">
        <v>0</v>
      </c>
      <c r="G13" s="111">
        <v>0</v>
      </c>
      <c r="H13" s="111">
        <v>0</v>
      </c>
      <c r="I13" s="111">
        <v>0</v>
      </c>
      <c r="J13" s="111">
        <v>0</v>
      </c>
      <c r="K13" s="111">
        <v>0</v>
      </c>
      <c r="L13" s="111">
        <v>0</v>
      </c>
      <c r="M13" s="111">
        <v>0</v>
      </c>
      <c r="N13" s="111">
        <v>0</v>
      </c>
      <c r="O13" s="111">
        <v>0</v>
      </c>
      <c r="P13" s="111">
        <v>0</v>
      </c>
      <c r="Q13" s="113">
        <v>0</v>
      </c>
    </row>
    <row r="14" spans="1:18" ht="30" customHeight="1">
      <c r="A14" s="70"/>
      <c r="B14" s="93" t="s">
        <v>78</v>
      </c>
      <c r="C14" s="78" t="s">
        <v>147</v>
      </c>
      <c r="D14" s="79" t="s">
        <v>147</v>
      </c>
      <c r="E14" s="80" t="s">
        <v>147</v>
      </c>
      <c r="F14" s="79" t="s">
        <v>147</v>
      </c>
      <c r="G14" s="79" t="s">
        <v>147</v>
      </c>
      <c r="H14" s="79" t="s">
        <v>147</v>
      </c>
      <c r="I14" s="79" t="s">
        <v>147</v>
      </c>
      <c r="J14" s="79" t="s">
        <v>147</v>
      </c>
      <c r="K14" s="79" t="s">
        <v>147</v>
      </c>
      <c r="L14" s="79" t="s">
        <v>147</v>
      </c>
      <c r="M14" s="79" t="s">
        <v>147</v>
      </c>
      <c r="N14" s="79" t="s">
        <v>147</v>
      </c>
      <c r="O14" s="79" t="s">
        <v>147</v>
      </c>
      <c r="P14" s="79" t="s">
        <v>147</v>
      </c>
      <c r="Q14" s="81" t="s">
        <v>147</v>
      </c>
    </row>
    <row r="15" spans="1:18" ht="30" customHeight="1" thickBot="1">
      <c r="A15" s="114"/>
      <c r="B15" s="94" t="s">
        <v>116</v>
      </c>
      <c r="C15" s="95" t="s">
        <v>147</v>
      </c>
      <c r="D15" s="86" t="s">
        <v>147</v>
      </c>
      <c r="E15" s="86" t="s">
        <v>147</v>
      </c>
      <c r="F15" s="86" t="s">
        <v>147</v>
      </c>
      <c r="G15" s="86" t="s">
        <v>147</v>
      </c>
      <c r="H15" s="86" t="s">
        <v>147</v>
      </c>
      <c r="I15" s="86" t="s">
        <v>147</v>
      </c>
      <c r="J15" s="86" t="s">
        <v>147</v>
      </c>
      <c r="K15" s="86" t="s">
        <v>147</v>
      </c>
      <c r="L15" s="86" t="s">
        <v>147</v>
      </c>
      <c r="M15" s="86" t="s">
        <v>147</v>
      </c>
      <c r="N15" s="86" t="s">
        <v>147</v>
      </c>
      <c r="O15" s="86" t="s">
        <v>147</v>
      </c>
      <c r="P15" s="86" t="s">
        <v>147</v>
      </c>
      <c r="Q15" s="87" t="s">
        <v>147</v>
      </c>
    </row>
    <row r="16" spans="1:18" ht="30" customHeight="1" thickBot="1">
      <c r="A16" s="371" t="s">
        <v>79</v>
      </c>
      <c r="B16" s="380" t="s">
        <v>80</v>
      </c>
      <c r="C16" s="381">
        <v>0</v>
      </c>
      <c r="D16" s="382">
        <v>0</v>
      </c>
      <c r="E16" s="382">
        <v>0</v>
      </c>
      <c r="F16" s="382">
        <v>0</v>
      </c>
      <c r="G16" s="382">
        <v>0</v>
      </c>
      <c r="H16" s="382">
        <v>0</v>
      </c>
      <c r="I16" s="382">
        <v>0</v>
      </c>
      <c r="J16" s="382">
        <v>0</v>
      </c>
      <c r="K16" s="382">
        <v>0</v>
      </c>
      <c r="L16" s="382">
        <v>0</v>
      </c>
      <c r="M16" s="382">
        <v>0</v>
      </c>
      <c r="N16" s="382">
        <v>0</v>
      </c>
      <c r="O16" s="382">
        <v>0</v>
      </c>
      <c r="P16" s="382">
        <v>0</v>
      </c>
      <c r="Q16" s="383">
        <v>0</v>
      </c>
      <c r="R16" s="142"/>
    </row>
    <row r="17" spans="1:18" ht="30" customHeight="1">
      <c r="A17" s="144" t="s">
        <v>146</v>
      </c>
      <c r="B17" s="88" t="s">
        <v>81</v>
      </c>
      <c r="C17" s="89">
        <v>0</v>
      </c>
      <c r="D17" s="90">
        <v>0</v>
      </c>
      <c r="E17" s="90">
        <v>0</v>
      </c>
      <c r="F17" s="90">
        <v>0</v>
      </c>
      <c r="G17" s="90">
        <v>0</v>
      </c>
      <c r="H17" s="90">
        <v>0</v>
      </c>
      <c r="I17" s="90">
        <v>0</v>
      </c>
      <c r="J17" s="90">
        <v>0</v>
      </c>
      <c r="K17" s="90">
        <v>0</v>
      </c>
      <c r="L17" s="90">
        <v>0</v>
      </c>
      <c r="M17" s="90">
        <v>0</v>
      </c>
      <c r="N17" s="90">
        <v>0</v>
      </c>
      <c r="O17" s="90">
        <v>0</v>
      </c>
      <c r="P17" s="90">
        <v>0</v>
      </c>
      <c r="Q17" s="96">
        <v>0</v>
      </c>
      <c r="R17" s="142"/>
    </row>
    <row r="18" spans="1:18" ht="30" customHeight="1">
      <c r="A18" s="70"/>
      <c r="B18" s="92" t="s">
        <v>77</v>
      </c>
      <c r="C18" s="110">
        <v>0</v>
      </c>
      <c r="D18" s="111">
        <v>0</v>
      </c>
      <c r="E18" s="112">
        <v>0</v>
      </c>
      <c r="F18" s="111">
        <v>0</v>
      </c>
      <c r="G18" s="111">
        <v>0</v>
      </c>
      <c r="H18" s="111">
        <v>0</v>
      </c>
      <c r="I18" s="111">
        <v>0</v>
      </c>
      <c r="J18" s="111">
        <v>0</v>
      </c>
      <c r="K18" s="111">
        <v>0</v>
      </c>
      <c r="L18" s="111">
        <v>0</v>
      </c>
      <c r="M18" s="111">
        <v>0</v>
      </c>
      <c r="N18" s="111">
        <v>0</v>
      </c>
      <c r="O18" s="111">
        <v>0</v>
      </c>
      <c r="P18" s="111">
        <v>0</v>
      </c>
      <c r="Q18" s="113">
        <v>0</v>
      </c>
    </row>
    <row r="19" spans="1:18" ht="30" customHeight="1">
      <c r="A19" s="70"/>
      <c r="B19" s="93" t="s">
        <v>82</v>
      </c>
      <c r="C19" s="78" t="s">
        <v>147</v>
      </c>
      <c r="D19" s="79" t="s">
        <v>147</v>
      </c>
      <c r="E19" s="80" t="s">
        <v>147</v>
      </c>
      <c r="F19" s="79" t="s">
        <v>147</v>
      </c>
      <c r="G19" s="79" t="s">
        <v>147</v>
      </c>
      <c r="H19" s="79" t="s">
        <v>147</v>
      </c>
      <c r="I19" s="79" t="s">
        <v>147</v>
      </c>
      <c r="J19" s="79" t="s">
        <v>147</v>
      </c>
      <c r="K19" s="220" t="s">
        <v>147</v>
      </c>
      <c r="L19" s="79" t="s">
        <v>147</v>
      </c>
      <c r="M19" s="79" t="s">
        <v>147</v>
      </c>
      <c r="N19" s="79" t="s">
        <v>147</v>
      </c>
      <c r="O19" s="79" t="s">
        <v>147</v>
      </c>
      <c r="P19" s="79" t="s">
        <v>147</v>
      </c>
      <c r="Q19" s="81" t="s">
        <v>147</v>
      </c>
    </row>
    <row r="20" spans="1:18" ht="30" customHeight="1" thickBot="1">
      <c r="A20" s="70"/>
      <c r="B20" s="94" t="s">
        <v>117</v>
      </c>
      <c r="C20" s="95" t="s">
        <v>147</v>
      </c>
      <c r="D20" s="86" t="s">
        <v>147</v>
      </c>
      <c r="E20" s="86" t="s">
        <v>147</v>
      </c>
      <c r="F20" s="86" t="s">
        <v>147</v>
      </c>
      <c r="G20" s="86" t="s">
        <v>147</v>
      </c>
      <c r="H20" s="86" t="s">
        <v>147</v>
      </c>
      <c r="I20" s="86" t="s">
        <v>147</v>
      </c>
      <c r="J20" s="86" t="s">
        <v>147</v>
      </c>
      <c r="K20" s="86" t="s">
        <v>147</v>
      </c>
      <c r="L20" s="86" t="s">
        <v>147</v>
      </c>
      <c r="M20" s="86" t="s">
        <v>147</v>
      </c>
      <c r="N20" s="86" t="s">
        <v>147</v>
      </c>
      <c r="O20" s="86" t="s">
        <v>147</v>
      </c>
      <c r="P20" s="86" t="s">
        <v>147</v>
      </c>
      <c r="Q20" s="87" t="s">
        <v>147</v>
      </c>
    </row>
    <row r="21" spans="1:18" ht="15" customHeight="1">
      <c r="A21" s="145" t="s">
        <v>118</v>
      </c>
      <c r="B21" s="146" t="s">
        <v>227</v>
      </c>
      <c r="C21" s="147"/>
      <c r="D21" s="148"/>
      <c r="E21" s="148"/>
      <c r="F21" s="148"/>
      <c r="G21" s="148"/>
      <c r="H21" s="149"/>
      <c r="I21" s="149"/>
      <c r="J21" s="149"/>
      <c r="K21" s="149"/>
      <c r="L21" s="149"/>
      <c r="M21" s="149"/>
      <c r="N21" s="149"/>
      <c r="O21" s="149"/>
      <c r="P21" s="149"/>
      <c r="Q21" s="149"/>
    </row>
    <row r="22" spans="1:18" ht="15" customHeight="1">
      <c r="A22" s="145"/>
      <c r="B22" s="150" t="s">
        <v>164</v>
      </c>
      <c r="C22" s="147"/>
      <c r="D22" s="148"/>
      <c r="E22" s="148"/>
      <c r="F22" s="148"/>
      <c r="G22" s="148"/>
      <c r="H22" s="149"/>
      <c r="I22" s="149"/>
      <c r="J22" s="149"/>
      <c r="K22" s="149"/>
      <c r="L22" s="149"/>
      <c r="M22" s="149"/>
      <c r="N22" s="149"/>
      <c r="O22" s="149"/>
      <c r="P22" s="149"/>
      <c r="Q22" s="149"/>
    </row>
    <row r="23" spans="1:18" ht="15" customHeight="1">
      <c r="A23" s="149"/>
      <c r="B23" s="150" t="s">
        <v>165</v>
      </c>
      <c r="C23" s="147"/>
      <c r="D23" s="148"/>
      <c r="E23" s="148"/>
      <c r="F23" s="148"/>
      <c r="G23" s="148"/>
      <c r="H23" s="148"/>
      <c r="I23" s="148"/>
      <c r="J23" s="148"/>
      <c r="K23" s="148"/>
      <c r="L23" s="148"/>
      <c r="M23" s="148"/>
      <c r="N23" s="148"/>
      <c r="O23" s="148"/>
      <c r="P23" s="148"/>
      <c r="Q23" s="148"/>
    </row>
    <row r="24" spans="1:18" ht="15" customHeight="1">
      <c r="A24" s="149"/>
      <c r="B24" s="150" t="s">
        <v>166</v>
      </c>
      <c r="C24" s="147"/>
      <c r="D24" s="148"/>
      <c r="E24" s="148"/>
      <c r="F24" s="148"/>
      <c r="G24" s="148"/>
      <c r="H24" s="148"/>
      <c r="I24" s="148"/>
      <c r="J24" s="148"/>
      <c r="K24" s="148"/>
      <c r="L24" s="148"/>
      <c r="M24" s="148"/>
      <c r="N24" s="148"/>
      <c r="O24" s="148"/>
      <c r="P24" s="148"/>
      <c r="Q24" s="148"/>
    </row>
    <row r="25" spans="1:18" ht="15" customHeight="1">
      <c r="A25" s="149"/>
      <c r="B25" s="150" t="s">
        <v>167</v>
      </c>
      <c r="C25" s="147"/>
      <c r="D25" s="148"/>
      <c r="E25" s="148"/>
      <c r="F25" s="148"/>
      <c r="G25" s="148"/>
      <c r="H25" s="148"/>
      <c r="I25" s="148"/>
      <c r="J25" s="148"/>
      <c r="K25" s="148"/>
      <c r="L25" s="148"/>
      <c r="M25" s="148"/>
      <c r="N25" s="148"/>
      <c r="O25" s="148"/>
      <c r="P25" s="148"/>
      <c r="Q25" s="148"/>
    </row>
    <row r="26" spans="1:18" ht="15" customHeight="1">
      <c r="A26" s="149"/>
      <c r="B26" s="151" t="s">
        <v>133</v>
      </c>
      <c r="C26" s="147"/>
      <c r="D26" s="148"/>
      <c r="E26" s="148"/>
      <c r="F26" s="148"/>
      <c r="G26" s="148"/>
      <c r="H26" s="148"/>
      <c r="I26" s="148"/>
      <c r="J26" s="148"/>
      <c r="K26" s="148"/>
      <c r="L26" s="148"/>
      <c r="M26" s="148"/>
      <c r="N26" s="148"/>
      <c r="O26" s="148"/>
      <c r="P26" s="148"/>
      <c r="Q26" s="148"/>
    </row>
    <row r="27" spans="1:18" ht="15" customHeight="1">
      <c r="A27" s="149"/>
      <c r="B27" s="150"/>
      <c r="C27" s="147"/>
      <c r="D27" s="148"/>
      <c r="E27" s="148"/>
      <c r="F27" s="148"/>
      <c r="G27" s="148"/>
      <c r="H27" s="148"/>
      <c r="I27" s="148"/>
      <c r="J27" s="148"/>
      <c r="K27" s="148"/>
      <c r="L27" s="148"/>
      <c r="M27" s="148"/>
      <c r="N27" s="148"/>
      <c r="O27" s="148"/>
      <c r="P27" s="148"/>
      <c r="Q27" s="148"/>
    </row>
    <row r="28" spans="1:18" ht="15" customHeight="1">
      <c r="A28" s="149"/>
      <c r="B28" s="150"/>
      <c r="C28" s="147"/>
      <c r="D28" s="148"/>
      <c r="E28" s="148"/>
      <c r="F28" s="148"/>
      <c r="G28" s="148"/>
      <c r="H28" s="148"/>
      <c r="I28" s="148"/>
      <c r="J28" s="148"/>
      <c r="K28" s="148"/>
      <c r="L28" s="148"/>
      <c r="M28" s="148"/>
      <c r="N28" s="148"/>
      <c r="O28" s="148"/>
      <c r="P28" s="148"/>
      <c r="Q28" s="148"/>
    </row>
    <row r="29" spans="1:18" ht="15" customHeight="1"/>
  </sheetData>
  <mergeCells count="1">
    <mergeCell ref="A1:B1"/>
  </mergeCells>
  <phoneticPr fontId="2"/>
  <conditionalFormatting sqref="C9:Q9">
    <cfRule type="cellIs" dxfId="129" priority="2" operator="equal">
      <formula>"△100%"</formula>
    </cfRule>
  </conditionalFormatting>
  <conditionalFormatting sqref="C14:Q14">
    <cfRule type="cellIs" dxfId="128"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C3" sqref="C3"/>
    </sheetView>
  </sheetViews>
  <sheetFormatPr defaultRowHeight="13.5"/>
  <cols>
    <col min="1" max="1" width="12.75" style="121" customWidth="1"/>
    <col min="2" max="2" width="14.125" style="121" customWidth="1"/>
    <col min="3" max="3" width="12.75" style="121" customWidth="1"/>
    <col min="4" max="11" width="10.625" style="121" customWidth="1"/>
    <col min="12" max="16384" width="9" style="121"/>
  </cols>
  <sheetData>
    <row r="1" spans="1:17" s="340" customFormat="1" ht="24">
      <c r="A1" s="396" t="str">
        <f>令和4年度!A1</f>
        <v>令和4年度</v>
      </c>
      <c r="B1" s="396"/>
      <c r="C1" s="342"/>
      <c r="D1" s="343" t="str">
        <f ca="1">RIGHT(CELL("filename",$A$1),LEN(CELL("filename",$A$1))-FIND("]",CELL("filename",$A$1)))</f>
        <v>６月（１表）</v>
      </c>
      <c r="E1" s="344" t="s">
        <v>140</v>
      </c>
      <c r="F1" s="345"/>
      <c r="G1" s="343"/>
      <c r="H1" s="344"/>
      <c r="I1" s="346"/>
      <c r="J1" s="338"/>
      <c r="K1" s="339"/>
      <c r="L1" s="341"/>
      <c r="M1" s="341"/>
      <c r="N1" s="341"/>
      <c r="O1" s="341"/>
      <c r="P1" s="341"/>
      <c r="Q1" s="341"/>
    </row>
    <row r="2" spans="1:17" ht="14.25">
      <c r="A2" s="122"/>
      <c r="B2" s="195"/>
      <c r="C2" s="195"/>
      <c r="D2" s="195"/>
      <c r="E2" s="195"/>
      <c r="F2" s="195"/>
      <c r="G2" s="195"/>
      <c r="H2" s="195"/>
      <c r="I2" s="195"/>
      <c r="J2" s="195"/>
      <c r="K2" s="195"/>
    </row>
    <row r="3" spans="1:17" ht="18" thickBot="1">
      <c r="A3" s="196" t="s">
        <v>60</v>
      </c>
      <c r="B3" s="197"/>
      <c r="C3" s="198"/>
      <c r="D3" s="197"/>
      <c r="E3" s="197"/>
      <c r="F3" s="197"/>
      <c r="G3" s="197"/>
      <c r="H3" s="197"/>
      <c r="I3" s="197"/>
      <c r="J3" s="198"/>
      <c r="K3" s="199" t="s">
        <v>61</v>
      </c>
    </row>
    <row r="4" spans="1:17" ht="18" thickBot="1">
      <c r="A4" s="200"/>
      <c r="B4" s="201" t="s">
        <v>62</v>
      </c>
      <c r="C4" s="397" t="s">
        <v>63</v>
      </c>
      <c r="D4" s="398"/>
      <c r="E4" s="398"/>
      <c r="F4" s="98"/>
      <c r="G4" s="98"/>
      <c r="H4" s="98"/>
      <c r="I4" s="98"/>
      <c r="J4" s="98"/>
      <c r="K4" s="99"/>
    </row>
    <row r="5" spans="1:17" ht="17.25">
      <c r="A5" s="202"/>
      <c r="B5" s="203"/>
      <c r="C5" s="399"/>
      <c r="D5" s="400"/>
      <c r="E5" s="400"/>
      <c r="F5" s="397" t="s">
        <v>64</v>
      </c>
      <c r="G5" s="398"/>
      <c r="H5" s="398"/>
      <c r="I5" s="398"/>
      <c r="J5" s="398"/>
      <c r="K5" s="401"/>
    </row>
    <row r="6" spans="1:17" ht="17.25" customHeight="1">
      <c r="A6" s="204" t="s">
        <v>65</v>
      </c>
      <c r="B6" s="205"/>
      <c r="C6" s="135"/>
      <c r="D6" s="402" t="s">
        <v>66</v>
      </c>
      <c r="E6" s="404" t="s">
        <v>67</v>
      </c>
      <c r="F6" s="406" t="s">
        <v>68</v>
      </c>
      <c r="G6" s="206"/>
      <c r="H6" s="206"/>
      <c r="I6" s="408" t="s">
        <v>69</v>
      </c>
      <c r="J6" s="206"/>
      <c r="K6" s="207"/>
    </row>
    <row r="7" spans="1:17" ht="18" thickBot="1">
      <c r="A7" s="204"/>
      <c r="B7" s="205"/>
      <c r="C7" s="12"/>
      <c r="D7" s="403"/>
      <c r="E7" s="405"/>
      <c r="F7" s="407"/>
      <c r="G7" s="208" t="s">
        <v>66</v>
      </c>
      <c r="H7" s="209" t="s">
        <v>70</v>
      </c>
      <c r="I7" s="409"/>
      <c r="J7" s="208" t="s">
        <v>66</v>
      </c>
      <c r="K7" s="210" t="s">
        <v>70</v>
      </c>
    </row>
    <row r="8" spans="1:17" ht="32.1" customHeight="1" thickBot="1">
      <c r="A8" s="329" t="s">
        <v>71</v>
      </c>
      <c r="B8" s="330" t="s">
        <v>206</v>
      </c>
      <c r="C8" s="331">
        <v>448500</v>
      </c>
      <c r="D8" s="332">
        <v>448500</v>
      </c>
      <c r="E8" s="333">
        <v>0</v>
      </c>
      <c r="F8" s="13">
        <v>447100</v>
      </c>
      <c r="G8" s="14">
        <v>447100</v>
      </c>
      <c r="H8" s="15">
        <v>0</v>
      </c>
      <c r="I8" s="16">
        <v>1400</v>
      </c>
      <c r="J8" s="14">
        <v>1400</v>
      </c>
      <c r="K8" s="17">
        <v>0</v>
      </c>
    </row>
    <row r="9" spans="1:17" ht="32.1" customHeight="1">
      <c r="A9" s="211"/>
      <c r="B9" s="212" t="s">
        <v>189</v>
      </c>
      <c r="C9" s="18">
        <v>162900</v>
      </c>
      <c r="D9" s="19">
        <v>162900</v>
      </c>
      <c r="E9" s="20">
        <v>0</v>
      </c>
      <c r="F9" s="21">
        <v>162200</v>
      </c>
      <c r="G9" s="22">
        <v>162200</v>
      </c>
      <c r="H9" s="23">
        <v>0</v>
      </c>
      <c r="I9" s="24">
        <v>700</v>
      </c>
      <c r="J9" s="22">
        <v>700</v>
      </c>
      <c r="K9" s="25">
        <v>0</v>
      </c>
    </row>
    <row r="10" spans="1:17" ht="32.1" customHeight="1">
      <c r="A10" s="213"/>
      <c r="B10" s="210" t="s">
        <v>72</v>
      </c>
      <c r="C10" s="100">
        <v>285600</v>
      </c>
      <c r="D10" s="101">
        <v>285600</v>
      </c>
      <c r="E10" s="102">
        <v>0</v>
      </c>
      <c r="F10" s="103">
        <v>284900</v>
      </c>
      <c r="G10" s="101">
        <v>284900</v>
      </c>
      <c r="H10" s="104">
        <v>0</v>
      </c>
      <c r="I10" s="105">
        <v>700</v>
      </c>
      <c r="J10" s="101">
        <v>700</v>
      </c>
      <c r="K10" s="106">
        <v>0</v>
      </c>
    </row>
    <row r="11" spans="1:17" ht="32.1" customHeight="1" thickBot="1">
      <c r="A11" s="214"/>
      <c r="B11" s="215" t="s">
        <v>73</v>
      </c>
      <c r="C11" s="26">
        <v>2.7532228360957642</v>
      </c>
      <c r="D11" s="27">
        <v>2.7532228360957642</v>
      </c>
      <c r="E11" s="28" t="s">
        <v>147</v>
      </c>
      <c r="F11" s="216">
        <v>2.7564734895191121</v>
      </c>
      <c r="G11" s="27">
        <v>2.7564734895191121</v>
      </c>
      <c r="H11" s="30" t="s">
        <v>147</v>
      </c>
      <c r="I11" s="31">
        <v>2</v>
      </c>
      <c r="J11" s="27">
        <v>2</v>
      </c>
      <c r="K11" s="32" t="s">
        <v>147</v>
      </c>
    </row>
    <row r="12" spans="1:17" ht="32.1" customHeight="1" thickBot="1">
      <c r="A12" s="329" t="s">
        <v>74</v>
      </c>
      <c r="B12" s="334" t="s">
        <v>75</v>
      </c>
      <c r="C12" s="331">
        <v>1254300</v>
      </c>
      <c r="D12" s="335">
        <v>1254300</v>
      </c>
      <c r="E12" s="336">
        <v>0</v>
      </c>
      <c r="F12" s="13">
        <v>1250300</v>
      </c>
      <c r="G12" s="14">
        <v>1250300</v>
      </c>
      <c r="H12" s="15">
        <v>0</v>
      </c>
      <c r="I12" s="16">
        <v>4000</v>
      </c>
      <c r="J12" s="14">
        <v>4000</v>
      </c>
      <c r="K12" s="17">
        <v>0</v>
      </c>
    </row>
    <row r="13" spans="1:17" ht="32.1" customHeight="1">
      <c r="A13" s="107" t="s">
        <v>148</v>
      </c>
      <c r="B13" s="217" t="s">
        <v>76</v>
      </c>
      <c r="C13" s="18">
        <v>620700</v>
      </c>
      <c r="D13" s="19">
        <v>620700</v>
      </c>
      <c r="E13" s="20">
        <v>0</v>
      </c>
      <c r="F13" s="21">
        <v>618400</v>
      </c>
      <c r="G13" s="19">
        <v>618400</v>
      </c>
      <c r="H13" s="20">
        <v>0</v>
      </c>
      <c r="I13" s="24">
        <v>2300</v>
      </c>
      <c r="J13" s="19">
        <v>2300</v>
      </c>
      <c r="K13" s="33">
        <v>0</v>
      </c>
    </row>
    <row r="14" spans="1:17" ht="32.1" customHeight="1">
      <c r="A14" s="213"/>
      <c r="B14" s="210" t="s">
        <v>77</v>
      </c>
      <c r="C14" s="100">
        <v>633600</v>
      </c>
      <c r="D14" s="101">
        <v>633600</v>
      </c>
      <c r="E14" s="102">
        <v>0</v>
      </c>
      <c r="F14" s="103">
        <v>631900</v>
      </c>
      <c r="G14" s="101">
        <v>631900</v>
      </c>
      <c r="H14" s="104">
        <v>0</v>
      </c>
      <c r="I14" s="105">
        <v>1700</v>
      </c>
      <c r="J14" s="101">
        <v>1700</v>
      </c>
      <c r="K14" s="106">
        <v>0</v>
      </c>
    </row>
    <row r="15" spans="1:17" ht="32.1" customHeight="1" thickBot="1">
      <c r="A15" s="214"/>
      <c r="B15" s="215" t="s">
        <v>78</v>
      </c>
      <c r="C15" s="26">
        <v>2.0207829869502176</v>
      </c>
      <c r="D15" s="27">
        <v>2.0207829869502176</v>
      </c>
      <c r="E15" s="28" t="s">
        <v>147</v>
      </c>
      <c r="F15" s="29">
        <v>2.0218305304010351</v>
      </c>
      <c r="G15" s="27">
        <v>2.0218305304010351</v>
      </c>
      <c r="H15" s="30" t="s">
        <v>147</v>
      </c>
      <c r="I15" s="31">
        <v>1.7391304347826086</v>
      </c>
      <c r="J15" s="27">
        <v>1.7391304347826086</v>
      </c>
      <c r="K15" s="32" t="s">
        <v>147</v>
      </c>
    </row>
    <row r="16" spans="1:17" ht="32.1" customHeight="1" thickBot="1">
      <c r="A16" s="329" t="s">
        <v>79</v>
      </c>
      <c r="B16" s="337" t="s">
        <v>80</v>
      </c>
      <c r="C16" s="331">
        <v>2073800</v>
      </c>
      <c r="D16" s="335">
        <v>2073800</v>
      </c>
      <c r="E16" s="336">
        <v>0</v>
      </c>
      <c r="F16" s="13">
        <v>2067200</v>
      </c>
      <c r="G16" s="34">
        <v>2067200</v>
      </c>
      <c r="H16" s="35">
        <v>0</v>
      </c>
      <c r="I16" s="16">
        <v>6600</v>
      </c>
      <c r="J16" s="34">
        <v>6600</v>
      </c>
      <c r="K16" s="36">
        <v>0</v>
      </c>
    </row>
    <row r="17" spans="1:11" ht="32.1" customHeight="1">
      <c r="A17" s="107" t="s">
        <v>149</v>
      </c>
      <c r="B17" s="217" t="s">
        <v>81</v>
      </c>
      <c r="C17" s="18">
        <v>1182700</v>
      </c>
      <c r="D17" s="19">
        <v>1182700</v>
      </c>
      <c r="E17" s="20">
        <v>0</v>
      </c>
      <c r="F17" s="21">
        <v>1178000</v>
      </c>
      <c r="G17" s="37">
        <v>1178000</v>
      </c>
      <c r="H17" s="20">
        <v>0</v>
      </c>
      <c r="I17" s="24">
        <v>4700</v>
      </c>
      <c r="J17" s="37">
        <v>4700</v>
      </c>
      <c r="K17" s="33">
        <v>0</v>
      </c>
    </row>
    <row r="18" spans="1:11" ht="32.1" customHeight="1">
      <c r="A18" s="213"/>
      <c r="B18" s="210" t="s">
        <v>77</v>
      </c>
      <c r="C18" s="100">
        <v>891100</v>
      </c>
      <c r="D18" s="101">
        <v>891100</v>
      </c>
      <c r="E18" s="102">
        <v>0</v>
      </c>
      <c r="F18" s="103">
        <v>889200</v>
      </c>
      <c r="G18" s="101">
        <v>889200</v>
      </c>
      <c r="H18" s="104">
        <v>0</v>
      </c>
      <c r="I18" s="105">
        <v>1900</v>
      </c>
      <c r="J18" s="101">
        <v>1900</v>
      </c>
      <c r="K18" s="106">
        <v>0</v>
      </c>
    </row>
    <row r="19" spans="1:11" ht="32.1" customHeight="1" thickBot="1">
      <c r="A19" s="213"/>
      <c r="B19" s="215" t="s">
        <v>82</v>
      </c>
      <c r="C19" s="26">
        <v>1.7534455060454892</v>
      </c>
      <c r="D19" s="27">
        <v>1.7534455060454892</v>
      </c>
      <c r="E19" s="28" t="s">
        <v>147</v>
      </c>
      <c r="F19" s="29">
        <v>1.7548387096774194</v>
      </c>
      <c r="G19" s="27">
        <v>1.7548387096774194</v>
      </c>
      <c r="H19" s="30" t="s">
        <v>147</v>
      </c>
      <c r="I19" s="31">
        <v>1.4042553191489362</v>
      </c>
      <c r="J19" s="27">
        <v>1.4042553191489362</v>
      </c>
      <c r="K19" s="32" t="s">
        <v>147</v>
      </c>
    </row>
    <row r="20" spans="1:11" ht="20.100000000000001" customHeight="1"/>
    <row r="21" spans="1:11" ht="20.100000000000001" customHeight="1">
      <c r="C21" s="218" t="s">
        <v>83</v>
      </c>
      <c r="D21" s="218" t="s">
        <v>84</v>
      </c>
      <c r="E21" s="219">
        <v>0</v>
      </c>
      <c r="F21" s="218" t="s">
        <v>85</v>
      </c>
      <c r="G21" s="219">
        <v>0</v>
      </c>
    </row>
  </sheetData>
  <mergeCells count="7">
    <mergeCell ref="A1:B1"/>
    <mergeCell ref="C4:E5"/>
    <mergeCell ref="F5:K5"/>
    <mergeCell ref="D6:D7"/>
    <mergeCell ref="E6:E7"/>
    <mergeCell ref="F6:F7"/>
    <mergeCell ref="I6:I7"/>
  </mergeCells>
  <phoneticPr fontId="2"/>
  <conditionalFormatting sqref="E21 G21">
    <cfRule type="containsBlanks" dxfId="127" priority="3">
      <formula>LEN(TRIM(E21))=0</formula>
    </cfRule>
  </conditionalFormatting>
  <conditionalFormatting sqref="C11:K11">
    <cfRule type="cellIs" dxfId="126" priority="2" operator="equal">
      <formula>"△100%"</formula>
    </cfRule>
  </conditionalFormatting>
  <conditionalFormatting sqref="C15:K15">
    <cfRule type="cellIs" dxfId="125"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8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3.5"/>
  <cols>
    <col min="1" max="1" width="10.125" style="120" customWidth="1"/>
    <col min="2" max="2" width="9.125" style="120" customWidth="1"/>
    <col min="3" max="3" width="9" style="120"/>
    <col min="4" max="31" width="7.625" style="120" customWidth="1"/>
    <col min="32" max="32" width="9.25" style="120" bestFit="1" customWidth="1"/>
    <col min="33" max="16384" width="9" style="120"/>
  </cols>
  <sheetData>
    <row r="1" spans="1:33" s="345" customFormat="1" ht="24.75" customHeight="1">
      <c r="A1" s="411" t="str">
        <f>令和4年度!A1</f>
        <v>令和4年度</v>
      </c>
      <c r="B1" s="411"/>
      <c r="C1" s="342"/>
      <c r="D1" s="342"/>
      <c r="E1" s="343" t="str">
        <f ca="1">RIGHT(CELL("filename",$A$1),LEN(CELL("filename",$A$1))-FIND("]",CELL("filename",$A$1)))</f>
        <v>６月（２表）</v>
      </c>
      <c r="F1" s="344" t="s">
        <v>140</v>
      </c>
      <c r="G1" s="343"/>
      <c r="H1" s="344"/>
      <c r="I1" s="346"/>
      <c r="J1" s="343"/>
      <c r="K1" s="344"/>
      <c r="L1" s="346"/>
      <c r="M1" s="346"/>
      <c r="N1" s="346"/>
      <c r="O1" s="346"/>
      <c r="P1" s="346"/>
      <c r="Q1" s="346"/>
    </row>
    <row r="3" spans="1:33" ht="18" thickBot="1">
      <c r="A3" s="152" t="s">
        <v>86</v>
      </c>
      <c r="B3" s="153"/>
      <c r="C3" s="153"/>
      <c r="D3" s="154"/>
      <c r="E3" s="153"/>
      <c r="F3" s="153"/>
      <c r="G3" s="153"/>
      <c r="H3" s="153"/>
      <c r="I3" s="153"/>
      <c r="J3" s="153"/>
      <c r="K3" s="153"/>
      <c r="L3" s="153"/>
      <c r="M3" s="153"/>
      <c r="N3" s="153"/>
      <c r="O3" s="153"/>
      <c r="P3" s="153"/>
      <c r="Q3" s="155"/>
      <c r="R3" s="153"/>
      <c r="S3" s="155"/>
      <c r="T3" s="153"/>
      <c r="U3" s="154"/>
      <c r="V3" s="153"/>
      <c r="W3" s="153"/>
      <c r="X3" s="153"/>
      <c r="Y3" s="153"/>
      <c r="Z3" s="153"/>
      <c r="AA3" s="153"/>
      <c r="AB3" s="153"/>
      <c r="AC3" s="153"/>
      <c r="AD3" s="153"/>
      <c r="AE3" s="153"/>
    </row>
    <row r="4" spans="1:33" ht="14.25">
      <c r="A4" s="156"/>
      <c r="B4" s="157" t="s">
        <v>62</v>
      </c>
      <c r="C4" s="158"/>
      <c r="D4" s="348">
        <v>1</v>
      </c>
      <c r="E4" s="349">
        <v>2</v>
      </c>
      <c r="F4" s="348">
        <v>3</v>
      </c>
      <c r="G4" s="350">
        <v>4</v>
      </c>
      <c r="H4" s="349">
        <v>5</v>
      </c>
      <c r="I4" s="349">
        <v>6</v>
      </c>
      <c r="J4" s="351">
        <v>7</v>
      </c>
      <c r="K4" s="349">
        <v>8</v>
      </c>
      <c r="L4" s="349">
        <v>9</v>
      </c>
      <c r="M4" s="349">
        <v>10</v>
      </c>
      <c r="N4" s="349">
        <v>11</v>
      </c>
      <c r="O4" s="349">
        <v>12</v>
      </c>
      <c r="P4" s="349">
        <v>13</v>
      </c>
      <c r="Q4" s="349">
        <v>14</v>
      </c>
      <c r="R4" s="349">
        <v>15</v>
      </c>
      <c r="S4" s="349">
        <v>16</v>
      </c>
      <c r="T4" s="349">
        <v>17</v>
      </c>
      <c r="U4" s="349">
        <v>18</v>
      </c>
      <c r="V4" s="349">
        <v>19</v>
      </c>
      <c r="W4" s="349">
        <v>20</v>
      </c>
      <c r="X4" s="349">
        <v>21</v>
      </c>
      <c r="Y4" s="349">
        <v>22</v>
      </c>
      <c r="Z4" s="350">
        <v>23</v>
      </c>
      <c r="AA4" s="349">
        <v>24</v>
      </c>
      <c r="AB4" s="349">
        <v>25</v>
      </c>
      <c r="AC4" s="349">
        <v>26</v>
      </c>
      <c r="AD4" s="352">
        <v>27</v>
      </c>
      <c r="AE4" s="353">
        <v>28</v>
      </c>
    </row>
    <row r="5" spans="1:33" ht="15" thickBot="1">
      <c r="A5" s="159" t="s">
        <v>65</v>
      </c>
      <c r="B5" s="160"/>
      <c r="C5" s="161" t="s">
        <v>87</v>
      </c>
      <c r="D5" s="354" t="s">
        <v>88</v>
      </c>
      <c r="E5" s="355" t="s">
        <v>89</v>
      </c>
      <c r="F5" s="356" t="s">
        <v>90</v>
      </c>
      <c r="G5" s="354" t="s">
        <v>91</v>
      </c>
      <c r="H5" s="355" t="s">
        <v>92</v>
      </c>
      <c r="I5" s="357" t="s">
        <v>93</v>
      </c>
      <c r="J5" s="358" t="s">
        <v>94</v>
      </c>
      <c r="K5" s="355" t="s">
        <v>95</v>
      </c>
      <c r="L5" s="355" t="s">
        <v>96</v>
      </c>
      <c r="M5" s="355" t="s">
        <v>97</v>
      </c>
      <c r="N5" s="355" t="s">
        <v>98</v>
      </c>
      <c r="O5" s="355" t="s">
        <v>99</v>
      </c>
      <c r="P5" s="355" t="s">
        <v>100</v>
      </c>
      <c r="Q5" s="355" t="s">
        <v>101</v>
      </c>
      <c r="R5" s="355" t="s">
        <v>102</v>
      </c>
      <c r="S5" s="355" t="s">
        <v>103</v>
      </c>
      <c r="T5" s="355" t="s">
        <v>104</v>
      </c>
      <c r="U5" s="355" t="s">
        <v>105</v>
      </c>
      <c r="V5" s="355" t="s">
        <v>106</v>
      </c>
      <c r="W5" s="355" t="s">
        <v>107</v>
      </c>
      <c r="X5" s="355" t="s">
        <v>108</v>
      </c>
      <c r="Y5" s="355" t="s">
        <v>109</v>
      </c>
      <c r="Z5" s="354" t="s">
        <v>110</v>
      </c>
      <c r="AA5" s="355" t="s">
        <v>111</v>
      </c>
      <c r="AB5" s="355" t="s">
        <v>112</v>
      </c>
      <c r="AC5" s="355" t="s">
        <v>113</v>
      </c>
      <c r="AD5" s="354" t="s">
        <v>114</v>
      </c>
      <c r="AE5" s="359" t="s">
        <v>67</v>
      </c>
    </row>
    <row r="6" spans="1:33" ht="30" customHeight="1" thickBot="1">
      <c r="A6" s="347" t="s">
        <v>71</v>
      </c>
      <c r="B6" s="368" t="s">
        <v>206</v>
      </c>
      <c r="C6" s="369">
        <v>448500</v>
      </c>
      <c r="D6" s="360">
        <v>222500</v>
      </c>
      <c r="E6" s="360">
        <v>30200</v>
      </c>
      <c r="F6" s="360">
        <v>49100</v>
      </c>
      <c r="G6" s="360">
        <v>19300</v>
      </c>
      <c r="H6" s="360">
        <v>55800</v>
      </c>
      <c r="I6" s="360">
        <v>0</v>
      </c>
      <c r="J6" s="360">
        <v>41600</v>
      </c>
      <c r="K6" s="360">
        <v>3800</v>
      </c>
      <c r="L6" s="360">
        <v>7000</v>
      </c>
      <c r="M6" s="360">
        <v>3300</v>
      </c>
      <c r="N6" s="360">
        <v>0</v>
      </c>
      <c r="O6" s="360">
        <v>0</v>
      </c>
      <c r="P6" s="360">
        <v>0</v>
      </c>
      <c r="Q6" s="360">
        <v>0</v>
      </c>
      <c r="R6" s="360">
        <v>1900</v>
      </c>
      <c r="S6" s="360">
        <v>2700</v>
      </c>
      <c r="T6" s="360">
        <v>2400</v>
      </c>
      <c r="U6" s="360">
        <v>1300</v>
      </c>
      <c r="V6" s="360">
        <v>1300</v>
      </c>
      <c r="W6" s="360">
        <v>0</v>
      </c>
      <c r="X6" s="360">
        <v>0</v>
      </c>
      <c r="Y6" s="360">
        <v>1400</v>
      </c>
      <c r="Z6" s="360">
        <v>0</v>
      </c>
      <c r="AA6" s="360">
        <v>1700</v>
      </c>
      <c r="AB6" s="360">
        <v>2100</v>
      </c>
      <c r="AC6" s="360">
        <v>1100</v>
      </c>
      <c r="AD6" s="361">
        <v>0</v>
      </c>
      <c r="AE6" s="362">
        <v>0</v>
      </c>
      <c r="AF6" s="142"/>
      <c r="AG6" s="142"/>
    </row>
    <row r="7" spans="1:33" ht="30" customHeight="1">
      <c r="A7" s="162"/>
      <c r="B7" s="163" t="s">
        <v>189</v>
      </c>
      <c r="C7" s="38">
        <v>162900</v>
      </c>
      <c r="D7" s="39">
        <v>95000</v>
      </c>
      <c r="E7" s="39">
        <v>9500</v>
      </c>
      <c r="F7" s="39">
        <v>14200</v>
      </c>
      <c r="G7" s="39">
        <v>6800</v>
      </c>
      <c r="H7" s="39">
        <v>18500</v>
      </c>
      <c r="I7" s="39">
        <v>0</v>
      </c>
      <c r="J7" s="39">
        <v>12100</v>
      </c>
      <c r="K7" s="39">
        <v>600</v>
      </c>
      <c r="L7" s="39">
        <v>3200</v>
      </c>
      <c r="M7" s="39">
        <v>300</v>
      </c>
      <c r="N7" s="39">
        <v>0</v>
      </c>
      <c r="O7" s="39">
        <v>0</v>
      </c>
      <c r="P7" s="39">
        <v>0</v>
      </c>
      <c r="Q7" s="39">
        <v>0</v>
      </c>
      <c r="R7" s="39">
        <v>100</v>
      </c>
      <c r="S7" s="39">
        <v>300</v>
      </c>
      <c r="T7" s="39">
        <v>1100</v>
      </c>
      <c r="U7" s="39">
        <v>200</v>
      </c>
      <c r="V7" s="39">
        <v>400</v>
      </c>
      <c r="W7" s="39">
        <v>0</v>
      </c>
      <c r="X7" s="39">
        <v>0</v>
      </c>
      <c r="Y7" s="39">
        <v>0</v>
      </c>
      <c r="Z7" s="39">
        <v>0</v>
      </c>
      <c r="AA7" s="39">
        <v>600</v>
      </c>
      <c r="AB7" s="39">
        <v>0</v>
      </c>
      <c r="AC7" s="39">
        <v>0</v>
      </c>
      <c r="AD7" s="39">
        <v>0</v>
      </c>
      <c r="AE7" s="40">
        <v>0</v>
      </c>
      <c r="AF7" s="142"/>
      <c r="AG7" s="142"/>
    </row>
    <row r="8" spans="1:33" ht="30" customHeight="1">
      <c r="A8" s="164"/>
      <c r="B8" s="165" t="s">
        <v>77</v>
      </c>
      <c r="C8" s="115">
        <v>285600</v>
      </c>
      <c r="D8" s="116">
        <v>127500</v>
      </c>
      <c r="E8" s="117">
        <v>20700</v>
      </c>
      <c r="F8" s="117">
        <v>34900</v>
      </c>
      <c r="G8" s="117">
        <v>12500</v>
      </c>
      <c r="H8" s="117">
        <v>37300</v>
      </c>
      <c r="I8" s="117">
        <v>0</v>
      </c>
      <c r="J8" s="117">
        <v>29500</v>
      </c>
      <c r="K8" s="117">
        <v>3200</v>
      </c>
      <c r="L8" s="117">
        <v>3800</v>
      </c>
      <c r="M8" s="117">
        <v>3000</v>
      </c>
      <c r="N8" s="97">
        <v>0</v>
      </c>
      <c r="O8" s="97">
        <v>0</v>
      </c>
      <c r="P8" s="117">
        <v>0</v>
      </c>
      <c r="Q8" s="97">
        <v>0</v>
      </c>
      <c r="R8" s="117">
        <v>1800</v>
      </c>
      <c r="S8" s="117">
        <v>2400</v>
      </c>
      <c r="T8" s="117">
        <v>1300</v>
      </c>
      <c r="U8" s="117">
        <v>1100</v>
      </c>
      <c r="V8" s="117">
        <v>900</v>
      </c>
      <c r="W8" s="97">
        <v>0</v>
      </c>
      <c r="X8" s="117">
        <v>0</v>
      </c>
      <c r="Y8" s="117">
        <v>1400</v>
      </c>
      <c r="Z8" s="97">
        <v>0</v>
      </c>
      <c r="AA8" s="117">
        <v>1100</v>
      </c>
      <c r="AB8" s="117">
        <v>2100</v>
      </c>
      <c r="AC8" s="117">
        <v>1100</v>
      </c>
      <c r="AD8" s="97">
        <v>0</v>
      </c>
      <c r="AE8" s="118">
        <v>0</v>
      </c>
    </row>
    <row r="9" spans="1:33" ht="30" customHeight="1">
      <c r="A9" s="164"/>
      <c r="B9" s="166" t="s">
        <v>73</v>
      </c>
      <c r="C9" s="41">
        <v>2.7532228360957642</v>
      </c>
      <c r="D9" s="42">
        <v>2.3421052631578947</v>
      </c>
      <c r="E9" s="43">
        <v>3.1789473684210527</v>
      </c>
      <c r="F9" s="43">
        <v>3.4577464788732395</v>
      </c>
      <c r="G9" s="43">
        <v>2.8382352941176472</v>
      </c>
      <c r="H9" s="43">
        <v>3.0162162162162161</v>
      </c>
      <c r="I9" s="43" t="s">
        <v>147</v>
      </c>
      <c r="J9" s="43">
        <v>3.4380165289256199</v>
      </c>
      <c r="K9" s="43">
        <v>6.333333333333333</v>
      </c>
      <c r="L9" s="43">
        <v>2.1875</v>
      </c>
      <c r="M9" s="43">
        <v>11</v>
      </c>
      <c r="N9" s="43" t="s">
        <v>147</v>
      </c>
      <c r="O9" s="43" t="s">
        <v>147</v>
      </c>
      <c r="P9" s="43" t="s">
        <v>147</v>
      </c>
      <c r="Q9" s="43" t="s">
        <v>147</v>
      </c>
      <c r="R9" s="43">
        <v>19</v>
      </c>
      <c r="S9" s="43">
        <v>9</v>
      </c>
      <c r="T9" s="43">
        <v>2.1818181818181817</v>
      </c>
      <c r="U9" s="43">
        <v>6.5</v>
      </c>
      <c r="V9" s="43">
        <v>3.25</v>
      </c>
      <c r="W9" s="43" t="s">
        <v>147</v>
      </c>
      <c r="X9" s="43" t="s">
        <v>147</v>
      </c>
      <c r="Y9" s="43" t="s">
        <v>162</v>
      </c>
      <c r="Z9" s="43" t="s">
        <v>147</v>
      </c>
      <c r="AA9" s="43">
        <v>2.8333333333333335</v>
      </c>
      <c r="AB9" s="43" t="s">
        <v>162</v>
      </c>
      <c r="AC9" s="43" t="s">
        <v>162</v>
      </c>
      <c r="AD9" s="43" t="s">
        <v>147</v>
      </c>
      <c r="AE9" s="44" t="s">
        <v>147</v>
      </c>
    </row>
    <row r="10" spans="1:33" ht="30" customHeight="1" thickBot="1">
      <c r="A10" s="167"/>
      <c r="B10" s="168" t="s">
        <v>115</v>
      </c>
      <c r="C10" s="45">
        <v>1</v>
      </c>
      <c r="D10" s="46">
        <v>0.49609810479375699</v>
      </c>
      <c r="E10" s="47">
        <v>6.7335562987736894E-2</v>
      </c>
      <c r="F10" s="48">
        <v>0.10947603121516165</v>
      </c>
      <c r="G10" s="48">
        <v>4.3032329988851731E-2</v>
      </c>
      <c r="H10" s="48">
        <v>0.12441471571906354</v>
      </c>
      <c r="I10" s="48">
        <v>0</v>
      </c>
      <c r="J10" s="48">
        <v>9.2753623188405798E-2</v>
      </c>
      <c r="K10" s="48">
        <v>8.4726867335562991E-3</v>
      </c>
      <c r="L10" s="48">
        <v>1.560758082497213E-2</v>
      </c>
      <c r="M10" s="48">
        <v>7.3578595317725752E-3</v>
      </c>
      <c r="N10" s="48">
        <v>0</v>
      </c>
      <c r="O10" s="48">
        <v>0</v>
      </c>
      <c r="P10" s="48">
        <v>0</v>
      </c>
      <c r="Q10" s="48">
        <v>0</v>
      </c>
      <c r="R10" s="48">
        <v>4.2363433667781496E-3</v>
      </c>
      <c r="S10" s="48">
        <v>6.0200668896321068E-3</v>
      </c>
      <c r="T10" s="48">
        <v>5.3511705685618726E-3</v>
      </c>
      <c r="U10" s="48">
        <v>2.8985507246376812E-3</v>
      </c>
      <c r="V10" s="48">
        <v>2.8985507246376812E-3</v>
      </c>
      <c r="W10" s="48">
        <v>0</v>
      </c>
      <c r="X10" s="48">
        <v>0</v>
      </c>
      <c r="Y10" s="48">
        <v>3.1215161649944261E-3</v>
      </c>
      <c r="Z10" s="48">
        <v>0</v>
      </c>
      <c r="AA10" s="48">
        <v>3.7904124860646598E-3</v>
      </c>
      <c r="AB10" s="48">
        <v>4.6822742474916385E-3</v>
      </c>
      <c r="AC10" s="48">
        <v>2.4526198439241919E-3</v>
      </c>
      <c r="AD10" s="48">
        <v>0</v>
      </c>
      <c r="AE10" s="49">
        <v>0</v>
      </c>
    </row>
    <row r="11" spans="1:33" ht="30" customHeight="1" thickBot="1">
      <c r="A11" s="347" t="s">
        <v>74</v>
      </c>
      <c r="B11" s="363" t="s">
        <v>75</v>
      </c>
      <c r="C11" s="364">
        <v>1254300</v>
      </c>
      <c r="D11" s="365">
        <v>627500</v>
      </c>
      <c r="E11" s="366">
        <v>86400</v>
      </c>
      <c r="F11" s="366">
        <v>134200</v>
      </c>
      <c r="G11" s="366">
        <v>49300</v>
      </c>
      <c r="H11" s="366">
        <v>157400</v>
      </c>
      <c r="I11" s="366">
        <v>200</v>
      </c>
      <c r="J11" s="366">
        <v>115700</v>
      </c>
      <c r="K11" s="366">
        <v>10500</v>
      </c>
      <c r="L11" s="366">
        <v>20200</v>
      </c>
      <c r="M11" s="366">
        <v>9300</v>
      </c>
      <c r="N11" s="366">
        <v>0</v>
      </c>
      <c r="O11" s="366">
        <v>1000</v>
      </c>
      <c r="P11" s="366">
        <v>500</v>
      </c>
      <c r="Q11" s="366">
        <v>0</v>
      </c>
      <c r="R11" s="366">
        <v>4800</v>
      </c>
      <c r="S11" s="366">
        <v>6600</v>
      </c>
      <c r="T11" s="366">
        <v>7400</v>
      </c>
      <c r="U11" s="366">
        <v>3700</v>
      </c>
      <c r="V11" s="366">
        <v>3700</v>
      </c>
      <c r="W11" s="366">
        <v>0</v>
      </c>
      <c r="X11" s="366">
        <v>0</v>
      </c>
      <c r="Y11" s="366">
        <v>2700</v>
      </c>
      <c r="Z11" s="366">
        <v>0</v>
      </c>
      <c r="AA11" s="366">
        <v>4500</v>
      </c>
      <c r="AB11" s="366">
        <v>5300</v>
      </c>
      <c r="AC11" s="366">
        <v>3400</v>
      </c>
      <c r="AD11" s="366">
        <v>0</v>
      </c>
      <c r="AE11" s="367">
        <v>0</v>
      </c>
      <c r="AF11" s="142"/>
      <c r="AG11" s="142"/>
    </row>
    <row r="12" spans="1:33" ht="30" customHeight="1">
      <c r="A12" s="119" t="s">
        <v>148</v>
      </c>
      <c r="B12" s="169" t="s">
        <v>76</v>
      </c>
      <c r="C12" s="50">
        <v>620700</v>
      </c>
      <c r="D12" s="51">
        <v>340700</v>
      </c>
      <c r="E12" s="51">
        <v>36700</v>
      </c>
      <c r="F12" s="51">
        <v>57100</v>
      </c>
      <c r="G12" s="51">
        <v>24300</v>
      </c>
      <c r="H12" s="51">
        <v>73300</v>
      </c>
      <c r="I12" s="51">
        <v>500</v>
      </c>
      <c r="J12" s="51">
        <v>56400</v>
      </c>
      <c r="K12" s="51">
        <v>3200</v>
      </c>
      <c r="L12" s="51">
        <v>11300</v>
      </c>
      <c r="M12" s="51">
        <v>2600</v>
      </c>
      <c r="N12" s="51">
        <v>0</v>
      </c>
      <c r="O12" s="51">
        <v>200</v>
      </c>
      <c r="P12" s="51">
        <v>300</v>
      </c>
      <c r="Q12" s="51">
        <v>0</v>
      </c>
      <c r="R12" s="51">
        <v>1100</v>
      </c>
      <c r="S12" s="51">
        <v>1700</v>
      </c>
      <c r="T12" s="51">
        <v>4800</v>
      </c>
      <c r="U12" s="51">
        <v>600</v>
      </c>
      <c r="V12" s="51">
        <v>2000</v>
      </c>
      <c r="W12" s="51">
        <v>0</v>
      </c>
      <c r="X12" s="51">
        <v>100</v>
      </c>
      <c r="Y12" s="51">
        <v>300</v>
      </c>
      <c r="Z12" s="51">
        <v>0</v>
      </c>
      <c r="AA12" s="51">
        <v>2100</v>
      </c>
      <c r="AB12" s="51">
        <v>1300</v>
      </c>
      <c r="AC12" s="51">
        <v>100</v>
      </c>
      <c r="AD12" s="51">
        <v>0</v>
      </c>
      <c r="AE12" s="52">
        <v>0</v>
      </c>
      <c r="AF12" s="170"/>
    </row>
    <row r="13" spans="1:33" ht="30" customHeight="1">
      <c r="A13" s="164"/>
      <c r="B13" s="171" t="s">
        <v>77</v>
      </c>
      <c r="C13" s="115">
        <v>633600</v>
      </c>
      <c r="D13" s="116">
        <v>286800</v>
      </c>
      <c r="E13" s="117">
        <v>49700</v>
      </c>
      <c r="F13" s="117">
        <v>77100</v>
      </c>
      <c r="G13" s="117">
        <v>25000</v>
      </c>
      <c r="H13" s="117">
        <v>84100</v>
      </c>
      <c r="I13" s="117">
        <v>-300</v>
      </c>
      <c r="J13" s="117">
        <v>59300</v>
      </c>
      <c r="K13" s="117">
        <v>7300</v>
      </c>
      <c r="L13" s="117">
        <v>8900</v>
      </c>
      <c r="M13" s="117">
        <v>6700</v>
      </c>
      <c r="N13" s="97">
        <v>0</v>
      </c>
      <c r="O13" s="117">
        <v>800</v>
      </c>
      <c r="P13" s="117">
        <v>200</v>
      </c>
      <c r="Q13" s="97">
        <v>0</v>
      </c>
      <c r="R13" s="117">
        <v>3700</v>
      </c>
      <c r="S13" s="117">
        <v>4900</v>
      </c>
      <c r="T13" s="117">
        <v>2600</v>
      </c>
      <c r="U13" s="117">
        <v>3100</v>
      </c>
      <c r="V13" s="117">
        <v>1700</v>
      </c>
      <c r="W13" s="97">
        <v>0</v>
      </c>
      <c r="X13" s="117">
        <v>-100</v>
      </c>
      <c r="Y13" s="117">
        <v>2400</v>
      </c>
      <c r="Z13" s="97">
        <v>0</v>
      </c>
      <c r="AA13" s="117">
        <v>2400</v>
      </c>
      <c r="AB13" s="117">
        <v>4000</v>
      </c>
      <c r="AC13" s="117">
        <v>3300</v>
      </c>
      <c r="AD13" s="117">
        <v>0</v>
      </c>
      <c r="AE13" s="118">
        <v>0</v>
      </c>
    </row>
    <row r="14" spans="1:33" ht="30" customHeight="1">
      <c r="A14" s="164"/>
      <c r="B14" s="172" t="s">
        <v>78</v>
      </c>
      <c r="C14" s="41">
        <v>2.0207829869502176</v>
      </c>
      <c r="D14" s="42">
        <v>1.8417963017317287</v>
      </c>
      <c r="E14" s="43">
        <v>2.3542234332425069</v>
      </c>
      <c r="F14" s="43">
        <v>2.3502626970227669</v>
      </c>
      <c r="G14" s="43">
        <v>2.0288065843621399</v>
      </c>
      <c r="H14" s="43">
        <v>2.1473396998635743</v>
      </c>
      <c r="I14" s="43">
        <v>0.4</v>
      </c>
      <c r="J14" s="43">
        <v>2.0514184397163122</v>
      </c>
      <c r="K14" s="43">
        <v>3.28125</v>
      </c>
      <c r="L14" s="43">
        <v>1.7876106194690264</v>
      </c>
      <c r="M14" s="43">
        <v>3.5769230769230771</v>
      </c>
      <c r="N14" s="43" t="s">
        <v>147</v>
      </c>
      <c r="O14" s="43">
        <v>5</v>
      </c>
      <c r="P14" s="43">
        <v>1.6666666666666667</v>
      </c>
      <c r="Q14" s="43" t="s">
        <v>147</v>
      </c>
      <c r="R14" s="43">
        <v>4.3636363636363633</v>
      </c>
      <c r="S14" s="43">
        <v>3.8823529411764706</v>
      </c>
      <c r="T14" s="43">
        <v>1.5416666666666667</v>
      </c>
      <c r="U14" s="43">
        <v>6.166666666666667</v>
      </c>
      <c r="V14" s="43">
        <v>1.85</v>
      </c>
      <c r="W14" s="43" t="s">
        <v>147</v>
      </c>
      <c r="X14" s="43" t="s">
        <v>144</v>
      </c>
      <c r="Y14" s="43">
        <v>9</v>
      </c>
      <c r="Z14" s="43" t="s">
        <v>147</v>
      </c>
      <c r="AA14" s="43">
        <v>2.1428571428571428</v>
      </c>
      <c r="AB14" s="43">
        <v>4.0769230769230766</v>
      </c>
      <c r="AC14" s="43">
        <v>34</v>
      </c>
      <c r="AD14" s="43" t="s">
        <v>147</v>
      </c>
      <c r="AE14" s="44" t="s">
        <v>147</v>
      </c>
    </row>
    <row r="15" spans="1:33" ht="30" customHeight="1" thickBot="1">
      <c r="A15" s="167"/>
      <c r="B15" s="173" t="s">
        <v>116</v>
      </c>
      <c r="C15" s="53">
        <v>1</v>
      </c>
      <c r="D15" s="48">
        <v>0.50027904010204893</v>
      </c>
      <c r="E15" s="47">
        <v>6.8883042334369773E-2</v>
      </c>
      <c r="F15" s="48">
        <v>0.1069919476999123</v>
      </c>
      <c r="G15" s="48">
        <v>3.9304791517180901E-2</v>
      </c>
      <c r="H15" s="48">
        <v>0.12548832017858566</v>
      </c>
      <c r="I15" s="48">
        <v>1.5945148688511519E-4</v>
      </c>
      <c r="J15" s="48">
        <v>9.2242685163039143E-2</v>
      </c>
      <c r="K15" s="48">
        <v>8.3712030614685479E-3</v>
      </c>
      <c r="L15" s="48">
        <v>1.6104600175396635E-2</v>
      </c>
      <c r="M15" s="48">
        <v>7.4144941401578573E-3</v>
      </c>
      <c r="N15" s="48">
        <v>0</v>
      </c>
      <c r="O15" s="48">
        <v>7.9725743442557603E-4</v>
      </c>
      <c r="P15" s="48">
        <v>3.9862871721278801E-4</v>
      </c>
      <c r="Q15" s="48">
        <v>0</v>
      </c>
      <c r="R15" s="48">
        <v>3.8268356852427651E-3</v>
      </c>
      <c r="S15" s="48">
        <v>5.2618990672088015E-3</v>
      </c>
      <c r="T15" s="48">
        <v>5.8997050147492625E-3</v>
      </c>
      <c r="U15" s="48">
        <v>2.9498525073746312E-3</v>
      </c>
      <c r="V15" s="48">
        <v>2.9498525073746312E-3</v>
      </c>
      <c r="W15" s="48">
        <v>0</v>
      </c>
      <c r="X15" s="48">
        <v>0</v>
      </c>
      <c r="Y15" s="48">
        <v>2.1525950729490554E-3</v>
      </c>
      <c r="Z15" s="48">
        <v>0</v>
      </c>
      <c r="AA15" s="48">
        <v>3.5876584549150922E-3</v>
      </c>
      <c r="AB15" s="48">
        <v>4.2254644024555532E-3</v>
      </c>
      <c r="AC15" s="48">
        <v>2.7106752770469584E-3</v>
      </c>
      <c r="AD15" s="48">
        <v>0</v>
      </c>
      <c r="AE15" s="49">
        <v>0</v>
      </c>
    </row>
    <row r="16" spans="1:33" ht="30" customHeight="1" thickBot="1">
      <c r="A16" s="347" t="s">
        <v>79</v>
      </c>
      <c r="B16" s="370" t="s">
        <v>80</v>
      </c>
      <c r="C16" s="364">
        <v>2073800</v>
      </c>
      <c r="D16" s="366">
        <v>1034300</v>
      </c>
      <c r="E16" s="366">
        <v>147200</v>
      </c>
      <c r="F16" s="366">
        <v>217500</v>
      </c>
      <c r="G16" s="366">
        <v>80700</v>
      </c>
      <c r="H16" s="366">
        <v>267000</v>
      </c>
      <c r="I16" s="366">
        <v>200</v>
      </c>
      <c r="J16" s="366">
        <v>192300</v>
      </c>
      <c r="K16" s="366">
        <v>18600</v>
      </c>
      <c r="L16" s="366">
        <v>34500</v>
      </c>
      <c r="M16" s="366">
        <v>14900</v>
      </c>
      <c r="N16" s="366">
        <v>0</v>
      </c>
      <c r="O16" s="366">
        <v>1600</v>
      </c>
      <c r="P16" s="366">
        <v>800</v>
      </c>
      <c r="Q16" s="366">
        <v>0</v>
      </c>
      <c r="R16" s="366">
        <v>6500</v>
      </c>
      <c r="S16" s="366">
        <v>8900</v>
      </c>
      <c r="T16" s="366">
        <v>13500</v>
      </c>
      <c r="U16" s="366">
        <v>6200</v>
      </c>
      <c r="V16" s="366">
        <v>5100</v>
      </c>
      <c r="W16" s="366">
        <v>0</v>
      </c>
      <c r="X16" s="366">
        <v>0</v>
      </c>
      <c r="Y16" s="366">
        <v>4000</v>
      </c>
      <c r="Z16" s="366">
        <v>0</v>
      </c>
      <c r="AA16" s="366">
        <v>8000</v>
      </c>
      <c r="AB16" s="366">
        <v>7300</v>
      </c>
      <c r="AC16" s="366">
        <v>4600</v>
      </c>
      <c r="AD16" s="366">
        <v>100</v>
      </c>
      <c r="AE16" s="367">
        <v>0</v>
      </c>
      <c r="AF16" s="170"/>
    </row>
    <row r="17" spans="1:32" ht="30" customHeight="1">
      <c r="A17" s="119" t="s">
        <v>149</v>
      </c>
      <c r="B17" s="169" t="s">
        <v>81</v>
      </c>
      <c r="C17" s="50">
        <v>1182700</v>
      </c>
      <c r="D17" s="51">
        <v>613200</v>
      </c>
      <c r="E17" s="51">
        <v>82700</v>
      </c>
      <c r="F17" s="51">
        <v>103800</v>
      </c>
      <c r="G17" s="51">
        <v>50900</v>
      </c>
      <c r="H17" s="51">
        <v>154900</v>
      </c>
      <c r="I17" s="51">
        <v>500</v>
      </c>
      <c r="J17" s="51">
        <v>104300</v>
      </c>
      <c r="K17" s="51">
        <v>8300</v>
      </c>
      <c r="L17" s="51">
        <v>24500</v>
      </c>
      <c r="M17" s="51">
        <v>6700</v>
      </c>
      <c r="N17" s="51">
        <v>0</v>
      </c>
      <c r="O17" s="51">
        <v>200</v>
      </c>
      <c r="P17" s="51">
        <v>600</v>
      </c>
      <c r="Q17" s="51">
        <v>0</v>
      </c>
      <c r="R17" s="51">
        <v>2800</v>
      </c>
      <c r="S17" s="51">
        <v>3200</v>
      </c>
      <c r="T17" s="51">
        <v>10400</v>
      </c>
      <c r="U17" s="51">
        <v>1400</v>
      </c>
      <c r="V17" s="51">
        <v>4500</v>
      </c>
      <c r="W17" s="51">
        <v>0</v>
      </c>
      <c r="X17" s="51">
        <v>100</v>
      </c>
      <c r="Y17" s="51">
        <v>800</v>
      </c>
      <c r="Z17" s="51">
        <v>0</v>
      </c>
      <c r="AA17" s="51">
        <v>5200</v>
      </c>
      <c r="AB17" s="51">
        <v>3200</v>
      </c>
      <c r="AC17" s="51">
        <v>500</v>
      </c>
      <c r="AD17" s="51">
        <v>0</v>
      </c>
      <c r="AE17" s="54">
        <v>0</v>
      </c>
      <c r="AF17" s="170"/>
    </row>
    <row r="18" spans="1:32" ht="30" customHeight="1">
      <c r="A18" s="164"/>
      <c r="B18" s="171" t="s">
        <v>77</v>
      </c>
      <c r="C18" s="115">
        <v>891100</v>
      </c>
      <c r="D18" s="116">
        <v>421100</v>
      </c>
      <c r="E18" s="117">
        <v>64500</v>
      </c>
      <c r="F18" s="117">
        <v>113700</v>
      </c>
      <c r="G18" s="117">
        <v>29800</v>
      </c>
      <c r="H18" s="117">
        <v>112100</v>
      </c>
      <c r="I18" s="117">
        <v>-300</v>
      </c>
      <c r="J18" s="117">
        <v>88000</v>
      </c>
      <c r="K18" s="117">
        <v>10300</v>
      </c>
      <c r="L18" s="117">
        <v>10000</v>
      </c>
      <c r="M18" s="117">
        <v>8200</v>
      </c>
      <c r="N18" s="97">
        <v>0</v>
      </c>
      <c r="O18" s="97">
        <v>1400</v>
      </c>
      <c r="P18" s="117">
        <v>200</v>
      </c>
      <c r="Q18" s="97">
        <v>0</v>
      </c>
      <c r="R18" s="117">
        <v>3700</v>
      </c>
      <c r="S18" s="117">
        <v>5700</v>
      </c>
      <c r="T18" s="117">
        <v>3100</v>
      </c>
      <c r="U18" s="117">
        <v>4800</v>
      </c>
      <c r="V18" s="117">
        <v>600</v>
      </c>
      <c r="W18" s="97">
        <v>0</v>
      </c>
      <c r="X18" s="117">
        <v>-100</v>
      </c>
      <c r="Y18" s="117">
        <v>3200</v>
      </c>
      <c r="Z18" s="97">
        <v>0</v>
      </c>
      <c r="AA18" s="117">
        <v>2800</v>
      </c>
      <c r="AB18" s="117">
        <v>4100</v>
      </c>
      <c r="AC18" s="117">
        <v>4100</v>
      </c>
      <c r="AD18" s="97">
        <v>100</v>
      </c>
      <c r="AE18" s="118">
        <v>0</v>
      </c>
    </row>
    <row r="19" spans="1:32" ht="30" customHeight="1">
      <c r="A19" s="164"/>
      <c r="B19" s="172" t="s">
        <v>82</v>
      </c>
      <c r="C19" s="41">
        <v>1.7534455060454892</v>
      </c>
      <c r="D19" s="42">
        <v>1.6867253750815394</v>
      </c>
      <c r="E19" s="43">
        <v>1.7799274486094316</v>
      </c>
      <c r="F19" s="43">
        <v>2.0953757225433525</v>
      </c>
      <c r="G19" s="43">
        <v>1.5854616895874263</v>
      </c>
      <c r="H19" s="43">
        <v>1.723692704970949</v>
      </c>
      <c r="I19" s="43">
        <v>0.4</v>
      </c>
      <c r="J19" s="43">
        <v>1.8437200383509109</v>
      </c>
      <c r="K19" s="43">
        <v>2.2409638554216866</v>
      </c>
      <c r="L19" s="43">
        <v>1.4081632653061225</v>
      </c>
      <c r="M19" s="43">
        <v>2.2238805970149254</v>
      </c>
      <c r="N19" s="43" t="s">
        <v>147</v>
      </c>
      <c r="O19" s="43">
        <v>8</v>
      </c>
      <c r="P19" s="43">
        <v>1.3333333333333333</v>
      </c>
      <c r="Q19" s="43" t="s">
        <v>147</v>
      </c>
      <c r="R19" s="43">
        <v>2.3214285714285716</v>
      </c>
      <c r="S19" s="43">
        <v>2.78125</v>
      </c>
      <c r="T19" s="43">
        <v>1.2980769230769231</v>
      </c>
      <c r="U19" s="43">
        <v>4.4285714285714288</v>
      </c>
      <c r="V19" s="43">
        <v>1.1333333333333333</v>
      </c>
      <c r="W19" s="43" t="s">
        <v>147</v>
      </c>
      <c r="X19" s="43" t="s">
        <v>144</v>
      </c>
      <c r="Y19" s="43">
        <v>5</v>
      </c>
      <c r="Z19" s="43" t="s">
        <v>147</v>
      </c>
      <c r="AA19" s="43">
        <v>1.5384615384615385</v>
      </c>
      <c r="AB19" s="43">
        <v>2.28125</v>
      </c>
      <c r="AC19" s="43">
        <v>9.1999999999999993</v>
      </c>
      <c r="AD19" s="43" t="s">
        <v>162</v>
      </c>
      <c r="AE19" s="44" t="s">
        <v>147</v>
      </c>
    </row>
    <row r="20" spans="1:32" ht="30" customHeight="1" thickBot="1">
      <c r="A20" s="164"/>
      <c r="B20" s="173" t="s">
        <v>117</v>
      </c>
      <c r="C20" s="53">
        <v>1</v>
      </c>
      <c r="D20" s="48">
        <v>0.49874626289902596</v>
      </c>
      <c r="E20" s="47">
        <v>7.0980808178223553E-2</v>
      </c>
      <c r="F20" s="48">
        <v>0.10487993056225287</v>
      </c>
      <c r="G20" s="48">
        <v>3.8914070787925546E-2</v>
      </c>
      <c r="H20" s="48">
        <v>0.12874915613848972</v>
      </c>
      <c r="I20" s="48">
        <v>9.6441315459542867E-5</v>
      </c>
      <c r="J20" s="48">
        <v>9.2728324814350463E-2</v>
      </c>
      <c r="K20" s="48">
        <v>8.9690423377374873E-3</v>
      </c>
      <c r="L20" s="48">
        <v>1.6636126916771146E-2</v>
      </c>
      <c r="M20" s="48">
        <v>7.1848780017359434E-3</v>
      </c>
      <c r="N20" s="48">
        <v>0</v>
      </c>
      <c r="O20" s="48">
        <v>7.7153052367634294E-4</v>
      </c>
      <c r="P20" s="48">
        <v>3.8576526183817147E-4</v>
      </c>
      <c r="Q20" s="48">
        <v>0</v>
      </c>
      <c r="R20" s="48">
        <v>3.1343427524351433E-3</v>
      </c>
      <c r="S20" s="48">
        <v>4.2916385379496574E-3</v>
      </c>
      <c r="T20" s="48">
        <v>6.5097887935191435E-3</v>
      </c>
      <c r="U20" s="48">
        <v>2.9896807792458291E-3</v>
      </c>
      <c r="V20" s="48">
        <v>2.4592535442183434E-3</v>
      </c>
      <c r="W20" s="48">
        <v>0</v>
      </c>
      <c r="X20" s="48">
        <v>0</v>
      </c>
      <c r="Y20" s="48">
        <v>1.9288263091908574E-3</v>
      </c>
      <c r="Z20" s="48">
        <v>0</v>
      </c>
      <c r="AA20" s="48">
        <v>3.8576526183817148E-3</v>
      </c>
      <c r="AB20" s="48">
        <v>3.5201080142733148E-3</v>
      </c>
      <c r="AC20" s="48">
        <v>2.218150255569486E-3</v>
      </c>
      <c r="AD20" s="48">
        <v>4.8220657729771434E-5</v>
      </c>
      <c r="AE20" s="49">
        <v>0</v>
      </c>
    </row>
    <row r="21" spans="1:32" ht="14.25">
      <c r="A21" s="174" t="s">
        <v>118</v>
      </c>
      <c r="B21" s="175" t="s">
        <v>119</v>
      </c>
      <c r="C21" s="176"/>
      <c r="D21" s="153"/>
      <c r="E21" s="153"/>
      <c r="F21" s="153"/>
      <c r="G21" s="153"/>
      <c r="H21" s="153"/>
      <c r="I21" s="153"/>
      <c r="J21" s="55"/>
      <c r="K21" s="55"/>
      <c r="L21" s="55"/>
      <c r="M21" s="55"/>
      <c r="N21" s="55"/>
      <c r="O21" s="55"/>
      <c r="P21" s="55"/>
      <c r="Q21" s="55"/>
      <c r="R21" s="55"/>
      <c r="S21" s="55"/>
      <c r="T21" s="55"/>
      <c r="U21" s="55"/>
      <c r="V21" s="55"/>
      <c r="W21" s="55"/>
      <c r="X21" s="55"/>
      <c r="Y21" s="55"/>
      <c r="Z21" s="55"/>
      <c r="AA21" s="55"/>
      <c r="AB21" s="55"/>
      <c r="AC21" s="55"/>
      <c r="AD21" s="55"/>
      <c r="AE21" s="55"/>
    </row>
    <row r="22" spans="1:32" ht="14.25">
      <c r="A22" s="177"/>
      <c r="B22" s="175" t="s">
        <v>120</v>
      </c>
      <c r="C22" s="176"/>
      <c r="D22" s="153"/>
      <c r="E22" s="153"/>
      <c r="F22" s="153"/>
      <c r="G22" s="153"/>
      <c r="H22" s="153"/>
      <c r="I22" s="153"/>
      <c r="J22" s="153"/>
      <c r="K22" s="153"/>
      <c r="L22" s="153"/>
      <c r="M22" s="153"/>
      <c r="N22" s="153"/>
      <c r="O22" s="153"/>
      <c r="P22" s="153"/>
      <c r="Q22" s="153"/>
      <c r="R22" s="153"/>
      <c r="S22" s="153"/>
      <c r="T22" s="153"/>
      <c r="U22" s="153"/>
      <c r="V22" s="55"/>
      <c r="W22" s="55"/>
      <c r="X22" s="55"/>
      <c r="Y22" s="55"/>
      <c r="Z22" s="55"/>
      <c r="AA22" s="55"/>
      <c r="AB22" s="55"/>
      <c r="AC22" s="55"/>
      <c r="AD22" s="55"/>
      <c r="AE22" s="55"/>
    </row>
    <row r="23" spans="1:32" ht="14.25">
      <c r="A23" s="177"/>
      <c r="B23" s="175" t="s">
        <v>228</v>
      </c>
      <c r="C23" s="176"/>
      <c r="D23" s="153"/>
      <c r="E23" s="153"/>
      <c r="F23" s="153"/>
      <c r="G23" s="153"/>
      <c r="H23" s="153"/>
      <c r="I23" s="153"/>
      <c r="J23" s="153"/>
      <c r="K23" s="153"/>
      <c r="L23" s="153"/>
      <c r="M23" s="153"/>
      <c r="N23" s="153"/>
      <c r="O23" s="153"/>
      <c r="P23" s="153"/>
      <c r="Q23" s="153"/>
      <c r="R23" s="153"/>
      <c r="S23" s="153"/>
      <c r="T23" s="153"/>
      <c r="U23" s="153"/>
      <c r="V23" s="55"/>
      <c r="W23" s="55"/>
      <c r="X23" s="55"/>
      <c r="Y23" s="55"/>
      <c r="Z23" s="55"/>
      <c r="AA23" s="55"/>
      <c r="AB23" s="55"/>
      <c r="AC23" s="55"/>
      <c r="AD23" s="55"/>
      <c r="AE23" s="55"/>
    </row>
    <row r="24" spans="1:32" ht="17.25">
      <c r="A24" s="55"/>
      <c r="B24" s="152"/>
      <c r="C24" s="178"/>
      <c r="D24" s="153"/>
      <c r="E24" s="153"/>
      <c r="F24" s="153"/>
      <c r="G24" s="153"/>
      <c r="H24" s="153"/>
      <c r="I24" s="153"/>
      <c r="J24" s="153"/>
      <c r="K24" s="153"/>
      <c r="L24" s="153"/>
      <c r="M24" s="153"/>
      <c r="N24" s="153"/>
      <c r="O24" s="153"/>
      <c r="P24" s="153"/>
      <c r="Q24" s="153"/>
      <c r="R24" s="153"/>
      <c r="S24" s="153"/>
      <c r="T24" s="153"/>
      <c r="U24" s="153"/>
      <c r="V24" s="55"/>
      <c r="W24" s="55"/>
      <c r="X24" s="55"/>
      <c r="Y24" s="55"/>
      <c r="Z24" s="55"/>
      <c r="AA24" s="55"/>
      <c r="AB24" s="55"/>
      <c r="AC24" s="55"/>
      <c r="AD24" s="55"/>
      <c r="AE24" s="55"/>
    </row>
    <row r="25" spans="1:32" ht="26.25" customHeight="1" thickBot="1">
      <c r="A25" s="55"/>
      <c r="B25" s="55"/>
      <c r="C25" s="55"/>
      <c r="D25" s="56" t="s">
        <v>121</v>
      </c>
      <c r="E25" s="56"/>
      <c r="F25" s="56"/>
      <c r="G25" s="56"/>
      <c r="H25" s="56" t="s">
        <v>122</v>
      </c>
      <c r="I25" s="56"/>
      <c r="J25" s="56"/>
      <c r="K25" s="55"/>
      <c r="L25" s="55"/>
      <c r="M25" s="55"/>
      <c r="N25" s="55"/>
      <c r="O25" s="55"/>
      <c r="P25" s="55"/>
      <c r="Q25" s="55"/>
      <c r="R25" s="55"/>
      <c r="S25" s="55"/>
      <c r="T25" s="55"/>
      <c r="U25" s="55"/>
      <c r="V25" s="55"/>
      <c r="W25" s="55"/>
      <c r="X25" s="55"/>
      <c r="Y25" s="55"/>
      <c r="Z25" s="55"/>
      <c r="AA25" s="55"/>
      <c r="AB25" s="55"/>
      <c r="AC25" s="55"/>
      <c r="AD25" s="55"/>
      <c r="AE25" s="55"/>
    </row>
    <row r="26" spans="1:32" ht="26.25" customHeight="1" thickBot="1">
      <c r="A26" s="55"/>
      <c r="B26" s="55"/>
      <c r="C26" s="55"/>
      <c r="D26" s="56"/>
      <c r="E26" s="57" t="s">
        <v>123</v>
      </c>
      <c r="F26" s="58" t="s">
        <v>124</v>
      </c>
      <c r="G26" s="56"/>
      <c r="H26" s="56"/>
      <c r="I26" s="57" t="s">
        <v>125</v>
      </c>
      <c r="J26" s="58" t="s">
        <v>126</v>
      </c>
      <c r="K26" s="55"/>
      <c r="L26" s="55"/>
      <c r="M26" s="55"/>
      <c r="N26" s="55"/>
      <c r="O26" s="55"/>
      <c r="P26" s="55"/>
      <c r="Q26" s="55"/>
      <c r="R26" s="55"/>
      <c r="S26" s="55"/>
      <c r="T26" s="55"/>
      <c r="U26" s="55"/>
      <c r="V26" s="55"/>
      <c r="W26" s="55"/>
      <c r="X26" s="55"/>
      <c r="Y26" s="55"/>
      <c r="Z26" s="55"/>
      <c r="AA26" s="55"/>
      <c r="AB26" s="55"/>
      <c r="AC26" s="55"/>
      <c r="AD26" s="55"/>
      <c r="AE26" s="55"/>
    </row>
    <row r="27" spans="1:32" ht="26.25" customHeight="1">
      <c r="A27" s="55"/>
      <c r="B27" s="55"/>
      <c r="C27" s="55"/>
      <c r="D27" s="59" t="s">
        <v>206</v>
      </c>
      <c r="E27" s="179">
        <v>190100</v>
      </c>
      <c r="F27" s="180">
        <v>32400</v>
      </c>
      <c r="G27" s="60"/>
      <c r="H27" s="59" t="s">
        <v>206</v>
      </c>
      <c r="I27" s="179">
        <v>344600</v>
      </c>
      <c r="J27" s="181">
        <v>102500</v>
      </c>
      <c r="K27" s="60"/>
      <c r="L27" s="55"/>
      <c r="N27" s="55"/>
      <c r="O27" s="55"/>
      <c r="P27" s="55"/>
      <c r="Q27" s="55"/>
      <c r="R27" s="55"/>
      <c r="S27" s="55"/>
      <c r="T27" s="55"/>
      <c r="U27" s="55"/>
      <c r="V27" s="55"/>
      <c r="W27" s="55"/>
      <c r="X27" s="55"/>
      <c r="Y27" s="55"/>
      <c r="Z27" s="55"/>
      <c r="AA27" s="55"/>
      <c r="AB27" s="55"/>
      <c r="AC27" s="55"/>
      <c r="AD27" s="55"/>
      <c r="AE27" s="55"/>
    </row>
    <row r="28" spans="1:32" ht="26.25" customHeight="1">
      <c r="A28" s="55"/>
      <c r="B28" s="55"/>
      <c r="C28" s="55"/>
      <c r="D28" s="61" t="s">
        <v>189</v>
      </c>
      <c r="E28" s="225">
        <v>83800</v>
      </c>
      <c r="F28" s="226">
        <v>11100</v>
      </c>
      <c r="G28" s="60"/>
      <c r="H28" s="61" t="s">
        <v>189</v>
      </c>
      <c r="I28" s="225">
        <v>134900</v>
      </c>
      <c r="J28" s="226">
        <v>27300</v>
      </c>
      <c r="K28" s="62"/>
      <c r="L28" s="55"/>
      <c r="M28" s="55"/>
      <c r="N28" s="55"/>
      <c r="O28" s="55"/>
      <c r="P28" s="55"/>
      <c r="Q28" s="55"/>
      <c r="R28" s="55"/>
      <c r="S28" s="55"/>
      <c r="T28" s="55"/>
      <c r="U28" s="55"/>
      <c r="V28" s="55"/>
      <c r="W28" s="55"/>
      <c r="X28" s="55"/>
      <c r="Y28" s="55"/>
      <c r="Z28" s="55"/>
      <c r="AA28" s="55"/>
      <c r="AB28" s="55"/>
      <c r="AC28" s="55"/>
      <c r="AD28" s="55"/>
      <c r="AE28" s="55"/>
    </row>
    <row r="29" spans="1:32" ht="26.25" customHeight="1">
      <c r="A29" s="55"/>
      <c r="B29" s="55"/>
      <c r="C29" s="55"/>
      <c r="D29" s="63" t="s">
        <v>77</v>
      </c>
      <c r="E29" s="186">
        <v>106300</v>
      </c>
      <c r="F29" s="187">
        <v>21300</v>
      </c>
      <c r="G29" s="55"/>
      <c r="H29" s="63" t="s">
        <v>77</v>
      </c>
      <c r="I29" s="186">
        <v>209700</v>
      </c>
      <c r="J29" s="187">
        <v>75200</v>
      </c>
      <c r="K29" s="55"/>
      <c r="L29" s="55"/>
      <c r="M29" s="55"/>
      <c r="N29" s="55"/>
      <c r="O29" s="55"/>
      <c r="P29" s="55"/>
      <c r="Q29" s="55"/>
      <c r="R29" s="55"/>
      <c r="S29" s="55"/>
      <c r="T29" s="55"/>
      <c r="U29" s="55"/>
      <c r="V29" s="55"/>
      <c r="W29" s="55"/>
      <c r="X29" s="55"/>
      <c r="Y29" s="55"/>
      <c r="Z29" s="55"/>
      <c r="AA29" s="55"/>
      <c r="AB29" s="55"/>
      <c r="AC29" s="55"/>
      <c r="AD29" s="55"/>
      <c r="AE29" s="55"/>
    </row>
    <row r="30" spans="1:32" ht="26.25" customHeight="1">
      <c r="A30" s="55"/>
      <c r="B30" s="55"/>
      <c r="C30" s="55"/>
      <c r="D30" s="64" t="s">
        <v>127</v>
      </c>
      <c r="E30" s="188">
        <v>2.2684964200477329</v>
      </c>
      <c r="F30" s="189">
        <v>2.9189189189189189</v>
      </c>
      <c r="G30" s="55"/>
      <c r="H30" s="64" t="s">
        <v>127</v>
      </c>
      <c r="I30" s="188">
        <v>2.5544848035581911</v>
      </c>
      <c r="J30" s="190">
        <v>3.7545787545787546</v>
      </c>
      <c r="K30" s="55"/>
      <c r="L30" s="56" t="s">
        <v>128</v>
      </c>
      <c r="M30" s="56"/>
      <c r="N30" s="56"/>
      <c r="O30" s="56"/>
      <c r="P30" s="56"/>
      <c r="Q30" s="56"/>
      <c r="R30" s="56"/>
      <c r="S30" s="56"/>
      <c r="T30" s="56"/>
      <c r="U30" s="55"/>
      <c r="V30" s="55"/>
      <c r="W30" s="55"/>
      <c r="X30" s="55"/>
      <c r="Y30" s="55"/>
      <c r="Z30" s="55"/>
      <c r="AA30" s="55"/>
      <c r="AB30" s="55"/>
      <c r="AC30" s="55"/>
      <c r="AD30" s="55"/>
      <c r="AE30" s="55"/>
    </row>
    <row r="31" spans="1:32" ht="26.25" customHeight="1" thickBot="1">
      <c r="A31" s="55"/>
      <c r="B31" s="55"/>
      <c r="C31" s="55"/>
      <c r="D31" s="65" t="s">
        <v>115</v>
      </c>
      <c r="E31" s="191">
        <v>0.42518452247819277</v>
      </c>
      <c r="F31" s="192">
        <v>7.246700961753523E-2</v>
      </c>
      <c r="G31" s="55"/>
      <c r="H31" s="66" t="s">
        <v>129</v>
      </c>
      <c r="I31" s="193">
        <v>0.77074479982106914</v>
      </c>
      <c r="J31" s="194">
        <v>0.22925520017893089</v>
      </c>
      <c r="K31" s="55"/>
      <c r="L31" s="410" t="s">
        <v>130</v>
      </c>
      <c r="M31" s="410"/>
      <c r="N31" s="410"/>
      <c r="O31" s="410"/>
      <c r="P31" s="410"/>
      <c r="Q31" s="410"/>
      <c r="R31" s="410"/>
      <c r="S31" s="410"/>
      <c r="T31" s="410"/>
      <c r="U31" s="67"/>
      <c r="V31" s="67"/>
      <c r="W31" s="55"/>
      <c r="X31" s="55"/>
      <c r="Y31" s="55"/>
      <c r="Z31" s="55"/>
      <c r="AA31" s="55"/>
      <c r="AB31" s="55"/>
      <c r="AC31" s="55"/>
      <c r="AD31" s="55"/>
      <c r="AE31" s="55"/>
    </row>
  </sheetData>
  <mergeCells count="2">
    <mergeCell ref="L31:T31"/>
    <mergeCell ref="A1:B1"/>
  </mergeCells>
  <phoneticPr fontId="2"/>
  <conditionalFormatting sqref="E28:F28 I28:J28">
    <cfRule type="containsBlanks" dxfId="124" priority="3">
      <formula>LEN(TRIM(E28))=0</formula>
    </cfRule>
  </conditionalFormatting>
  <conditionalFormatting sqref="C9:AE9">
    <cfRule type="cellIs" dxfId="123" priority="2" operator="equal">
      <formula>"△100%"</formula>
    </cfRule>
  </conditionalFormatting>
  <conditionalFormatting sqref="C19:AE19">
    <cfRule type="cellIs" dxfId="122" priority="1" operator="equal">
      <formula>"△100%"</formula>
    </cfRule>
  </conditionalFormatting>
  <hyperlinks>
    <hyperlink ref="A1:B1" location="令和4年度!A1" display="令和4年度!A1"/>
  </hyperlinks>
  <pageMargins left="0.70866141732283472" right="0.70866141732283472" top="0.74803149606299213" bottom="0.74803149606299213"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40</vt:i4>
      </vt:variant>
    </vt:vector>
  </HeadingPairs>
  <TitlesOfParts>
    <vt:vector size="40" baseType="lpstr">
      <vt:lpstr>令和4年度</vt:lpstr>
      <vt:lpstr>４月（１表）</vt:lpstr>
      <vt:lpstr>４月（２表）</vt:lpstr>
      <vt:lpstr>４月（３表）</vt:lpstr>
      <vt:lpstr>５月（１表）</vt:lpstr>
      <vt:lpstr>５月（２表）</vt:lpstr>
      <vt:lpstr>５月（３表）</vt:lpstr>
      <vt:lpstr>６月（１表）</vt:lpstr>
      <vt:lpstr>６月（２表）</vt:lpstr>
      <vt:lpstr>６月（３表）</vt:lpstr>
      <vt:lpstr>７月（１表）</vt:lpstr>
      <vt:lpstr>７月（２表）</vt:lpstr>
      <vt:lpstr>７月（３表）</vt:lpstr>
      <vt:lpstr>８月（１表）</vt:lpstr>
      <vt:lpstr>８月（２表）</vt:lpstr>
      <vt:lpstr>８月（３表）</vt:lpstr>
      <vt:lpstr>９月（１表）</vt:lpstr>
      <vt:lpstr>９月（２表）</vt:lpstr>
      <vt:lpstr>９月（３表）</vt:lpstr>
      <vt:lpstr>10月（１表）</vt:lpstr>
      <vt:lpstr>10月（２表）</vt:lpstr>
      <vt:lpstr>10月（３表）</vt:lpstr>
      <vt:lpstr>11月（１表）</vt:lpstr>
      <vt:lpstr>11月（２表）</vt:lpstr>
      <vt:lpstr>11月（３表）</vt:lpstr>
      <vt:lpstr>12月（１表）</vt:lpstr>
      <vt:lpstr>12月（２表）</vt:lpstr>
      <vt:lpstr>12月（３表）</vt:lpstr>
      <vt:lpstr>１月（１表）</vt:lpstr>
      <vt:lpstr>１月（２表）</vt:lpstr>
      <vt:lpstr>１月（３表）</vt:lpstr>
      <vt:lpstr>２月（１表）</vt:lpstr>
      <vt:lpstr>２月（２表）</vt:lpstr>
      <vt:lpstr>２月（３表）</vt:lpstr>
      <vt:lpstr>３月（１表）</vt:lpstr>
      <vt:lpstr>３月（２表）</vt:lpstr>
      <vt:lpstr>３月（３表）</vt:lpstr>
      <vt:lpstr>月別入域観光客数の推移</vt:lpstr>
      <vt:lpstr>グラフ</vt:lpstr>
      <vt:lpstr>グラフ（外国客）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2024-01-24T06:06:05Z</dcterms:modified>
</cp:coreProperties>
</file>