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bookViews>
  <sheets>
    <sheet name="平成26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3" r:id="rId38"/>
    <sheet name="グラフ" sheetId="74" r:id="rId39"/>
    <sheet name="グラフ（外国客）" sheetId="75" r:id="rId40"/>
  </sheets>
  <externalReferences>
    <externalReference r:id="rId41"/>
    <externalReference r:id="rId42"/>
    <externalReference r:id="rId43"/>
    <externalReference r:id="rId4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A1" i="75" l="1"/>
  <c r="A1" i="74"/>
  <c r="A1" i="73"/>
  <c r="B15" i="1" l="1"/>
  <c r="B14" i="1"/>
  <c r="B13" i="1"/>
  <c r="B12" i="1"/>
  <c r="B11" i="1"/>
  <c r="B10" i="1"/>
  <c r="B9" i="1"/>
  <c r="B8" i="1"/>
  <c r="B7" i="1"/>
  <c r="B6" i="1"/>
  <c r="B5" i="1"/>
  <c r="B4" i="1"/>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J31" i="42" l="1"/>
  <c r="I31" i="42"/>
  <c r="F31" i="42"/>
  <c r="E31" i="42"/>
  <c r="J30" i="42"/>
  <c r="I30" i="42"/>
  <c r="F30" i="42"/>
  <c r="E30" i="42"/>
  <c r="J29" i="42"/>
  <c r="I29" i="42"/>
  <c r="F29" i="42"/>
  <c r="E29" i="42"/>
  <c r="D28" i="42"/>
  <c r="H28" i="42" s="1"/>
  <c r="D27" i="42"/>
  <c r="H27" i="42" s="1"/>
  <c r="B7" i="69"/>
  <c r="B6" i="69"/>
  <c r="D28" i="40"/>
  <c r="H28" i="40" s="1"/>
  <c r="D27" i="40"/>
  <c r="H27" i="40" s="1"/>
  <c r="B7" i="40"/>
  <c r="B6" i="40"/>
  <c r="D28" i="38"/>
  <c r="H28" i="38" s="1"/>
  <c r="D27" i="38"/>
  <c r="H27" i="38" s="1"/>
  <c r="B7" i="66"/>
  <c r="B6" i="66"/>
  <c r="B7" i="57"/>
  <c r="B6" i="57"/>
  <c r="D16" i="1" l="1"/>
  <c r="C16" i="1" l="1"/>
  <c r="B16" i="1"/>
</calcChain>
</file>

<file path=xl/sharedStrings.xml><?xml version="1.0" encoding="utf-8"?>
<sst xmlns="http://schemas.openxmlformats.org/spreadsheetml/2006/main" count="1979" uniqueCount="215">
  <si>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</si>
  <si>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</si>
  <si>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</si>
  <si>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</si>
  <si>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</si>
  <si>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</si>
  <si>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</si>
  <si>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</si>
  <si>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</si>
  <si>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</si>
  <si>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</si>
  <si>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</si>
  <si>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</si>
  <si>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</si>
  <si>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</si>
  <si>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</si>
  <si>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</si>
  <si>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</si>
  <si>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</si>
  <si>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</si>
  <si>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</si>
  <si>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</si>
  <si>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</si>
  <si>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</si>
  <si>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</si>
  <si>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</si>
  <si>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</si>
  <si>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</si>
  <si>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</si>
  <si>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</si>
  <si>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</si>
  <si>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</si>
  <si>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</si>
  <si>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</si>
  <si>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</si>
  <si>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</si>
  <si>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</si>
  <si>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</si>
  <si>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</si>
  <si>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</si>
  <si>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</si>
  <si>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</si>
  <si>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</si>
  <si>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</si>
  <si>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</si>
  <si>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</si>
  <si>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</si>
  <si>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</si>
  <si>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</si>
  <si>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</si>
  <si>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増減数</t>
  </si>
  <si>
    <t>-</t>
  </si>
  <si>
    <t>総数</t>
  </si>
  <si>
    <t>注</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</si>
  <si>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</si>
  <si>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</si>
  <si>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</si>
  <si>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</si>
  <si>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</si>
  <si>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</si>
  <si>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</si>
  <si>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</si>
  <si>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</si>
  <si>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</si>
  <si>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</si>
  <si>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</si>
  <si>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その他</t>
    <rPh sb="2" eb="3">
      <t>タ</t>
    </rPh>
    <phoneticPr fontId="3"/>
  </si>
  <si>
    <t>前年
同月比</t>
    <rPh sb="3" eb="5">
      <t>ドウゲツ</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</si>
  <si>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</si>
  <si>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イギリス（本国）</t>
    <rPh sb="5" eb="7">
      <t>ホンゴク</t>
    </rPh>
    <phoneticPr fontId="13"/>
  </si>
  <si>
    <t>その他</t>
    <rPh sb="2" eb="3">
      <t>タ</t>
    </rPh>
    <phoneticPr fontId="13"/>
  </si>
  <si>
    <t>FSC</t>
  </si>
  <si>
    <t>LCC</t>
  </si>
  <si>
    <t>FSC・LCC
比率</t>
    <rPh sb="8" eb="10">
      <t>ヒリツ</t>
    </rPh>
    <phoneticPr fontId="3"/>
  </si>
  <si>
    <t>（外国客グラフ）</t>
    <rPh sb="1" eb="3">
      <t>ガイコク</t>
    </rPh>
    <rPh sb="3" eb="4">
      <t>キャク</t>
    </rPh>
    <phoneticPr fontId="2"/>
  </si>
  <si>
    <t>25年4月</t>
  </si>
  <si>
    <t>前年
同月比</t>
  </si>
  <si>
    <t>25年5月</t>
  </si>
  <si>
    <t>25年6月</t>
  </si>
  <si>
    <t>25年7月</t>
  </si>
  <si>
    <t>25年8月</t>
  </si>
  <si>
    <t>25年9月</t>
  </si>
  <si>
    <t>25年10月</t>
  </si>
  <si>
    <t>25年11月</t>
  </si>
  <si>
    <t>25年12月</t>
  </si>
  <si>
    <t>入域観光客数（総数）</t>
    <rPh sb="0" eb="1">
      <t>ニュウ</t>
    </rPh>
    <rPh sb="1" eb="2">
      <t>イキ</t>
    </rPh>
    <rPh sb="2" eb="5">
      <t>カンコウキャク</t>
    </rPh>
    <rPh sb="5" eb="6">
      <t>スウ</t>
    </rPh>
    <rPh sb="7" eb="9">
      <t>ソウスウ</t>
    </rPh>
    <phoneticPr fontId="3"/>
  </si>
  <si>
    <t>空路海路別内訳</t>
    <rPh sb="0" eb="2">
      <t>クウロ</t>
    </rPh>
    <rPh sb="2" eb="4">
      <t>カイロ</t>
    </rPh>
    <rPh sb="4" eb="5">
      <t>ベツ</t>
    </rPh>
    <rPh sb="5" eb="7">
      <t>ウチワケ</t>
    </rPh>
    <phoneticPr fontId="3"/>
  </si>
  <si>
    <t>期間</t>
    <rPh sb="0" eb="2">
      <t>キカン</t>
    </rPh>
    <phoneticPr fontId="3"/>
  </si>
  <si>
    <t>国内</t>
    <rPh sb="0" eb="2">
      <t>コクナイ</t>
    </rPh>
    <phoneticPr fontId="3"/>
  </si>
  <si>
    <t>空路計</t>
    <rPh sb="0" eb="2">
      <t>クウロ</t>
    </rPh>
    <rPh sb="2" eb="3">
      <t>ケイ</t>
    </rPh>
    <phoneticPr fontId="3"/>
  </si>
  <si>
    <t>海路計</t>
    <rPh sb="0" eb="2">
      <t>カイロ</t>
    </rPh>
    <rPh sb="2" eb="3">
      <t>ケイ</t>
    </rPh>
    <phoneticPr fontId="3"/>
  </si>
  <si>
    <t>月間</t>
    <rPh sb="0" eb="2">
      <t>ゲッカン</t>
    </rPh>
    <phoneticPr fontId="3"/>
  </si>
  <si>
    <t>26年2月</t>
  </si>
  <si>
    <t>年度</t>
    <rPh sb="0" eb="2">
      <t>ネンド</t>
    </rPh>
    <phoneticPr fontId="3"/>
  </si>
  <si>
    <t>今年度</t>
    <rPh sb="0" eb="3">
      <t>コンネンド</t>
    </rPh>
    <phoneticPr fontId="3"/>
  </si>
  <si>
    <t>4月～3月
累計</t>
    <rPh sb="1" eb="2">
      <t>ガツ</t>
    </rPh>
    <rPh sb="4" eb="5">
      <t>ガツ</t>
    </rPh>
    <rPh sb="6" eb="8">
      <t>ルイケイ</t>
    </rPh>
    <phoneticPr fontId="3"/>
  </si>
  <si>
    <t>前年度</t>
    <rPh sb="0" eb="3">
      <t>ゼンネンド</t>
    </rPh>
    <phoneticPr fontId="3"/>
  </si>
  <si>
    <t>前年度
同期比</t>
    <rPh sb="2" eb="3">
      <t>ド</t>
    </rPh>
    <rPh sb="4" eb="6">
      <t>ドウキ</t>
    </rPh>
    <rPh sb="6" eb="7">
      <t>ヒ</t>
    </rPh>
    <phoneticPr fontId="3"/>
  </si>
  <si>
    <t>暦年</t>
    <rPh sb="0" eb="2">
      <t>レキネン</t>
    </rPh>
    <phoneticPr fontId="3"/>
  </si>
  <si>
    <t>今年</t>
    <rPh sb="0" eb="2">
      <t>コトシ</t>
    </rPh>
    <phoneticPr fontId="3"/>
  </si>
  <si>
    <t>1月～12月
累計</t>
    <rPh sb="1" eb="2">
      <t>ガツ</t>
    </rPh>
    <rPh sb="5" eb="6">
      <t>ガツ</t>
    </rPh>
    <rPh sb="7" eb="9">
      <t>ルイケイ</t>
    </rPh>
    <phoneticPr fontId="3"/>
  </si>
  <si>
    <t>前年</t>
    <rPh sb="0" eb="2">
      <t>ゼンネン</t>
    </rPh>
    <phoneticPr fontId="3"/>
  </si>
  <si>
    <t>前年
同期比</t>
    <rPh sb="3" eb="5">
      <t>ドウキ</t>
    </rPh>
    <rPh sb="5" eb="6">
      <t>ヒ</t>
    </rPh>
    <phoneticPr fontId="3"/>
  </si>
  <si>
    <t>東京</t>
    <rPh sb="0" eb="2">
      <t>トウキョウ</t>
    </rPh>
    <phoneticPr fontId="3"/>
  </si>
  <si>
    <t>伊丹</t>
    <rPh sb="0" eb="2">
      <t>イタミ</t>
    </rPh>
    <phoneticPr fontId="3"/>
  </si>
  <si>
    <t>関西</t>
    <rPh sb="0" eb="2">
      <t>カンサイ</t>
    </rPh>
    <phoneticPr fontId="3"/>
  </si>
  <si>
    <t>神戸</t>
    <rPh sb="0" eb="2">
      <t>コウベ</t>
    </rPh>
    <phoneticPr fontId="3"/>
  </si>
  <si>
    <t>福岡</t>
    <rPh sb="0" eb="2">
      <t>フクオカ</t>
    </rPh>
    <phoneticPr fontId="3"/>
  </si>
  <si>
    <t>北九州</t>
    <rPh sb="0" eb="3">
      <t>キタキュウシュウ</t>
    </rPh>
    <phoneticPr fontId="3"/>
  </si>
  <si>
    <t>名古屋</t>
    <rPh sb="0" eb="3">
      <t>ナゴヤ</t>
    </rPh>
    <phoneticPr fontId="3"/>
  </si>
  <si>
    <t>札幌</t>
    <rPh sb="0" eb="2">
      <t>サッポロ</t>
    </rPh>
    <phoneticPr fontId="3"/>
  </si>
  <si>
    <t>鹿児島</t>
    <rPh sb="0" eb="3">
      <t>カゴシマ</t>
    </rPh>
    <phoneticPr fontId="3"/>
  </si>
  <si>
    <t>仙台</t>
    <rPh sb="0" eb="2">
      <t>センダイ</t>
    </rPh>
    <phoneticPr fontId="3"/>
  </si>
  <si>
    <t>福島</t>
    <rPh sb="0" eb="2">
      <t>フクシマ</t>
    </rPh>
    <phoneticPr fontId="3"/>
  </si>
  <si>
    <t>新潟</t>
    <rPh sb="0" eb="2">
      <t>ニイガタ</t>
    </rPh>
    <phoneticPr fontId="3"/>
  </si>
  <si>
    <t>静岡</t>
    <rPh sb="0" eb="2">
      <t>シズオカ</t>
    </rPh>
    <phoneticPr fontId="3"/>
  </si>
  <si>
    <t>富山</t>
    <rPh sb="0" eb="2">
      <t>トヤマ</t>
    </rPh>
    <phoneticPr fontId="3"/>
  </si>
  <si>
    <t>小松</t>
    <rPh sb="0" eb="2">
      <t>コマツ</t>
    </rPh>
    <phoneticPr fontId="3"/>
  </si>
  <si>
    <t>岡山</t>
    <rPh sb="0" eb="2">
      <t>オカヤマ</t>
    </rPh>
    <phoneticPr fontId="3"/>
  </si>
  <si>
    <t>広島</t>
    <rPh sb="0" eb="2">
      <t>ヒロシマ</t>
    </rPh>
    <phoneticPr fontId="3"/>
  </si>
  <si>
    <t>高松</t>
    <rPh sb="0" eb="2">
      <t>タカマツ</t>
    </rPh>
    <phoneticPr fontId="3"/>
  </si>
  <si>
    <t>松山</t>
    <rPh sb="0" eb="2">
      <t>マツヤマ</t>
    </rPh>
    <phoneticPr fontId="3"/>
  </si>
  <si>
    <t>高知</t>
    <rPh sb="0" eb="2">
      <t>コウチ</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</si>
  <si>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</si>
  <si>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</si>
  <si>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</si>
  <si>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</si>
  <si>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茨城</t>
    <rPh sb="0" eb="2">
      <t>イバラキ</t>
    </rPh>
    <phoneticPr fontId="3"/>
  </si>
  <si>
    <t>外国</t>
    <rPh sb="0" eb="2">
      <t>ガイコク</t>
    </rPh>
    <phoneticPr fontId="3"/>
  </si>
  <si>
    <t>皆減</t>
    <rPh sb="0" eb="1">
      <t>ミナ</t>
    </rPh>
    <rPh sb="1" eb="2">
      <t>ゲン</t>
    </rPh>
    <phoneticPr fontId="3"/>
  </si>
  <si>
    <t>当月
構成比</t>
    <rPh sb="0" eb="1">
      <t>トウ</t>
    </rPh>
    <rPh sb="1" eb="2">
      <t>ツキ</t>
    </rPh>
    <rPh sb="3" eb="6">
      <t>コウセイヒ</t>
    </rPh>
    <phoneticPr fontId="3"/>
  </si>
  <si>
    <t>今年度
構成比</t>
    <rPh sb="0" eb="3">
      <t>コンネンド</t>
    </rPh>
    <rPh sb="4" eb="7">
      <t>コウセイヒ</t>
    </rPh>
    <phoneticPr fontId="3"/>
  </si>
  <si>
    <t>今年
構成比</t>
    <rPh sb="0" eb="2">
      <t>コトシ</t>
    </rPh>
    <rPh sb="3" eb="6">
      <t>コウセイヒ</t>
    </rPh>
    <phoneticPr fontId="3"/>
  </si>
  <si>
    <t>１　国内客には、沖縄県居住者は含まない。本土経由で来県する外国客は含む。</t>
    <phoneticPr fontId="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</si>
  <si>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3"/>
  </si>
  <si>
    <r>
      <t>参考値　</t>
    </r>
    <r>
      <rPr>
        <u/>
        <sz val="10"/>
        <rFont val="ＭＳ Ｐゴシック"/>
        <family val="3"/>
        <charset val="128"/>
      </rPr>
      <t>FSC・LCC内訳</t>
    </r>
    <rPh sb="0" eb="2">
      <t>サンコウ</t>
    </rPh>
    <rPh sb="2" eb="3">
      <t>チ</t>
    </rPh>
    <rPh sb="11" eb="13">
      <t>ウチワケ</t>
    </rPh>
    <phoneticPr fontId="3"/>
  </si>
  <si>
    <t>羽田</t>
    <rPh sb="0" eb="2">
      <t>ハネダ</t>
    </rPh>
    <phoneticPr fontId="3"/>
  </si>
  <si>
    <t>成田</t>
    <rPh sb="0" eb="2">
      <t>ナリタ</t>
    </rPh>
    <phoneticPr fontId="3"/>
  </si>
  <si>
    <t>FSC</t>
    <phoneticPr fontId="3"/>
  </si>
  <si>
    <t>LCC</t>
    <phoneticPr fontId="3"/>
  </si>
  <si>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</si>
  <si>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3"/>
  </si>
  <si>
    <t>外国人総数</t>
    <rPh sb="0" eb="2">
      <t>ガイコク</t>
    </rPh>
    <rPh sb="2" eb="3">
      <t>ジン</t>
    </rPh>
    <rPh sb="3" eb="5">
      <t>ソウスウ</t>
    </rPh>
    <phoneticPr fontId="3"/>
  </si>
  <si>
    <t>台湾</t>
    <rPh sb="0" eb="2">
      <t>タイワン</t>
    </rPh>
    <phoneticPr fontId="13"/>
  </si>
  <si>
    <t>韓国</t>
    <rPh sb="0" eb="2">
      <t>カンコク</t>
    </rPh>
    <phoneticPr fontId="13"/>
  </si>
  <si>
    <t>中国本土</t>
    <rPh sb="0" eb="4">
      <t>チュウゴクホンド</t>
    </rPh>
    <phoneticPr fontId="13"/>
  </si>
  <si>
    <t>香港</t>
    <rPh sb="0" eb="2">
      <t>ホンコン</t>
    </rPh>
    <phoneticPr fontId="13"/>
  </si>
  <si>
    <t>アメリカ</t>
    <phoneticPr fontId="13"/>
  </si>
  <si>
    <t>フランス</t>
    <phoneticPr fontId="13"/>
  </si>
  <si>
    <t>タイ</t>
    <phoneticPr fontId="13"/>
  </si>
  <si>
    <t>シンガポール</t>
    <phoneticPr fontId="13"/>
  </si>
  <si>
    <t>マレーシア</t>
    <phoneticPr fontId="13"/>
  </si>
  <si>
    <t>インドネシア</t>
    <phoneticPr fontId="13"/>
  </si>
  <si>
    <t>皆増</t>
    <rPh sb="0" eb="1">
      <t>ミナ</t>
    </rPh>
    <rPh sb="1" eb="2">
      <t>ゾウ</t>
    </rPh>
    <phoneticPr fontId="3"/>
  </si>
  <si>
    <t>　　②イギリス・フランスは、平成22年４月から集計を始めた。</t>
    <rPh sb="14" eb="16">
      <t>ヘイセイ</t>
    </rPh>
    <rPh sb="18" eb="19">
      <t>ネン</t>
    </rPh>
    <rPh sb="20" eb="21">
      <t>ガツ</t>
    </rPh>
    <rPh sb="23" eb="25">
      <t>シュウケイ</t>
    </rPh>
    <rPh sb="26" eb="27">
      <t>ハジ</t>
    </rPh>
    <phoneticPr fontId="3"/>
  </si>
  <si>
    <t>　　③タイ、シンガポール、マレーシアは、平成23年４月から集計を始めた。</t>
    <rPh sb="20" eb="22">
      <t>ヘイセイ</t>
    </rPh>
    <rPh sb="24" eb="25">
      <t>ネン</t>
    </rPh>
    <rPh sb="26" eb="27">
      <t>ガツ</t>
    </rPh>
    <rPh sb="29" eb="31">
      <t>シュウケイ</t>
    </rPh>
    <rPh sb="32" eb="33">
      <t>ハジ</t>
    </rPh>
    <phoneticPr fontId="3"/>
  </si>
  <si>
    <t>　　④インドネシアは、平成24年11月から集計を始めた。</t>
    <rPh sb="11" eb="13">
      <t>ヘイセイ</t>
    </rPh>
    <rPh sb="15" eb="16">
      <t>ネン</t>
    </rPh>
    <rPh sb="18" eb="19">
      <t>ガツ</t>
    </rPh>
    <rPh sb="21" eb="23">
      <t>シュウケイ</t>
    </rPh>
    <rPh sb="24" eb="25">
      <t>ハジ</t>
    </rPh>
    <phoneticPr fontId="3"/>
  </si>
  <si>
    <t>26年3月</t>
  </si>
  <si>
    <t>第１表　入域観光客数</t>
    <rPh sb="4" eb="5">
      <t>ニュウ</t>
    </rPh>
    <rPh sb="5" eb="6">
      <t>イキ</t>
    </rPh>
    <rPh sb="6" eb="9">
      <t>カンコウキャク</t>
    </rPh>
    <rPh sb="9" eb="10">
      <t>スウ</t>
    </rPh>
    <phoneticPr fontId="3"/>
  </si>
  <si>
    <t>外国</t>
    <phoneticPr fontId="3"/>
  </si>
  <si>
    <t>26年4月</t>
  </si>
  <si>
    <t>増減数</t>
    <phoneticPr fontId="3"/>
  </si>
  <si>
    <t>【参考】外国客のうち、乗務員等：</t>
    <rPh sb="1" eb="3">
      <t>サンコウ</t>
    </rPh>
    <rPh sb="4" eb="6">
      <t>ガイコク</t>
    </rPh>
    <rPh sb="6" eb="7">
      <t>キャク</t>
    </rPh>
    <rPh sb="11" eb="14">
      <t>ジョウムイン</t>
    </rPh>
    <rPh sb="14" eb="15">
      <t>トウ</t>
    </rPh>
    <phoneticPr fontId="3"/>
  </si>
  <si>
    <t>空路</t>
    <rPh sb="0" eb="2">
      <t>クウロ</t>
    </rPh>
    <phoneticPr fontId="3"/>
  </si>
  <si>
    <t>０人</t>
    <rPh sb="1" eb="2">
      <t>ニン</t>
    </rPh>
    <phoneticPr fontId="3"/>
  </si>
  <si>
    <t>海路</t>
    <rPh sb="0" eb="2">
      <t>カイロ</t>
    </rPh>
    <phoneticPr fontId="3"/>
  </si>
  <si>
    <t>10,800人</t>
    <rPh sb="6" eb="7">
      <t>ニン</t>
    </rPh>
    <phoneticPr fontId="3"/>
  </si>
  <si>
    <t>第２表　航路別入域観光客数</t>
    <phoneticPr fontId="3"/>
  </si>
  <si>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3"/>
  </si>
  <si>
    <t>第３表　国籍別入域観光客数</t>
    <rPh sb="4" eb="6">
      <t>コクセキ</t>
    </rPh>
    <rPh sb="6" eb="7">
      <t>ベツ</t>
    </rPh>
    <phoneticPr fontId="3"/>
  </si>
  <si>
    <r>
      <t>　　①外国人については入国管理局の資料に基づき沖縄県が推計。</t>
    </r>
    <r>
      <rPr>
        <sz val="10"/>
        <color rgb="FFFF0000"/>
        <rFont val="ＭＳ Ｐ明朝"/>
        <family val="1"/>
        <charset val="128"/>
      </rPr>
      <t>乗務員等を含む。</t>
    </r>
    <rPh sb="30" eb="33">
      <t>ジョウムイン</t>
    </rPh>
    <rPh sb="33" eb="34">
      <t>トウ</t>
    </rPh>
    <rPh sb="35" eb="36">
      <t>フク</t>
    </rPh>
    <phoneticPr fontId="3"/>
  </si>
  <si>
    <t>　　⑤乗務員等は、「その他」に一括計上している。</t>
    <rPh sb="3" eb="6">
      <t>ジョウムイン</t>
    </rPh>
    <rPh sb="6" eb="7">
      <t>トウ</t>
    </rPh>
    <rPh sb="12" eb="13">
      <t>タ</t>
    </rPh>
    <rPh sb="15" eb="17">
      <t>イッカツ</t>
    </rPh>
    <rPh sb="17" eb="19">
      <t>ケイジョウ</t>
    </rPh>
    <phoneticPr fontId="3"/>
  </si>
  <si>
    <t>26年5月</t>
  </si>
  <si>
    <t>15,300人</t>
    <rPh sb="6" eb="7">
      <t>ニン</t>
    </rPh>
    <phoneticPr fontId="3"/>
  </si>
  <si>
    <t>26年6月</t>
  </si>
  <si>
    <t>11,800人</t>
    <rPh sb="6" eb="7">
      <t>ニン</t>
    </rPh>
    <phoneticPr fontId="3"/>
  </si>
  <si>
    <t>26年7月</t>
  </si>
  <si>
    <t>10,900人</t>
    <rPh sb="6" eb="7">
      <t>ニン</t>
    </rPh>
    <phoneticPr fontId="3"/>
  </si>
  <si>
    <t>26年8月</t>
  </si>
  <si>
    <t>100人</t>
    <rPh sb="3" eb="4">
      <t>ニン</t>
    </rPh>
    <phoneticPr fontId="3"/>
  </si>
  <si>
    <t>10,500人</t>
    <rPh sb="6" eb="7">
      <t>ニン</t>
    </rPh>
    <phoneticPr fontId="3"/>
  </si>
  <si>
    <t>26年9月</t>
  </si>
  <si>
    <t>0人</t>
    <rPh sb="1" eb="2">
      <t>ニン</t>
    </rPh>
    <phoneticPr fontId="3"/>
  </si>
  <si>
    <t>15,200人</t>
    <rPh sb="6" eb="7">
      <t>ニン</t>
    </rPh>
    <phoneticPr fontId="3"/>
  </si>
  <si>
    <t>26年10月</t>
  </si>
  <si>
    <t>26年11月</t>
  </si>
  <si>
    <t>1,400人</t>
    <rPh sb="5" eb="6">
      <t>ニン</t>
    </rPh>
    <phoneticPr fontId="3"/>
  </si>
  <si>
    <t>26年12月</t>
  </si>
  <si>
    <t>500人</t>
    <rPh sb="3" eb="4">
      <t>ニン</t>
    </rPh>
    <phoneticPr fontId="3"/>
  </si>
  <si>
    <t>27年1月</t>
  </si>
  <si>
    <t>26年1月</t>
  </si>
  <si>
    <t>400人</t>
    <rPh sb="3" eb="4">
      <t>ニン</t>
    </rPh>
    <phoneticPr fontId="3"/>
  </si>
  <si>
    <t>27年2月</t>
  </si>
  <si>
    <t>4,300人</t>
    <rPh sb="5" eb="6">
      <t>ニン</t>
    </rPh>
    <phoneticPr fontId="3"/>
  </si>
  <si>
    <t>27年3月</t>
  </si>
  <si>
    <t>平成26年度</t>
    <rPh sb="0" eb="2">
      <t>ヘイセイ</t>
    </rPh>
    <rPh sb="4" eb="5">
      <t>ネン</t>
    </rPh>
    <rPh sb="5" eb="6">
      <t>ド</t>
    </rPh>
    <phoneticPr fontId="2"/>
  </si>
  <si>
    <t>月別入域観光客数の推移（平成22年度～平成26年度）</t>
    <rPh sb="17" eb="18">
      <t>ド</t>
    </rPh>
    <rPh sb="24" eb="25">
      <t>ド</t>
    </rPh>
    <phoneticPr fontId="35"/>
  </si>
  <si>
    <t>(単位:人、％）</t>
  </si>
  <si>
    <t>23/22年度</t>
    <rPh sb="5" eb="7">
      <t>ネンド</t>
    </rPh>
    <phoneticPr fontId="35"/>
  </si>
  <si>
    <t>24/23年度</t>
    <rPh sb="6" eb="7">
      <t>ド</t>
    </rPh>
    <phoneticPr fontId="35"/>
  </si>
  <si>
    <t>25/24年度</t>
    <rPh sb="6" eb="7">
      <t>ド</t>
    </rPh>
    <phoneticPr fontId="35"/>
  </si>
  <si>
    <t>26/25年度</t>
    <rPh sb="6" eb="7">
      <t>ド</t>
    </rPh>
    <phoneticPr fontId="35"/>
  </si>
  <si>
    <t>月 間</t>
  </si>
  <si>
    <t>累 計</t>
  </si>
  <si>
    <t>計</t>
  </si>
  <si>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3"/>
  </si>
  <si>
    <t>（単位：千人）</t>
    <rPh sb="4" eb="5">
      <t>セン</t>
    </rPh>
    <phoneticPr fontId="35"/>
  </si>
  <si>
    <t xml:space="preserve"> </t>
    <phoneticPr fontId="3"/>
  </si>
  <si>
    <t>-</t>
    <phoneticPr fontId="35"/>
  </si>
  <si>
    <t>-</t>
    <phoneticPr fontId="13"/>
  </si>
  <si>
    <t>-</t>
    <phoneticPr fontId="3"/>
  </si>
  <si>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</si>
  <si>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</si>
  <si>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</si>
  <si>
    <t>※H27.3.20訂正</t>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</si>
</sst>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quot;#,##0"/>
    <numFmt numFmtId="177" formatCode="#,##0;[Red]&quot;△&quot;#,##0"/>
    <numFmt numFmtId="178" formatCode="\(#,##0\)"/>
    <numFmt numFmtId="179" formatCode="&quot;+&quot;#,##0;[Red]&quot;△&quot;#,##0"/>
    <numFmt numFmtId="180" formatCode="0.0%"/>
    <numFmt numFmtId="181" formatCode="#,##0&quot;人&quot;"/>
    <numFmt numFmtId="182" formatCode="&quot;平成&quot;0&quot;年度&quot;"/>
    <numFmt numFmtId="183" formatCode="0&quot;月&quot;"/>
    <numFmt numFmtId="184" formatCode="#,##0.0;[Red]&quot;△&quot;#,##0.0"/>
    <numFmt numFmtId="185" formatCode="0.0"/>
    <numFmt numFmtId="186" formatCode="#,##0.0_ "/>
    <numFmt numFmtId="187" formatCode="\ \ \ @"/>
    <numFmt numFmtId="188" formatCode="\ \ \ \ \ \ @"/>
    <numFmt numFmtId="189" formatCode="\ \ \ \ \ \ \ \ \ @"/>
    <numFmt numFmtId="190" formatCode="\ \ \ \ \ \ \ \ \ \ \ \ @"/>
    <numFmt numFmtId="191" formatCode="\ \ \ \ \ \ \ \ \ \ \ \ \ \ \ @"/>
    <numFmt numFmtId="192" formatCode="\ \ \ \ \ \ \ \ \ \ \ \ \ \ \ \ \ \ @"/>
    <numFmt numFmtId="193" formatCode="\ \ \ \ \ @"/>
    <numFmt numFmtId="194" formatCode="#,###,###,##0;&quot;-&quot;###,###,##0"/>
  </numFmts>
  <fonts count="64">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sz val="9"/>
      <name val="ＭＳ Ｐゴシック"/>
      <family val="3"/>
      <charset val="128"/>
    </font>
    <font>
      <sz val="20"/>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9"/>
      <color rgb="FFFF0000"/>
      <name val="ＭＳ Ｐ明朝"/>
      <family val="1"/>
      <charset val="128"/>
    </font>
    <font>
      <sz val="10"/>
      <color indexed="30"/>
      <name val="ＭＳ Ｐ明朝"/>
      <family val="1"/>
      <charset val="128"/>
    </font>
    <font>
      <sz val="10"/>
      <color rgb="FFFF0000"/>
      <name val="ＭＳ Ｐ明朝"/>
      <family val="1"/>
      <charset val="128"/>
    </font>
    <font>
      <sz val="10"/>
      <color indexed="10"/>
      <name val="ＭＳ Ｐ明朝"/>
      <family val="1"/>
      <charset val="128"/>
    </font>
    <font>
      <sz val="12"/>
      <color theme="1"/>
      <name val="ＭＳ Ｐゴシック"/>
      <family val="3"/>
      <charset val="128"/>
    </font>
    <font>
      <u/>
      <sz val="20"/>
      <color rgb="FF0070C0"/>
      <name val="ＭＳ Ｐ明朝"/>
      <family val="1"/>
      <charset val="128"/>
    </font>
    <font>
      <sz val="20"/>
      <color theme="1"/>
      <name val="ＭＳ Ｐ明朝"/>
      <family val="1"/>
      <charset val="128"/>
    </font>
    <font>
      <sz val="6"/>
      <name val="ＭＳ Ｐ明朝"/>
      <family val="1"/>
      <charset val="128"/>
    </font>
    <font>
      <sz val="16"/>
      <name val="ＭＳ Ｐゴシック"/>
      <family val="3"/>
      <charset val="128"/>
    </font>
    <font>
      <sz val="18"/>
      <name val="ＭＳ Ｐゴシック"/>
      <family val="3"/>
      <charset val="128"/>
    </font>
    <font>
      <sz val="11"/>
      <name val="明朝"/>
      <family val="3"/>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u/>
      <sz val="14"/>
      <color rgb="FF0070C0"/>
      <name val="ＭＳ Ｐゴシック"/>
      <family val="3"/>
      <charset val="128"/>
    </font>
  </fonts>
  <fills count="32">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bgColor indexed="64"/>
      </patternFill>
    </fill>
  </fills>
  <borders count="140">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top/>
      <bottom/>
      <diagonal/>
    </border>
    <border>
      <left/>
      <right style="thin">
        <color indexed="64"/>
      </right>
      <top style="medium">
        <color indexed="64"/>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12">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7" fillId="0" borderId="0"/>
    <xf numFmtId="0" fontId="7" fillId="0" borderId="0"/>
    <xf numFmtId="38" fontId="1" fillId="0" borderId="0" applyFont="0" applyFill="0" applyBorder="0" applyAlignment="0" applyProtection="0">
      <alignment vertical="center"/>
    </xf>
    <xf numFmtId="0" fontId="7" fillId="0" borderId="0"/>
    <xf numFmtId="38" fontId="38" fillId="0" borderId="0" applyFont="0" applyFill="0" applyBorder="0" applyAlignment="0" applyProtection="0"/>
    <xf numFmtId="0" fontId="1" fillId="0" borderId="0">
      <alignment vertical="center"/>
    </xf>
    <xf numFmtId="187" fontId="39" fillId="0" borderId="56" applyBorder="0"/>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188" fontId="39" fillId="0" borderId="56" applyBorder="0"/>
    <xf numFmtId="189" fontId="39" fillId="0" borderId="56"/>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190" fontId="39" fillId="0" borderId="56"/>
    <xf numFmtId="191" fontId="39" fillId="0" borderId="56"/>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192" fontId="39" fillId="0" borderId="56"/>
    <xf numFmtId="193" fontId="42" fillId="0" borderId="0"/>
    <xf numFmtId="0" fontId="43" fillId="0" borderId="0">
      <alignment horizontal="center" wrapText="1"/>
    </xf>
    <xf numFmtId="0" fontId="44" fillId="0" borderId="0"/>
    <xf numFmtId="0" fontId="45" fillId="0" borderId="0">
      <alignment wrapText="1"/>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27" borderId="131" applyNumberFormat="0" applyAlignment="0" applyProtection="0">
      <alignment vertical="center"/>
    </xf>
    <xf numFmtId="0" fontId="47" fillId="27" borderId="131" applyNumberFormat="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9" fontId="1"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40" fillId="29" borderId="132" applyNumberFormat="0" applyFont="0" applyAlignment="0" applyProtection="0">
      <alignment vertical="center"/>
    </xf>
    <xf numFmtId="0" fontId="40" fillId="29" borderId="132" applyNumberFormat="0" applyFont="0" applyAlignment="0" applyProtection="0">
      <alignment vertical="center"/>
    </xf>
    <xf numFmtId="0" fontId="40" fillId="29" borderId="132" applyNumberFormat="0" applyFont="0" applyAlignment="0" applyProtection="0">
      <alignment vertical="center"/>
    </xf>
    <xf numFmtId="0" fontId="40" fillId="29" borderId="132" applyNumberFormat="0" applyFont="0" applyAlignment="0" applyProtection="0">
      <alignment vertical="center"/>
    </xf>
    <xf numFmtId="0" fontId="40" fillId="29" borderId="132" applyNumberFormat="0" applyFont="0" applyAlignment="0" applyProtection="0">
      <alignment vertical="center"/>
    </xf>
    <xf numFmtId="0" fontId="1" fillId="29" borderId="132" applyNumberFormat="0" applyFont="0" applyAlignment="0" applyProtection="0">
      <alignment vertical="center"/>
    </xf>
    <xf numFmtId="0" fontId="49" fillId="0" borderId="133" applyNumberFormat="0" applyFill="0" applyAlignment="0" applyProtection="0">
      <alignment vertical="center"/>
    </xf>
    <xf numFmtId="0" fontId="49" fillId="0" borderId="133" applyNumberFormat="0" applyFill="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1" fillId="30" borderId="134" applyNumberFormat="0" applyAlignment="0" applyProtection="0">
      <alignment vertical="center"/>
    </xf>
    <xf numFmtId="0" fontId="51" fillId="30" borderId="134"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38" fontId="1" fillId="0" borderId="0" applyFont="0" applyFill="0" applyBorder="0" applyAlignment="0" applyProtection="0"/>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194" fontId="18" fillId="0" borderId="0" applyFont="0" applyFill="0" applyBorder="0" applyAlignment="0" applyProtection="0"/>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194" fontId="1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38" fontId="40" fillId="0" borderId="0" applyFont="0" applyFill="0" applyBorder="0" applyAlignment="0" applyProtection="0">
      <alignment vertical="center"/>
    </xf>
    <xf numFmtId="0" fontId="53" fillId="0" borderId="135" applyNumberFormat="0" applyFill="0" applyAlignment="0" applyProtection="0">
      <alignment vertical="center"/>
    </xf>
    <xf numFmtId="0" fontId="53" fillId="0" borderId="135" applyNumberFormat="0" applyFill="0" applyAlignment="0" applyProtection="0">
      <alignment vertical="center"/>
    </xf>
    <xf numFmtId="0" fontId="54" fillId="0" borderId="136" applyNumberFormat="0" applyFill="0" applyAlignment="0" applyProtection="0">
      <alignment vertical="center"/>
    </xf>
    <xf numFmtId="0" fontId="54" fillId="0" borderId="136" applyNumberFormat="0" applyFill="0" applyAlignment="0" applyProtection="0">
      <alignment vertical="center"/>
    </xf>
    <xf numFmtId="0" fontId="55" fillId="0" borderId="137" applyNumberFormat="0" applyFill="0" applyAlignment="0" applyProtection="0">
      <alignment vertical="center"/>
    </xf>
    <xf numFmtId="0" fontId="55" fillId="0" borderId="13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38" applyNumberFormat="0" applyFill="0" applyAlignment="0" applyProtection="0">
      <alignment vertical="center"/>
    </xf>
    <xf numFmtId="0" fontId="56" fillId="0" borderId="138" applyNumberFormat="0" applyFill="0" applyAlignment="0" applyProtection="0">
      <alignment vertical="center"/>
    </xf>
    <xf numFmtId="0" fontId="57" fillId="30" borderId="139" applyNumberFormat="0" applyAlignment="0" applyProtection="0">
      <alignment vertical="center"/>
    </xf>
    <xf numFmtId="0" fontId="57" fillId="30" borderId="13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14" borderId="134" applyNumberFormat="0" applyAlignment="0" applyProtection="0">
      <alignment vertical="center"/>
    </xf>
    <xf numFmtId="0" fontId="59" fillId="14" borderId="134" applyNumberFormat="0" applyAlignment="0" applyProtection="0">
      <alignment vertical="center"/>
    </xf>
    <xf numFmtId="0" fontId="60" fillId="0" borderId="0">
      <alignment vertical="center"/>
    </xf>
    <xf numFmtId="0" fontId="40" fillId="0" borderId="0">
      <alignment vertical="center"/>
    </xf>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6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40" fillId="0" borderId="0">
      <alignment vertical="center"/>
    </xf>
    <xf numFmtId="0" fontId="1"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61" fillId="0" borderId="0"/>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1" fillId="0" borderId="0"/>
  </cellStyleXfs>
  <cellXfs count="415">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9" xfId="0" applyFont="1" applyFill="1" applyBorder="1" applyAlignment="1">
      <alignment horizontal="center" vertical="center"/>
    </xf>
    <xf numFmtId="0" fontId="8" fillId="0" borderId="3" xfId="0" applyFont="1" applyBorder="1"/>
    <xf numFmtId="0" fontId="9" fillId="0" borderId="13" xfId="2" applyFont="1" applyBorder="1" applyAlignment="1">
      <alignment horizontal="center" vertical="center"/>
    </xf>
    <xf numFmtId="0" fontId="8" fillId="2" borderId="12" xfId="0" applyFont="1" applyFill="1" applyBorder="1" applyAlignment="1">
      <alignment horizontal="center" vertical="center"/>
    </xf>
    <xf numFmtId="0" fontId="9" fillId="0" borderId="9" xfId="2" applyFont="1" applyBorder="1" applyAlignment="1">
      <alignment horizontal="center" vertical="center"/>
    </xf>
    <xf numFmtId="0" fontId="11" fillId="0" borderId="14" xfId="0" applyNumberFormat="1" applyFont="1" applyFill="1" applyBorder="1" applyAlignment="1" applyProtection="1">
      <alignment horizontal="distributed" vertical="center" shrinkToFit="1"/>
      <protection locked="0"/>
    </xf>
    <xf numFmtId="179" fontId="4" fillId="0" borderId="10" xfId="0" applyNumberFormat="1" applyFont="1" applyFill="1" applyBorder="1" applyAlignment="1" applyProtection="1">
      <alignment horizontal="right" vertical="center" shrinkToFit="1"/>
      <protection locked="0"/>
    </xf>
    <xf numFmtId="180" fontId="4" fillId="0" borderId="11" xfId="0" applyNumberFormat="1" applyFont="1" applyFill="1" applyBorder="1" applyAlignment="1">
      <alignment horizontal="right" vertical="center" shrinkToFit="1"/>
    </xf>
    <xf numFmtId="180" fontId="4" fillId="0" borderId="53" xfId="0" applyNumberFormat="1" applyFont="1" applyFill="1" applyBorder="1" applyAlignment="1">
      <alignment horizontal="right" vertical="center" shrinkToFit="1"/>
    </xf>
    <xf numFmtId="176" fontId="4" fillId="0" borderId="69" xfId="0" applyNumberFormat="1" applyFont="1" applyFill="1" applyBorder="1" applyAlignment="1">
      <alignment horizontal="right" vertical="center" shrinkToFit="1"/>
    </xf>
    <xf numFmtId="180" fontId="4" fillId="0" borderId="72" xfId="0" applyNumberFormat="1" applyFont="1" applyFill="1" applyBorder="1" applyAlignment="1">
      <alignment horizontal="right" vertical="center" shrinkToFit="1"/>
    </xf>
    <xf numFmtId="0" fontId="11" fillId="0" borderId="46" xfId="0" applyNumberFormat="1" applyFont="1" applyFill="1" applyBorder="1" applyAlignment="1">
      <alignment horizontal="center" vertical="center" shrinkToFi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pplyProtection="1">
      <alignment horizontal="distributed" vertical="center" shrinkToFit="1"/>
      <protection locked="0"/>
    </xf>
    <xf numFmtId="0" fontId="1" fillId="0" borderId="18" xfId="0" applyNumberFormat="1" applyFont="1" applyFill="1" applyBorder="1" applyAlignment="1" applyProtection="1">
      <alignment horizontal="center" vertical="center" shrinkToFit="1"/>
      <protection locked="0"/>
    </xf>
    <xf numFmtId="0" fontId="1" fillId="0" borderId="95" xfId="0" applyNumberFormat="1" applyFont="1" applyFill="1" applyBorder="1" applyAlignment="1">
      <alignment horizontal="center" vertical="center" shrinkToFit="1"/>
    </xf>
    <xf numFmtId="0" fontId="1" fillId="0" borderId="24" xfId="0" applyNumberFormat="1" applyFont="1" applyFill="1" applyBorder="1" applyAlignment="1">
      <alignment horizontal="center" vertical="center" wrapText="1" shrinkToFit="1"/>
    </xf>
    <xf numFmtId="0" fontId="1" fillId="0" borderId="90" xfId="0" applyNumberFormat="1" applyFont="1" applyFill="1" applyBorder="1" applyAlignment="1" applyProtection="1">
      <alignment horizontal="center" vertical="center" shrinkToFit="1"/>
      <protection locked="0"/>
    </xf>
    <xf numFmtId="0" fontId="1" fillId="0" borderId="8" xfId="0" applyNumberFormat="1" applyFont="1" applyFill="1" applyBorder="1" applyAlignment="1">
      <alignment horizontal="center" vertical="center" wrapText="1" shrinkToFit="1"/>
    </xf>
    <xf numFmtId="0" fontId="1" fillId="0" borderId="16" xfId="0" applyNumberFormat="1" applyFont="1" applyFill="1" applyBorder="1" applyAlignment="1" applyProtection="1">
      <alignment horizontal="center" vertical="center" wrapText="1" shrinkToFit="1"/>
      <protection locked="0"/>
    </xf>
    <xf numFmtId="0" fontId="1" fillId="0" borderId="33"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1" xfId="0" applyNumberFormat="1" applyFont="1" applyFill="1" applyBorder="1" applyAlignment="1">
      <alignment horizontal="center" vertical="center" wrapText="1" shrinkToFit="1"/>
    </xf>
    <xf numFmtId="0" fontId="1" fillId="0" borderId="42" xfId="0" applyNumberFormat="1" applyFont="1" applyFill="1" applyBorder="1" applyAlignment="1">
      <alignment horizontal="center" vertical="center" wrapText="1" shrinkToFit="1"/>
    </xf>
    <xf numFmtId="0" fontId="1" fillId="0" borderId="16" xfId="0" applyNumberFormat="1" applyFont="1" applyFill="1" applyBorder="1" applyAlignment="1" applyProtection="1">
      <alignment horizontal="center" vertical="center" wrapText="1"/>
      <protection locked="0"/>
    </xf>
    <xf numFmtId="179" fontId="1" fillId="0" borderId="96" xfId="0" applyNumberFormat="1" applyFont="1" applyFill="1" applyBorder="1" applyAlignment="1" applyProtection="1">
      <alignment horizontal="right" vertical="center" shrinkToFit="1"/>
      <protection locked="0"/>
    </xf>
    <xf numFmtId="179" fontId="1" fillId="0" borderId="6" xfId="0" applyNumberFormat="1" applyFont="1" applyFill="1" applyBorder="1" applyAlignment="1" applyProtection="1">
      <alignment horizontal="right" vertical="center" shrinkToFit="1"/>
      <protection locked="0"/>
    </xf>
    <xf numFmtId="180" fontId="1" fillId="0" borderId="97" xfId="0" applyNumberFormat="1" applyFont="1" applyFill="1" applyBorder="1" applyAlignment="1">
      <alignment horizontal="right" vertical="center" shrinkToFit="1"/>
    </xf>
    <xf numFmtId="180" fontId="1" fillId="0" borderId="23" xfId="0" applyNumberFormat="1" applyFont="1" applyFill="1" applyBorder="1" applyAlignment="1">
      <alignment horizontal="right" vertical="center" shrinkToFit="1"/>
    </xf>
    <xf numFmtId="180" fontId="1" fillId="0" borderId="65" xfId="0" applyNumberFormat="1" applyFont="1" applyFill="1" applyBorder="1" applyAlignment="1">
      <alignment horizontal="right" vertical="center" shrinkToFit="1"/>
    </xf>
    <xf numFmtId="180" fontId="1" fillId="0" borderId="78" xfId="0" applyNumberFormat="1" applyFont="1" applyFill="1" applyBorder="1" applyAlignment="1">
      <alignment horizontal="right" vertical="center" shrinkToFit="1"/>
    </xf>
    <xf numFmtId="176" fontId="1" fillId="0" borderId="70" xfId="0" applyNumberFormat="1" applyFont="1" applyFill="1" applyBorder="1" applyAlignment="1" applyProtection="1">
      <alignment horizontal="right" vertical="center" shrinkToFit="1"/>
    </xf>
    <xf numFmtId="180" fontId="1" fillId="0" borderId="73" xfId="0" applyNumberFormat="1" applyFont="1" applyFill="1" applyBorder="1" applyAlignment="1">
      <alignment horizontal="right" vertical="center" shrinkToFit="1"/>
    </xf>
    <xf numFmtId="180" fontId="1" fillId="0" borderId="86" xfId="0" applyNumberFormat="1" applyFont="1" applyFill="1" applyBorder="1" applyAlignment="1">
      <alignment horizontal="right" vertical="center" shrinkToFit="1"/>
    </xf>
    <xf numFmtId="0" fontId="16" fillId="0" borderId="15" xfId="6" applyNumberFormat="1" applyFont="1" applyFill="1" applyBorder="1" applyAlignment="1">
      <alignment horizontal="left" vertical="center" shrinkToFit="1"/>
    </xf>
    <xf numFmtId="0" fontId="16" fillId="0" borderId="16" xfId="6" applyNumberFormat="1" applyFont="1" applyFill="1" applyBorder="1" applyAlignment="1">
      <alignment horizontal="left" vertical="center" shrinkToFit="1"/>
    </xf>
    <xf numFmtId="0" fontId="17" fillId="0" borderId="17" xfId="6" applyNumberFormat="1" applyFont="1" applyFill="1" applyBorder="1" applyAlignment="1">
      <alignment horizontal="center" vertical="center" shrinkToFit="1"/>
    </xf>
    <xf numFmtId="176" fontId="19" fillId="0" borderId="36" xfId="6" applyNumberFormat="1" applyFont="1" applyFill="1" applyBorder="1" applyAlignment="1">
      <alignment horizontal="right" vertical="center" shrinkToFit="1"/>
    </xf>
    <xf numFmtId="179" fontId="19" fillId="0" borderId="2" xfId="6" applyNumberFormat="1" applyFont="1" applyFill="1" applyBorder="1" applyAlignment="1">
      <alignment horizontal="right" vertical="center" shrinkToFit="1"/>
    </xf>
    <xf numFmtId="180" fontId="19" fillId="0" borderId="7" xfId="6" applyNumberFormat="1" applyFont="1" applyFill="1" applyBorder="1" applyAlignment="1">
      <alignment horizontal="right" vertical="center" shrinkToFit="1"/>
    </xf>
    <xf numFmtId="176" fontId="4" fillId="0" borderId="81" xfId="7" applyNumberFormat="1" applyFont="1" applyFill="1" applyBorder="1" applyAlignment="1">
      <alignment horizontal="right" vertical="center" shrinkToFit="1"/>
    </xf>
    <xf numFmtId="179" fontId="4" fillId="0" borderId="10" xfId="7" applyNumberFormat="1" applyFont="1" applyFill="1" applyBorder="1" applyAlignment="1" applyProtection="1">
      <alignment horizontal="right" vertical="center" shrinkToFit="1"/>
      <protection locked="0"/>
    </xf>
    <xf numFmtId="179" fontId="18" fillId="0" borderId="4" xfId="7" applyNumberFormat="1" applyFont="1" applyFill="1" applyBorder="1" applyAlignment="1" applyProtection="1">
      <alignment horizontal="right" vertical="center" shrinkToFit="1"/>
      <protection locked="0"/>
    </xf>
    <xf numFmtId="179" fontId="18" fillId="0" borderId="5" xfId="7" applyNumberFormat="1" applyFont="1" applyFill="1" applyBorder="1" applyAlignment="1" applyProtection="1">
      <alignment horizontal="right" vertical="center" shrinkToFit="1"/>
      <protection locked="0"/>
    </xf>
    <xf numFmtId="179" fontId="18" fillId="0" borderId="6" xfId="7" applyNumberFormat="1" applyFont="1" applyFill="1" applyBorder="1" applyAlignment="1" applyProtection="1">
      <alignment horizontal="right" vertical="center" shrinkToFit="1"/>
      <protection locked="0"/>
    </xf>
    <xf numFmtId="180" fontId="4" fillId="0" borderId="11" xfId="7" applyNumberFormat="1" applyFont="1" applyFill="1" applyBorder="1" applyAlignment="1">
      <alignment horizontal="right" vertical="center" shrinkToFit="1"/>
    </xf>
    <xf numFmtId="180" fontId="18" fillId="0" borderId="22" xfId="7" applyNumberFormat="1" applyFont="1" applyFill="1" applyBorder="1" applyAlignment="1">
      <alignment horizontal="right" vertical="center" shrinkToFit="1"/>
    </xf>
    <xf numFmtId="180" fontId="18" fillId="0" borderId="98" xfId="7" applyNumberFormat="1" applyFont="1" applyFill="1" applyBorder="1" applyAlignment="1">
      <alignment horizontal="right" vertical="center" shrinkToFit="1"/>
    </xf>
    <xf numFmtId="180" fontId="18" fillId="0" borderId="23" xfId="7" applyNumberFormat="1" applyFont="1" applyFill="1" applyBorder="1" applyAlignment="1">
      <alignment horizontal="right" vertical="center" shrinkToFit="1"/>
    </xf>
    <xf numFmtId="180" fontId="4" fillId="0" borderId="53" xfId="7" applyNumberFormat="1" applyFont="1" applyFill="1" applyBorder="1" applyAlignment="1">
      <alignment horizontal="right" vertical="center" shrinkToFit="1"/>
    </xf>
    <xf numFmtId="180" fontId="18" fillId="0" borderId="66" xfId="7" applyNumberFormat="1" applyFont="1" applyFill="1" applyBorder="1" applyAlignment="1">
      <alignment horizontal="right" vertical="center" shrinkToFit="1"/>
    </xf>
    <xf numFmtId="180" fontId="18" fillId="0" borderId="78" xfId="7" applyNumberFormat="1" applyFont="1" applyFill="1" applyBorder="1" applyAlignment="1">
      <alignment horizontal="right" vertical="center" shrinkToFit="1"/>
    </xf>
    <xf numFmtId="180" fontId="18" fillId="0" borderId="73" xfId="7" applyNumberFormat="1" applyFont="1" applyFill="1" applyBorder="1" applyAlignment="1">
      <alignment horizontal="right" vertical="center" shrinkToFit="1"/>
    </xf>
    <xf numFmtId="180" fontId="18" fillId="0" borderId="74" xfId="7" applyNumberFormat="1" applyFont="1" applyFill="1" applyBorder="1" applyAlignment="1">
      <alignment horizontal="right" vertical="center" shrinkToFit="1"/>
    </xf>
    <xf numFmtId="176" fontId="18" fillId="0" borderId="70" xfId="7" applyNumberFormat="1" applyFont="1" applyFill="1" applyBorder="1" applyAlignment="1" applyProtection="1">
      <alignment horizontal="right" vertical="center" shrinkToFit="1"/>
    </xf>
    <xf numFmtId="176" fontId="18" fillId="0" borderId="89" xfId="7" applyNumberFormat="1" applyFont="1" applyFill="1" applyBorder="1" applyAlignment="1" applyProtection="1">
      <alignment horizontal="right" vertical="center" shrinkToFit="1"/>
    </xf>
    <xf numFmtId="180" fontId="4" fillId="0" borderId="72" xfId="7" applyNumberFormat="1" applyFont="1" applyFill="1" applyBorder="1" applyAlignment="1">
      <alignment horizontal="right" vertical="center" shrinkToFit="1"/>
    </xf>
    <xf numFmtId="176" fontId="18" fillId="0" borderId="35" xfId="7" applyNumberFormat="1" applyFont="1" applyFill="1" applyBorder="1" applyAlignment="1" applyProtection="1">
      <alignment horizontal="right" vertical="center" shrinkToFit="1"/>
    </xf>
    <xf numFmtId="0" fontId="11" fillId="0" borderId="0" xfId="7" applyFont="1" applyFill="1" applyAlignment="1">
      <alignment vertical="center"/>
    </xf>
    <xf numFmtId="0" fontId="18" fillId="0" borderId="0" xfId="7" applyFont="1" applyFill="1" applyAlignment="1">
      <alignment vertical="center"/>
    </xf>
    <xf numFmtId="0" fontId="18" fillId="0" borderId="83" xfId="7" applyFont="1" applyFill="1" applyBorder="1" applyAlignment="1">
      <alignment horizontal="center" vertical="center"/>
    </xf>
    <xf numFmtId="0" fontId="18" fillId="0" borderId="84" xfId="7" applyFont="1" applyFill="1" applyBorder="1" applyAlignment="1">
      <alignment horizontal="center" vertical="center"/>
    </xf>
    <xf numFmtId="55" fontId="18" fillId="0" borderId="85" xfId="7" applyNumberFormat="1" applyFont="1" applyFill="1" applyBorder="1" applyAlignment="1">
      <alignment horizontal="center" vertical="center" shrinkToFit="1"/>
    </xf>
    <xf numFmtId="0" fontId="18" fillId="0" borderId="31" xfId="7" applyNumberFormat="1" applyFont="1" applyFill="1" applyBorder="1" applyAlignment="1">
      <alignment horizontal="center" vertical="center" shrinkToFit="1"/>
    </xf>
    <xf numFmtId="55" fontId="18" fillId="0" borderId="31" xfId="7" applyNumberFormat="1" applyFont="1" applyFill="1" applyBorder="1" applyAlignment="1">
      <alignment horizontal="center" vertical="center"/>
    </xf>
    <xf numFmtId="0" fontId="18" fillId="0" borderId="39" xfId="7" applyFont="1" applyFill="1" applyBorder="1" applyAlignment="1">
      <alignment horizontal="center" vertical="center" wrapText="1"/>
    </xf>
    <xf numFmtId="0" fontId="18" fillId="0" borderId="41" xfId="7" applyFont="1" applyFill="1" applyBorder="1" applyAlignment="1">
      <alignment horizontal="center" vertical="center" wrapText="1"/>
    </xf>
    <xf numFmtId="0" fontId="21" fillId="0" borderId="41" xfId="7" applyFont="1" applyFill="1" applyBorder="1" applyAlignment="1">
      <alignment horizontal="center" vertical="center" wrapText="1"/>
    </xf>
    <xf numFmtId="0" fontId="11" fillId="0" borderId="0" xfId="7" applyFont="1" applyFill="1" applyAlignment="1">
      <alignment horizontal="left" vertical="center" wrapText="1"/>
    </xf>
    <xf numFmtId="177" fontId="18" fillId="0" borderId="59" xfId="7" applyNumberFormat="1" applyFont="1" applyFill="1" applyBorder="1" applyAlignment="1">
      <alignment horizontal="right" vertical="center" shrinkToFit="1"/>
    </xf>
    <xf numFmtId="177" fontId="18" fillId="0" borderId="35" xfId="7" applyNumberFormat="1" applyFont="1" applyFill="1" applyBorder="1" applyAlignment="1">
      <alignment horizontal="right" vertical="center" shrinkToFit="1"/>
    </xf>
    <xf numFmtId="176" fontId="1" fillId="0" borderId="85" xfId="6" applyNumberFormat="1" applyFont="1" applyFill="1" applyBorder="1" applyAlignment="1">
      <alignment horizontal="right" vertical="center" shrinkToFit="1"/>
    </xf>
    <xf numFmtId="176" fontId="1" fillId="0" borderId="80" xfId="6" applyNumberFormat="1" applyFont="1" applyFill="1" applyBorder="1" applyAlignment="1">
      <alignment horizontal="right" vertical="center" shrinkToFit="1"/>
    </xf>
    <xf numFmtId="176" fontId="1" fillId="0" borderId="61" xfId="6" applyNumberFormat="1" applyFont="1" applyFill="1" applyBorder="1" applyAlignment="1">
      <alignment horizontal="right" vertical="center" shrinkToFit="1"/>
    </xf>
    <xf numFmtId="176" fontId="1" fillId="0" borderId="37" xfId="6" applyNumberFormat="1" applyFont="1" applyFill="1" applyBorder="1" applyAlignment="1">
      <alignment horizontal="right" vertical="center" shrinkToFit="1"/>
    </xf>
    <xf numFmtId="176" fontId="1" fillId="0" borderId="36" xfId="6" applyNumberFormat="1" applyFont="1" applyFill="1" applyBorder="1" applyAlignment="1">
      <alignment horizontal="right" vertical="center" shrinkToFit="1"/>
    </xf>
    <xf numFmtId="176" fontId="1" fillId="0" borderId="37" xfId="6" applyNumberFormat="1" applyFont="1" applyFill="1" applyBorder="1" applyAlignment="1" applyProtection="1">
      <alignment horizontal="right" vertical="center" shrinkToFit="1"/>
      <protection locked="0"/>
    </xf>
    <xf numFmtId="179" fontId="1" fillId="0" borderId="4" xfId="6" applyNumberFormat="1" applyFont="1" applyFill="1" applyBorder="1" applyAlignment="1">
      <alignment horizontal="right" vertical="center" shrinkToFit="1"/>
    </xf>
    <xf numFmtId="179" fontId="1" fillId="0" borderId="2" xfId="6" applyNumberFormat="1" applyFont="1" applyFill="1" applyBorder="1" applyAlignment="1">
      <alignment horizontal="right" vertical="center" shrinkToFit="1"/>
    </xf>
    <xf numFmtId="179" fontId="1" fillId="0" borderId="3" xfId="6" applyNumberFormat="1" applyFont="1" applyFill="1" applyBorder="1" applyAlignment="1">
      <alignment horizontal="right" vertical="center" shrinkToFit="1"/>
    </xf>
    <xf numFmtId="179" fontId="1" fillId="0" borderId="6" xfId="6" applyNumberFormat="1" applyFont="1" applyFill="1" applyBorder="1" applyAlignment="1">
      <alignment horizontal="right" vertical="center" shrinkToFit="1"/>
    </xf>
    <xf numFmtId="180" fontId="1" fillId="0" borderId="92" xfId="6" applyNumberFormat="1" applyFont="1" applyFill="1" applyBorder="1" applyAlignment="1">
      <alignment horizontal="right" vertical="center" shrinkToFit="1"/>
    </xf>
    <xf numFmtId="180" fontId="1" fillId="0" borderId="7" xfId="6" applyNumberFormat="1" applyFont="1" applyFill="1" applyBorder="1" applyAlignment="1">
      <alignment horizontal="right" vertical="center" shrinkToFit="1"/>
    </xf>
    <xf numFmtId="180" fontId="1" fillId="0" borderId="1" xfId="6" applyNumberFormat="1" applyFont="1" applyFill="1" applyBorder="1" applyAlignment="1">
      <alignment horizontal="right" vertical="center" shrinkToFit="1"/>
    </xf>
    <xf numFmtId="180" fontId="1" fillId="0" borderId="91" xfId="6" applyNumberFormat="1" applyFont="1" applyFill="1" applyBorder="1" applyAlignment="1">
      <alignment horizontal="right" vertical="center" shrinkToFit="1"/>
    </xf>
    <xf numFmtId="176" fontId="1" fillId="0" borderId="34" xfId="6" applyNumberFormat="1" applyFont="1" applyFill="1" applyBorder="1" applyAlignment="1">
      <alignment horizontal="right" vertical="center" shrinkToFit="1"/>
    </xf>
    <xf numFmtId="176" fontId="1" fillId="0" borderId="38" xfId="6" applyNumberFormat="1" applyFont="1" applyFill="1" applyBorder="1" applyAlignment="1">
      <alignment horizontal="right" vertical="center" shrinkToFit="1"/>
    </xf>
    <xf numFmtId="176" fontId="1" fillId="0" borderId="29" xfId="6" applyNumberFormat="1" applyFont="1" applyFill="1" applyBorder="1" applyAlignment="1">
      <alignment horizontal="right" vertical="center" shrinkToFit="1"/>
    </xf>
    <xf numFmtId="176" fontId="1" fillId="0" borderId="28" xfId="6" applyNumberFormat="1" applyFont="1" applyFill="1" applyBorder="1" applyAlignment="1">
      <alignment horizontal="right" vertical="center" shrinkToFit="1"/>
    </xf>
    <xf numFmtId="176" fontId="4" fillId="0" borderId="56" xfId="7" applyNumberFormat="1" applyFont="1" applyFill="1" applyBorder="1" applyAlignment="1">
      <alignment horizontal="right" vertical="center" shrinkToFit="1"/>
    </xf>
    <xf numFmtId="176" fontId="4" fillId="0" borderId="56" xfId="0" applyNumberFormat="1" applyFont="1" applyFill="1" applyBorder="1" applyAlignment="1">
      <alignment horizontal="right" vertical="center" shrinkToFit="1"/>
    </xf>
    <xf numFmtId="3" fontId="1" fillId="0" borderId="34" xfId="0" applyNumberFormat="1" applyFont="1" applyFill="1" applyBorder="1" applyAlignment="1">
      <alignment vertical="center" shrinkToFit="1"/>
    </xf>
    <xf numFmtId="3" fontId="1" fillId="0" borderId="64" xfId="0" applyNumberFormat="1" applyFont="1" applyFill="1" applyBorder="1" applyAlignment="1">
      <alignment vertical="center" shrinkToFit="1"/>
    </xf>
    <xf numFmtId="176" fontId="1" fillId="0" borderId="35" xfId="0" applyNumberFormat="1" applyFont="1" applyFill="1" applyBorder="1" applyAlignment="1" applyProtection="1">
      <alignment horizontal="right" vertical="center" shrinkToFit="1"/>
    </xf>
    <xf numFmtId="38" fontId="24" fillId="0" borderId="0" xfId="5" applyFont="1" applyFill="1" applyAlignment="1">
      <alignment vertical="center"/>
    </xf>
    <xf numFmtId="0" fontId="24" fillId="0" borderId="0" xfId="6" applyFont="1" applyFill="1" applyAlignment="1">
      <alignment vertical="center"/>
    </xf>
    <xf numFmtId="0" fontId="25" fillId="0" borderId="0" xfId="6" applyNumberFormat="1" applyFont="1" applyFill="1" applyAlignment="1">
      <alignment vertical="center"/>
    </xf>
    <xf numFmtId="0" fontId="24" fillId="0" borderId="0" xfId="6" applyNumberFormat="1" applyFont="1" applyFill="1" applyAlignment="1" applyProtection="1">
      <alignment vertical="center"/>
      <protection locked="0"/>
    </xf>
    <xf numFmtId="0" fontId="24" fillId="0" borderId="0" xfId="6" applyNumberFormat="1" applyFont="1" applyFill="1" applyAlignment="1">
      <alignment vertical="center"/>
    </xf>
    <xf numFmtId="0" fontId="25" fillId="0" borderId="0" xfId="6" applyNumberFormat="1" applyFont="1" applyFill="1" applyAlignment="1">
      <alignment horizontal="right" vertical="center"/>
    </xf>
    <xf numFmtId="0" fontId="24" fillId="0" borderId="14" xfId="6" applyNumberFormat="1" applyFont="1" applyFill="1" applyBorder="1" applyAlignment="1" applyProtection="1">
      <alignment horizontal="center" vertical="center" shrinkToFit="1"/>
      <protection locked="0"/>
    </xf>
    <xf numFmtId="0" fontId="24" fillId="0" borderId="16" xfId="6" applyNumberFormat="1" applyFont="1" applyFill="1" applyBorder="1" applyAlignment="1">
      <alignment horizontal="center" vertical="center" shrinkToFit="1"/>
    </xf>
    <xf numFmtId="0" fontId="24" fillId="0" borderId="17" xfId="6" applyNumberFormat="1" applyFont="1" applyFill="1" applyBorder="1" applyAlignment="1" applyProtection="1">
      <alignment horizontal="center" vertical="center" shrinkToFit="1"/>
      <protection locked="0"/>
    </xf>
    <xf numFmtId="0" fontId="24" fillId="0" borderId="18" xfId="6" applyNumberFormat="1" applyFont="1" applyFill="1" applyBorder="1" applyAlignment="1">
      <alignment horizontal="distributed" vertical="center" shrinkToFit="1"/>
    </xf>
    <xf numFmtId="0" fontId="24" fillId="0" borderId="17" xfId="6" applyNumberFormat="1" applyFont="1" applyFill="1" applyBorder="1" applyAlignment="1">
      <alignment horizontal="center" vertical="center"/>
    </xf>
    <xf numFmtId="0" fontId="24" fillId="0" borderId="18" xfId="6" applyNumberFormat="1" applyFont="1" applyFill="1" applyBorder="1" applyAlignment="1" applyProtection="1">
      <alignment horizontal="distributed" vertical="center" shrinkToFit="1"/>
      <protection locked="0"/>
    </xf>
    <xf numFmtId="0" fontId="24" fillId="0" borderId="79" xfId="6" applyNumberFormat="1" applyFont="1" applyFill="1" applyBorder="1" applyAlignment="1">
      <alignment vertical="center" shrinkToFit="1"/>
    </xf>
    <xf numFmtId="0" fontId="24" fillId="0" borderId="25" xfId="6" applyNumberFormat="1" applyFont="1" applyFill="1" applyBorder="1" applyAlignment="1">
      <alignment vertical="center" shrinkToFit="1"/>
    </xf>
    <xf numFmtId="0" fontId="24" fillId="0" borderId="4" xfId="6" applyNumberFormat="1" applyFont="1" applyFill="1" applyBorder="1" applyAlignment="1">
      <alignment horizontal="center" vertical="center" shrinkToFit="1"/>
    </xf>
    <xf numFmtId="0" fontId="24" fillId="0" borderId="3" xfId="6" applyNumberFormat="1" applyFont="1" applyFill="1" applyBorder="1" applyAlignment="1">
      <alignment horizontal="center" vertical="center" shrinkToFit="1"/>
    </xf>
    <xf numFmtId="0" fontId="24" fillId="0" borderId="20" xfId="6" applyNumberFormat="1" applyFont="1" applyFill="1" applyBorder="1" applyAlignment="1">
      <alignment horizontal="center" vertical="center" shrinkToFit="1"/>
    </xf>
    <xf numFmtId="176" fontId="1" fillId="0" borderId="50" xfId="6" applyNumberFormat="1" applyFont="1" applyFill="1" applyBorder="1" applyAlignment="1">
      <alignment horizontal="right" vertical="center" shrinkToFit="1"/>
    </xf>
    <xf numFmtId="176" fontId="1" fillId="0" borderId="76" xfId="6" applyNumberFormat="1" applyFont="1" applyFill="1" applyBorder="1" applyAlignment="1">
      <alignment horizontal="right" vertical="center" shrinkToFit="1"/>
    </xf>
    <xf numFmtId="0" fontId="24" fillId="0" borderId="16" xfId="6" applyNumberFormat="1" applyFont="1" applyFill="1" applyBorder="1" applyAlignment="1" applyProtection="1">
      <alignment horizontal="center" vertical="center" textRotation="255" shrinkToFit="1"/>
      <protection locked="0"/>
    </xf>
    <xf numFmtId="0" fontId="24" fillId="0" borderId="89" xfId="6" applyNumberFormat="1" applyFont="1" applyFill="1" applyBorder="1" applyAlignment="1" applyProtection="1">
      <alignment horizontal="center" vertical="center" shrinkToFit="1"/>
      <protection locked="0"/>
    </xf>
    <xf numFmtId="176" fontId="1" fillId="0" borderId="71" xfId="6" applyNumberFormat="1" applyFont="1" applyFill="1" applyBorder="1" applyAlignment="1">
      <alignment horizontal="right" vertical="center" shrinkToFit="1"/>
    </xf>
    <xf numFmtId="176" fontId="1" fillId="0" borderId="71" xfId="6" applyNumberFormat="1" applyFont="1" applyFill="1" applyBorder="1" applyAlignment="1" applyProtection="1">
      <alignment horizontal="right" vertical="center" shrinkToFit="1"/>
      <protection locked="0"/>
    </xf>
    <xf numFmtId="176" fontId="1" fillId="0" borderId="69" xfId="6" applyNumberFormat="1" applyFont="1" applyFill="1" applyBorder="1" applyAlignment="1">
      <alignment horizontal="right" vertical="center" shrinkToFit="1"/>
    </xf>
    <xf numFmtId="176" fontId="1" fillId="0" borderId="38" xfId="6" applyNumberFormat="1" applyFont="1" applyFill="1" applyBorder="1" applyAlignment="1" applyProtection="1">
      <alignment horizontal="right" vertical="center" shrinkToFit="1"/>
      <protection locked="0"/>
    </xf>
    <xf numFmtId="0" fontId="24" fillId="0" borderId="18" xfId="6" applyNumberFormat="1" applyFont="1" applyFill="1" applyBorder="1" applyAlignment="1" applyProtection="1">
      <alignment horizontal="center" vertical="center" textRotation="255" shrinkToFit="1"/>
      <protection locked="0"/>
    </xf>
    <xf numFmtId="179" fontId="1" fillId="0" borderId="93" xfId="6" applyNumberFormat="1" applyFont="1" applyFill="1" applyBorder="1" applyAlignment="1">
      <alignment horizontal="right" vertical="center" shrinkToFit="1"/>
    </xf>
    <xf numFmtId="179" fontId="1" fillId="0" borderId="10" xfId="6" applyNumberFormat="1" applyFont="1" applyFill="1" applyBorder="1" applyAlignment="1">
      <alignment horizontal="right" vertical="center" shrinkToFit="1"/>
    </xf>
    <xf numFmtId="0" fontId="24" fillId="0" borderId="90" xfId="6" applyNumberFormat="1" applyFont="1" applyFill="1" applyBorder="1" applyAlignment="1" applyProtection="1">
      <alignment horizontal="center" vertical="center" textRotation="255" shrinkToFit="1"/>
      <protection locked="0"/>
    </xf>
    <xf numFmtId="0" fontId="24" fillId="0" borderId="90" xfId="6" applyNumberFormat="1" applyFont="1" applyFill="1" applyBorder="1" applyAlignment="1">
      <alignment horizontal="center" vertical="center" wrapText="1" shrinkToFit="1"/>
    </xf>
    <xf numFmtId="180" fontId="1" fillId="0" borderId="94" xfId="6" applyNumberFormat="1" applyFont="1" applyFill="1" applyBorder="1" applyAlignment="1">
      <alignment horizontal="right" vertical="center" shrinkToFit="1"/>
    </xf>
    <xf numFmtId="180" fontId="1" fillId="0" borderId="53" xfId="6" applyNumberFormat="1" applyFont="1" applyFill="1" applyBorder="1" applyAlignment="1">
      <alignment horizontal="right" vertical="center" shrinkToFit="1"/>
    </xf>
    <xf numFmtId="0" fontId="24" fillId="0" borderId="16" xfId="6" applyNumberFormat="1" applyFont="1" applyFill="1" applyBorder="1" applyAlignment="1" applyProtection="1">
      <alignment horizontal="center" vertical="center" wrapText="1" shrinkToFit="1"/>
      <protection locked="0"/>
    </xf>
    <xf numFmtId="0" fontId="24" fillId="0" borderId="89" xfId="6" applyNumberFormat="1" applyFont="1" applyFill="1" applyBorder="1" applyAlignment="1">
      <alignment horizontal="center" vertical="center" shrinkToFit="1"/>
    </xf>
    <xf numFmtId="176" fontId="1" fillId="0" borderId="60" xfId="6" applyNumberFormat="1" applyFont="1" applyFill="1" applyBorder="1" applyAlignment="1">
      <alignment horizontal="right" vertical="center" shrinkToFit="1"/>
    </xf>
    <xf numFmtId="0" fontId="24" fillId="0" borderId="16" xfId="6" applyNumberFormat="1" applyFont="1" applyFill="1" applyBorder="1" applyAlignment="1" applyProtection="1">
      <alignment horizontal="center" vertical="center" wrapText="1"/>
      <protection locked="0"/>
    </xf>
    <xf numFmtId="0" fontId="23" fillId="0" borderId="0" xfId="0" applyFont="1" applyFill="1" applyAlignment="1">
      <alignment vertical="center"/>
    </xf>
    <xf numFmtId="0" fontId="23" fillId="0" borderId="0" xfId="0" applyFont="1" applyFill="1" applyAlignment="1">
      <alignment horizontal="right" vertical="center"/>
    </xf>
    <xf numFmtId="181" fontId="23" fillId="0" borderId="0" xfId="0" applyNumberFormat="1" applyFont="1" applyFill="1" applyAlignment="1">
      <alignment horizontal="left" vertical="center"/>
    </xf>
    <xf numFmtId="0" fontId="25" fillId="0" borderId="0" xfId="7" applyNumberFormat="1" applyFont="1" applyFill="1" applyAlignment="1">
      <alignment vertical="center"/>
    </xf>
    <xf numFmtId="0" fontId="24" fillId="0" borderId="0" xfId="7" applyNumberFormat="1" applyFont="1" applyFill="1" applyAlignment="1" applyProtection="1">
      <alignment vertical="center"/>
      <protection locked="0"/>
    </xf>
    <xf numFmtId="0" fontId="24" fillId="0" borderId="0" xfId="7" applyNumberFormat="1" applyFont="1" applyFill="1" applyAlignment="1">
      <alignment vertical="center"/>
    </xf>
    <xf numFmtId="0" fontId="24" fillId="0" borderId="14" xfId="7" applyNumberFormat="1" applyFont="1" applyFill="1" applyBorder="1" applyAlignment="1" applyProtection="1">
      <alignment horizontal="distributed" vertical="center" shrinkToFit="1"/>
      <protection locked="0"/>
    </xf>
    <xf numFmtId="0" fontId="24" fillId="0" borderId="46" xfId="7" applyNumberFormat="1" applyFont="1" applyFill="1" applyBorder="1" applyAlignment="1">
      <alignment horizontal="center" vertical="center" shrinkToFit="1"/>
    </xf>
    <xf numFmtId="0" fontId="24" fillId="0" borderId="47" xfId="7" applyNumberFormat="1" applyFont="1" applyFill="1" applyBorder="1" applyAlignment="1" applyProtection="1">
      <alignment vertical="center" shrinkToFit="1"/>
      <protection locked="0"/>
    </xf>
    <xf numFmtId="0" fontId="24" fillId="0" borderId="7" xfId="7" applyNumberFormat="1" applyFont="1" applyFill="1" applyBorder="1" applyAlignment="1">
      <alignment horizontal="center" vertical="center"/>
    </xf>
    <xf numFmtId="0" fontId="24" fillId="0" borderId="8" xfId="7" applyNumberFormat="1" applyFont="1" applyFill="1" applyBorder="1" applyAlignment="1" applyProtection="1">
      <alignment horizontal="distributed" vertical="center" shrinkToFit="1"/>
      <protection locked="0"/>
    </xf>
    <xf numFmtId="0" fontId="24" fillId="0" borderId="53" xfId="7" applyNumberFormat="1" applyFont="1" applyFill="1" applyBorder="1" applyAlignment="1">
      <alignment horizontal="center" vertical="center" shrinkToFit="1"/>
    </xf>
    <xf numFmtId="0" fontId="26" fillId="0" borderId="16" xfId="7" applyNumberFormat="1" applyFont="1" applyFill="1" applyBorder="1" applyAlignment="1" applyProtection="1">
      <alignment horizontal="center" vertical="center" shrinkToFit="1"/>
      <protection locked="0"/>
    </xf>
    <xf numFmtId="0" fontId="26" fillId="0" borderId="63" xfId="6" applyNumberFormat="1" applyFont="1" applyFill="1" applyBorder="1" applyAlignment="1" applyProtection="1">
      <alignment horizontal="center" vertical="center" shrinkToFit="1"/>
      <protection locked="0"/>
    </xf>
    <xf numFmtId="0" fontId="26" fillId="0" borderId="18" xfId="7" applyNumberFormat="1" applyFont="1" applyFill="1" applyBorder="1" applyAlignment="1" applyProtection="1">
      <alignment horizontal="center" vertical="center" shrinkToFit="1"/>
      <protection locked="0"/>
    </xf>
    <xf numFmtId="0" fontId="26" fillId="0" borderId="95" xfId="7" applyNumberFormat="1" applyFont="1" applyFill="1" applyBorder="1" applyAlignment="1">
      <alignment horizontal="center" vertical="center" shrinkToFit="1"/>
    </xf>
    <xf numFmtId="0" fontId="26" fillId="0" borderId="24" xfId="7" applyNumberFormat="1" applyFont="1" applyFill="1" applyBorder="1" applyAlignment="1">
      <alignment horizontal="center" vertical="center" wrapText="1" shrinkToFit="1"/>
    </xf>
    <xf numFmtId="0" fontId="26" fillId="0" borderId="90" xfId="7" applyNumberFormat="1" applyFont="1" applyFill="1" applyBorder="1" applyAlignment="1" applyProtection="1">
      <alignment horizontal="center" vertical="center" shrinkToFit="1"/>
      <protection locked="0"/>
    </xf>
    <xf numFmtId="0" fontId="26" fillId="0" borderId="8" xfId="7" applyNumberFormat="1" applyFont="1" applyFill="1" applyBorder="1" applyAlignment="1">
      <alignment horizontal="center" vertical="center" wrapText="1" shrinkToFit="1"/>
    </xf>
    <xf numFmtId="0" fontId="26" fillId="0" borderId="16" xfId="7" applyNumberFormat="1" applyFont="1" applyFill="1" applyBorder="1" applyAlignment="1" applyProtection="1">
      <alignment horizontal="center" vertical="center" wrapText="1" shrinkToFit="1"/>
      <protection locked="0"/>
    </xf>
    <xf numFmtId="0" fontId="26" fillId="0" borderId="33" xfId="7" applyNumberFormat="1" applyFont="1" applyFill="1" applyBorder="1" applyAlignment="1">
      <alignment horizontal="center" vertical="center" shrinkToFit="1"/>
    </xf>
    <xf numFmtId="0" fontId="26" fillId="0" borderId="2" xfId="7" applyNumberFormat="1" applyFont="1" applyFill="1" applyBorder="1" applyAlignment="1">
      <alignment horizontal="center" vertical="center" shrinkToFit="1"/>
    </xf>
    <xf numFmtId="0" fontId="26" fillId="0" borderId="21" xfId="7" applyNumberFormat="1" applyFont="1" applyFill="1" applyBorder="1" applyAlignment="1">
      <alignment horizontal="center" vertical="center" wrapText="1" shrinkToFit="1"/>
    </xf>
    <xf numFmtId="0" fontId="26" fillId="0" borderId="42" xfId="7" applyNumberFormat="1" applyFont="1" applyFill="1" applyBorder="1" applyAlignment="1">
      <alignment horizontal="center" vertical="center" wrapText="1" shrinkToFit="1"/>
    </xf>
    <xf numFmtId="0" fontId="26" fillId="0" borderId="16" xfId="7" applyNumberFormat="1" applyFont="1" applyFill="1" applyBorder="1" applyAlignment="1" applyProtection="1">
      <alignment horizontal="center" vertical="center" wrapText="1"/>
      <protection locked="0"/>
    </xf>
    <xf numFmtId="0" fontId="27" fillId="0" borderId="0" xfId="7" applyNumberFormat="1" applyFont="1" applyFill="1" applyAlignment="1" applyProtection="1">
      <alignment horizontal="right" vertical="center"/>
      <protection locked="0"/>
    </xf>
    <xf numFmtId="0" fontId="27" fillId="0" borderId="0" xfId="7" applyNumberFormat="1" applyFont="1" applyFill="1" applyAlignment="1">
      <alignment vertical="center"/>
    </xf>
    <xf numFmtId="0" fontId="27" fillId="0" borderId="0" xfId="7" applyFont="1" applyFill="1"/>
    <xf numFmtId="0" fontId="24" fillId="0" borderId="0" xfId="7" applyFont="1" applyFill="1" applyAlignment="1">
      <alignment vertical="center"/>
    </xf>
    <xf numFmtId="0" fontId="27" fillId="0" borderId="0" xfId="7" applyFont="1" applyFill="1" applyAlignment="1">
      <alignment vertical="center"/>
    </xf>
    <xf numFmtId="0" fontId="24" fillId="0" borderId="0" xfId="7" applyFont="1" applyFill="1"/>
    <xf numFmtId="3" fontId="29" fillId="0" borderId="80" xfId="7" applyNumberFormat="1" applyFont="1" applyFill="1" applyBorder="1" applyAlignment="1">
      <alignment vertical="center" shrinkToFit="1"/>
    </xf>
    <xf numFmtId="3" fontId="29" fillId="0" borderId="61" xfId="7" applyNumberFormat="1" applyFont="1" applyFill="1" applyBorder="1" applyAlignment="1">
      <alignment vertical="center"/>
    </xf>
    <xf numFmtId="3" fontId="29" fillId="0" borderId="61" xfId="7" applyNumberFormat="1" applyFont="1" applyFill="1" applyBorder="1" applyAlignment="1">
      <alignment vertical="center" shrinkToFit="1"/>
    </xf>
    <xf numFmtId="3" fontId="29" fillId="0" borderId="32" xfId="7" applyNumberFormat="1" applyFont="1" applyFill="1" applyBorder="1" applyAlignment="1">
      <alignment vertical="center" shrinkToFit="1"/>
    </xf>
    <xf numFmtId="3" fontId="29" fillId="0" borderId="30" xfId="7" applyNumberFormat="1" applyFont="1" applyFill="1" applyBorder="1" applyAlignment="1">
      <alignment horizontal="right" vertical="center" shrinkToFit="1"/>
    </xf>
    <xf numFmtId="179" fontId="26" fillId="0" borderId="32" xfId="7" applyNumberFormat="1" applyFont="1" applyFill="1" applyBorder="1" applyAlignment="1">
      <alignment vertical="center" shrinkToFit="1"/>
    </xf>
    <xf numFmtId="179" fontId="26" fillId="0" borderId="30" xfId="7" applyNumberFormat="1" applyFont="1" applyFill="1" applyBorder="1" applyAlignment="1">
      <alignment vertical="center" shrinkToFit="1"/>
    </xf>
    <xf numFmtId="180" fontId="26" fillId="0" borderId="40" xfId="7" applyNumberFormat="1" applyFont="1" applyFill="1" applyBorder="1" applyAlignment="1">
      <alignment vertical="center"/>
    </xf>
    <xf numFmtId="180" fontId="26" fillId="0" borderId="35" xfId="7" applyNumberFormat="1" applyFont="1" applyFill="1" applyBorder="1" applyAlignment="1">
      <alignment vertical="center"/>
    </xf>
    <xf numFmtId="180" fontId="26" fillId="0" borderId="35" xfId="7" applyNumberFormat="1" applyFont="1" applyFill="1" applyBorder="1" applyAlignment="1">
      <alignment horizontal="right" vertical="center"/>
    </xf>
    <xf numFmtId="0" fontId="26" fillId="0" borderId="0" xfId="7" applyFont="1" applyFill="1" applyAlignment="1">
      <alignment vertical="center"/>
    </xf>
    <xf numFmtId="180" fontId="26" fillId="0" borderId="77" xfId="7" applyNumberFormat="1" applyFont="1" applyFill="1" applyBorder="1" applyAlignment="1">
      <alignment vertical="center"/>
    </xf>
    <xf numFmtId="180" fontId="26" fillId="0" borderId="86" xfId="7" applyNumberFormat="1" applyFont="1" applyFill="1" applyBorder="1" applyAlignment="1">
      <alignment vertical="center"/>
    </xf>
    <xf numFmtId="180" fontId="26" fillId="0" borderId="77" xfId="7" applyNumberFormat="1" applyFont="1" applyFill="1" applyBorder="1" applyAlignment="1">
      <alignment vertical="center" shrinkToFit="1"/>
    </xf>
    <xf numFmtId="180" fontId="26" fillId="0" borderId="86" xfId="7" applyNumberFormat="1" applyFont="1" applyFill="1" applyBorder="1" applyAlignment="1">
      <alignment vertical="center" shrinkToFit="1"/>
    </xf>
    <xf numFmtId="0" fontId="0" fillId="0" borderId="0" xfId="0" applyFill="1" applyAlignment="1">
      <alignment vertical="center"/>
    </xf>
    <xf numFmtId="0" fontId="25" fillId="0" borderId="0" xfId="0" applyNumberFormat="1" applyFont="1" applyFill="1" applyAlignment="1">
      <alignment vertical="center"/>
    </xf>
    <xf numFmtId="0" fontId="25" fillId="0" borderId="0" xfId="0" applyNumberFormat="1" applyFont="1" applyFill="1" applyAlignment="1" applyProtection="1">
      <alignment vertical="center"/>
      <protection locked="0"/>
    </xf>
    <xf numFmtId="0" fontId="24" fillId="0" borderId="47" xfId="0" applyNumberFormat="1" applyFont="1" applyFill="1" applyBorder="1" applyAlignment="1" applyProtection="1">
      <alignment vertical="center" shrinkToFit="1"/>
      <protection locked="0"/>
    </xf>
    <xf numFmtId="0" fontId="24" fillId="0" borderId="53" xfId="0" applyNumberFormat="1" applyFont="1" applyFill="1" applyBorder="1" applyAlignment="1">
      <alignment horizontal="center" vertical="center" shrinkToFit="1"/>
    </xf>
    <xf numFmtId="0" fontId="23" fillId="0" borderId="63" xfId="6" applyNumberFormat="1" applyFont="1" applyFill="1" applyBorder="1" applyAlignment="1" applyProtection="1">
      <alignment horizontal="center" vertical="center" shrinkToFit="1"/>
      <protection locked="0"/>
    </xf>
    <xf numFmtId="3" fontId="1" fillId="0" borderId="64" xfId="0" applyNumberFormat="1" applyFont="1" applyFill="1" applyBorder="1" applyAlignment="1">
      <alignment horizontal="right" vertical="center" shrinkToFit="1"/>
    </xf>
    <xf numFmtId="3" fontId="1" fillId="0" borderId="35" xfId="0" applyNumberFormat="1" applyFont="1" applyFill="1" applyBorder="1" applyAlignment="1">
      <alignment horizontal="right" vertical="center" shrinkToFit="1"/>
    </xf>
    <xf numFmtId="179" fontId="1" fillId="0" borderId="5" xfId="0" applyNumberFormat="1" applyFont="1" applyFill="1" applyBorder="1" applyAlignment="1" applyProtection="1">
      <alignment horizontal="right" vertical="center" shrinkToFit="1"/>
      <protection locked="0"/>
    </xf>
    <xf numFmtId="180" fontId="1" fillId="0" borderId="98" xfId="0" applyNumberFormat="1" applyFont="1" applyFill="1" applyBorder="1" applyAlignment="1">
      <alignment horizontal="right" vertical="center" shrinkToFit="1"/>
    </xf>
    <xf numFmtId="176" fontId="1" fillId="0" borderId="38" xfId="0" applyNumberFormat="1" applyFont="1" applyFill="1" applyBorder="1" applyAlignment="1" applyProtection="1">
      <alignment horizontal="right" vertical="center" shrinkToFit="1"/>
    </xf>
    <xf numFmtId="180" fontId="0" fillId="0" borderId="97" xfId="0" applyNumberFormat="1" applyFill="1" applyBorder="1" applyAlignment="1">
      <alignment horizontal="right" vertical="center" shrinkToFit="1"/>
    </xf>
    <xf numFmtId="0" fontId="26" fillId="0" borderId="0" xfId="0" applyNumberFormat="1" applyFont="1" applyFill="1" applyAlignment="1" applyProtection="1">
      <alignment horizontal="right" vertical="center"/>
      <protection locked="0"/>
    </xf>
    <xf numFmtId="0" fontId="26" fillId="0" borderId="0" xfId="0" applyNumberFormat="1" applyFont="1" applyFill="1" applyAlignment="1">
      <alignment vertical="center"/>
    </xf>
    <xf numFmtId="0" fontId="26" fillId="0" borderId="0" xfId="0" applyNumberFormat="1" applyFont="1" applyFill="1" applyAlignment="1" applyProtection="1">
      <alignment vertical="center"/>
      <protection locked="0"/>
    </xf>
    <xf numFmtId="0" fontId="26" fillId="0" borderId="0" xfId="0" applyFont="1" applyFill="1" applyAlignment="1">
      <alignment vertical="center"/>
    </xf>
    <xf numFmtId="0" fontId="26" fillId="0" borderId="0" xfId="0" applyNumberFormat="1" applyFont="1" applyFill="1" applyAlignment="1">
      <alignment horizontal="left" vertical="center"/>
    </xf>
    <xf numFmtId="0" fontId="31" fillId="0" borderId="0" xfId="0" applyNumberFormat="1" applyFont="1" applyFill="1" applyAlignment="1">
      <alignment horizontal="left" vertical="center"/>
    </xf>
    <xf numFmtId="0" fontId="22" fillId="0" borderId="0" xfId="0" applyFont="1" applyFill="1" applyAlignment="1">
      <alignment horizontal="center" vertical="center"/>
    </xf>
    <xf numFmtId="0" fontId="26" fillId="0" borderId="0" xfId="0" applyFont="1" applyFill="1" applyAlignment="1"/>
    <xf numFmtId="176" fontId="11" fillId="0" borderId="9" xfId="6" applyNumberFormat="1" applyFont="1" applyFill="1" applyBorder="1" applyAlignment="1">
      <alignment horizontal="right" vertical="center" shrinkToFit="1"/>
    </xf>
    <xf numFmtId="0" fontId="8" fillId="0" borderId="9" xfId="0" applyFont="1" applyBorder="1" applyAlignment="1">
      <alignment horizontal="center" vertical="center"/>
    </xf>
    <xf numFmtId="38" fontId="32" fillId="0" borderId="11" xfId="5" applyFont="1" applyBorder="1" applyAlignment="1">
      <alignment horizontal="right" vertical="center"/>
    </xf>
    <xf numFmtId="0" fontId="8" fillId="0" borderId="19" xfId="0" applyFont="1" applyBorder="1" applyAlignment="1">
      <alignment horizontal="center" vertical="center"/>
    </xf>
    <xf numFmtId="0" fontId="8" fillId="0" borderId="103" xfId="0" applyFont="1" applyBorder="1" applyAlignment="1">
      <alignment horizontal="center" vertical="center"/>
    </xf>
    <xf numFmtId="0" fontId="24" fillId="3" borderId="14" xfId="6" applyNumberFormat="1" applyFont="1" applyFill="1" applyBorder="1" applyAlignment="1" applyProtection="1">
      <alignment horizontal="center" vertical="center" shrinkToFit="1"/>
      <protection locked="0"/>
    </xf>
    <xf numFmtId="0" fontId="24" fillId="2" borderId="26" xfId="6" applyNumberFormat="1" applyFont="1" applyFill="1" applyBorder="1" applyAlignment="1">
      <alignment horizontal="center" vertical="center" shrinkToFit="1"/>
    </xf>
    <xf numFmtId="176" fontId="19" fillId="2" borderId="85" xfId="6" applyNumberFormat="1" applyFont="1" applyFill="1" applyBorder="1" applyAlignment="1">
      <alignment horizontal="right" vertical="center" shrinkToFit="1"/>
    </xf>
    <xf numFmtId="176" fontId="1" fillId="2" borderId="88" xfId="6" applyNumberFormat="1" applyFont="1" applyFill="1" applyBorder="1" applyAlignment="1">
      <alignment horizontal="right" vertical="center" shrinkToFit="1"/>
    </xf>
    <xf numFmtId="176" fontId="1" fillId="2" borderId="50" xfId="6" applyNumberFormat="1" applyFont="1" applyFill="1" applyBorder="1" applyAlignment="1">
      <alignment horizontal="right" vertical="center" shrinkToFit="1"/>
    </xf>
    <xf numFmtId="0" fontId="24" fillId="2" borderId="52" xfId="6" applyNumberFormat="1" applyFont="1" applyFill="1" applyBorder="1" applyAlignment="1">
      <alignment horizontal="center" vertical="center" shrinkToFit="1"/>
    </xf>
    <xf numFmtId="0" fontId="24" fillId="2" borderId="52" xfId="6" applyNumberFormat="1" applyFont="1" applyFill="1" applyBorder="1" applyAlignment="1" applyProtection="1">
      <alignment horizontal="center" vertical="center" shrinkToFit="1"/>
      <protection locked="0"/>
    </xf>
    <xf numFmtId="176" fontId="1" fillId="2" borderId="80" xfId="6" applyNumberFormat="1" applyFont="1" applyFill="1" applyBorder="1" applyAlignment="1">
      <alignment horizontal="right" vertical="center" shrinkToFit="1"/>
    </xf>
    <xf numFmtId="176" fontId="1" fillId="2" borderId="75" xfId="6" applyNumberFormat="1" applyFont="1" applyFill="1" applyBorder="1" applyAlignment="1">
      <alignment horizontal="right" vertical="center" shrinkToFit="1"/>
    </xf>
    <xf numFmtId="0" fontId="14" fillId="0" borderId="0" xfId="1" applyFont="1" applyBorder="1" applyAlignment="1">
      <alignment horizontal="righ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0" fontId="1" fillId="0" borderId="0" xfId="1" applyFont="1" applyBorder="1">
      <alignment vertical="center"/>
    </xf>
    <xf numFmtId="0" fontId="34" fillId="0" borderId="0" xfId="0" applyFont="1" applyBorder="1"/>
    <xf numFmtId="0" fontId="22" fillId="0" borderId="0" xfId="1" applyFont="1" applyBorder="1" applyAlignment="1">
      <alignment horizontal="right" vertical="center"/>
    </xf>
    <xf numFmtId="0" fontId="34" fillId="0" borderId="0" xfId="0" applyFont="1" applyBorder="1" applyAlignment="1">
      <alignment vertical="center"/>
    </xf>
    <xf numFmtId="0" fontId="22" fillId="0" borderId="0" xfId="1" applyFont="1" applyBorder="1" applyAlignment="1">
      <alignment horizontal="left" vertical="center"/>
    </xf>
    <xf numFmtId="0" fontId="26" fillId="2" borderId="102" xfId="6" applyNumberFormat="1" applyFont="1" applyFill="1" applyBorder="1" applyAlignment="1" applyProtection="1">
      <alignment horizontal="center" vertical="center" shrinkToFit="1"/>
      <protection locked="0"/>
    </xf>
    <xf numFmtId="176" fontId="4" fillId="2" borderId="57" xfId="7" applyNumberFormat="1" applyFont="1" applyFill="1" applyBorder="1" applyAlignment="1">
      <alignment horizontal="right" vertical="center" shrinkToFit="1"/>
    </xf>
    <xf numFmtId="178" fontId="23" fillId="2" borderId="48" xfId="7" applyNumberFormat="1" applyFont="1" applyFill="1" applyBorder="1" applyAlignment="1" applyProtection="1">
      <alignment horizontal="center" vertical="center" shrinkToFit="1"/>
      <protection locked="0"/>
    </xf>
    <xf numFmtId="178" fontId="23" fillId="2" borderId="49" xfId="7" applyNumberFormat="1" applyFont="1" applyFill="1" applyBorder="1" applyAlignment="1" applyProtection="1">
      <alignment horizontal="center" vertical="center" shrinkToFit="1"/>
      <protection locked="0"/>
    </xf>
    <xf numFmtId="178" fontId="23" fillId="2" borderId="15" xfId="7" applyNumberFormat="1" applyFont="1" applyFill="1" applyBorder="1" applyAlignment="1" applyProtection="1">
      <alignment horizontal="center" vertical="center" shrinkToFit="1"/>
      <protection locked="0"/>
    </xf>
    <xf numFmtId="178" fontId="23" fillId="2" borderId="50" xfId="7" applyNumberFormat="1" applyFont="1" applyFill="1" applyBorder="1" applyAlignment="1" applyProtection="1">
      <alignment horizontal="center" vertical="center" shrinkToFit="1"/>
      <protection locked="0"/>
    </xf>
    <xf numFmtId="178" fontId="23" fillId="2" borderId="51" xfId="7" applyNumberFormat="1" applyFont="1" applyFill="1" applyBorder="1" applyAlignment="1" applyProtection="1">
      <alignment horizontal="center" vertical="center" shrinkToFit="1"/>
      <protection locked="0"/>
    </xf>
    <xf numFmtId="178" fontId="23" fillId="2" borderId="52" xfId="7" applyNumberFormat="1" applyFont="1" applyFill="1" applyBorder="1" applyAlignment="1" applyProtection="1">
      <alignment horizontal="center" vertical="center" shrinkToFit="1"/>
      <protection locked="0"/>
    </xf>
    <xf numFmtId="0" fontId="23" fillId="2" borderId="43" xfId="7" applyNumberFormat="1" applyFont="1" applyFill="1" applyBorder="1" applyAlignment="1">
      <alignment horizontal="distributed" vertical="center" justifyLastLine="1"/>
    </xf>
    <xf numFmtId="0" fontId="23" fillId="2" borderId="54" xfId="7" applyNumberFormat="1" applyFont="1" applyFill="1" applyBorder="1" applyAlignment="1">
      <alignment horizontal="distributed" vertical="center" justifyLastLine="1"/>
    </xf>
    <xf numFmtId="0" fontId="23" fillId="2" borderId="55" xfId="7" applyNumberFormat="1" applyFont="1" applyFill="1" applyBorder="1" applyAlignment="1">
      <alignment horizontal="distributed" vertical="center" justifyLastLine="1"/>
    </xf>
    <xf numFmtId="0" fontId="23" fillId="2" borderId="54" xfId="7" applyNumberFormat="1" applyFont="1" applyFill="1" applyBorder="1" applyAlignment="1">
      <alignment horizontal="center" vertical="center" shrinkToFit="1"/>
    </xf>
    <xf numFmtId="0" fontId="23" fillId="2" borderId="44" xfId="7" applyNumberFormat="1" applyFont="1" applyFill="1" applyBorder="1" applyAlignment="1">
      <alignment horizontal="center" vertical="center" justifyLastLine="1"/>
    </xf>
    <xf numFmtId="0" fontId="23" fillId="2" borderId="45" xfId="7" applyNumberFormat="1" applyFont="1" applyFill="1" applyBorder="1" applyAlignment="1">
      <alignment horizontal="distributed" vertical="center" justifyLastLine="1"/>
    </xf>
    <xf numFmtId="177" fontId="18" fillId="2" borderId="59" xfId="7" applyNumberFormat="1" applyFont="1" applyFill="1" applyBorder="1" applyAlignment="1">
      <alignment horizontal="right" vertical="center" shrinkToFit="1"/>
    </xf>
    <xf numFmtId="176" fontId="18" fillId="2" borderId="60" xfId="7" applyNumberFormat="1" applyFont="1" applyFill="1" applyBorder="1" applyAlignment="1">
      <alignment horizontal="right" vertical="center" shrinkToFit="1"/>
    </xf>
    <xf numFmtId="176" fontId="18" fillId="2" borderId="61" xfId="7" applyNumberFormat="1" applyFont="1" applyFill="1" applyBorder="1" applyAlignment="1">
      <alignment horizontal="right" vertical="center" shrinkToFit="1"/>
    </xf>
    <xf numFmtId="0" fontId="26" fillId="2" borderId="27" xfId="7" applyNumberFormat="1" applyFont="1" applyFill="1" applyBorder="1" applyAlignment="1">
      <alignment horizontal="center" vertical="center" shrinkToFit="1"/>
    </xf>
    <xf numFmtId="176" fontId="4" fillId="2" borderId="58" xfId="7" applyNumberFormat="1" applyFont="1" applyFill="1" applyBorder="1" applyAlignment="1">
      <alignment horizontal="right" vertical="center" shrinkToFit="1"/>
    </xf>
    <xf numFmtId="176" fontId="18" fillId="2" borderId="80" xfId="7" applyNumberFormat="1" applyFont="1" applyFill="1" applyBorder="1" applyAlignment="1">
      <alignment horizontal="right" vertical="center" shrinkToFit="1"/>
    </xf>
    <xf numFmtId="176" fontId="18" fillId="2" borderId="68" xfId="7" applyNumberFormat="1" applyFont="1" applyFill="1" applyBorder="1" applyAlignment="1">
      <alignment horizontal="right" vertical="center" shrinkToFit="1"/>
    </xf>
    <xf numFmtId="176" fontId="18" fillId="2" borderId="52" xfId="7" applyNumberFormat="1" applyFont="1" applyFill="1" applyBorder="1" applyAlignment="1">
      <alignment horizontal="right" vertical="center" shrinkToFit="1"/>
    </xf>
    <xf numFmtId="0" fontId="26" fillId="2" borderId="75" xfId="7" applyNumberFormat="1" applyFont="1" applyFill="1" applyBorder="1" applyAlignment="1">
      <alignment horizontal="center" vertical="center" shrinkToFit="1"/>
    </xf>
    <xf numFmtId="0" fontId="18" fillId="3" borderId="14" xfId="7" applyNumberFormat="1" applyFont="1" applyFill="1" applyBorder="1" applyAlignment="1" applyProtection="1">
      <alignment horizontal="center" vertical="center" shrinkToFit="1"/>
      <protection locked="0"/>
    </xf>
    <xf numFmtId="0" fontId="26" fillId="3" borderId="14" xfId="7" applyNumberFormat="1" applyFont="1" applyFill="1" applyBorder="1" applyAlignment="1" applyProtection="1">
      <alignment horizontal="center" vertical="center" shrinkToFit="1"/>
      <protection locked="0"/>
    </xf>
    <xf numFmtId="0" fontId="22" fillId="0" borderId="0" xfId="1" applyFont="1" applyBorder="1" applyAlignment="1">
      <alignment horizontal="center" vertical="center"/>
    </xf>
    <xf numFmtId="0" fontId="1" fillId="3" borderId="99" xfId="0" applyNumberFormat="1" applyFont="1" applyFill="1" applyBorder="1" applyAlignment="1" applyProtection="1">
      <alignment horizontal="center" vertical="center" shrinkToFit="1"/>
      <protection locked="0"/>
    </xf>
    <xf numFmtId="0" fontId="10" fillId="3" borderId="14" xfId="0" applyNumberFormat="1" applyFont="1" applyFill="1" applyBorder="1" applyAlignment="1" applyProtection="1">
      <alignment horizontal="center" vertical="center" shrinkToFit="1"/>
      <protection locked="0"/>
    </xf>
    <xf numFmtId="0" fontId="23" fillId="2" borderId="102" xfId="6" applyNumberFormat="1" applyFont="1" applyFill="1" applyBorder="1" applyAlignment="1" applyProtection="1">
      <alignment horizontal="center" vertical="center" shrinkToFit="1"/>
      <protection locked="0"/>
    </xf>
    <xf numFmtId="176" fontId="4" fillId="2" borderId="57" xfId="0" applyNumberFormat="1" applyFont="1" applyFill="1" applyBorder="1" applyAlignment="1">
      <alignment horizontal="right" vertical="center" shrinkToFit="1"/>
    </xf>
    <xf numFmtId="178" fontId="24" fillId="2" borderId="48" xfId="0" applyNumberFormat="1" applyFont="1" applyFill="1" applyBorder="1" applyAlignment="1" applyProtection="1">
      <alignment horizontal="center" vertical="center" shrinkToFit="1"/>
      <protection locked="0"/>
    </xf>
    <xf numFmtId="178" fontId="24" fillId="2" borderId="100" xfId="0" applyNumberFormat="1" applyFont="1" applyFill="1" applyBorder="1" applyAlignment="1" applyProtection="1">
      <alignment horizontal="center" vertical="center" shrinkToFit="1"/>
      <protection locked="0"/>
    </xf>
    <xf numFmtId="0" fontId="24" fillId="2" borderId="77" xfId="0" applyFont="1" applyFill="1" applyBorder="1" applyAlignment="1">
      <alignment horizontal="center" vertical="center" shrinkToFit="1"/>
    </xf>
    <xf numFmtId="0" fontId="24" fillId="2" borderId="78" xfId="0" applyFont="1" applyFill="1" applyBorder="1" applyAlignment="1">
      <alignment horizontal="center" vertical="center" shrinkToFit="1"/>
    </xf>
    <xf numFmtId="0" fontId="24" fillId="2" borderId="86" xfId="0" applyFont="1" applyFill="1" applyBorder="1" applyAlignment="1">
      <alignment horizontal="center" vertical="center" shrinkToFit="1"/>
    </xf>
    <xf numFmtId="177" fontId="1" fillId="2" borderId="62" xfId="0" applyNumberFormat="1" applyFont="1" applyFill="1" applyBorder="1" applyAlignment="1">
      <alignment horizontal="right" vertical="center" shrinkToFit="1"/>
    </xf>
    <xf numFmtId="177" fontId="1" fillId="2" borderId="28" xfId="0" applyNumberFormat="1" applyFont="1" applyFill="1" applyBorder="1" applyAlignment="1">
      <alignment horizontal="right" vertical="center" shrinkToFit="1"/>
    </xf>
    <xf numFmtId="0" fontId="1" fillId="2" borderId="27" xfId="0" applyNumberFormat="1" applyFont="1" applyFill="1" applyBorder="1" applyAlignment="1">
      <alignment horizontal="center" vertical="center" shrinkToFit="1"/>
    </xf>
    <xf numFmtId="176" fontId="4" fillId="2" borderId="58" xfId="0" applyNumberFormat="1" applyFont="1" applyFill="1" applyBorder="1" applyAlignment="1">
      <alignment horizontal="right" vertical="center" shrinkToFit="1"/>
    </xf>
    <xf numFmtId="176" fontId="1" fillId="2" borderId="67" xfId="0" applyNumberFormat="1" applyFont="1" applyFill="1" applyBorder="1" applyAlignment="1">
      <alignment horizontal="right" vertical="center" shrinkToFit="1"/>
    </xf>
    <xf numFmtId="176" fontId="1" fillId="2" borderId="61" xfId="0" applyNumberFormat="1" applyFont="1" applyFill="1" applyBorder="1" applyAlignment="1">
      <alignment horizontal="right" vertical="center" shrinkToFit="1"/>
    </xf>
    <xf numFmtId="0" fontId="9" fillId="0" borderId="9" xfId="2" applyFont="1" applyBorder="1" applyAlignment="1">
      <alignment vertical="center" shrinkToFit="1"/>
    </xf>
    <xf numFmtId="3" fontId="0" fillId="0" borderId="0" xfId="8" applyNumberFormat="1" applyFont="1" applyFill="1" applyBorder="1" applyAlignment="1">
      <alignment vertical="center"/>
    </xf>
    <xf numFmtId="0" fontId="36" fillId="0" borderId="0" xfId="10" applyFont="1" applyFill="1" applyAlignment="1">
      <alignment vertical="center"/>
    </xf>
    <xf numFmtId="0" fontId="18" fillId="0" borderId="0" xfId="10" applyNumberFormat="1" applyFont="1" applyFill="1" applyAlignment="1">
      <alignment vertical="center" shrinkToFit="1"/>
    </xf>
    <xf numFmtId="0" fontId="18" fillId="0" borderId="0" xfId="10" applyFont="1" applyFill="1" applyAlignment="1">
      <alignment vertical="center" shrinkToFit="1"/>
    </xf>
    <xf numFmtId="0" fontId="18" fillId="0" borderId="0" xfId="10" applyNumberFormat="1" applyFont="1" applyFill="1" applyAlignment="1">
      <alignment horizontal="right" vertical="center" shrinkToFit="1"/>
    </xf>
    <xf numFmtId="0" fontId="18" fillId="0" borderId="0" xfId="10" applyFont="1" applyFill="1" applyAlignment="1">
      <alignment vertical="center"/>
    </xf>
    <xf numFmtId="0" fontId="18" fillId="0" borderId="10" xfId="10" applyNumberFormat="1" applyFont="1" applyFill="1" applyBorder="1" applyAlignment="1">
      <alignment horizontal="center" vertical="center" shrinkToFit="1"/>
    </xf>
    <xf numFmtId="0" fontId="18" fillId="0" borderId="0" xfId="10" applyNumberFormat="1" applyFont="1" applyFill="1" applyAlignment="1" applyProtection="1">
      <alignment vertical="center"/>
      <protection locked="0"/>
    </xf>
    <xf numFmtId="0" fontId="18" fillId="0" borderId="11" xfId="10" applyNumberFormat="1" applyFont="1" applyFill="1" applyBorder="1" applyAlignment="1">
      <alignment horizontal="center" vertical="center" shrinkToFit="1"/>
    </xf>
    <xf numFmtId="0" fontId="18" fillId="0" borderId="40" xfId="10" applyNumberFormat="1" applyFont="1" applyFill="1" applyBorder="1" applyAlignment="1">
      <alignment horizontal="center" vertical="center" shrinkToFit="1"/>
    </xf>
    <xf numFmtId="0" fontId="18" fillId="0" borderId="107" xfId="10" applyNumberFormat="1" applyFont="1" applyFill="1" applyBorder="1" applyAlignment="1">
      <alignment horizontal="center" vertical="center" shrinkToFit="1"/>
    </xf>
    <xf numFmtId="0" fontId="18" fillId="0" borderId="108" xfId="10" applyNumberFormat="1" applyFont="1" applyFill="1" applyBorder="1" applyAlignment="1">
      <alignment horizontal="center" vertical="center" shrinkToFit="1"/>
    </xf>
    <xf numFmtId="0" fontId="18" fillId="6" borderId="108" xfId="10" applyNumberFormat="1" applyFont="1" applyFill="1" applyBorder="1" applyAlignment="1">
      <alignment horizontal="center" vertical="center" shrinkToFit="1"/>
    </xf>
    <xf numFmtId="0" fontId="18" fillId="6" borderId="107" xfId="10" applyNumberFormat="1" applyFont="1" applyFill="1" applyBorder="1" applyAlignment="1">
      <alignment horizontal="center" vertical="center" shrinkToFit="1"/>
    </xf>
    <xf numFmtId="0" fontId="18" fillId="0" borderId="109" xfId="10" applyNumberFormat="1" applyFont="1" applyFill="1" applyBorder="1" applyAlignment="1">
      <alignment horizontal="center" vertical="center" shrinkToFit="1"/>
    </xf>
    <xf numFmtId="0" fontId="18" fillId="0" borderId="110" xfId="10" applyNumberFormat="1" applyFont="1" applyFill="1" applyBorder="1" applyAlignment="1">
      <alignment horizontal="center" vertical="center" shrinkToFit="1"/>
    </xf>
    <xf numFmtId="0" fontId="18" fillId="6" borderId="40" xfId="10" applyNumberFormat="1" applyFont="1" applyFill="1" applyBorder="1" applyAlignment="1">
      <alignment horizontal="center" vertical="center" shrinkToFit="1"/>
    </xf>
    <xf numFmtId="0" fontId="18" fillId="0" borderId="0" xfId="10" applyNumberFormat="1" applyFont="1" applyFill="1" applyAlignment="1" applyProtection="1">
      <alignment horizontal="center" vertical="center" shrinkToFit="1"/>
      <protection locked="0"/>
    </xf>
    <xf numFmtId="0" fontId="18" fillId="0" borderId="0" xfId="10" applyNumberFormat="1" applyFont="1" applyFill="1" applyAlignment="1" applyProtection="1">
      <alignment horizontal="center" vertical="center"/>
      <protection locked="0"/>
    </xf>
    <xf numFmtId="183" fontId="1" fillId="0" borderId="58" xfId="10" applyNumberFormat="1" applyFont="1" applyFill="1" applyBorder="1" applyAlignment="1">
      <alignment horizontal="center" vertical="center" shrinkToFit="1"/>
    </xf>
    <xf numFmtId="3" fontId="26" fillId="0" borderId="111" xfId="10" applyNumberFormat="1" applyFont="1" applyFill="1" applyBorder="1" applyAlignment="1">
      <alignment vertical="center" shrinkToFit="1"/>
    </xf>
    <xf numFmtId="3" fontId="26" fillId="0" borderId="112" xfId="10" applyNumberFormat="1" applyFont="1" applyFill="1" applyBorder="1" applyAlignment="1">
      <alignment vertical="center" shrinkToFit="1"/>
    </xf>
    <xf numFmtId="3" fontId="26" fillId="0" borderId="113" xfId="10" applyNumberFormat="1" applyFont="1" applyFill="1" applyBorder="1" applyAlignment="1">
      <alignment vertical="center" shrinkToFit="1"/>
    </xf>
    <xf numFmtId="3" fontId="26" fillId="0" borderId="114" xfId="10" applyNumberFormat="1" applyFont="1" applyFill="1" applyBorder="1" applyAlignment="1">
      <alignment vertical="center" shrinkToFit="1"/>
    </xf>
    <xf numFmtId="3" fontId="26" fillId="5" borderId="113" xfId="10" applyNumberFormat="1" applyFont="1" applyFill="1" applyBorder="1" applyAlignment="1">
      <alignment vertical="center" shrinkToFit="1"/>
    </xf>
    <xf numFmtId="3" fontId="26" fillId="5" borderId="114" xfId="10" applyNumberFormat="1" applyFont="1" applyFill="1" applyBorder="1" applyAlignment="1">
      <alignment vertical="center" shrinkToFit="1"/>
    </xf>
    <xf numFmtId="184" fontId="26" fillId="0" borderId="66" xfId="8" applyNumberFormat="1" applyFont="1" applyFill="1" applyBorder="1" applyAlignment="1">
      <alignment vertical="center" shrinkToFit="1"/>
    </xf>
    <xf numFmtId="184" fontId="26" fillId="0" borderId="0" xfId="8" applyNumberFormat="1" applyFont="1" applyFill="1" applyBorder="1" applyAlignment="1">
      <alignment vertical="center" shrinkToFit="1"/>
    </xf>
    <xf numFmtId="184" fontId="26" fillId="0" borderId="82" xfId="8" applyNumberFormat="1" applyFont="1" applyFill="1" applyBorder="1" applyAlignment="1">
      <alignment vertical="center" shrinkToFit="1"/>
    </xf>
    <xf numFmtId="184" fontId="26" fillId="0" borderId="56" xfId="8" applyNumberFormat="1" applyFont="1" applyFill="1" applyBorder="1" applyAlignment="1">
      <alignment vertical="center" shrinkToFit="1"/>
    </xf>
    <xf numFmtId="184" fontId="26" fillId="0" borderId="111" xfId="8" applyNumberFormat="1" applyFont="1" applyFill="1" applyBorder="1" applyAlignment="1">
      <alignment vertical="center" shrinkToFit="1"/>
    </xf>
    <xf numFmtId="185" fontId="18" fillId="0" borderId="0" xfId="10" applyNumberFormat="1" applyFont="1" applyFill="1" applyAlignment="1" applyProtection="1">
      <alignment vertical="center"/>
      <protection locked="0"/>
    </xf>
    <xf numFmtId="3" fontId="26" fillId="0" borderId="32" xfId="10" applyNumberFormat="1" applyFont="1" applyFill="1" applyBorder="1" applyAlignment="1">
      <alignment vertical="center" shrinkToFit="1"/>
    </xf>
    <xf numFmtId="3" fontId="26" fillId="0" borderId="115" xfId="10" applyNumberFormat="1" applyFont="1" applyFill="1" applyBorder="1" applyAlignment="1">
      <alignment vertical="center" shrinkToFit="1"/>
    </xf>
    <xf numFmtId="3" fontId="26" fillId="0" borderId="116" xfId="10" applyNumberFormat="1" applyFont="1" applyFill="1" applyBorder="1" applyAlignment="1">
      <alignment vertical="center" shrinkToFit="1"/>
    </xf>
    <xf numFmtId="3" fontId="26" fillId="5" borderId="116" xfId="10" applyNumberFormat="1" applyFont="1" applyFill="1" applyBorder="1" applyAlignment="1">
      <alignment vertical="center" shrinkToFit="1"/>
    </xf>
    <xf numFmtId="3" fontId="26" fillId="5" borderId="115" xfId="10" applyNumberFormat="1" applyFont="1" applyFill="1" applyBorder="1" applyAlignment="1">
      <alignment vertical="center" shrinkToFit="1"/>
    </xf>
    <xf numFmtId="184" fontId="26" fillId="0" borderId="117" xfId="8" applyNumberFormat="1" applyFont="1" applyFill="1" applyBorder="1" applyAlignment="1">
      <alignment vertical="center" shrinkToFit="1"/>
    </xf>
    <xf numFmtId="184" fontId="26" fillId="0" borderId="118" xfId="8" applyNumberFormat="1" applyFont="1" applyFill="1" applyBorder="1" applyAlignment="1">
      <alignment vertical="center" shrinkToFit="1"/>
    </xf>
    <xf numFmtId="184" fontId="26" fillId="0" borderId="32" xfId="8" applyNumberFormat="1" applyFont="1" applyFill="1" applyBorder="1" applyAlignment="1">
      <alignment vertical="center" shrinkToFit="1"/>
    </xf>
    <xf numFmtId="184" fontId="26" fillId="0" borderId="119" xfId="8" applyNumberFormat="1" applyFont="1" applyFill="1" applyBorder="1" applyAlignment="1">
      <alignment vertical="center" shrinkToFit="1"/>
    </xf>
    <xf numFmtId="184" fontId="26" fillId="0" borderId="115" xfId="8" applyNumberFormat="1" applyFont="1" applyFill="1" applyBorder="1" applyAlignment="1">
      <alignment vertical="center" shrinkToFit="1"/>
    </xf>
    <xf numFmtId="184" fontId="26" fillId="5" borderId="32" xfId="8" applyNumberFormat="1" applyFont="1" applyFill="1" applyBorder="1" applyAlignment="1">
      <alignment vertical="center" shrinkToFit="1"/>
    </xf>
    <xf numFmtId="184" fontId="26" fillId="5" borderId="119" xfId="8" applyNumberFormat="1" applyFont="1" applyFill="1" applyBorder="1" applyAlignment="1">
      <alignment vertical="center" shrinkToFit="1"/>
    </xf>
    <xf numFmtId="184" fontId="26" fillId="5" borderId="115" xfId="8" applyNumberFormat="1" applyFont="1" applyFill="1" applyBorder="1" applyAlignment="1">
      <alignment vertical="center" shrinkToFit="1"/>
    </xf>
    <xf numFmtId="3" fontId="26" fillId="0" borderId="34" xfId="10" applyNumberFormat="1" applyFont="1" applyFill="1" applyBorder="1" applyAlignment="1">
      <alignment vertical="center" shrinkToFit="1"/>
    </xf>
    <xf numFmtId="3" fontId="26" fillId="7" borderId="34" xfId="10" applyNumberFormat="1" applyFont="1" applyFill="1" applyBorder="1" applyAlignment="1">
      <alignment vertical="center" shrinkToFit="1"/>
    </xf>
    <xf numFmtId="3" fontId="26" fillId="0" borderId="32" xfId="10" applyNumberFormat="1" applyFont="1" applyFill="1" applyBorder="1" applyAlignment="1" applyProtection="1">
      <alignment vertical="center" shrinkToFit="1"/>
      <protection locked="0"/>
    </xf>
    <xf numFmtId="3" fontId="26" fillId="0" borderId="37" xfId="10" applyNumberFormat="1" applyFont="1" applyFill="1" applyBorder="1" applyAlignment="1" applyProtection="1">
      <alignment vertical="center" shrinkToFit="1"/>
      <protection locked="0"/>
    </xf>
    <xf numFmtId="184" fontId="26" fillId="5" borderId="117" xfId="8" applyNumberFormat="1" applyFont="1" applyFill="1" applyBorder="1" applyAlignment="1">
      <alignment vertical="center" shrinkToFit="1"/>
    </xf>
    <xf numFmtId="184" fontId="26" fillId="5" borderId="118" xfId="8" applyNumberFormat="1" applyFont="1" applyFill="1" applyBorder="1" applyAlignment="1">
      <alignment vertical="center" shrinkToFit="1"/>
    </xf>
    <xf numFmtId="3" fontId="26" fillId="7" borderId="115" xfId="10" applyNumberFormat="1" applyFont="1" applyFill="1" applyBorder="1" applyAlignment="1">
      <alignment vertical="center" shrinkToFit="1"/>
    </xf>
    <xf numFmtId="184" fontId="26" fillId="0" borderId="70" xfId="8" applyNumberFormat="1" applyFont="1" applyFill="1" applyBorder="1" applyAlignment="1">
      <alignment vertical="center" shrinkToFit="1"/>
    </xf>
    <xf numFmtId="184" fontId="26" fillId="0" borderId="33" xfId="8" applyNumberFormat="1" applyFont="1" applyFill="1" applyBorder="1" applyAlignment="1">
      <alignment vertical="center" shrinkToFit="1"/>
    </xf>
    <xf numFmtId="184" fontId="26" fillId="0" borderId="37" xfId="8" applyNumberFormat="1" applyFont="1" applyFill="1" applyBorder="1" applyAlignment="1">
      <alignment vertical="center" shrinkToFit="1"/>
    </xf>
    <xf numFmtId="184" fontId="26" fillId="0" borderId="121" xfId="8" applyNumberFormat="1" applyFont="1" applyFill="1" applyBorder="1" applyAlignment="1">
      <alignment vertical="center" shrinkToFit="1"/>
    </xf>
    <xf numFmtId="184" fontId="26" fillId="7" borderId="40" xfId="8" applyNumberFormat="1" applyFont="1" applyFill="1" applyBorder="1" applyAlignment="1">
      <alignment vertical="center" shrinkToFit="1"/>
    </xf>
    <xf numFmtId="184" fontId="26" fillId="7" borderId="107" xfId="8" applyNumberFormat="1" applyFont="1" applyFill="1" applyBorder="1" applyAlignment="1">
      <alignment vertical="center" shrinkToFit="1"/>
    </xf>
    <xf numFmtId="0" fontId="1" fillId="0" borderId="9" xfId="10" applyNumberFormat="1" applyFont="1" applyFill="1" applyBorder="1" applyAlignment="1">
      <alignment horizontal="center" vertical="center" shrinkToFit="1"/>
    </xf>
    <xf numFmtId="3" fontId="26" fillId="0" borderId="122" xfId="10" applyNumberFormat="1" applyFont="1" applyFill="1" applyBorder="1" applyAlignment="1">
      <alignment horizontal="right" vertical="center" shrinkToFit="1"/>
    </xf>
    <xf numFmtId="3" fontId="26" fillId="0" borderId="123" xfId="10" applyNumberFormat="1" applyFont="1" applyFill="1" applyBorder="1" applyAlignment="1">
      <alignment horizontal="right" vertical="center" shrinkToFit="1"/>
    </xf>
    <xf numFmtId="184" fontId="26" fillId="0" borderId="124" xfId="8" applyNumberFormat="1" applyFont="1" applyFill="1" applyBorder="1" applyAlignment="1">
      <alignment horizontal="center" vertical="center" shrinkToFit="1"/>
    </xf>
    <xf numFmtId="184" fontId="26" fillId="0" borderId="123" xfId="8" applyNumberFormat="1" applyFont="1" applyFill="1" applyBorder="1" applyAlignment="1">
      <alignment vertical="center" shrinkToFit="1"/>
    </xf>
    <xf numFmtId="184" fontId="26" fillId="0" borderId="122" xfId="8" applyNumberFormat="1" applyFont="1" applyFill="1" applyBorder="1" applyAlignment="1">
      <alignment horizontal="center" vertical="center" shrinkToFit="1"/>
    </xf>
    <xf numFmtId="184" fontId="26" fillId="0" borderId="123" xfId="8" applyNumberFormat="1" applyFont="1" applyFill="1" applyBorder="1" applyAlignment="1">
      <alignment horizontal="center" vertical="center" shrinkToFit="1"/>
    </xf>
    <xf numFmtId="0" fontId="18" fillId="0" borderId="0" xfId="10" applyNumberFormat="1" applyFont="1" applyFill="1" applyAlignment="1" applyProtection="1">
      <alignment horizontal="right" vertical="center"/>
      <protection locked="0"/>
    </xf>
    <xf numFmtId="3" fontId="18" fillId="0" borderId="0" xfId="10" applyNumberFormat="1" applyFont="1" applyFill="1" applyAlignment="1" applyProtection="1">
      <alignment vertical="center"/>
      <protection locked="0"/>
    </xf>
    <xf numFmtId="0" fontId="18" fillId="0" borderId="0" xfId="10" applyFont="1" applyFill="1" applyBorder="1" applyAlignment="1">
      <alignment vertical="center"/>
    </xf>
    <xf numFmtId="0" fontId="18" fillId="4" borderId="0" xfId="10" applyFont="1" applyFill="1" applyAlignment="1">
      <alignment vertical="center"/>
    </xf>
    <xf numFmtId="0" fontId="7" fillId="0" borderId="0" xfId="8" applyFill="1" applyBorder="1" applyAlignment="1">
      <alignment horizontal="center" vertical="center"/>
    </xf>
    <xf numFmtId="3" fontId="7" fillId="0" borderId="0" xfId="8" applyNumberFormat="1" applyFill="1" applyBorder="1" applyAlignment="1">
      <alignment vertical="center"/>
    </xf>
    <xf numFmtId="0" fontId="7" fillId="0" borderId="0" xfId="8" applyFill="1" applyAlignment="1">
      <alignment vertical="center"/>
    </xf>
    <xf numFmtId="0" fontId="7" fillId="0" borderId="0" xfId="8" applyAlignment="1">
      <alignment vertical="center"/>
    </xf>
    <xf numFmtId="0" fontId="11" fillId="0" borderId="0" xfId="8" applyFont="1" applyAlignment="1">
      <alignment vertical="center"/>
    </xf>
    <xf numFmtId="0" fontId="11" fillId="0" borderId="0" xfId="8" applyFont="1" applyAlignment="1">
      <alignment horizontal="right" vertical="center"/>
    </xf>
    <xf numFmtId="3" fontId="11" fillId="0" borderId="126" xfId="8" applyNumberFormat="1" applyFont="1" applyFill="1" applyBorder="1" applyAlignment="1">
      <alignment vertical="center" shrinkToFit="1"/>
    </xf>
    <xf numFmtId="183" fontId="11" fillId="0" borderId="124" xfId="8" applyNumberFormat="1" applyFont="1" applyFill="1" applyBorder="1" applyAlignment="1">
      <alignment horizontal="center" vertical="center" shrinkToFit="1"/>
    </xf>
    <xf numFmtId="183" fontId="11" fillId="0" borderId="127" xfId="8" applyNumberFormat="1" applyFont="1" applyFill="1" applyBorder="1" applyAlignment="1">
      <alignment horizontal="center" vertical="center" shrinkToFit="1"/>
    </xf>
    <xf numFmtId="183" fontId="11" fillId="0" borderId="125" xfId="8" applyNumberFormat="1" applyFont="1" applyFill="1" applyBorder="1" applyAlignment="1">
      <alignment horizontal="center" vertical="center" shrinkToFit="1"/>
    </xf>
    <xf numFmtId="3" fontId="11" fillId="0" borderId="9" xfId="8" applyNumberFormat="1" applyFont="1" applyFill="1" applyBorder="1" applyAlignment="1">
      <alignment horizontal="center" vertical="center" shrinkToFit="1"/>
    </xf>
    <xf numFmtId="3" fontId="7" fillId="0" borderId="0" xfId="8" applyNumberFormat="1" applyFill="1" applyAlignment="1">
      <alignment vertical="center" shrinkToFit="1"/>
    </xf>
    <xf numFmtId="3" fontId="7" fillId="0" borderId="0" xfId="8" applyNumberFormat="1" applyFill="1" applyAlignment="1">
      <alignment vertical="center"/>
    </xf>
    <xf numFmtId="182" fontId="11" fillId="0" borderId="58" xfId="8" applyNumberFormat="1" applyFont="1" applyFill="1" applyBorder="1" applyAlignment="1">
      <alignment horizontal="center" vertical="center" shrinkToFit="1"/>
    </xf>
    <xf numFmtId="186" fontId="23" fillId="0" borderId="70" xfId="8" applyNumberFormat="1" applyFont="1" applyFill="1" applyBorder="1" applyAlignment="1">
      <alignment vertical="center" shrinkToFit="1"/>
    </xf>
    <xf numFmtId="186" fontId="23" fillId="0" borderId="128" xfId="8" applyNumberFormat="1" applyFont="1" applyFill="1" applyBorder="1" applyAlignment="1">
      <alignment vertical="center" shrinkToFit="1"/>
    </xf>
    <xf numFmtId="186" fontId="23" fillId="0" borderId="71" xfId="8" applyNumberFormat="1" applyFont="1" applyFill="1" applyBorder="1" applyAlignment="1">
      <alignment vertical="center" shrinkToFit="1"/>
    </xf>
    <xf numFmtId="186" fontId="23" fillId="0" borderId="69" xfId="8" applyNumberFormat="1" applyFont="1" applyFill="1" applyBorder="1" applyAlignment="1">
      <alignment vertical="center" shrinkToFit="1"/>
    </xf>
    <xf numFmtId="186" fontId="23" fillId="0" borderId="37" xfId="8" applyNumberFormat="1" applyFont="1" applyFill="1" applyBorder="1" applyAlignment="1">
      <alignment vertical="center" shrinkToFit="1"/>
    </xf>
    <xf numFmtId="182" fontId="11" fillId="0" borderId="129" xfId="8" applyNumberFormat="1" applyFont="1" applyFill="1" applyBorder="1" applyAlignment="1">
      <alignment horizontal="center" vertical="center" shrinkToFit="1"/>
    </xf>
    <xf numFmtId="186" fontId="23" fillId="0" borderId="32" xfId="8" applyNumberFormat="1" applyFont="1" applyFill="1" applyBorder="1" applyAlignment="1">
      <alignment vertical="center" shrinkToFit="1"/>
    </xf>
    <xf numFmtId="186" fontId="23" fillId="0" borderId="59" xfId="8" applyNumberFormat="1" applyFont="1" applyFill="1" applyBorder="1" applyAlignment="1">
      <alignment vertical="center" shrinkToFit="1"/>
    </xf>
    <xf numFmtId="186" fontId="23" fillId="0" borderId="120" xfId="8" applyNumberFormat="1" applyFont="1" applyFill="1" applyBorder="1" applyAlignment="1">
      <alignment vertical="center" shrinkToFit="1"/>
    </xf>
    <xf numFmtId="186" fontId="23" fillId="0" borderId="129" xfId="8" applyNumberFormat="1" applyFont="1" applyFill="1" applyBorder="1" applyAlignment="1">
      <alignment vertical="center" shrinkToFit="1"/>
    </xf>
    <xf numFmtId="182" fontId="11" fillId="6" borderId="130" xfId="8" applyNumberFormat="1" applyFont="1" applyFill="1" applyBorder="1" applyAlignment="1">
      <alignment horizontal="center" vertical="center" shrinkToFit="1"/>
    </xf>
    <xf numFmtId="186" fontId="23" fillId="5" borderId="40" xfId="8" applyNumberFormat="1" applyFont="1" applyFill="1" applyBorder="1" applyAlignment="1">
      <alignment vertical="center" shrinkToFit="1"/>
    </xf>
    <xf numFmtId="186" fontId="23" fillId="5" borderId="64" xfId="8" applyNumberFormat="1" applyFont="1" applyFill="1" applyBorder="1" applyAlignment="1">
      <alignment vertical="center" shrinkToFit="1"/>
    </xf>
    <xf numFmtId="186" fontId="23" fillId="0" borderId="64" xfId="8" applyNumberFormat="1" applyFont="1" applyFill="1" applyBorder="1" applyAlignment="1">
      <alignment vertical="center" shrinkToFit="1"/>
    </xf>
    <xf numFmtId="186" fontId="23" fillId="0" borderId="110" xfId="8" applyNumberFormat="1" applyFont="1" applyFill="1" applyBorder="1" applyAlignment="1">
      <alignment vertical="center" shrinkToFit="1"/>
    </xf>
    <xf numFmtId="186" fontId="23" fillId="0" borderId="130" xfId="8" applyNumberFormat="1" applyFont="1" applyFill="1" applyBorder="1" applyAlignment="1">
      <alignment vertical="center" shrinkToFit="1"/>
    </xf>
    <xf numFmtId="3" fontId="7" fillId="0" borderId="0" xfId="8" applyNumberFormat="1" applyAlignment="1">
      <alignment vertical="center" shrinkToFit="1"/>
    </xf>
    <xf numFmtId="3" fontId="7" fillId="0" borderId="0" xfId="8" applyNumberFormat="1" applyAlignment="1">
      <alignment vertical="center"/>
    </xf>
    <xf numFmtId="3" fontId="1" fillId="0" borderId="0" xfId="8" applyNumberFormat="1" applyFont="1" applyFill="1" applyBorder="1" applyAlignment="1">
      <alignment vertical="center"/>
    </xf>
    <xf numFmtId="0" fontId="37" fillId="0" borderId="0" xfId="8" applyFont="1" applyAlignment="1">
      <alignment horizontal="left" vertical="center"/>
    </xf>
    <xf numFmtId="186" fontId="24" fillId="0" borderId="69" xfId="8" applyNumberFormat="1" applyFont="1" applyFill="1" applyBorder="1" applyAlignment="1">
      <alignment vertical="center" shrinkToFit="1"/>
    </xf>
    <xf numFmtId="186" fontId="24" fillId="0" borderId="129" xfId="8" applyNumberFormat="1" applyFont="1" applyFill="1" applyBorder="1" applyAlignment="1">
      <alignment vertical="center" shrinkToFit="1"/>
    </xf>
    <xf numFmtId="182" fontId="11" fillId="8" borderId="130" xfId="8" applyNumberFormat="1" applyFont="1" applyFill="1" applyBorder="1" applyAlignment="1">
      <alignment horizontal="center" vertical="center" shrinkToFit="1"/>
    </xf>
    <xf numFmtId="186" fontId="23" fillId="0" borderId="40" xfId="8" applyNumberFormat="1" applyFont="1" applyFill="1" applyBorder="1" applyAlignment="1">
      <alignment vertical="center" shrinkToFit="1"/>
    </xf>
    <xf numFmtId="186" fontId="24" fillId="0" borderId="130" xfId="8" applyNumberFormat="1" applyFont="1" applyFill="1" applyBorder="1" applyAlignment="1">
      <alignment vertical="center" shrinkToFit="1"/>
    </xf>
    <xf numFmtId="0" fontId="7" fillId="0" borderId="0" xfId="8" applyFill="1" applyBorder="1" applyAlignment="1">
      <alignment vertical="center"/>
    </xf>
    <xf numFmtId="38" fontId="11" fillId="0" borderId="0" xfId="11" applyFont="1" applyFill="1" applyBorder="1" applyAlignment="1">
      <alignment vertical="center"/>
    </xf>
    <xf numFmtId="185" fontId="7" fillId="0" borderId="0" xfId="8" applyNumberFormat="1" applyFill="1" applyBorder="1" applyAlignment="1">
      <alignment vertical="center"/>
    </xf>
    <xf numFmtId="38" fontId="11" fillId="0" borderId="0" xfId="12" applyNumberFormat="1" applyFont="1" applyFill="1" applyBorder="1">
      <alignment vertical="center"/>
    </xf>
    <xf numFmtId="0" fontId="16" fillId="0" borderId="0" xfId="10" applyNumberFormat="1" applyFont="1" applyFill="1" applyAlignment="1">
      <alignment horizontal="center" vertical="center"/>
    </xf>
    <xf numFmtId="186" fontId="23" fillId="31" borderId="107" xfId="8" applyNumberFormat="1" applyFont="1" applyFill="1" applyBorder="1" applyAlignment="1">
      <alignment vertical="center" shrinkToFit="1"/>
    </xf>
    <xf numFmtId="186" fontId="23" fillId="6" borderId="110" xfId="8" applyNumberFormat="1" applyFont="1" applyFill="1" applyBorder="1" applyAlignment="1">
      <alignment vertical="center" shrinkToFit="1"/>
    </xf>
    <xf numFmtId="0" fontId="12" fillId="0" borderId="3" xfId="0" applyFont="1" applyBorder="1" applyAlignment="1">
      <alignment horizontal="left" vertical="center"/>
    </xf>
    <xf numFmtId="0" fontId="8" fillId="0" borderId="9" xfId="0" applyFont="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2" xfId="0" applyFont="1" applyBorder="1" applyAlignment="1">
      <alignment horizontal="center" vertical="center"/>
    </xf>
    <xf numFmtId="0" fontId="8" fillId="0" borderId="79" xfId="0" applyFont="1" applyBorder="1" applyAlignment="1">
      <alignment horizontal="center" vertical="center"/>
    </xf>
    <xf numFmtId="0" fontId="8" fillId="0" borderId="13" xfId="0" applyFont="1" applyBorder="1" applyAlignment="1">
      <alignment horizontal="center" vertical="center"/>
    </xf>
    <xf numFmtId="0" fontId="33" fillId="0" borderId="0" xfId="2" applyFont="1" applyBorder="1" applyAlignment="1">
      <alignment horizontal="left" vertical="center"/>
    </xf>
    <xf numFmtId="0" fontId="16" fillId="0" borderId="14" xfId="6" applyNumberFormat="1" applyFont="1" applyFill="1" applyBorder="1" applyAlignment="1">
      <alignment horizontal="center" vertical="center" shrinkToFit="1"/>
    </xf>
    <xf numFmtId="0" fontId="16" fillId="0" borderId="15" xfId="6" applyNumberFormat="1" applyFont="1" applyFill="1" applyBorder="1" applyAlignment="1">
      <alignment horizontal="center" vertical="center" shrinkToFit="1"/>
    </xf>
    <xf numFmtId="0" fontId="16" fillId="0" borderId="17" xfId="6" applyNumberFormat="1" applyFont="1" applyFill="1" applyBorder="1" applyAlignment="1">
      <alignment horizontal="center" vertical="center" shrinkToFit="1"/>
    </xf>
    <xf numFmtId="0" fontId="16" fillId="0" borderId="0" xfId="6" applyNumberFormat="1" applyFont="1" applyFill="1" applyBorder="1" applyAlignment="1">
      <alignment horizontal="center" vertical="center" shrinkToFit="1"/>
    </xf>
    <xf numFmtId="0" fontId="16" fillId="0" borderId="16" xfId="6" applyNumberFormat="1" applyFont="1" applyFill="1" applyBorder="1" applyAlignment="1">
      <alignment horizontal="center" vertical="center" shrinkToFit="1"/>
    </xf>
    <xf numFmtId="0" fontId="25" fillId="2" borderId="4" xfId="6" applyNumberFormat="1" applyFont="1" applyFill="1" applyBorder="1" applyAlignment="1">
      <alignment horizontal="center" vertical="center" shrinkToFit="1"/>
    </xf>
    <xf numFmtId="0" fontId="25" fillId="2" borderId="82" xfId="6" applyNumberFormat="1" applyFont="1" applyFill="1" applyBorder="1" applyAlignment="1">
      <alignment horizontal="center" vertical="center" shrinkToFit="1"/>
    </xf>
    <xf numFmtId="0" fontId="25" fillId="2" borderId="93" xfId="6" applyNumberFormat="1" applyFont="1" applyFill="1" applyBorder="1" applyAlignment="1">
      <alignment horizontal="center" vertical="center" wrapText="1" shrinkToFit="1"/>
    </xf>
    <xf numFmtId="0" fontId="25" fillId="2" borderId="101" xfId="6" applyNumberFormat="1" applyFont="1" applyFill="1" applyBorder="1" applyAlignment="1">
      <alignment horizontal="center" vertical="center" shrinkToFit="1"/>
    </xf>
    <xf numFmtId="0" fontId="11" fillId="0" borderId="2" xfId="6" applyNumberFormat="1" applyFont="1" applyFill="1" applyBorder="1" applyAlignment="1">
      <alignment horizontal="center" vertical="center" shrinkToFit="1"/>
    </xf>
    <xf numFmtId="0" fontId="11" fillId="0" borderId="87" xfId="6" applyNumberFormat="1" applyFont="1" applyFill="1" applyBorder="1" applyAlignment="1">
      <alignment horizontal="center" vertical="center" shrinkToFit="1"/>
    </xf>
    <xf numFmtId="0" fontId="11" fillId="0" borderId="19" xfId="6" applyNumberFormat="1" applyFont="1" applyFill="1" applyBorder="1" applyAlignment="1">
      <alignment horizontal="center" vertical="center" shrinkToFit="1"/>
    </xf>
    <xf numFmtId="0" fontId="11" fillId="0" borderId="81" xfId="6" applyNumberFormat="1" applyFont="1" applyFill="1" applyBorder="1" applyAlignment="1">
      <alignment horizontal="center" vertical="center" shrinkToFit="1"/>
    </xf>
    <xf numFmtId="0" fontId="26" fillId="0" borderId="0" xfId="7" applyFont="1" applyFill="1" applyAlignment="1">
      <alignment horizontal="left" vertical="center" wrapText="1"/>
    </xf>
    <xf numFmtId="0" fontId="18" fillId="6" borderId="105" xfId="10" applyNumberFormat="1" applyFont="1" applyFill="1" applyBorder="1" applyAlignment="1">
      <alignment horizontal="center" vertical="center" shrinkToFit="1"/>
    </xf>
    <xf numFmtId="0" fontId="18" fillId="6" borderId="106" xfId="10" applyNumberFormat="1" applyFont="1" applyFill="1" applyBorder="1" applyAlignment="1">
      <alignment horizontal="center" vertical="center" shrinkToFit="1"/>
    </xf>
    <xf numFmtId="0" fontId="63" fillId="0" borderId="0" xfId="2" applyFont="1" applyBorder="1" applyAlignment="1">
      <alignment horizontal="left" vertical="center"/>
    </xf>
    <xf numFmtId="0" fontId="16" fillId="0" borderId="0" xfId="10" applyNumberFormat="1" applyFont="1" applyFill="1" applyAlignment="1">
      <alignment horizontal="center" vertical="center"/>
    </xf>
    <xf numFmtId="0" fontId="18" fillId="0" borderId="104" xfId="10" applyNumberFormat="1" applyFont="1" applyFill="1" applyBorder="1" applyAlignment="1">
      <alignment horizontal="right" vertical="center" shrinkToFit="1"/>
    </xf>
    <xf numFmtId="182" fontId="18" fillId="0" borderId="105" xfId="10" applyNumberFormat="1" applyFont="1" applyFill="1" applyBorder="1" applyAlignment="1">
      <alignment horizontal="center" vertical="center" shrinkToFit="1"/>
    </xf>
    <xf numFmtId="182" fontId="18" fillId="0" borderId="106" xfId="10" applyNumberFormat="1" applyFont="1" applyFill="1" applyBorder="1" applyAlignment="1">
      <alignment horizontal="center" vertical="center" shrinkToFit="1"/>
    </xf>
    <xf numFmtId="182" fontId="18" fillId="6" borderId="105" xfId="10" applyNumberFormat="1" applyFont="1" applyFill="1" applyBorder="1" applyAlignment="1">
      <alignment horizontal="center" vertical="center" shrinkToFit="1"/>
    </xf>
    <xf numFmtId="182" fontId="18" fillId="6" borderId="106" xfId="10" applyNumberFormat="1" applyFont="1" applyFill="1" applyBorder="1" applyAlignment="1">
      <alignment horizontal="center" vertical="center" shrinkToFit="1"/>
    </xf>
    <xf numFmtId="0" fontId="18" fillId="0" borderId="105" xfId="10" applyNumberFormat="1" applyFont="1" applyFill="1" applyBorder="1" applyAlignment="1">
      <alignment horizontal="center" vertical="center" shrinkToFit="1"/>
    </xf>
    <xf numFmtId="0" fontId="18" fillId="0" borderId="106" xfId="10" applyNumberFormat="1" applyFont="1" applyFill="1" applyBorder="1" applyAlignment="1">
      <alignment horizontal="center" vertical="center" shrinkToFit="1"/>
    </xf>
    <xf numFmtId="57" fontId="8" fillId="0" borderId="0" xfId="0" applyNumberFormat="1" applyFont="1"/>
  </cellXfs>
  <cellStyles count="412">
    <cellStyle name="1st indent" xfId="13"/>
    <cellStyle name="20% - アクセント 1 2" xfId="14"/>
    <cellStyle name="20% - アクセント 1 2 2" xfId="15"/>
    <cellStyle name="20% - アクセント 1 2 2 2" xfId="16"/>
    <cellStyle name="20% - アクセント 1 2 2_★120409混在率算出" xfId="17"/>
    <cellStyle name="20% - アクセント 1 2_★120409混在率算出" xfId="18"/>
    <cellStyle name="20% - アクセント 1 3" xfId="19"/>
    <cellStyle name="20% - アクセント 1 3 2" xfId="20"/>
    <cellStyle name="20% - アクセント 1 3_★120409混在率算出" xfId="21"/>
    <cellStyle name="20% - アクセント 2 2" xfId="22"/>
    <cellStyle name="20% - アクセント 2 2 2" xfId="23"/>
    <cellStyle name="20% - アクセント 2 2 2 2" xfId="24"/>
    <cellStyle name="20% - アクセント 2 2 2_★120409混在率算出" xfId="25"/>
    <cellStyle name="20% - アクセント 2 2_★120409混在率算出" xfId="26"/>
    <cellStyle name="20% - アクセント 2 3" xfId="27"/>
    <cellStyle name="20% - アクセント 2 3 2" xfId="28"/>
    <cellStyle name="20% - アクセント 2 3_★120409混在率算出" xfId="29"/>
    <cellStyle name="20% - アクセント 3 2" xfId="30"/>
    <cellStyle name="20% - アクセント 3 2 2" xfId="31"/>
    <cellStyle name="20% - アクセント 3 2 2 2" xfId="32"/>
    <cellStyle name="20% - アクセント 3 2 2_★120409混在率算出" xfId="33"/>
    <cellStyle name="20% - アクセント 3 2_★120409混在率算出" xfId="34"/>
    <cellStyle name="20% - アクセント 3 3" xfId="35"/>
    <cellStyle name="20% - アクセント 3 3 2" xfId="36"/>
    <cellStyle name="20% - アクセント 3 3_★120409混在率算出" xfId="37"/>
    <cellStyle name="20% - アクセント 4 2" xfId="38"/>
    <cellStyle name="20% - アクセント 4 2 2" xfId="39"/>
    <cellStyle name="20% - アクセント 4 2 2 2" xfId="40"/>
    <cellStyle name="20% - アクセント 4 2 2_★120409混在率算出" xfId="41"/>
    <cellStyle name="20% - アクセント 4 2_★120409混在率算出" xfId="42"/>
    <cellStyle name="20% - アクセント 4 3" xfId="43"/>
    <cellStyle name="20% - アクセント 4 3 2" xfId="44"/>
    <cellStyle name="20% - アクセント 4 3_★120409混在率算出" xfId="45"/>
    <cellStyle name="20% - アクセント 5 2" xfId="46"/>
    <cellStyle name="20% - アクセント 5 2 2" xfId="47"/>
    <cellStyle name="20% - アクセント 5 2 2 2" xfId="48"/>
    <cellStyle name="20% - アクセント 5 2 2_★120409混在率算出" xfId="49"/>
    <cellStyle name="20% - アクセント 5 2_★120409混在率算出" xfId="50"/>
    <cellStyle name="20% - アクセント 5 3" xfId="51"/>
    <cellStyle name="20% - アクセント 5 3 2" xfId="52"/>
    <cellStyle name="20% - アクセント 5 3_★120409混在率算出" xfId="53"/>
    <cellStyle name="20% - アクセント 6 2" xfId="54"/>
    <cellStyle name="20% - アクセント 6 2 2" xfId="55"/>
    <cellStyle name="20% - アクセント 6 2 2 2" xfId="56"/>
    <cellStyle name="20% - アクセント 6 2 2_★120409混在率算出" xfId="57"/>
    <cellStyle name="20% - アクセント 6 2_★120409混在率算出" xfId="58"/>
    <cellStyle name="20% - アクセント 6 3" xfId="59"/>
    <cellStyle name="20% - アクセント 6 3 2" xfId="60"/>
    <cellStyle name="20% - アクセント 6 3_★120409混在率算出" xfId="61"/>
    <cellStyle name="2nd indent" xfId="62"/>
    <cellStyle name="3rd indent" xfId="63"/>
    <cellStyle name="40% - アクセント 1 2" xfId="64"/>
    <cellStyle name="40% - アクセント 1 2 2" xfId="65"/>
    <cellStyle name="40% - アクセント 1 2 2 2" xfId="66"/>
    <cellStyle name="40% - アクセント 1 2 2_★120409混在率算出" xfId="67"/>
    <cellStyle name="40% - アクセント 1 2_★120409混在率算出" xfId="68"/>
    <cellStyle name="40% - アクセント 1 3" xfId="69"/>
    <cellStyle name="40% - アクセント 1 3 2" xfId="70"/>
    <cellStyle name="40% - アクセント 1 3_★120409混在率算出" xfId="71"/>
    <cellStyle name="40% - アクセント 2 2" xfId="72"/>
    <cellStyle name="40% - アクセント 2 2 2" xfId="73"/>
    <cellStyle name="40% - アクセント 2 2 2 2" xfId="74"/>
    <cellStyle name="40% - アクセント 2 2 2_★120409混在率算出" xfId="75"/>
    <cellStyle name="40% - アクセント 2 2_★120409混在率算出" xfId="76"/>
    <cellStyle name="40% - アクセント 2 3" xfId="77"/>
    <cellStyle name="40% - アクセント 2 3 2" xfId="78"/>
    <cellStyle name="40% - アクセント 2 3_★120409混在率算出" xfId="79"/>
    <cellStyle name="40% - アクセント 3 2" xfId="80"/>
    <cellStyle name="40% - アクセント 3 2 2" xfId="81"/>
    <cellStyle name="40% - アクセント 3 2 2 2" xfId="82"/>
    <cellStyle name="40% - アクセント 3 2 2_★120409混在率算出" xfId="83"/>
    <cellStyle name="40% - アクセント 3 2_★120409混在率算出" xfId="84"/>
    <cellStyle name="40% - アクセント 3 3" xfId="85"/>
    <cellStyle name="40% - アクセント 3 3 2" xfId="86"/>
    <cellStyle name="40% - アクセント 3 3_★120409混在率算出" xfId="87"/>
    <cellStyle name="40% - アクセント 4 2" xfId="88"/>
    <cellStyle name="40% - アクセント 4 2 2" xfId="89"/>
    <cellStyle name="40% - アクセント 4 2 2 2" xfId="90"/>
    <cellStyle name="40% - アクセント 4 2 2_★120409混在率算出" xfId="91"/>
    <cellStyle name="40% - アクセント 4 2_★120409混在率算出" xfId="92"/>
    <cellStyle name="40% - アクセント 4 3" xfId="93"/>
    <cellStyle name="40% - アクセント 4 3 2" xfId="94"/>
    <cellStyle name="40% - アクセント 4 3_★120409混在率算出" xfId="95"/>
    <cellStyle name="40% - アクセント 5 2" xfId="96"/>
    <cellStyle name="40% - アクセント 5 2 2" xfId="97"/>
    <cellStyle name="40% - アクセント 5 2 2 2" xfId="98"/>
    <cellStyle name="40% - アクセント 5 2 2_★120409混在率算出" xfId="99"/>
    <cellStyle name="40% - アクセント 5 2_★120409混在率算出" xfId="100"/>
    <cellStyle name="40% - アクセント 5 3" xfId="101"/>
    <cellStyle name="40% - アクセント 5 3 2" xfId="102"/>
    <cellStyle name="40% - アクセント 5 3_★120409混在率算出" xfId="103"/>
    <cellStyle name="40% - アクセント 6 2" xfId="104"/>
    <cellStyle name="40% - アクセント 6 2 2" xfId="105"/>
    <cellStyle name="40% - アクセント 6 2 2 2" xfId="106"/>
    <cellStyle name="40% - アクセント 6 2 2_★120409混在率算出" xfId="107"/>
    <cellStyle name="40% - アクセント 6 2_★120409混在率算出" xfId="108"/>
    <cellStyle name="40% - アクセント 6 3" xfId="109"/>
    <cellStyle name="40% - アクセント 6 3 2" xfId="110"/>
    <cellStyle name="40% - アクセント 6 3_★120409混在率算出" xfId="111"/>
    <cellStyle name="4th indent" xfId="112"/>
    <cellStyle name="5th indent" xfId="113"/>
    <cellStyle name="60% - アクセント 1 2" xfId="114"/>
    <cellStyle name="60% - アクセント 1 3" xfId="115"/>
    <cellStyle name="60% - アクセント 2 2" xfId="116"/>
    <cellStyle name="60% - アクセント 2 3" xfId="117"/>
    <cellStyle name="60% - アクセント 3 2" xfId="118"/>
    <cellStyle name="60% - アクセント 3 3" xfId="119"/>
    <cellStyle name="60% - アクセント 4 2" xfId="120"/>
    <cellStyle name="60% - アクセント 4 3" xfId="121"/>
    <cellStyle name="60% - アクセント 5 2" xfId="122"/>
    <cellStyle name="60% - アクセント 5 3" xfId="123"/>
    <cellStyle name="60% - アクセント 6 2" xfId="124"/>
    <cellStyle name="60% - アクセント 6 3" xfId="125"/>
    <cellStyle name="6th indent" xfId="126"/>
    <cellStyle name="FOOTNOTE" xfId="127"/>
    <cellStyle name="HEADING" xfId="128"/>
    <cellStyle name="Normal_country by month 96 final rev." xfId="129"/>
    <cellStyle name="TITLE" xfId="130"/>
    <cellStyle name="アクセント 1 2" xfId="131"/>
    <cellStyle name="アクセント 1 3" xfId="132"/>
    <cellStyle name="アクセント 2 2" xfId="133"/>
    <cellStyle name="アクセント 2 3" xfId="134"/>
    <cellStyle name="アクセント 3 2" xfId="135"/>
    <cellStyle name="アクセント 3 3" xfId="136"/>
    <cellStyle name="アクセント 4 2" xfId="137"/>
    <cellStyle name="アクセント 4 3" xfId="138"/>
    <cellStyle name="アクセント 5 2" xfId="139"/>
    <cellStyle name="アクセント 5 3" xfId="140"/>
    <cellStyle name="アクセント 6 2" xfId="141"/>
    <cellStyle name="アクセント 6 3" xfId="142"/>
    <cellStyle name="タイトル 2" xfId="143"/>
    <cellStyle name="タイトル 3" xfId="144"/>
    <cellStyle name="チェック セル 2" xfId="145"/>
    <cellStyle name="チェック セル 3" xfId="146"/>
    <cellStyle name="どちらでもない 2" xfId="147"/>
    <cellStyle name="どちらでもない 3" xfId="148"/>
    <cellStyle name="パーセント 2" xfId="149"/>
    <cellStyle name="パーセント 2 2" xfId="150"/>
    <cellStyle name="パーセント 2 2 2" xfId="151"/>
    <cellStyle name="パーセント 2 2 2 2" xfId="152"/>
    <cellStyle name="パーセント 2 2 3" xfId="153"/>
    <cellStyle name="パーセント 2 3" xfId="154"/>
    <cellStyle name="パーセント 2 3 2" xfId="155"/>
    <cellStyle name="パーセント 2 3 2 2" xfId="156"/>
    <cellStyle name="パーセント 2 3 3" xfId="157"/>
    <cellStyle name="パーセント 2 4" xfId="158"/>
    <cellStyle name="パーセント 2 4 2" xfId="159"/>
    <cellStyle name="パーセント 2 5" xfId="160"/>
    <cellStyle name="パーセント 2 5 2" xfId="161"/>
    <cellStyle name="パーセント 3" xfId="162"/>
    <cellStyle name="パーセント 3 2" xfId="163"/>
    <cellStyle name="パーセント 3 2 2" xfId="164"/>
    <cellStyle name="パーセント 3 3" xfId="165"/>
    <cellStyle name="パーセント 4" xfId="166"/>
    <cellStyle name="パーセント 4 2" xfId="167"/>
    <cellStyle name="パーセント 4 2 2" xfId="168"/>
    <cellStyle name="パーセント 4 3" xfId="169"/>
    <cellStyle name="パーセント 4 3 2" xfId="170"/>
    <cellStyle name="パーセント 4 4" xfId="171"/>
    <cellStyle name="パーセント 5" xfId="172"/>
    <cellStyle name="パーセント 6" xfId="173"/>
    <cellStyle name="パーセント 7" xfId="174"/>
    <cellStyle name="ハイパーリンク" xfId="2" builtinId="8"/>
    <cellStyle name="メモ 2" xfId="175"/>
    <cellStyle name="メモ 2 2" xfId="176"/>
    <cellStyle name="メモ 2 2 2" xfId="177"/>
    <cellStyle name="メモ 2 3" xfId="178"/>
    <cellStyle name="メモ 2 3 2" xfId="179"/>
    <cellStyle name="メモ 2_120213宮良作業用" xfId="180"/>
    <cellStyle name="リンク セル 2" xfId="181"/>
    <cellStyle name="リンク セル 3" xfId="182"/>
    <cellStyle name="悪い 2" xfId="183"/>
    <cellStyle name="悪い 2 2" xfId="184"/>
    <cellStyle name="悪い 3" xfId="185"/>
    <cellStyle name="悪い 4" xfId="186"/>
    <cellStyle name="計算 2" xfId="187"/>
    <cellStyle name="計算 3" xfId="188"/>
    <cellStyle name="警告文 2" xfId="189"/>
    <cellStyle name="警告文 3" xfId="190"/>
    <cellStyle name="桁区切り" xfId="5" builtinId="6"/>
    <cellStyle name="桁区切り 10" xfId="9"/>
    <cellStyle name="桁区切り 2" xfId="4"/>
    <cellStyle name="桁区切り 2 2" xfId="192"/>
    <cellStyle name="桁区切り 2 2 2" xfId="193"/>
    <cellStyle name="桁区切り 2 2 2 2" xfId="194"/>
    <cellStyle name="桁区切り 2 2 3" xfId="195"/>
    <cellStyle name="桁区切り 2 3" xfId="196"/>
    <cellStyle name="桁区切り 2 3 2" xfId="197"/>
    <cellStyle name="桁区切り 2 3 2 2" xfId="198"/>
    <cellStyle name="桁区切り 2 3 3" xfId="199"/>
    <cellStyle name="桁区切り 2 4" xfId="200"/>
    <cellStyle name="桁区切り 2 4 2" xfId="201"/>
    <cellStyle name="桁区切り 2 5" xfId="202"/>
    <cellStyle name="桁区切り 2 5 2" xfId="203"/>
    <cellStyle name="桁区切り 2 6" xfId="204"/>
    <cellStyle name="桁区切り 2 7" xfId="191"/>
    <cellStyle name="桁区切り 2_(47-48,51)４　観光消費額、観光収入及び観光の経済効果に関する統計・資料" xfId="205"/>
    <cellStyle name="桁区切り 3" xfId="206"/>
    <cellStyle name="桁区切り 3 2" xfId="207"/>
    <cellStyle name="桁区切り 3 2 2" xfId="208"/>
    <cellStyle name="桁区切り 3 2 2 2" xfId="209"/>
    <cellStyle name="桁区切り 3 2 2 2 2" xfId="210"/>
    <cellStyle name="桁区切り 3 2 2 3" xfId="211"/>
    <cellStyle name="桁区切り 3 2 3" xfId="212"/>
    <cellStyle name="桁区切り 3 2 3 2" xfId="213"/>
    <cellStyle name="桁区切り 3 3" xfId="214"/>
    <cellStyle name="桁区切り 3 4" xfId="215"/>
    <cellStyle name="桁区切り 3 4 2" xfId="216"/>
    <cellStyle name="桁区切り 3 4 2 2" xfId="217"/>
    <cellStyle name="桁区切り 3 4 3" xfId="218"/>
    <cellStyle name="桁区切り 3 5" xfId="219"/>
    <cellStyle name="桁区切り 3 5 2" xfId="220"/>
    <cellStyle name="桁区切り 3 6" xfId="221"/>
    <cellStyle name="桁区切り 3 6 2" xfId="222"/>
    <cellStyle name="桁区切り 3 7" xfId="223"/>
    <cellStyle name="桁区切り 3_120213宮良作業用" xfId="224"/>
    <cellStyle name="桁区切り 4" xfId="225"/>
    <cellStyle name="桁区切り 4 2" xfId="226"/>
    <cellStyle name="桁区切り 4 2 2" xfId="227"/>
    <cellStyle name="桁区切り 4 2 2 2" xfId="228"/>
    <cellStyle name="桁区切り 4 3" xfId="229"/>
    <cellStyle name="桁区切り 4 3 2" xfId="230"/>
    <cellStyle name="桁区切り 4 3 2 2" xfId="231"/>
    <cellStyle name="桁区切り 4 4" xfId="232"/>
    <cellStyle name="桁区切り 4 4 2" xfId="233"/>
    <cellStyle name="桁区切り 5" xfId="234"/>
    <cellStyle name="桁区切り 5 2" xfId="235"/>
    <cellStyle name="桁区切り 5 2 2" xfId="236"/>
    <cellStyle name="桁区切り 5 2 2 2" xfId="237"/>
    <cellStyle name="桁区切り 5 2 3" xfId="238"/>
    <cellStyle name="桁区切り 6" xfId="239"/>
    <cellStyle name="桁区切り 7" xfId="240"/>
    <cellStyle name="桁区切り 8" xfId="241"/>
    <cellStyle name="桁区切り 9" xfId="11"/>
    <cellStyle name="見出し 1 2" xfId="242"/>
    <cellStyle name="見出し 1 3" xfId="243"/>
    <cellStyle name="見出し 2 2" xfId="244"/>
    <cellStyle name="見出し 2 3" xfId="245"/>
    <cellStyle name="見出し 3 2" xfId="246"/>
    <cellStyle name="見出し 3 3" xfId="247"/>
    <cellStyle name="見出し 4 2" xfId="248"/>
    <cellStyle name="見出し 4 3" xfId="249"/>
    <cellStyle name="集計 2" xfId="250"/>
    <cellStyle name="集計 3" xfId="251"/>
    <cellStyle name="出力 2" xfId="252"/>
    <cellStyle name="出力 3" xfId="253"/>
    <cellStyle name="説明文 2" xfId="254"/>
    <cellStyle name="説明文 3" xfId="255"/>
    <cellStyle name="入力 2" xfId="256"/>
    <cellStyle name="入力 3" xfId="257"/>
    <cellStyle name="標準" xfId="0" builtinId="0"/>
    <cellStyle name="標準 10" xfId="258"/>
    <cellStyle name="標準 11" xfId="259"/>
    <cellStyle name="標準 12" xfId="260"/>
    <cellStyle name="標準 13" xfId="8"/>
    <cellStyle name="標準 2" xfId="1"/>
    <cellStyle name="標準 2 10" xfId="262"/>
    <cellStyle name="標準 2 10 2" xfId="263"/>
    <cellStyle name="標準 2 10 3" xfId="264"/>
    <cellStyle name="標準 2 10 4" xfId="265"/>
    <cellStyle name="標準 2 10_★120409混在率算出" xfId="266"/>
    <cellStyle name="標準 2 11" xfId="261"/>
    <cellStyle name="標準 2 12" xfId="411"/>
    <cellStyle name="標準 2 2" xfId="267"/>
    <cellStyle name="標準 2 2 2" xfId="268"/>
    <cellStyle name="標準 2 2 2 2" xfId="269"/>
    <cellStyle name="標準 2 2 2 2 2" xfId="270"/>
    <cellStyle name="標準 2 2 2 2 2 2" xfId="271"/>
    <cellStyle name="標準 2 2 2 2 2_★120409混在率算出" xfId="272"/>
    <cellStyle name="標準 2 2 2 2 3" xfId="273"/>
    <cellStyle name="標準 2 2 2 2_★120409混在率算出" xfId="274"/>
    <cellStyle name="標準 2 2 2 3" xfId="275"/>
    <cellStyle name="標準 2 2 2 3 2" xfId="276"/>
    <cellStyle name="標準 2 2 2 3 2 2" xfId="277"/>
    <cellStyle name="標準 2 2 2 3 2_★120409混在率算出" xfId="278"/>
    <cellStyle name="標準 2 2 2 3 3" xfId="279"/>
    <cellStyle name="標準 2 2 2 3_★120409混在率算出" xfId="280"/>
    <cellStyle name="標準 2 2 2 4" xfId="281"/>
    <cellStyle name="標準 2 2 2 4 2" xfId="282"/>
    <cellStyle name="標準 2 2 2 4_★120409混在率算出" xfId="283"/>
    <cellStyle name="標準 2 2 2 5" xfId="284"/>
    <cellStyle name="標準 2 2 2 5 2" xfId="285"/>
    <cellStyle name="標準 2 2 2 5_★120409混在率算出" xfId="286"/>
    <cellStyle name="標準 2 2 2 6" xfId="287"/>
    <cellStyle name="標準 2 2 2 6 2" xfId="288"/>
    <cellStyle name="標準 2 2 2 6_★120409混在率算出" xfId="289"/>
    <cellStyle name="標準 2 2 2_110831送付_H23年度第1回調査結果概要" xfId="290"/>
    <cellStyle name="標準 2 2 3" xfId="291"/>
    <cellStyle name="標準 2 2 3 2" xfId="292"/>
    <cellStyle name="標準 2 2 3 2 2" xfId="293"/>
    <cellStyle name="標準 2 2 3 2_★120409混在率算出" xfId="294"/>
    <cellStyle name="標準 2 2 3 3" xfId="295"/>
    <cellStyle name="標準 2 2 3 3 2" xfId="296"/>
    <cellStyle name="標準 2 2 3 3_★120409混在率算出" xfId="297"/>
    <cellStyle name="標準 2 2 3 4" xfId="298"/>
    <cellStyle name="標準 2 2 3 4 2" xfId="299"/>
    <cellStyle name="標準 2 2 3 4_★120409混在率算出" xfId="300"/>
    <cellStyle name="標準 2 2_★120409混在率算出" xfId="301"/>
    <cellStyle name="標準 2 3" xfId="302"/>
    <cellStyle name="標準 2 3 2" xfId="303"/>
    <cellStyle name="標準 2 3 2 2" xfId="304"/>
    <cellStyle name="標準 2 3 2_★120409混在率算出" xfId="305"/>
    <cellStyle name="標準 2 3 3" xfId="306"/>
    <cellStyle name="標準 2 3 3 2" xfId="307"/>
    <cellStyle name="標準 2 3 3_★120409混在率算出" xfId="308"/>
    <cellStyle name="標準 2 3 4" xfId="309"/>
    <cellStyle name="標準 2 3 4 2" xfId="310"/>
    <cellStyle name="標準 2 3 4_★120409混在率算出" xfId="311"/>
    <cellStyle name="標準 2 3 5" xfId="312"/>
    <cellStyle name="標準 2 3_★120409混在率算出" xfId="313"/>
    <cellStyle name="標準 2 4" xfId="314"/>
    <cellStyle name="標準 2 4 2" xfId="315"/>
    <cellStyle name="標準 2 4 2 2" xfId="316"/>
    <cellStyle name="標準 2 4 2_★120409混在率算出" xfId="317"/>
    <cellStyle name="標準 2 4 3" xfId="318"/>
    <cellStyle name="標準 2 4 3 2" xfId="319"/>
    <cellStyle name="標準 2 4 3_★120409混在率算出" xfId="320"/>
    <cellStyle name="標準 2 4_★120409混在率算出" xfId="321"/>
    <cellStyle name="標準 2 5" xfId="322"/>
    <cellStyle name="標準 2 5 2" xfId="323"/>
    <cellStyle name="標準 2 5 2 2" xfId="324"/>
    <cellStyle name="標準 2 5 2_★120409混在率算出" xfId="325"/>
    <cellStyle name="標準 2 5 3" xfId="326"/>
    <cellStyle name="標準 2 5 3 2" xfId="327"/>
    <cellStyle name="標準 2 5 3_★120409混在率算出" xfId="328"/>
    <cellStyle name="標準 2 5 4" xfId="329"/>
    <cellStyle name="標準 2 5_★120409混在率算出" xfId="330"/>
    <cellStyle name="標準 2 6" xfId="331"/>
    <cellStyle name="標準 2 6 2" xfId="332"/>
    <cellStyle name="標準 2 6_★120409混在率算出" xfId="333"/>
    <cellStyle name="標準 2 7" xfId="334"/>
    <cellStyle name="標準 2 7 2" xfId="335"/>
    <cellStyle name="標準 2 7_★120409混在率算出" xfId="336"/>
    <cellStyle name="標準 2 8" xfId="337"/>
    <cellStyle name="標準 2 9" xfId="338"/>
    <cellStyle name="標準 2 9 2" xfId="339"/>
    <cellStyle name="標準 2 9_★120409混在率算出" xfId="340"/>
    <cellStyle name="標準 2_(47-48,51)４　観光消費額、観光収入及び観光の経済効果に関する統計・資料" xfId="341"/>
    <cellStyle name="標準 3" xfId="3"/>
    <cellStyle name="標準 3 2" xfId="343"/>
    <cellStyle name="標準 3 2 2" xfId="344"/>
    <cellStyle name="標準 3 2 2 2" xfId="345"/>
    <cellStyle name="標準 3 2 2_★120409混在率算出" xfId="346"/>
    <cellStyle name="標準 3 2 3" xfId="347"/>
    <cellStyle name="標準 3 2 3 2" xfId="348"/>
    <cellStyle name="標準 3 2 3_★120409混在率算出" xfId="349"/>
    <cellStyle name="標準 3 2_120326宮良作業用" xfId="350"/>
    <cellStyle name="標準 3 3" xfId="351"/>
    <cellStyle name="標準 3 3 2" xfId="352"/>
    <cellStyle name="標準 3 3 2 2" xfId="353"/>
    <cellStyle name="標準 3 3 2_★120409混在率算出" xfId="354"/>
    <cellStyle name="標準 3 3 3" xfId="355"/>
    <cellStyle name="標準 3 3 3 2" xfId="356"/>
    <cellStyle name="標準 3 3 3_★120409混在率算出" xfId="357"/>
    <cellStyle name="標準 3 3_★120409混在率算出" xfId="358"/>
    <cellStyle name="標準 3 4" xfId="359"/>
    <cellStyle name="標準 3 4 2" xfId="360"/>
    <cellStyle name="標準 3 4_★120409混在率算出" xfId="361"/>
    <cellStyle name="標準 3 5" xfId="362"/>
    <cellStyle name="標準 3 5 2" xfId="363"/>
    <cellStyle name="標準 3 5_★120409混在率算出" xfId="364"/>
    <cellStyle name="標準 3 6" xfId="365"/>
    <cellStyle name="標準 3 7" xfId="342"/>
    <cellStyle name="標準 3_110831送付_H23年度第1回調査結果概要" xfId="366"/>
    <cellStyle name="標準 4" xfId="367"/>
    <cellStyle name="標準 4 2" xfId="368"/>
    <cellStyle name="標準 4 2 2" xfId="369"/>
    <cellStyle name="標準 4 2 2 2" xfId="370"/>
    <cellStyle name="標準 4 2 2_★120409混在率算出" xfId="371"/>
    <cellStyle name="標準 4 2 3" xfId="372"/>
    <cellStyle name="標準 4 2 3 2" xfId="373"/>
    <cellStyle name="標準 4 2 3_★120409混在率算出" xfId="374"/>
    <cellStyle name="標準 4 2 4" xfId="375"/>
    <cellStyle name="標準 4 2_★120409混在率算出" xfId="376"/>
    <cellStyle name="標準 4 3" xfId="377"/>
    <cellStyle name="標準 4 3 2" xfId="378"/>
    <cellStyle name="標準 4 3 2 2" xfId="379"/>
    <cellStyle name="標準 4 3 2_★120409混在率算出" xfId="380"/>
    <cellStyle name="標準 4 3 3" xfId="381"/>
    <cellStyle name="標準 4 3 3 2" xfId="382"/>
    <cellStyle name="標準 4 3 3_★120409混在率算出" xfId="383"/>
    <cellStyle name="標準 4 3 4" xfId="384"/>
    <cellStyle name="標準 4 3_★120409混在率算出" xfId="385"/>
    <cellStyle name="標準 4 4" xfId="386"/>
    <cellStyle name="標準 4_★120409混在率算出" xfId="387"/>
    <cellStyle name="標準 5" xfId="388"/>
    <cellStyle name="標準 5 2" xfId="389"/>
    <cellStyle name="標準 5 2 2" xfId="390"/>
    <cellStyle name="標準 5 2_★120409混在率算出" xfId="391"/>
    <cellStyle name="標準 5 3" xfId="392"/>
    <cellStyle name="標準 5 3 2" xfId="393"/>
    <cellStyle name="標準 5 3_★120409混在率算出" xfId="394"/>
    <cellStyle name="標準 6" xfId="395"/>
    <cellStyle name="標準 6 2" xfId="396"/>
    <cellStyle name="標準 6 2 2" xfId="397"/>
    <cellStyle name="標準 6 2_★120409混在率算出" xfId="398"/>
    <cellStyle name="標準 6 3" xfId="399"/>
    <cellStyle name="標準 6 3 2" xfId="400"/>
    <cellStyle name="標準 6 3_★120409混在率算出" xfId="401"/>
    <cellStyle name="標準 6 4" xfId="402"/>
    <cellStyle name="標準 6 4 2" xfId="403"/>
    <cellStyle name="標準 6 4_★120409混在率算出" xfId="404"/>
    <cellStyle name="標準 7" xfId="405"/>
    <cellStyle name="標準 8" xfId="406"/>
    <cellStyle name="標準 9" xfId="407"/>
    <cellStyle name="標準_H7～H9" xfId="10"/>
    <cellStyle name="標準_Sheet3" xfId="6"/>
    <cellStyle name="標準_月報第２表" xfId="7"/>
    <cellStyle name="標準_入域観光客の状況（３月～８月）②" xfId="12"/>
    <cellStyle name="未定義" xfId="408"/>
    <cellStyle name="良い 2" xfId="409"/>
    <cellStyle name="良い 3" xfId="4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22</a:t>
            </a:r>
            <a:r>
              <a:rPr lang="ja-JP" altLang="ja-JP" sz="1600" b="0" i="0" baseline="0">
                <a:effectLst/>
                <a:latin typeface="+mj-ea"/>
                <a:ea typeface="+mj-ea"/>
              </a:rPr>
              <a:t>年度～平成</a:t>
            </a:r>
            <a:r>
              <a:rPr lang="en-US" altLang="ja-JP" sz="1600" b="0" i="0" baseline="0">
                <a:effectLst/>
                <a:latin typeface="+mj-ea"/>
                <a:ea typeface="+mj-ea"/>
              </a:rPr>
              <a:t>26</a:t>
            </a:r>
            <a:r>
              <a:rPr lang="ja-JP" altLang="ja-JP" sz="1600" b="0" i="0" baseline="0">
                <a:effectLst/>
                <a:latin typeface="+mj-ea"/>
                <a:ea typeface="+mj-ea"/>
              </a:rPr>
              <a:t>年度）</a:t>
            </a:r>
            <a:endParaRPr lang="ja-JP" altLang="ja-JP" sz="1600">
              <a:effectLst/>
              <a:latin typeface="+mj-ea"/>
              <a:ea typeface="+mj-ea"/>
            </a:endParaRPr>
          </a:p>
        </c:rich>
      </c:tx>
      <c:layout>
        <c:manualLayout>
          <c:xMode val="edge"/>
          <c:yMode val="edge"/>
          <c:x val="0.21289318750589581"/>
          <c:y val="3.243562100376398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平成22年度</c:v>
                </c:pt>
              </c:strCache>
            </c:strRef>
          </c:tx>
          <c:spPr>
            <a:solidFill>
              <a:srgbClr val="99CCFF"/>
            </a:solidFill>
            <a:ln w="25400">
              <a:noFill/>
            </a:ln>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471.9</c:v>
                </c:pt>
                <c:pt idx="1">
                  <c:v>465</c:v>
                </c:pt>
                <c:pt idx="2">
                  <c:v>427.7</c:v>
                </c:pt>
                <c:pt idx="3">
                  <c:v>543</c:v>
                </c:pt>
                <c:pt idx="4">
                  <c:v>635.70000000000005</c:v>
                </c:pt>
                <c:pt idx="5">
                  <c:v>550.79999999999995</c:v>
                </c:pt>
                <c:pt idx="6">
                  <c:v>499.5</c:v>
                </c:pt>
                <c:pt idx="7">
                  <c:v>430.9</c:v>
                </c:pt>
                <c:pt idx="8">
                  <c:v>420.4</c:v>
                </c:pt>
                <c:pt idx="9">
                  <c:v>406.2</c:v>
                </c:pt>
                <c:pt idx="10">
                  <c:v>422.5</c:v>
                </c:pt>
                <c:pt idx="11">
                  <c:v>431.7</c:v>
                </c:pt>
              </c:numCache>
            </c:numRef>
          </c:val>
          <c:extLst>
            <c:ext xmlns:c16="http://schemas.microsoft.com/office/drawing/2014/chart" uri="{C3380CC4-5D6E-409C-BE32-E72D297353CC}">
              <c16:uniqueId val="{00000000-81E8-4E42-9DC4-F5F3E7A60014}"/>
            </c:ext>
          </c:extLst>
        </c:ser>
        <c:ser>
          <c:idx val="1"/>
          <c:order val="1"/>
          <c:tx>
            <c:strRef>
              <c:f>グラフ!$A$21</c:f>
              <c:strCache>
                <c:ptCount val="1"/>
                <c:pt idx="0">
                  <c:v>平成23年度</c:v>
                </c:pt>
              </c:strCache>
            </c:strRef>
          </c:tx>
          <c:spPr>
            <a:blipFill dpi="0" rotWithShape="0">
              <a:blip xmlns:r="http://schemas.openxmlformats.org/officeDocument/2006/relationships" r:embed="rId1"/>
              <a:srcRect/>
              <a:tile tx="0" ty="0" sx="100000" sy="100000" flip="none" algn="tl"/>
            </a:blipFill>
            <a:ln w="25400">
              <a:noFill/>
            </a:ln>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367.2</c:v>
                </c:pt>
                <c:pt idx="1">
                  <c:v>380.2</c:v>
                </c:pt>
                <c:pt idx="2">
                  <c:v>392.8</c:v>
                </c:pt>
                <c:pt idx="3">
                  <c:v>500.2</c:v>
                </c:pt>
                <c:pt idx="4">
                  <c:v>593.20000000000005</c:v>
                </c:pt>
                <c:pt idx="5">
                  <c:v>518.4</c:v>
                </c:pt>
                <c:pt idx="6">
                  <c:v>515.6</c:v>
                </c:pt>
                <c:pt idx="7">
                  <c:v>440.7</c:v>
                </c:pt>
                <c:pt idx="8">
                  <c:v>446.8</c:v>
                </c:pt>
                <c:pt idx="9">
                  <c:v>405</c:v>
                </c:pt>
                <c:pt idx="10">
                  <c:v>434.8</c:v>
                </c:pt>
                <c:pt idx="11">
                  <c:v>533.1</c:v>
                </c:pt>
              </c:numCache>
            </c:numRef>
          </c:val>
          <c:extLst>
            <c:ext xmlns:c16="http://schemas.microsoft.com/office/drawing/2014/chart" uri="{C3380CC4-5D6E-409C-BE32-E72D297353CC}">
              <c16:uniqueId val="{00000001-81E8-4E42-9DC4-F5F3E7A60014}"/>
            </c:ext>
          </c:extLst>
        </c:ser>
        <c:ser>
          <c:idx val="2"/>
          <c:order val="2"/>
          <c:tx>
            <c:strRef>
              <c:f>グラフ!$A$22</c:f>
              <c:strCache>
                <c:ptCount val="1"/>
                <c:pt idx="0">
                  <c:v>平成24年度</c:v>
                </c:pt>
              </c:strCache>
            </c:strRef>
          </c:tx>
          <c:spPr>
            <a:solidFill>
              <a:srgbClr val="3366FF"/>
            </a:solidFill>
            <a:ln w="25400">
              <a:noFill/>
            </a:ln>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471.1</c:v>
                </c:pt>
                <c:pt idx="1">
                  <c:v>434.3</c:v>
                </c:pt>
                <c:pt idx="2">
                  <c:v>426.4</c:v>
                </c:pt>
                <c:pt idx="3">
                  <c:v>550.4</c:v>
                </c:pt>
                <c:pt idx="4">
                  <c:v>607.20000000000005</c:v>
                </c:pt>
                <c:pt idx="5">
                  <c:v>507.3</c:v>
                </c:pt>
                <c:pt idx="6">
                  <c:v>519.70000000000005</c:v>
                </c:pt>
                <c:pt idx="7">
                  <c:v>483.1</c:v>
                </c:pt>
                <c:pt idx="8">
                  <c:v>463.4</c:v>
                </c:pt>
                <c:pt idx="9">
                  <c:v>429.7</c:v>
                </c:pt>
                <c:pt idx="10">
                  <c:v>463.2</c:v>
                </c:pt>
                <c:pt idx="11">
                  <c:v>568.9</c:v>
                </c:pt>
              </c:numCache>
            </c:numRef>
          </c:val>
          <c:extLst>
            <c:ext xmlns:c16="http://schemas.microsoft.com/office/drawing/2014/chart" uri="{C3380CC4-5D6E-409C-BE32-E72D297353CC}">
              <c16:uniqueId val="{00000002-81E8-4E42-9DC4-F5F3E7A60014}"/>
            </c:ext>
          </c:extLst>
        </c:ser>
        <c:ser>
          <c:idx val="3"/>
          <c:order val="3"/>
          <c:tx>
            <c:strRef>
              <c:f>グラフ!$A$23</c:f>
              <c:strCache>
                <c:ptCount val="1"/>
                <c:pt idx="0">
                  <c:v>平成25年度</c:v>
                </c:pt>
              </c:strCache>
            </c:strRef>
          </c:tx>
          <c:spPr>
            <a:blipFill dpi="0" rotWithShape="0">
              <a:blip xmlns:r="http://schemas.openxmlformats.org/officeDocument/2006/relationships" r:embed="rId2"/>
              <a:srcRect/>
              <a:tile tx="0" ty="0" sx="100000" sy="100000" flip="none" algn="tl"/>
            </a:blipFill>
            <a:ln w="25400">
              <a:noFill/>
            </a:ln>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516.29999999999995</c:v>
                </c:pt>
                <c:pt idx="1">
                  <c:v>477.6</c:v>
                </c:pt>
                <c:pt idx="2">
                  <c:v>489.1</c:v>
                </c:pt>
                <c:pt idx="3">
                  <c:v>583.9</c:v>
                </c:pt>
                <c:pt idx="4">
                  <c:v>705.5</c:v>
                </c:pt>
                <c:pt idx="5">
                  <c:v>607.4</c:v>
                </c:pt>
                <c:pt idx="6">
                  <c:v>543</c:v>
                </c:pt>
                <c:pt idx="7">
                  <c:v>513.6</c:v>
                </c:pt>
                <c:pt idx="8">
                  <c:v>515.5</c:v>
                </c:pt>
                <c:pt idx="9">
                  <c:v>495.1</c:v>
                </c:pt>
                <c:pt idx="10">
                  <c:v>503.1</c:v>
                </c:pt>
                <c:pt idx="11">
                  <c:v>630.20000000000005</c:v>
                </c:pt>
              </c:numCache>
            </c:numRef>
          </c:val>
          <c:extLst>
            <c:ext xmlns:c16="http://schemas.microsoft.com/office/drawing/2014/chart" uri="{C3380CC4-5D6E-409C-BE32-E72D297353CC}">
              <c16:uniqueId val="{00000003-81E8-4E42-9DC4-F5F3E7A60014}"/>
            </c:ext>
          </c:extLst>
        </c:ser>
        <c:ser>
          <c:idx val="4"/>
          <c:order val="4"/>
          <c:tx>
            <c:strRef>
              <c:f>グラフ!$A$24</c:f>
              <c:strCache>
                <c:ptCount val="1"/>
                <c:pt idx="0">
                  <c:v>平成26年度</c:v>
                </c:pt>
              </c:strCache>
            </c:strRef>
          </c:tx>
          <c:spPr>
            <a:solidFill>
              <a:srgbClr val="FF0000"/>
            </a:solidFill>
            <a:ln w="3175">
              <a:solidFill>
                <a:srgbClr val="000000"/>
              </a:solidFill>
              <a:prstDash val="solid"/>
            </a:ln>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565.6</c:v>
                </c:pt>
                <c:pt idx="1">
                  <c:v>561.4</c:v>
                </c:pt>
                <c:pt idx="2">
                  <c:v>557.29999999999995</c:v>
                </c:pt>
                <c:pt idx="3">
                  <c:v>653.9</c:v>
                </c:pt>
                <c:pt idx="4">
                  <c:v>733.3</c:v>
                </c:pt>
                <c:pt idx="5">
                  <c:v>658.7</c:v>
                </c:pt>
                <c:pt idx="6">
                  <c:v>586</c:v>
                </c:pt>
                <c:pt idx="7">
                  <c:v>564.5</c:v>
                </c:pt>
                <c:pt idx="8">
                  <c:v>549.20000000000005</c:v>
                </c:pt>
                <c:pt idx="9">
                  <c:v>530.1</c:v>
                </c:pt>
                <c:pt idx="10">
                  <c:v>550.9</c:v>
                </c:pt>
                <c:pt idx="11">
                  <c:v>659</c:v>
                </c:pt>
              </c:numCache>
            </c:numRef>
          </c:val>
          <c:extLst>
            <c:ext xmlns:c16="http://schemas.microsoft.com/office/drawing/2014/chart" uri="{C3380CC4-5D6E-409C-BE32-E72D297353CC}">
              <c16:uniqueId val="{00000004-81E8-4E42-9DC4-F5F3E7A60014}"/>
            </c:ext>
          </c:extLst>
        </c:ser>
        <c:dLbls>
          <c:showLegendKey val="0"/>
          <c:showVal val="0"/>
          <c:showCatName val="0"/>
          <c:showSerName val="0"/>
          <c:showPercent val="0"/>
          <c:showBubbleSize val="0"/>
        </c:dLbls>
        <c:gapWidth val="75"/>
        <c:axId val="723797184"/>
        <c:axId val="1"/>
      </c:barChart>
      <c:catAx>
        <c:axId val="723797184"/>
        <c:scaling>
          <c:orientation val="minMax"/>
        </c:scaling>
        <c:delete val="0"/>
        <c:axPos val="b"/>
        <c:numFmt formatCode="0&quot;月&quot;" sourceLinked="1"/>
        <c:majorTickMark val="none"/>
        <c:minorTickMark val="none"/>
        <c:tickLblPos val="nextTo"/>
        <c:crossAx val="1"/>
        <c:crosses val="autoZero"/>
        <c:auto val="1"/>
        <c:lblAlgn val="ctr"/>
        <c:lblOffset val="100"/>
        <c:noMultiLvlLbl val="0"/>
      </c:catAx>
      <c:valAx>
        <c:axId val="1"/>
        <c:scaling>
          <c:orientation val="minMax"/>
        </c:scaling>
        <c:delete val="0"/>
        <c:axPos val="l"/>
        <c:majorGridlines/>
        <c:numFmt formatCode="#,##0&quot;千&quot;&quot;人&quot;" sourceLinked="0"/>
        <c:majorTickMark val="none"/>
        <c:minorTickMark val="none"/>
        <c:tickLblPos val="nextTo"/>
        <c:crossAx val="723797184"/>
        <c:crosses val="autoZero"/>
        <c:crossBetween val="between"/>
      </c:valAx>
    </c:plotArea>
    <c:legend>
      <c:legendPos val="r"/>
      <c:layout>
        <c:manualLayout>
          <c:xMode val="edge"/>
          <c:yMode val="edge"/>
          <c:x val="0.2390608890590579"/>
          <c:y val="0.93210074906965223"/>
          <c:w val="0.52081137320837012"/>
          <c:h val="6.789925093034765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22</a:t>
            </a:r>
            <a:r>
              <a:rPr lang="ja-JP" sz="1600">
                <a:latin typeface="+mj-ea"/>
                <a:ea typeface="+mj-ea"/>
              </a:rPr>
              <a:t>年度～平成</a:t>
            </a:r>
            <a:r>
              <a:rPr lang="en-US" altLang="ja-JP" sz="1600">
                <a:latin typeface="+mj-ea"/>
                <a:ea typeface="+mj-ea"/>
              </a:rPr>
              <a:t>26</a:t>
            </a:r>
            <a:r>
              <a:rPr lang="ja-JP" sz="1600">
                <a:latin typeface="+mj-ea"/>
                <a:ea typeface="+mj-ea"/>
              </a:rPr>
              <a:t>年度）</a:t>
            </a:r>
          </a:p>
        </c:rich>
      </c:tx>
      <c:layout>
        <c:manualLayout>
          <c:xMode val="edge"/>
          <c:yMode val="edge"/>
          <c:x val="0.23180858721773703"/>
          <c:y val="3.0408484653704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平成22年度</c:v>
                </c:pt>
              </c:strCache>
            </c:strRef>
          </c:tx>
          <c:spPr>
            <a:solidFill>
              <a:srgbClr val="FFCC99"/>
            </a:solidFill>
            <a:ln w="25400">
              <a:noFill/>
            </a:ln>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21</c:v>
                </c:pt>
                <c:pt idx="1">
                  <c:v>30.6</c:v>
                </c:pt>
                <c:pt idx="2">
                  <c:v>33.299999999999997</c:v>
                </c:pt>
                <c:pt idx="3">
                  <c:v>40.1</c:v>
                </c:pt>
                <c:pt idx="4">
                  <c:v>34.9</c:v>
                </c:pt>
                <c:pt idx="5">
                  <c:v>37.799999999999997</c:v>
                </c:pt>
                <c:pt idx="6">
                  <c:v>28.6</c:v>
                </c:pt>
                <c:pt idx="7">
                  <c:v>8.4</c:v>
                </c:pt>
                <c:pt idx="8">
                  <c:v>10.6</c:v>
                </c:pt>
                <c:pt idx="9">
                  <c:v>14.2</c:v>
                </c:pt>
                <c:pt idx="10">
                  <c:v>14.9</c:v>
                </c:pt>
                <c:pt idx="11">
                  <c:v>8.4</c:v>
                </c:pt>
              </c:numCache>
            </c:numRef>
          </c:val>
          <c:extLst>
            <c:ext xmlns:c16="http://schemas.microsoft.com/office/drawing/2014/chart" uri="{C3380CC4-5D6E-409C-BE32-E72D297353CC}">
              <c16:uniqueId val="{00000000-A66E-4218-9A0E-76764A517E80}"/>
            </c:ext>
          </c:extLst>
        </c:ser>
        <c:ser>
          <c:idx val="2"/>
          <c:order val="1"/>
          <c:tx>
            <c:strRef>
              <c:f>'グラフ（外国客）'!$A$20</c:f>
              <c:strCache>
                <c:ptCount val="1"/>
                <c:pt idx="0">
                  <c:v>平成23年度</c:v>
                </c:pt>
              </c:strCache>
            </c:strRef>
          </c:tx>
          <c:spPr>
            <a:blipFill dpi="0" rotWithShape="0">
              <a:blip xmlns:r="http://schemas.openxmlformats.org/officeDocument/2006/relationships" r:embed="rId1"/>
              <a:srcRect/>
              <a:tile tx="0" ty="0" sx="100000" sy="100000" flip="none" algn="tl"/>
            </a:blipFill>
            <a:ln w="25400">
              <a:noFill/>
            </a:ln>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16.3</c:v>
                </c:pt>
                <c:pt idx="1">
                  <c:v>24</c:v>
                </c:pt>
                <c:pt idx="2">
                  <c:v>31.3</c:v>
                </c:pt>
                <c:pt idx="3">
                  <c:v>36.299999999999997</c:v>
                </c:pt>
                <c:pt idx="4">
                  <c:v>33.6</c:v>
                </c:pt>
                <c:pt idx="5">
                  <c:v>32.1</c:v>
                </c:pt>
                <c:pt idx="6">
                  <c:v>40.799999999999997</c:v>
                </c:pt>
                <c:pt idx="7">
                  <c:v>13.9</c:v>
                </c:pt>
                <c:pt idx="8">
                  <c:v>14.2</c:v>
                </c:pt>
                <c:pt idx="9">
                  <c:v>19.899999999999999</c:v>
                </c:pt>
                <c:pt idx="10">
                  <c:v>16.100000000000001</c:v>
                </c:pt>
                <c:pt idx="11">
                  <c:v>22.9</c:v>
                </c:pt>
              </c:numCache>
            </c:numRef>
          </c:val>
          <c:extLst>
            <c:ext xmlns:c16="http://schemas.microsoft.com/office/drawing/2014/chart" uri="{C3380CC4-5D6E-409C-BE32-E72D297353CC}">
              <c16:uniqueId val="{00000001-A66E-4218-9A0E-76764A517E80}"/>
            </c:ext>
          </c:extLst>
        </c:ser>
        <c:ser>
          <c:idx val="3"/>
          <c:order val="2"/>
          <c:tx>
            <c:strRef>
              <c:f>'グラフ（外国客）'!$A$21</c:f>
              <c:strCache>
                <c:ptCount val="1"/>
                <c:pt idx="0">
                  <c:v>平成24年度</c:v>
                </c:pt>
              </c:strCache>
            </c:strRef>
          </c:tx>
          <c:spPr>
            <a:solidFill>
              <a:srgbClr val="FF9900"/>
            </a:solidFill>
            <a:ln w="25400">
              <a:noFill/>
            </a:ln>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34.299999999999997</c:v>
                </c:pt>
                <c:pt idx="1">
                  <c:v>40.299999999999997</c:v>
                </c:pt>
                <c:pt idx="2">
                  <c:v>34.799999999999997</c:v>
                </c:pt>
                <c:pt idx="3">
                  <c:v>67.900000000000006</c:v>
                </c:pt>
                <c:pt idx="4">
                  <c:v>45.1</c:v>
                </c:pt>
                <c:pt idx="5">
                  <c:v>32.5</c:v>
                </c:pt>
                <c:pt idx="6">
                  <c:v>31.5</c:v>
                </c:pt>
                <c:pt idx="7">
                  <c:v>14.3</c:v>
                </c:pt>
                <c:pt idx="8">
                  <c:v>17.100000000000001</c:v>
                </c:pt>
                <c:pt idx="9">
                  <c:v>15.6</c:v>
                </c:pt>
                <c:pt idx="10">
                  <c:v>24.5</c:v>
                </c:pt>
                <c:pt idx="11">
                  <c:v>24.6</c:v>
                </c:pt>
              </c:numCache>
            </c:numRef>
          </c:val>
          <c:extLst>
            <c:ext xmlns:c16="http://schemas.microsoft.com/office/drawing/2014/chart" uri="{C3380CC4-5D6E-409C-BE32-E72D297353CC}">
              <c16:uniqueId val="{00000002-A66E-4218-9A0E-76764A517E80}"/>
            </c:ext>
          </c:extLst>
        </c:ser>
        <c:ser>
          <c:idx val="4"/>
          <c:order val="3"/>
          <c:tx>
            <c:strRef>
              <c:f>'グラフ（外国客）'!$A$22</c:f>
              <c:strCache>
                <c:ptCount val="1"/>
                <c:pt idx="0">
                  <c:v>平成25年度</c:v>
                </c:pt>
              </c:strCache>
            </c:strRef>
          </c:tx>
          <c:spPr>
            <a:blipFill dpi="0" rotWithShape="0">
              <a:blip xmlns:r="http://schemas.openxmlformats.org/officeDocument/2006/relationships" r:embed="rId2"/>
              <a:srcRect/>
              <a:tile tx="0" ty="0" sx="100000" sy="100000" flip="none" algn="tl"/>
            </a:blipFill>
            <a:ln w="25400">
              <a:noFill/>
            </a:ln>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49.9</c:v>
                </c:pt>
                <c:pt idx="1">
                  <c:v>59.4</c:v>
                </c:pt>
                <c:pt idx="2">
                  <c:v>62.5</c:v>
                </c:pt>
                <c:pt idx="3">
                  <c:v>65.2</c:v>
                </c:pt>
                <c:pt idx="4">
                  <c:v>60.4</c:v>
                </c:pt>
                <c:pt idx="5">
                  <c:v>61.2</c:v>
                </c:pt>
                <c:pt idx="6">
                  <c:v>57.8</c:v>
                </c:pt>
                <c:pt idx="7">
                  <c:v>33.5</c:v>
                </c:pt>
                <c:pt idx="8">
                  <c:v>36.200000000000003</c:v>
                </c:pt>
                <c:pt idx="9">
                  <c:v>48.1</c:v>
                </c:pt>
                <c:pt idx="10">
                  <c:v>44.3</c:v>
                </c:pt>
                <c:pt idx="11">
                  <c:v>48.7</c:v>
                </c:pt>
              </c:numCache>
            </c:numRef>
          </c:val>
          <c:extLst>
            <c:ext xmlns:c16="http://schemas.microsoft.com/office/drawing/2014/chart" uri="{C3380CC4-5D6E-409C-BE32-E72D297353CC}">
              <c16:uniqueId val="{00000003-A66E-4218-9A0E-76764A517E80}"/>
            </c:ext>
          </c:extLst>
        </c:ser>
        <c:ser>
          <c:idx val="5"/>
          <c:order val="4"/>
          <c:tx>
            <c:strRef>
              <c:f>'グラフ（外国客）'!$A$23</c:f>
              <c:strCache>
                <c:ptCount val="1"/>
                <c:pt idx="0">
                  <c:v>平成26年度</c:v>
                </c:pt>
              </c:strCache>
            </c:strRef>
          </c:tx>
          <c:spPr>
            <a:solidFill>
              <a:srgbClr val="FF0000"/>
            </a:solidFill>
            <a:ln w="3175">
              <a:solidFill>
                <a:srgbClr val="000000"/>
              </a:solidFill>
              <a:prstDash val="solid"/>
            </a:ln>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73.900000000000006</c:v>
                </c:pt>
                <c:pt idx="1">
                  <c:v>91.7</c:v>
                </c:pt>
                <c:pt idx="2">
                  <c:v>95.5</c:v>
                </c:pt>
                <c:pt idx="3">
                  <c:v>92.3</c:v>
                </c:pt>
                <c:pt idx="4">
                  <c:v>84.2</c:v>
                </c:pt>
                <c:pt idx="5">
                  <c:v>99.9</c:v>
                </c:pt>
                <c:pt idx="6">
                  <c:v>93.8</c:v>
                </c:pt>
                <c:pt idx="7">
                  <c:v>56.4</c:v>
                </c:pt>
                <c:pt idx="8">
                  <c:v>64.7</c:v>
                </c:pt>
                <c:pt idx="9">
                  <c:v>67.900000000000006</c:v>
                </c:pt>
                <c:pt idx="10">
                  <c:v>86.7</c:v>
                </c:pt>
                <c:pt idx="11">
                  <c:v>79</c:v>
                </c:pt>
              </c:numCache>
            </c:numRef>
          </c:val>
          <c:extLst>
            <c:ext xmlns:c16="http://schemas.microsoft.com/office/drawing/2014/chart" uri="{C3380CC4-5D6E-409C-BE32-E72D297353CC}">
              <c16:uniqueId val="{00000004-A66E-4218-9A0E-76764A517E80}"/>
            </c:ext>
          </c:extLst>
        </c:ser>
        <c:dLbls>
          <c:showLegendKey val="0"/>
          <c:showVal val="0"/>
          <c:showCatName val="0"/>
          <c:showSerName val="0"/>
          <c:showPercent val="0"/>
          <c:showBubbleSize val="0"/>
        </c:dLbls>
        <c:gapWidth val="150"/>
        <c:axId val="723799480"/>
        <c:axId val="1"/>
      </c:barChart>
      <c:catAx>
        <c:axId val="723799480"/>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110"/>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723799480"/>
        <c:crosses val="autoZero"/>
        <c:crossBetween val="between"/>
        <c:majorUnit val="10"/>
      </c:valAx>
    </c:plotArea>
    <c:legend>
      <c:legendPos val="r"/>
      <c:layout>
        <c:manualLayout>
          <c:xMode val="edge"/>
          <c:yMode val="edge"/>
          <c:x val="0.24145320442539617"/>
          <c:y val="0.9472625207563341"/>
          <c:w val="0.47863295569066522"/>
          <c:h val="4.4624779045476459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xdr:row>
      <xdr:rowOff>152400</xdr:rowOff>
    </xdr:from>
    <xdr:to>
      <xdr:col>14</xdr:col>
      <xdr:colOff>123825</xdr:colOff>
      <xdr:row>16</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6/h26-4gepp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6/h26-6geppo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6/h26-7geppo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6/h26-8geppo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報第１表"/>
      <sheetName val="月報第２表"/>
      <sheetName val="月報第３表"/>
      <sheetName val="年度・暦年"/>
      <sheetName val="グラフ（年度・暦年）"/>
      <sheetName val="グラフ（外国客年度・暦年）"/>
    </sheetNames>
    <sheetDataSet>
      <sheetData sheetId="0">
        <row r="1">
          <cell r="A1" t="str">
            <v>平成26年度入域観光客統計月報（平成26年4月）</v>
          </cell>
        </row>
        <row r="8">
          <cell r="B8" t="str">
            <v>26年4月</v>
          </cell>
        </row>
        <row r="9">
          <cell r="B9" t="str">
            <v>25年4月</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報第１表"/>
      <sheetName val="月報第２表"/>
      <sheetName val="月報第３表"/>
      <sheetName val="年度・暦年"/>
      <sheetName val="グラフ（年度・暦年）"/>
      <sheetName val="グラフ（外国客年度・暦年）"/>
    </sheetNames>
    <sheetDataSet>
      <sheetData sheetId="0">
        <row r="1">
          <cell r="A1" t="str">
            <v>平成26年度入域観光客統計月報（平成26年6月）</v>
          </cell>
        </row>
        <row r="8">
          <cell r="B8" t="str">
            <v>26年6月</v>
          </cell>
        </row>
        <row r="9">
          <cell r="B9" t="str">
            <v>25年6月</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報第１表"/>
      <sheetName val="月報第２表"/>
      <sheetName val="月報第３表"/>
      <sheetName val="年度・暦年"/>
      <sheetName val="グラフ（年度・暦年）"/>
      <sheetName val="グラフ（外国客年度・暦年）"/>
    </sheetNames>
    <sheetDataSet>
      <sheetData sheetId="0">
        <row r="1">
          <cell r="A1" t="str">
            <v>平成26年度入域観光客統計月報（平成26年7月）</v>
          </cell>
        </row>
        <row r="8">
          <cell r="B8" t="str">
            <v>26年7月</v>
          </cell>
        </row>
        <row r="9">
          <cell r="B9" t="str">
            <v>25年7月</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報第１表"/>
      <sheetName val="月報第２表"/>
      <sheetName val="月報第３表"/>
      <sheetName val="年度・暦年"/>
      <sheetName val="グラフ（年度・暦年）"/>
      <sheetName val="グラフ（外国客年度・暦年）"/>
    </sheetNames>
    <sheetDataSet>
      <sheetData sheetId="0">
        <row r="8">
          <cell r="B8" t="str">
            <v>26年8月</v>
          </cell>
          <cell r="F8">
            <v>705000</v>
          </cell>
          <cell r="G8">
            <v>645600</v>
          </cell>
        </row>
        <row r="9">
          <cell r="B9" t="str">
            <v>25年8月</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10" ht="21" customHeight="1">
      <c r="A1" s="1" t="s">
        <v>195</v>
      </c>
      <c r="B1" s="2" t="s">
        <v>10</v>
      </c>
      <c r="C1" s="1"/>
      <c r="D1" s="1"/>
      <c r="E1" s="1"/>
      <c r="F1" s="1"/>
      <c r="G1" s="1"/>
    </row>
    <row r="2" spans="1:10" ht="21" customHeight="1">
      <c r="A2" s="383" t="s">
        <v>0</v>
      </c>
      <c r="B2" s="382" t="s">
        <v>1</v>
      </c>
      <c r="C2" s="382"/>
      <c r="D2" s="382"/>
      <c r="E2" s="382" t="s">
        <v>17</v>
      </c>
      <c r="F2" s="382"/>
      <c r="G2" s="382"/>
    </row>
    <row r="3" spans="1:10" ht="21" customHeight="1">
      <c r="A3" s="384"/>
      <c r="B3" s="205" t="s">
        <v>11</v>
      </c>
      <c r="C3" s="203" t="s">
        <v>12</v>
      </c>
      <c r="D3" s="206" t="s">
        <v>13</v>
      </c>
      <c r="E3" s="385" t="s">
        <v>18</v>
      </c>
      <c r="F3" s="386"/>
      <c r="G3" s="387"/>
    </row>
    <row r="4" spans="1:10" ht="21" customHeight="1">
      <c r="A4" s="9" t="s">
        <v>22</v>
      </c>
      <c r="B4" s="202">
        <f>C4+D4</f>
        <v>565600</v>
      </c>
      <c r="C4" s="202">
        <f>'４月（１表）'!$D$8</f>
        <v>491700</v>
      </c>
      <c r="D4" s="202">
        <f>'４月（１表）'!$E$8</f>
        <v>73900</v>
      </c>
      <c r="E4" s="8" t="s">
        <v>44</v>
      </c>
      <c r="F4" s="8" t="s">
        <v>45</v>
      </c>
      <c r="G4" s="8" t="s">
        <v>61</v>
      </c>
      <c r="H4" s="414">
        <v>41778</v>
      </c>
      <c r="I4" s="3" t="s">
        <v>213</v>
      </c>
    </row>
    <row r="5" spans="1:10" ht="21" customHeight="1">
      <c r="A5" s="9" t="s">
        <v>23</v>
      </c>
      <c r="B5" s="202">
        <f t="shared" ref="B5:B15" si="0">C5+D5</f>
        <v>561400</v>
      </c>
      <c r="C5" s="202">
        <f>'５月（１表）'!$D$8</f>
        <v>469700</v>
      </c>
      <c r="D5" s="202">
        <f>'５月（１表）'!$E$8</f>
        <v>91700</v>
      </c>
      <c r="E5" s="8" t="s">
        <v>46</v>
      </c>
      <c r="F5" s="8" t="s">
        <v>47</v>
      </c>
      <c r="G5" s="8" t="s">
        <v>62</v>
      </c>
      <c r="H5" s="414">
        <v>41810</v>
      </c>
      <c r="I5" s="3" t="s">
        <v>213</v>
      </c>
    </row>
    <row r="6" spans="1:10" ht="21" customHeight="1">
      <c r="A6" s="9" t="s">
        <v>2</v>
      </c>
      <c r="B6" s="202">
        <f t="shared" si="0"/>
        <v>557300</v>
      </c>
      <c r="C6" s="202">
        <f>'６月（１表）'!$D$8</f>
        <v>461800</v>
      </c>
      <c r="D6" s="202">
        <f>'６月（１表）'!$E$8</f>
        <v>95500</v>
      </c>
      <c r="E6" s="8" t="s">
        <v>24</v>
      </c>
      <c r="F6" s="10" t="s">
        <v>34</v>
      </c>
      <c r="G6" s="10" t="s">
        <v>63</v>
      </c>
      <c r="H6" s="414">
        <v>41838</v>
      </c>
      <c r="I6" s="3" t="s">
        <v>213</v>
      </c>
    </row>
    <row r="7" spans="1:10" ht="21" customHeight="1">
      <c r="A7" s="9" t="s">
        <v>3</v>
      </c>
      <c r="B7" s="202">
        <f t="shared" si="0"/>
        <v>653900</v>
      </c>
      <c r="C7" s="202">
        <f>'７月（１表）'!$D$8</f>
        <v>561600</v>
      </c>
      <c r="D7" s="202">
        <f>'７月（１表）'!$E$8</f>
        <v>92300</v>
      </c>
      <c r="E7" s="8" t="s">
        <v>25</v>
      </c>
      <c r="F7" s="10" t="s">
        <v>35</v>
      </c>
      <c r="G7" s="10" t="s">
        <v>64</v>
      </c>
      <c r="H7" s="414">
        <v>41887</v>
      </c>
      <c r="I7" s="3" t="s">
        <v>213</v>
      </c>
    </row>
    <row r="8" spans="1:10" ht="21" customHeight="1">
      <c r="A8" s="9" t="s">
        <v>4</v>
      </c>
      <c r="B8" s="202">
        <f t="shared" si="0"/>
        <v>733300</v>
      </c>
      <c r="C8" s="202">
        <f>'８月（１表）'!$D$8</f>
        <v>649100</v>
      </c>
      <c r="D8" s="202">
        <f>'８月（１表）'!$E$8</f>
        <v>84200</v>
      </c>
      <c r="E8" s="8" t="s">
        <v>26</v>
      </c>
      <c r="F8" s="10" t="s">
        <v>36</v>
      </c>
      <c r="G8" s="10" t="s">
        <v>65</v>
      </c>
      <c r="H8" s="414">
        <v>41901</v>
      </c>
      <c r="I8" s="3" t="s">
        <v>213</v>
      </c>
      <c r="J8" s="3" t="s">
        <v>214</v>
      </c>
    </row>
    <row r="9" spans="1:10" ht="21" customHeight="1">
      <c r="A9" s="9" t="s">
        <v>5</v>
      </c>
      <c r="B9" s="202">
        <f t="shared" si="0"/>
        <v>658700</v>
      </c>
      <c r="C9" s="202">
        <f>'９月（１表）'!$D$8</f>
        <v>558800</v>
      </c>
      <c r="D9" s="202">
        <f>'９月（１表）'!$E$8</f>
        <v>99900</v>
      </c>
      <c r="E9" s="8" t="s">
        <v>27</v>
      </c>
      <c r="F9" s="10" t="s">
        <v>37</v>
      </c>
      <c r="G9" s="10" t="s">
        <v>54</v>
      </c>
      <c r="H9" s="414">
        <v>41932</v>
      </c>
      <c r="I9" s="3" t="s">
        <v>213</v>
      </c>
    </row>
    <row r="10" spans="1:10" ht="21" customHeight="1">
      <c r="A10" s="9" t="s">
        <v>14</v>
      </c>
      <c r="B10" s="202">
        <f t="shared" si="0"/>
        <v>586000</v>
      </c>
      <c r="C10" s="202">
        <f>'10月（１表）'!$D$8</f>
        <v>492200</v>
      </c>
      <c r="D10" s="202">
        <f>'10月（１表）'!$E$8</f>
        <v>93800</v>
      </c>
      <c r="E10" s="8" t="s">
        <v>28</v>
      </c>
      <c r="F10" s="10" t="s">
        <v>38</v>
      </c>
      <c r="G10" s="10" t="s">
        <v>55</v>
      </c>
      <c r="H10" s="414">
        <v>41963</v>
      </c>
      <c r="I10" s="3" t="s">
        <v>213</v>
      </c>
    </row>
    <row r="11" spans="1:10" ht="21" customHeight="1">
      <c r="A11" s="9" t="s">
        <v>15</v>
      </c>
      <c r="B11" s="202">
        <f t="shared" si="0"/>
        <v>564500</v>
      </c>
      <c r="C11" s="202">
        <f>'11月（１表）'!$D$8</f>
        <v>508100</v>
      </c>
      <c r="D11" s="202">
        <f>'11月（１表）'!$E$8</f>
        <v>56400</v>
      </c>
      <c r="E11" s="8" t="s">
        <v>29</v>
      </c>
      <c r="F11" s="10" t="s">
        <v>39</v>
      </c>
      <c r="G11" s="10" t="s">
        <v>56</v>
      </c>
      <c r="H11" s="414">
        <v>41992</v>
      </c>
      <c r="I11" s="3" t="s">
        <v>213</v>
      </c>
    </row>
    <row r="12" spans="1:10" ht="21" customHeight="1">
      <c r="A12" s="9" t="s">
        <v>16</v>
      </c>
      <c r="B12" s="202">
        <f t="shared" si="0"/>
        <v>549200</v>
      </c>
      <c r="C12" s="202">
        <f>'12月（１表）'!$D$8</f>
        <v>484500</v>
      </c>
      <c r="D12" s="202">
        <f>'12月（１表）'!$E$8</f>
        <v>64700</v>
      </c>
      <c r="E12" s="8" t="s">
        <v>30</v>
      </c>
      <c r="F12" s="10" t="s">
        <v>40</v>
      </c>
      <c r="G12" s="10" t="s">
        <v>57</v>
      </c>
      <c r="H12" s="414">
        <v>42027</v>
      </c>
      <c r="I12" s="3" t="s">
        <v>213</v>
      </c>
    </row>
    <row r="13" spans="1:10" ht="21" customHeight="1">
      <c r="A13" s="9" t="s">
        <v>20</v>
      </c>
      <c r="B13" s="202">
        <f t="shared" si="0"/>
        <v>530100</v>
      </c>
      <c r="C13" s="202">
        <f>'１月（１表）'!$D$8</f>
        <v>462200</v>
      </c>
      <c r="D13" s="202">
        <f>'１月（１表）'!$E$8</f>
        <v>67900</v>
      </c>
      <c r="E13" s="8" t="s">
        <v>31</v>
      </c>
      <c r="F13" s="10" t="s">
        <v>41</v>
      </c>
      <c r="G13" s="10" t="s">
        <v>58</v>
      </c>
      <c r="H13" s="414">
        <v>42055</v>
      </c>
      <c r="I13" s="3" t="s">
        <v>213</v>
      </c>
    </row>
    <row r="14" spans="1:10" ht="21" customHeight="1">
      <c r="A14" s="9" t="s">
        <v>6</v>
      </c>
      <c r="B14" s="202">
        <f t="shared" si="0"/>
        <v>550900</v>
      </c>
      <c r="C14" s="202">
        <f>'２月（１表）'!$D$8</f>
        <v>464200</v>
      </c>
      <c r="D14" s="202">
        <f>'２月（１表）'!$E$8</f>
        <v>86700</v>
      </c>
      <c r="E14" s="8" t="s">
        <v>32</v>
      </c>
      <c r="F14" s="10" t="s">
        <v>42</v>
      </c>
      <c r="G14" s="10" t="s">
        <v>59</v>
      </c>
      <c r="H14" s="414">
        <v>42083</v>
      </c>
      <c r="I14" s="3" t="s">
        <v>213</v>
      </c>
    </row>
    <row r="15" spans="1:10" ht="21" customHeight="1">
      <c r="A15" s="9" t="s">
        <v>7</v>
      </c>
      <c r="B15" s="202">
        <f t="shared" si="0"/>
        <v>659000</v>
      </c>
      <c r="C15" s="202">
        <f>'３月（１表）'!$D$8</f>
        <v>580000</v>
      </c>
      <c r="D15" s="202">
        <f>'３月（１表）'!$E$8</f>
        <v>79000</v>
      </c>
      <c r="E15" s="8" t="s">
        <v>33</v>
      </c>
      <c r="F15" s="10" t="s">
        <v>43</v>
      </c>
      <c r="G15" s="10" t="s">
        <v>60</v>
      </c>
      <c r="H15" s="414">
        <v>42115</v>
      </c>
      <c r="I15" s="3" t="s">
        <v>213</v>
      </c>
    </row>
    <row r="16" spans="1:10" ht="23.25" customHeight="1">
      <c r="A16" s="6" t="s">
        <v>8</v>
      </c>
      <c r="B16" s="204">
        <f>SUM(B4:B15)</f>
        <v>7169900</v>
      </c>
      <c r="C16" s="204">
        <f>SUM(C4:C15)</f>
        <v>6183900</v>
      </c>
      <c r="D16" s="204">
        <f>SUM(D4:D15)</f>
        <v>986000</v>
      </c>
      <c r="E16" s="265" t="s">
        <v>21</v>
      </c>
      <c r="F16" s="10" t="s">
        <v>211</v>
      </c>
      <c r="G16" s="10" t="s">
        <v>74</v>
      </c>
    </row>
    <row r="17" spans="4:5" ht="17.25" customHeight="1">
      <c r="D17" s="7"/>
      <c r="E17" s="381" t="s">
        <v>212</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６月（３表）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174</v>
      </c>
      <c r="C6" s="253">
        <v>95500</v>
      </c>
      <c r="D6" s="259">
        <v>41200</v>
      </c>
      <c r="E6" s="259">
        <v>11400</v>
      </c>
      <c r="F6" s="259">
        <v>11800</v>
      </c>
      <c r="G6" s="259">
        <v>13900</v>
      </c>
      <c r="H6" s="259">
        <v>900</v>
      </c>
      <c r="I6" s="259">
        <v>400</v>
      </c>
      <c r="J6" s="259">
        <v>100</v>
      </c>
      <c r="K6" s="259">
        <v>200</v>
      </c>
      <c r="L6" s="259">
        <v>400</v>
      </c>
      <c r="M6" s="259">
        <v>200</v>
      </c>
      <c r="N6" s="259">
        <v>0</v>
      </c>
      <c r="O6" s="260">
        <v>15000</v>
      </c>
    </row>
    <row r="7" spans="1:17" ht="30" customHeight="1">
      <c r="A7" s="20"/>
      <c r="B7" s="187" t="s">
        <v>78</v>
      </c>
      <c r="C7" s="96">
        <v>62500</v>
      </c>
      <c r="D7" s="97">
        <v>28900</v>
      </c>
      <c r="E7" s="98">
        <v>6400</v>
      </c>
      <c r="F7" s="98">
        <v>4400</v>
      </c>
      <c r="G7" s="98">
        <v>9100</v>
      </c>
      <c r="H7" s="98">
        <v>1000</v>
      </c>
      <c r="I7" s="98">
        <v>800</v>
      </c>
      <c r="J7" s="98">
        <v>100</v>
      </c>
      <c r="K7" s="98">
        <v>1300</v>
      </c>
      <c r="L7" s="98">
        <v>700</v>
      </c>
      <c r="M7" s="98">
        <v>600</v>
      </c>
      <c r="N7" s="188">
        <v>900</v>
      </c>
      <c r="O7" s="189">
        <v>8300</v>
      </c>
    </row>
    <row r="8" spans="1:17" ht="30" customHeight="1">
      <c r="A8" s="20"/>
      <c r="B8" s="21" t="s">
        <v>50</v>
      </c>
      <c r="C8" s="12">
        <v>33000</v>
      </c>
      <c r="D8" s="31">
        <v>12300</v>
      </c>
      <c r="E8" s="190">
        <v>5000</v>
      </c>
      <c r="F8" s="31">
        <v>7400</v>
      </c>
      <c r="G8" s="31">
        <v>4800</v>
      </c>
      <c r="H8" s="31">
        <v>-100</v>
      </c>
      <c r="I8" s="31">
        <v>-400</v>
      </c>
      <c r="J8" s="31">
        <v>0</v>
      </c>
      <c r="K8" s="31">
        <v>-1100</v>
      </c>
      <c r="L8" s="31">
        <v>-300</v>
      </c>
      <c r="M8" s="31">
        <v>-400</v>
      </c>
      <c r="N8" s="31">
        <v>-900</v>
      </c>
      <c r="O8" s="32">
        <v>6700</v>
      </c>
    </row>
    <row r="9" spans="1:17" ht="30" customHeight="1">
      <c r="A9" s="20"/>
      <c r="B9" s="22" t="s">
        <v>67</v>
      </c>
      <c r="C9" s="13">
        <v>1.528</v>
      </c>
      <c r="D9" s="33">
        <v>1.42560553633218</v>
      </c>
      <c r="E9" s="191">
        <v>1.78125</v>
      </c>
      <c r="F9" s="33">
        <v>2.6818181818181817</v>
      </c>
      <c r="G9" s="33">
        <v>1.5274725274725274</v>
      </c>
      <c r="H9" s="33">
        <v>0.9</v>
      </c>
      <c r="I9" s="33">
        <v>0.5</v>
      </c>
      <c r="J9" s="33">
        <v>1</v>
      </c>
      <c r="K9" s="33">
        <v>0.15384615384615385</v>
      </c>
      <c r="L9" s="33">
        <v>0.5714285714285714</v>
      </c>
      <c r="M9" s="33">
        <v>0.33333333333333331</v>
      </c>
      <c r="N9" s="33">
        <v>0</v>
      </c>
      <c r="O9" s="34">
        <v>1.8072289156626506</v>
      </c>
    </row>
    <row r="10" spans="1:17" ht="30" customHeight="1" thickBot="1">
      <c r="A10" s="23"/>
      <c r="B10" s="24" t="s">
        <v>131</v>
      </c>
      <c r="C10" s="14">
        <v>1</v>
      </c>
      <c r="D10" s="35">
        <v>0.43141361256544503</v>
      </c>
      <c r="E10" s="36">
        <v>0.11937172774869111</v>
      </c>
      <c r="F10" s="38">
        <v>0.12356020942408377</v>
      </c>
      <c r="G10" s="38">
        <v>0.14554973821989528</v>
      </c>
      <c r="H10" s="38">
        <v>9.4240837696335077E-3</v>
      </c>
      <c r="I10" s="38">
        <v>4.1884816753926706E-3</v>
      </c>
      <c r="J10" s="38">
        <v>1.0471204188481676E-3</v>
      </c>
      <c r="K10" s="38">
        <v>2.0942408376963353E-3</v>
      </c>
      <c r="L10" s="38">
        <v>4.1884816753926706E-3</v>
      </c>
      <c r="M10" s="38">
        <v>2.0942408376963353E-3</v>
      </c>
      <c r="N10" s="38">
        <v>0</v>
      </c>
      <c r="O10" s="39">
        <v>0.15706806282722513</v>
      </c>
    </row>
    <row r="11" spans="1:17" ht="30" customHeight="1" thickBot="1">
      <c r="A11" s="251" t="s">
        <v>93</v>
      </c>
      <c r="B11" s="261" t="s">
        <v>94</v>
      </c>
      <c r="C11" s="262">
        <v>261100</v>
      </c>
      <c r="D11" s="263">
        <v>113700</v>
      </c>
      <c r="E11" s="263">
        <v>31400</v>
      </c>
      <c r="F11" s="263">
        <v>25300</v>
      </c>
      <c r="G11" s="263">
        <v>36800</v>
      </c>
      <c r="H11" s="263">
        <v>3900</v>
      </c>
      <c r="I11" s="263">
        <v>1200</v>
      </c>
      <c r="J11" s="263">
        <v>300</v>
      </c>
      <c r="K11" s="263">
        <v>1100</v>
      </c>
      <c r="L11" s="263">
        <v>800</v>
      </c>
      <c r="M11" s="263">
        <v>600</v>
      </c>
      <c r="N11" s="263">
        <v>100</v>
      </c>
      <c r="O11" s="264">
        <v>45900</v>
      </c>
    </row>
    <row r="12" spans="1:17" ht="30" customHeight="1">
      <c r="A12" s="25" t="s">
        <v>95</v>
      </c>
      <c r="B12" s="26" t="s">
        <v>96</v>
      </c>
      <c r="C12" s="15">
        <v>171800</v>
      </c>
      <c r="D12" s="37">
        <v>78000</v>
      </c>
      <c r="E12" s="37">
        <v>16300</v>
      </c>
      <c r="F12" s="37">
        <v>12400</v>
      </c>
      <c r="G12" s="37">
        <v>25500</v>
      </c>
      <c r="H12" s="37">
        <v>1900</v>
      </c>
      <c r="I12" s="37">
        <v>1300</v>
      </c>
      <c r="J12" s="37">
        <v>200</v>
      </c>
      <c r="K12" s="37">
        <v>3300</v>
      </c>
      <c r="L12" s="37">
        <v>1100</v>
      </c>
      <c r="M12" s="37">
        <v>2400</v>
      </c>
      <c r="N12" s="37">
        <v>3300</v>
      </c>
      <c r="O12" s="99">
        <v>26100</v>
      </c>
    </row>
    <row r="13" spans="1:17" ht="30" customHeight="1">
      <c r="A13" s="20"/>
      <c r="B13" s="27" t="s">
        <v>50</v>
      </c>
      <c r="C13" s="12">
        <v>89300</v>
      </c>
      <c r="D13" s="31">
        <v>35700</v>
      </c>
      <c r="E13" s="190">
        <v>15100</v>
      </c>
      <c r="F13" s="31">
        <v>12900</v>
      </c>
      <c r="G13" s="31">
        <v>11300</v>
      </c>
      <c r="H13" s="31">
        <v>2000</v>
      </c>
      <c r="I13" s="31">
        <v>-100</v>
      </c>
      <c r="J13" s="31">
        <v>100</v>
      </c>
      <c r="K13" s="31">
        <v>-2200</v>
      </c>
      <c r="L13" s="31">
        <v>-300</v>
      </c>
      <c r="M13" s="31">
        <v>-1800</v>
      </c>
      <c r="N13" s="31">
        <v>-3200</v>
      </c>
      <c r="O13" s="32">
        <v>19800</v>
      </c>
    </row>
    <row r="14" spans="1:17" ht="30" customHeight="1">
      <c r="A14" s="20"/>
      <c r="B14" s="28" t="s">
        <v>97</v>
      </c>
      <c r="C14" s="13">
        <v>1.5197904540162981</v>
      </c>
      <c r="D14" s="33">
        <v>1.4576923076923076</v>
      </c>
      <c r="E14" s="191">
        <v>1.9263803680981595</v>
      </c>
      <c r="F14" s="33">
        <v>2.0403225806451615</v>
      </c>
      <c r="G14" s="33">
        <v>1.4431372549019608</v>
      </c>
      <c r="H14" s="33">
        <v>2.0526315789473686</v>
      </c>
      <c r="I14" s="33">
        <v>0.92307692307692313</v>
      </c>
      <c r="J14" s="33">
        <v>1.5</v>
      </c>
      <c r="K14" s="33">
        <v>0.33333333333333331</v>
      </c>
      <c r="L14" s="33">
        <v>0.72727272727272729</v>
      </c>
      <c r="M14" s="33">
        <v>0.25</v>
      </c>
      <c r="N14" s="33">
        <v>3.0303030303030304E-2</v>
      </c>
      <c r="O14" s="34">
        <v>1.7586206896551724</v>
      </c>
    </row>
    <row r="15" spans="1:17" ht="30" customHeight="1" thickBot="1">
      <c r="A15" s="23"/>
      <c r="B15" s="29" t="s">
        <v>131</v>
      </c>
      <c r="C15" s="16">
        <v>1</v>
      </c>
      <c r="D15" s="38">
        <v>0.43546533895059364</v>
      </c>
      <c r="E15" s="38">
        <v>0.12026043661432402</v>
      </c>
      <c r="F15" s="38">
        <v>9.6897740329375717E-2</v>
      </c>
      <c r="G15" s="38">
        <v>0.14094216775181923</v>
      </c>
      <c r="H15" s="38">
        <v>1.493680582152432E-2</v>
      </c>
      <c r="I15" s="38">
        <v>4.5959402527767142E-3</v>
      </c>
      <c r="J15" s="38">
        <v>1.1489850631941786E-3</v>
      </c>
      <c r="K15" s="38">
        <v>4.2129452317119873E-3</v>
      </c>
      <c r="L15" s="38">
        <v>3.0639601685178092E-3</v>
      </c>
      <c r="M15" s="38">
        <v>2.2979701263883571E-3</v>
      </c>
      <c r="N15" s="38">
        <v>3.8299502106472615E-4</v>
      </c>
      <c r="O15" s="39">
        <v>0.1757947146687093</v>
      </c>
    </row>
    <row r="16" spans="1:17" ht="30" customHeight="1" thickBot="1">
      <c r="A16" s="251" t="s">
        <v>98</v>
      </c>
      <c r="B16" s="261" t="s">
        <v>99</v>
      </c>
      <c r="C16" s="262">
        <v>402200</v>
      </c>
      <c r="D16" s="263">
        <v>153100</v>
      </c>
      <c r="E16" s="263">
        <v>71800</v>
      </c>
      <c r="F16" s="263">
        <v>48900</v>
      </c>
      <c r="G16" s="263">
        <v>56000</v>
      </c>
      <c r="H16" s="263">
        <v>7200</v>
      </c>
      <c r="I16" s="263">
        <v>2400</v>
      </c>
      <c r="J16" s="263">
        <v>500</v>
      </c>
      <c r="K16" s="263">
        <v>2100</v>
      </c>
      <c r="L16" s="263">
        <v>1400</v>
      </c>
      <c r="M16" s="263">
        <v>1000</v>
      </c>
      <c r="N16" s="263">
        <v>800</v>
      </c>
      <c r="O16" s="264">
        <v>57000</v>
      </c>
    </row>
    <row r="17" spans="1:15" ht="30" customHeight="1">
      <c r="A17" s="30" t="s">
        <v>100</v>
      </c>
      <c r="B17" s="26" t="s">
        <v>101</v>
      </c>
      <c r="C17" s="15">
        <v>236500</v>
      </c>
      <c r="D17" s="37">
        <v>98900</v>
      </c>
      <c r="E17" s="37">
        <v>38300</v>
      </c>
      <c r="F17" s="37">
        <v>15100</v>
      </c>
      <c r="G17" s="37">
        <v>36600</v>
      </c>
      <c r="H17" s="37">
        <v>3700</v>
      </c>
      <c r="I17" s="37">
        <v>1800</v>
      </c>
      <c r="J17" s="37">
        <v>200</v>
      </c>
      <c r="K17" s="37">
        <v>3800</v>
      </c>
      <c r="L17" s="37">
        <v>1500</v>
      </c>
      <c r="M17" s="37">
        <v>2700</v>
      </c>
      <c r="N17" s="37">
        <v>3700</v>
      </c>
      <c r="O17" s="192">
        <v>30200</v>
      </c>
    </row>
    <row r="18" spans="1:15" ht="30" customHeight="1">
      <c r="A18" s="20"/>
      <c r="B18" s="27" t="s">
        <v>50</v>
      </c>
      <c r="C18" s="12">
        <v>165700</v>
      </c>
      <c r="D18" s="31">
        <v>54200</v>
      </c>
      <c r="E18" s="190">
        <v>33500</v>
      </c>
      <c r="F18" s="31">
        <v>33800</v>
      </c>
      <c r="G18" s="31">
        <v>19400</v>
      </c>
      <c r="H18" s="31">
        <v>3500</v>
      </c>
      <c r="I18" s="31">
        <v>600</v>
      </c>
      <c r="J18" s="31">
        <v>300</v>
      </c>
      <c r="K18" s="31">
        <v>-1700</v>
      </c>
      <c r="L18" s="31">
        <v>-100</v>
      </c>
      <c r="M18" s="31">
        <v>-1700</v>
      </c>
      <c r="N18" s="31">
        <v>-2900</v>
      </c>
      <c r="O18" s="32">
        <v>26800</v>
      </c>
    </row>
    <row r="19" spans="1:15" ht="30" customHeight="1">
      <c r="A19" s="20"/>
      <c r="B19" s="28" t="s">
        <v>102</v>
      </c>
      <c r="C19" s="13">
        <v>1.7006342494714588</v>
      </c>
      <c r="D19" s="33">
        <v>1.5480283114256825</v>
      </c>
      <c r="E19" s="191">
        <v>1.8746736292428199</v>
      </c>
      <c r="F19" s="33">
        <v>3.23841059602649</v>
      </c>
      <c r="G19" s="33">
        <v>1.5300546448087431</v>
      </c>
      <c r="H19" s="33">
        <v>1.9459459459459461</v>
      </c>
      <c r="I19" s="33">
        <v>1.3333333333333333</v>
      </c>
      <c r="J19" s="193">
        <v>2.5</v>
      </c>
      <c r="K19" s="33">
        <v>0.55263157894736847</v>
      </c>
      <c r="L19" s="33">
        <v>0.93333333333333335</v>
      </c>
      <c r="M19" s="33">
        <v>0.37037037037037035</v>
      </c>
      <c r="N19" s="33">
        <v>0.21621621621621623</v>
      </c>
      <c r="O19" s="34">
        <v>1.8874172185430464</v>
      </c>
    </row>
    <row r="20" spans="1:15" ht="30" customHeight="1" thickBot="1">
      <c r="A20" s="20"/>
      <c r="B20" s="29" t="s">
        <v>132</v>
      </c>
      <c r="C20" s="16">
        <v>1</v>
      </c>
      <c r="D20" s="38">
        <v>0.38065638985579314</v>
      </c>
      <c r="E20" s="38">
        <v>0.17851815017404277</v>
      </c>
      <c r="F20" s="38">
        <v>0.12158130283441074</v>
      </c>
      <c r="G20" s="38">
        <v>0.139234211834908</v>
      </c>
      <c r="H20" s="38">
        <v>1.790154152163103E-2</v>
      </c>
      <c r="I20" s="38">
        <v>5.9671805072103431E-3</v>
      </c>
      <c r="J20" s="38">
        <v>1.2431626056688214E-3</v>
      </c>
      <c r="K20" s="38">
        <v>5.2212829438090498E-3</v>
      </c>
      <c r="L20" s="38">
        <v>3.4808552958727002E-3</v>
      </c>
      <c r="M20" s="38">
        <v>2.4863252113376429E-3</v>
      </c>
      <c r="N20" s="38">
        <v>1.9890601690701142E-3</v>
      </c>
      <c r="O20" s="39">
        <v>0.14172053704624565</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７月（１表）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176</v>
      </c>
      <c r="C8" s="209">
        <v>653900</v>
      </c>
      <c r="D8" s="214">
        <v>561600</v>
      </c>
      <c r="E8" s="215">
        <v>92300</v>
      </c>
      <c r="F8" s="77">
        <v>623900</v>
      </c>
      <c r="G8" s="78">
        <v>558900</v>
      </c>
      <c r="H8" s="117">
        <v>65000</v>
      </c>
      <c r="I8" s="118">
        <v>30000</v>
      </c>
      <c r="J8" s="78">
        <v>2700</v>
      </c>
      <c r="K8" s="79">
        <v>27300</v>
      </c>
    </row>
    <row r="9" spans="1:17" ht="31.5" customHeight="1">
      <c r="A9" s="119"/>
      <c r="B9" s="120" t="s">
        <v>79</v>
      </c>
      <c r="C9" s="43">
        <v>583900</v>
      </c>
      <c r="D9" s="91">
        <v>518700</v>
      </c>
      <c r="E9" s="121">
        <v>65200</v>
      </c>
      <c r="F9" s="81">
        <v>560500</v>
      </c>
      <c r="G9" s="82">
        <v>516600</v>
      </c>
      <c r="H9" s="122">
        <v>43900</v>
      </c>
      <c r="I9" s="123">
        <v>23400</v>
      </c>
      <c r="J9" s="82">
        <v>2100</v>
      </c>
      <c r="K9" s="124">
        <v>21300</v>
      </c>
    </row>
    <row r="10" spans="1:17" ht="31.5" customHeight="1">
      <c r="A10" s="125"/>
      <c r="B10" s="116" t="s">
        <v>161</v>
      </c>
      <c r="C10" s="44">
        <v>70000</v>
      </c>
      <c r="D10" s="83">
        <v>42900</v>
      </c>
      <c r="E10" s="85">
        <v>27100</v>
      </c>
      <c r="F10" s="84">
        <v>63400</v>
      </c>
      <c r="G10" s="83">
        <v>42300</v>
      </c>
      <c r="H10" s="126">
        <v>21100</v>
      </c>
      <c r="I10" s="127">
        <v>6600</v>
      </c>
      <c r="J10" s="83">
        <v>600</v>
      </c>
      <c r="K10" s="86">
        <v>6000</v>
      </c>
    </row>
    <row r="11" spans="1:17" ht="31.5" customHeight="1" thickBot="1">
      <c r="A11" s="128"/>
      <c r="B11" s="129" t="s">
        <v>67</v>
      </c>
      <c r="C11" s="45">
        <v>1.1198835417023463</v>
      </c>
      <c r="D11" s="87">
        <v>1.0827067669172932</v>
      </c>
      <c r="E11" s="89">
        <v>1.415644171779141</v>
      </c>
      <c r="F11" s="88">
        <v>1.1131132917038358</v>
      </c>
      <c r="G11" s="87">
        <v>1.0818815331010454</v>
      </c>
      <c r="H11" s="130">
        <v>1.4806378132118452</v>
      </c>
      <c r="I11" s="131">
        <v>1.2820512820512822</v>
      </c>
      <c r="J11" s="87">
        <v>1.2857142857142858</v>
      </c>
      <c r="K11" s="90">
        <v>1.2816901408450705</v>
      </c>
    </row>
    <row r="12" spans="1:17" ht="31.5" customHeight="1" thickBot="1">
      <c r="A12" s="207" t="s">
        <v>93</v>
      </c>
      <c r="B12" s="212" t="s">
        <v>94</v>
      </c>
      <c r="C12" s="209">
        <v>2338200</v>
      </c>
      <c r="D12" s="210">
        <v>1984800</v>
      </c>
      <c r="E12" s="211">
        <v>353400</v>
      </c>
      <c r="F12" s="77">
        <v>2191000</v>
      </c>
      <c r="G12" s="78">
        <v>1953600</v>
      </c>
      <c r="H12" s="117">
        <v>237400</v>
      </c>
      <c r="I12" s="118">
        <v>147200</v>
      </c>
      <c r="J12" s="78">
        <v>31200</v>
      </c>
      <c r="K12" s="79">
        <v>116000</v>
      </c>
    </row>
    <row r="13" spans="1:17" ht="31.5" customHeight="1">
      <c r="A13" s="132" t="s">
        <v>95</v>
      </c>
      <c r="B13" s="133" t="s">
        <v>96</v>
      </c>
      <c r="C13" s="43">
        <v>2066900</v>
      </c>
      <c r="D13" s="91">
        <v>1829900</v>
      </c>
      <c r="E13" s="121">
        <v>237000</v>
      </c>
      <c r="F13" s="81">
        <v>1960800</v>
      </c>
      <c r="G13" s="91">
        <v>1819500</v>
      </c>
      <c r="H13" s="121">
        <v>141300</v>
      </c>
      <c r="I13" s="123">
        <v>106100</v>
      </c>
      <c r="J13" s="91">
        <v>10400</v>
      </c>
      <c r="K13" s="92">
        <v>95700</v>
      </c>
    </row>
    <row r="14" spans="1:17" ht="31.5" customHeight="1">
      <c r="A14" s="125"/>
      <c r="B14" s="116" t="s">
        <v>50</v>
      </c>
      <c r="C14" s="44">
        <v>271300</v>
      </c>
      <c r="D14" s="83">
        <v>154900</v>
      </c>
      <c r="E14" s="85">
        <v>116400</v>
      </c>
      <c r="F14" s="84">
        <v>230200</v>
      </c>
      <c r="G14" s="83">
        <v>134100</v>
      </c>
      <c r="H14" s="126">
        <v>96100</v>
      </c>
      <c r="I14" s="127">
        <v>41100</v>
      </c>
      <c r="J14" s="83">
        <v>20800</v>
      </c>
      <c r="K14" s="86">
        <v>20300</v>
      </c>
    </row>
    <row r="15" spans="1:17" ht="31.5" customHeight="1" thickBot="1">
      <c r="A15" s="128"/>
      <c r="B15" s="129" t="s">
        <v>97</v>
      </c>
      <c r="C15" s="45">
        <v>1.1312593739416517</v>
      </c>
      <c r="D15" s="87">
        <v>1.0846494343953221</v>
      </c>
      <c r="E15" s="89">
        <v>1.4911392405063291</v>
      </c>
      <c r="F15" s="88">
        <v>1.1174010607915137</v>
      </c>
      <c r="G15" s="87">
        <v>1.0737015663643859</v>
      </c>
      <c r="H15" s="130">
        <v>1.6801132342533616</v>
      </c>
      <c r="I15" s="131">
        <v>1.3873704052780396</v>
      </c>
      <c r="J15" s="87">
        <v>3</v>
      </c>
      <c r="K15" s="90">
        <v>1.2121212121212122</v>
      </c>
    </row>
    <row r="16" spans="1:17" ht="31.5" customHeight="1" thickBot="1">
      <c r="A16" s="207" t="s">
        <v>98</v>
      </c>
      <c r="B16" s="208" t="s">
        <v>99</v>
      </c>
      <c r="C16" s="209">
        <v>3966600</v>
      </c>
      <c r="D16" s="210">
        <v>3472100</v>
      </c>
      <c r="E16" s="211">
        <v>494500</v>
      </c>
      <c r="F16" s="77">
        <v>3787600</v>
      </c>
      <c r="G16" s="93">
        <v>3432300</v>
      </c>
      <c r="H16" s="134">
        <v>355300</v>
      </c>
      <c r="I16" s="118">
        <v>179000</v>
      </c>
      <c r="J16" s="93">
        <v>39800</v>
      </c>
      <c r="K16" s="94">
        <v>139200</v>
      </c>
    </row>
    <row r="17" spans="1:11" ht="31.5" customHeight="1">
      <c r="A17" s="135" t="s">
        <v>100</v>
      </c>
      <c r="B17" s="133" t="s">
        <v>101</v>
      </c>
      <c r="C17" s="43">
        <v>3528700</v>
      </c>
      <c r="D17" s="91">
        <v>3227000</v>
      </c>
      <c r="E17" s="121">
        <v>301700</v>
      </c>
      <c r="F17" s="81">
        <v>3409600</v>
      </c>
      <c r="G17" s="80">
        <v>3208700</v>
      </c>
      <c r="H17" s="121">
        <v>200900</v>
      </c>
      <c r="I17" s="123">
        <v>119100</v>
      </c>
      <c r="J17" s="80">
        <v>18300</v>
      </c>
      <c r="K17" s="92">
        <v>100800</v>
      </c>
    </row>
    <row r="18" spans="1:11" ht="31.5" customHeight="1">
      <c r="A18" s="125"/>
      <c r="B18" s="116" t="s">
        <v>50</v>
      </c>
      <c r="C18" s="44">
        <v>437900</v>
      </c>
      <c r="D18" s="83">
        <v>245100</v>
      </c>
      <c r="E18" s="85">
        <v>192800</v>
      </c>
      <c r="F18" s="84">
        <v>378000</v>
      </c>
      <c r="G18" s="83">
        <v>223600</v>
      </c>
      <c r="H18" s="126">
        <v>154400</v>
      </c>
      <c r="I18" s="127">
        <v>59900</v>
      </c>
      <c r="J18" s="83">
        <v>21500</v>
      </c>
      <c r="K18" s="86">
        <v>38400</v>
      </c>
    </row>
    <row r="19" spans="1:11" ht="31.5" customHeight="1" thickBot="1">
      <c r="A19" s="125"/>
      <c r="B19" s="129" t="s">
        <v>102</v>
      </c>
      <c r="C19" s="45">
        <v>1.1240966928330547</v>
      </c>
      <c r="D19" s="87">
        <v>1.0759528974279517</v>
      </c>
      <c r="E19" s="89">
        <v>1.6390454093470335</v>
      </c>
      <c r="F19" s="88">
        <v>1.110863444392304</v>
      </c>
      <c r="G19" s="87">
        <v>1.0696855424315144</v>
      </c>
      <c r="H19" s="130">
        <v>1.7685415629666501</v>
      </c>
      <c r="I19" s="131">
        <v>1.5029387069689337</v>
      </c>
      <c r="J19" s="87">
        <v>2.1748633879781423</v>
      </c>
      <c r="K19" s="90">
        <v>1.3809523809523809</v>
      </c>
    </row>
    <row r="21" spans="1:11">
      <c r="C21" s="137" t="s">
        <v>162</v>
      </c>
      <c r="D21" s="137" t="s">
        <v>163</v>
      </c>
      <c r="E21" s="138" t="s">
        <v>164</v>
      </c>
      <c r="F21" s="137" t="s">
        <v>165</v>
      </c>
      <c r="G21" s="138" t="s">
        <v>177</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７月（２表）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tr">
        <f>[3]月報第１表!B8</f>
        <v>26年7月</v>
      </c>
      <c r="C6" s="225">
        <v>653900</v>
      </c>
      <c r="D6" s="238">
        <v>292700</v>
      </c>
      <c r="E6" s="238">
        <v>36700</v>
      </c>
      <c r="F6" s="238">
        <v>59100</v>
      </c>
      <c r="G6" s="238">
        <v>17300</v>
      </c>
      <c r="H6" s="238">
        <v>61500</v>
      </c>
      <c r="I6" s="238">
        <v>0</v>
      </c>
      <c r="J6" s="238">
        <v>44900</v>
      </c>
      <c r="K6" s="238">
        <v>2200</v>
      </c>
      <c r="L6" s="238">
        <v>10700</v>
      </c>
      <c r="M6" s="238">
        <v>5200</v>
      </c>
      <c r="N6" s="238">
        <v>0</v>
      </c>
      <c r="O6" s="238">
        <v>0</v>
      </c>
      <c r="P6" s="238">
        <v>2800</v>
      </c>
      <c r="Q6" s="238">
        <v>0</v>
      </c>
      <c r="R6" s="238">
        <v>2100</v>
      </c>
      <c r="S6" s="238">
        <v>3200</v>
      </c>
      <c r="T6" s="238">
        <v>5000</v>
      </c>
      <c r="U6" s="238">
        <v>4200</v>
      </c>
      <c r="V6" s="238">
        <v>2700</v>
      </c>
      <c r="W6" s="238">
        <v>0</v>
      </c>
      <c r="X6" s="238">
        <v>2400</v>
      </c>
      <c r="Y6" s="238">
        <v>3300</v>
      </c>
      <c r="Z6" s="238">
        <v>800</v>
      </c>
      <c r="AA6" s="238">
        <v>2800</v>
      </c>
      <c r="AB6" s="238">
        <v>0</v>
      </c>
      <c r="AC6" s="239">
        <v>2000</v>
      </c>
      <c r="AD6" s="240">
        <v>92300</v>
      </c>
    </row>
    <row r="7" spans="1:30" ht="30" customHeight="1">
      <c r="A7" s="148"/>
      <c r="B7" s="149" t="str">
        <f>[3]月報第１表!B9</f>
        <v>25年7月</v>
      </c>
      <c r="C7" s="95">
        <v>583900</v>
      </c>
      <c r="D7" s="75">
        <v>266900</v>
      </c>
      <c r="E7" s="75">
        <v>30900</v>
      </c>
      <c r="F7" s="75">
        <v>56000</v>
      </c>
      <c r="G7" s="75">
        <v>17200</v>
      </c>
      <c r="H7" s="75">
        <v>59100</v>
      </c>
      <c r="I7" s="75">
        <v>0</v>
      </c>
      <c r="J7" s="75">
        <v>41800</v>
      </c>
      <c r="K7" s="75">
        <v>2400</v>
      </c>
      <c r="L7" s="75">
        <v>10500</v>
      </c>
      <c r="M7" s="75">
        <v>4900</v>
      </c>
      <c r="N7" s="75">
        <v>0</v>
      </c>
      <c r="O7" s="75">
        <v>0</v>
      </c>
      <c r="P7" s="75">
        <v>2700</v>
      </c>
      <c r="Q7" s="75">
        <v>0</v>
      </c>
      <c r="R7" s="75">
        <v>2100</v>
      </c>
      <c r="S7" s="75">
        <v>3500</v>
      </c>
      <c r="T7" s="75">
        <v>4700</v>
      </c>
      <c r="U7" s="75">
        <v>3600</v>
      </c>
      <c r="V7" s="75">
        <v>2400</v>
      </c>
      <c r="W7" s="75">
        <v>0</v>
      </c>
      <c r="X7" s="75">
        <v>2000</v>
      </c>
      <c r="Y7" s="75">
        <v>2700</v>
      </c>
      <c r="Z7" s="75">
        <v>0</v>
      </c>
      <c r="AA7" s="75">
        <v>2500</v>
      </c>
      <c r="AB7" s="75">
        <v>2800</v>
      </c>
      <c r="AC7" s="75">
        <v>0</v>
      </c>
      <c r="AD7" s="76">
        <v>65200</v>
      </c>
    </row>
    <row r="8" spans="1:30" ht="30" customHeight="1">
      <c r="A8" s="150"/>
      <c r="B8" s="151" t="s">
        <v>50</v>
      </c>
      <c r="C8" s="47">
        <v>70000</v>
      </c>
      <c r="D8" s="48">
        <v>25800</v>
      </c>
      <c r="E8" s="49">
        <v>5800</v>
      </c>
      <c r="F8" s="49">
        <v>3100</v>
      </c>
      <c r="G8" s="49">
        <v>100</v>
      </c>
      <c r="H8" s="49">
        <v>2400</v>
      </c>
      <c r="I8" s="49">
        <v>0</v>
      </c>
      <c r="J8" s="49">
        <v>3100</v>
      </c>
      <c r="K8" s="49">
        <v>-200</v>
      </c>
      <c r="L8" s="49">
        <v>200</v>
      </c>
      <c r="M8" s="49">
        <v>300</v>
      </c>
      <c r="N8" s="49">
        <v>0</v>
      </c>
      <c r="O8" s="49">
        <v>0</v>
      </c>
      <c r="P8" s="49">
        <v>100</v>
      </c>
      <c r="Q8" s="49">
        <v>0</v>
      </c>
      <c r="R8" s="49">
        <v>0</v>
      </c>
      <c r="S8" s="49">
        <v>-300</v>
      </c>
      <c r="T8" s="49">
        <v>300</v>
      </c>
      <c r="U8" s="49">
        <v>600</v>
      </c>
      <c r="V8" s="49">
        <v>300</v>
      </c>
      <c r="W8" s="49">
        <v>0</v>
      </c>
      <c r="X8" s="49">
        <v>400</v>
      </c>
      <c r="Y8" s="49">
        <v>600</v>
      </c>
      <c r="Z8" s="49">
        <v>800</v>
      </c>
      <c r="AA8" s="49">
        <v>300</v>
      </c>
      <c r="AB8" s="49">
        <v>-2800</v>
      </c>
      <c r="AC8" s="49">
        <v>2000</v>
      </c>
      <c r="AD8" s="50">
        <v>27100</v>
      </c>
    </row>
    <row r="9" spans="1:30" ht="30" customHeight="1">
      <c r="A9" s="150"/>
      <c r="B9" s="152" t="s">
        <v>67</v>
      </c>
      <c r="C9" s="51">
        <v>1.1198835417023463</v>
      </c>
      <c r="D9" s="52">
        <v>1.0966654177594606</v>
      </c>
      <c r="E9" s="53">
        <v>1.1877022653721683</v>
      </c>
      <c r="F9" s="53">
        <v>1.0553571428571429</v>
      </c>
      <c r="G9" s="53">
        <v>1.0058139534883721</v>
      </c>
      <c r="H9" s="53">
        <v>1.0406091370558375</v>
      </c>
      <c r="I9" s="53">
        <v>0</v>
      </c>
      <c r="J9" s="53">
        <v>1.0741626794258374</v>
      </c>
      <c r="K9" s="53">
        <v>0.91666666666666663</v>
      </c>
      <c r="L9" s="53">
        <v>1.019047619047619</v>
      </c>
      <c r="M9" s="53">
        <v>1.0612244897959184</v>
      </c>
      <c r="N9" s="53">
        <v>0</v>
      </c>
      <c r="O9" s="53">
        <v>0</v>
      </c>
      <c r="P9" s="53">
        <v>1.037037037037037</v>
      </c>
      <c r="Q9" s="53">
        <v>0</v>
      </c>
      <c r="R9" s="53">
        <v>1</v>
      </c>
      <c r="S9" s="53">
        <v>0.91428571428571426</v>
      </c>
      <c r="T9" s="53">
        <v>1.0638297872340425</v>
      </c>
      <c r="U9" s="53">
        <v>1.1666666666666667</v>
      </c>
      <c r="V9" s="53">
        <v>1.125</v>
      </c>
      <c r="W9" s="53">
        <v>0</v>
      </c>
      <c r="X9" s="53">
        <v>1.2</v>
      </c>
      <c r="Y9" s="53">
        <v>1.2222222222222223</v>
      </c>
      <c r="Z9" s="53">
        <v>0</v>
      </c>
      <c r="AA9" s="53">
        <v>1.1200000000000001</v>
      </c>
      <c r="AB9" s="53">
        <v>0</v>
      </c>
      <c r="AC9" s="53">
        <v>0</v>
      </c>
      <c r="AD9" s="54">
        <v>1.415644171779141</v>
      </c>
    </row>
    <row r="10" spans="1:30" ht="30" customHeight="1" thickBot="1">
      <c r="A10" s="153"/>
      <c r="B10" s="154" t="s">
        <v>130</v>
      </c>
      <c r="C10" s="55">
        <v>1</v>
      </c>
      <c r="D10" s="56">
        <v>0.44762196054442577</v>
      </c>
      <c r="E10" s="57">
        <v>5.6124789723199266E-2</v>
      </c>
      <c r="F10" s="58">
        <v>9.0380792170056581E-2</v>
      </c>
      <c r="G10" s="58">
        <v>2.6456644746903197E-2</v>
      </c>
      <c r="H10" s="58">
        <v>9.4051078146505582E-2</v>
      </c>
      <c r="I10" s="58">
        <v>0</v>
      </c>
      <c r="J10" s="58">
        <v>6.8664933476066684E-2</v>
      </c>
      <c r="K10" s="58">
        <v>3.3644288117449152E-3</v>
      </c>
      <c r="L10" s="58">
        <v>1.6363358311668449E-2</v>
      </c>
      <c r="M10" s="58">
        <v>7.9522862823061622E-3</v>
      </c>
      <c r="N10" s="58">
        <v>0</v>
      </c>
      <c r="O10" s="58">
        <v>0</v>
      </c>
      <c r="P10" s="58">
        <v>4.2820003058571645E-3</v>
      </c>
      <c r="Q10" s="58">
        <v>0</v>
      </c>
      <c r="R10" s="58">
        <v>3.2115002293928736E-3</v>
      </c>
      <c r="S10" s="58">
        <v>4.8937146352653312E-3</v>
      </c>
      <c r="T10" s="58">
        <v>7.6464291176020797E-3</v>
      </c>
      <c r="U10" s="58">
        <v>6.4230004587857471E-3</v>
      </c>
      <c r="V10" s="58">
        <v>4.1290717235051228E-3</v>
      </c>
      <c r="W10" s="58">
        <v>0</v>
      </c>
      <c r="X10" s="58">
        <v>3.6702859764489982E-3</v>
      </c>
      <c r="Y10" s="58">
        <v>5.0466432176173729E-3</v>
      </c>
      <c r="Z10" s="58">
        <v>1.2234286588163328E-3</v>
      </c>
      <c r="AA10" s="58">
        <v>4.2820003058571645E-3</v>
      </c>
      <c r="AB10" s="58">
        <v>0</v>
      </c>
      <c r="AC10" s="58">
        <v>3.0585716470408319E-3</v>
      </c>
      <c r="AD10" s="59">
        <v>0.14115308151093439</v>
      </c>
    </row>
    <row r="11" spans="1:30" ht="30" customHeight="1" thickBot="1">
      <c r="A11" s="247" t="s">
        <v>93</v>
      </c>
      <c r="B11" s="241" t="s">
        <v>94</v>
      </c>
      <c r="C11" s="242">
        <v>2338200</v>
      </c>
      <c r="D11" s="243">
        <v>948500</v>
      </c>
      <c r="E11" s="244">
        <v>148400</v>
      </c>
      <c r="F11" s="244">
        <v>219100</v>
      </c>
      <c r="G11" s="244">
        <v>64500</v>
      </c>
      <c r="H11" s="244">
        <v>227500</v>
      </c>
      <c r="I11" s="244">
        <v>0</v>
      </c>
      <c r="J11" s="244">
        <v>159900</v>
      </c>
      <c r="K11" s="244">
        <v>11000</v>
      </c>
      <c r="L11" s="244">
        <v>54400</v>
      </c>
      <c r="M11" s="244">
        <v>19400</v>
      </c>
      <c r="N11" s="244">
        <v>600</v>
      </c>
      <c r="O11" s="244">
        <v>4000</v>
      </c>
      <c r="P11" s="244">
        <v>10100</v>
      </c>
      <c r="Q11" s="244">
        <v>0</v>
      </c>
      <c r="R11" s="244">
        <v>8700</v>
      </c>
      <c r="S11" s="244">
        <v>13500</v>
      </c>
      <c r="T11" s="244">
        <v>19000</v>
      </c>
      <c r="U11" s="244">
        <v>20300</v>
      </c>
      <c r="V11" s="244">
        <v>10300</v>
      </c>
      <c r="W11" s="244">
        <v>0</v>
      </c>
      <c r="X11" s="244">
        <v>9000</v>
      </c>
      <c r="Y11" s="244">
        <v>12100</v>
      </c>
      <c r="Z11" s="244">
        <v>800</v>
      </c>
      <c r="AA11" s="244">
        <v>11100</v>
      </c>
      <c r="AB11" s="244">
        <v>0</v>
      </c>
      <c r="AC11" s="244">
        <v>12600</v>
      </c>
      <c r="AD11" s="245">
        <v>353400</v>
      </c>
    </row>
    <row r="12" spans="1:30" ht="30" customHeight="1">
      <c r="A12" s="155" t="s">
        <v>95</v>
      </c>
      <c r="B12" s="156" t="s">
        <v>96</v>
      </c>
      <c r="C12" s="46">
        <v>2066900</v>
      </c>
      <c r="D12" s="60">
        <v>887100</v>
      </c>
      <c r="E12" s="60">
        <v>101400</v>
      </c>
      <c r="F12" s="60">
        <v>213300</v>
      </c>
      <c r="G12" s="60">
        <v>76400</v>
      </c>
      <c r="H12" s="60">
        <v>216700</v>
      </c>
      <c r="I12" s="60">
        <v>0</v>
      </c>
      <c r="J12" s="60">
        <v>150800</v>
      </c>
      <c r="K12" s="60">
        <v>11700</v>
      </c>
      <c r="L12" s="60">
        <v>40500</v>
      </c>
      <c r="M12" s="60">
        <v>18800</v>
      </c>
      <c r="N12" s="60">
        <v>0</v>
      </c>
      <c r="O12" s="60">
        <v>4300</v>
      </c>
      <c r="P12" s="60">
        <v>10200</v>
      </c>
      <c r="Q12" s="60">
        <v>0</v>
      </c>
      <c r="R12" s="60">
        <v>8100</v>
      </c>
      <c r="S12" s="60">
        <v>14000</v>
      </c>
      <c r="T12" s="60">
        <v>17200</v>
      </c>
      <c r="U12" s="60">
        <v>19700</v>
      </c>
      <c r="V12" s="60">
        <v>9700</v>
      </c>
      <c r="W12" s="60">
        <v>0</v>
      </c>
      <c r="X12" s="60">
        <v>7400</v>
      </c>
      <c r="Y12" s="60">
        <v>10000</v>
      </c>
      <c r="Z12" s="60">
        <v>0</v>
      </c>
      <c r="AA12" s="60">
        <v>9800</v>
      </c>
      <c r="AB12" s="60">
        <v>2800</v>
      </c>
      <c r="AC12" s="60">
        <v>0</v>
      </c>
      <c r="AD12" s="61">
        <v>237000</v>
      </c>
    </row>
    <row r="13" spans="1:30" ht="30" customHeight="1">
      <c r="A13" s="150"/>
      <c r="B13" s="157" t="s">
        <v>50</v>
      </c>
      <c r="C13" s="47">
        <v>271300</v>
      </c>
      <c r="D13" s="48">
        <v>61400</v>
      </c>
      <c r="E13" s="49">
        <v>47000</v>
      </c>
      <c r="F13" s="49">
        <v>5800</v>
      </c>
      <c r="G13" s="49">
        <v>-11900</v>
      </c>
      <c r="H13" s="49">
        <v>10800</v>
      </c>
      <c r="I13" s="49">
        <v>0</v>
      </c>
      <c r="J13" s="49">
        <v>9100</v>
      </c>
      <c r="K13" s="49">
        <v>-700</v>
      </c>
      <c r="L13" s="49">
        <v>13900</v>
      </c>
      <c r="M13" s="49">
        <v>600</v>
      </c>
      <c r="N13" s="49">
        <v>600</v>
      </c>
      <c r="O13" s="49">
        <v>-300</v>
      </c>
      <c r="P13" s="49">
        <v>-100</v>
      </c>
      <c r="Q13" s="49">
        <v>0</v>
      </c>
      <c r="R13" s="49">
        <v>600</v>
      </c>
      <c r="S13" s="49">
        <v>-500</v>
      </c>
      <c r="T13" s="49">
        <v>1800</v>
      </c>
      <c r="U13" s="49">
        <v>600</v>
      </c>
      <c r="V13" s="49">
        <v>600</v>
      </c>
      <c r="W13" s="49">
        <v>0</v>
      </c>
      <c r="X13" s="49">
        <v>1600</v>
      </c>
      <c r="Y13" s="49">
        <v>2100</v>
      </c>
      <c r="Z13" s="49">
        <v>800</v>
      </c>
      <c r="AA13" s="49">
        <v>1300</v>
      </c>
      <c r="AB13" s="49">
        <v>-2800</v>
      </c>
      <c r="AC13" s="49">
        <v>12600</v>
      </c>
      <c r="AD13" s="50">
        <v>116400</v>
      </c>
    </row>
    <row r="14" spans="1:30" ht="30" customHeight="1">
      <c r="A14" s="150"/>
      <c r="B14" s="158" t="s">
        <v>97</v>
      </c>
      <c r="C14" s="51">
        <v>1.1312593739416517</v>
      </c>
      <c r="D14" s="52">
        <v>1.0692142937662046</v>
      </c>
      <c r="E14" s="53">
        <v>1.4635108481262327</v>
      </c>
      <c r="F14" s="53">
        <v>1.027191748710736</v>
      </c>
      <c r="G14" s="53">
        <v>0.84424083769633507</v>
      </c>
      <c r="H14" s="53">
        <v>1.0498384863867098</v>
      </c>
      <c r="I14" s="53">
        <v>0</v>
      </c>
      <c r="J14" s="53">
        <v>1.0603448275862069</v>
      </c>
      <c r="K14" s="53">
        <v>0.94017094017094016</v>
      </c>
      <c r="L14" s="53">
        <v>1.3432098765432099</v>
      </c>
      <c r="M14" s="53">
        <v>1.0319148936170213</v>
      </c>
      <c r="N14" s="53">
        <v>0</v>
      </c>
      <c r="O14" s="53">
        <v>0.93023255813953487</v>
      </c>
      <c r="P14" s="53">
        <v>0.99019607843137258</v>
      </c>
      <c r="Q14" s="53">
        <v>0</v>
      </c>
      <c r="R14" s="53">
        <v>1.0740740740740742</v>
      </c>
      <c r="S14" s="53">
        <v>0.9642857142857143</v>
      </c>
      <c r="T14" s="53">
        <v>1.1046511627906976</v>
      </c>
      <c r="U14" s="53">
        <v>1.0304568527918783</v>
      </c>
      <c r="V14" s="53">
        <v>1.0618556701030928</v>
      </c>
      <c r="W14" s="53">
        <v>0</v>
      </c>
      <c r="X14" s="53">
        <v>1.2162162162162162</v>
      </c>
      <c r="Y14" s="53">
        <v>1.21</v>
      </c>
      <c r="Z14" s="53">
        <v>0</v>
      </c>
      <c r="AA14" s="53">
        <v>1.1326530612244898</v>
      </c>
      <c r="AB14" s="53">
        <v>0</v>
      </c>
      <c r="AC14" s="53">
        <v>0</v>
      </c>
      <c r="AD14" s="54">
        <v>1.4911392405063291</v>
      </c>
    </row>
    <row r="15" spans="1:30" ht="30" customHeight="1" thickBot="1">
      <c r="A15" s="153"/>
      <c r="B15" s="159" t="s">
        <v>131</v>
      </c>
      <c r="C15" s="62">
        <v>1</v>
      </c>
      <c r="D15" s="58">
        <v>0.4056539218202036</v>
      </c>
      <c r="E15" s="57">
        <v>6.3467624668548453E-2</v>
      </c>
      <c r="F15" s="58">
        <v>9.3704559062526727E-2</v>
      </c>
      <c r="G15" s="58">
        <v>2.7585322042596869E-2</v>
      </c>
      <c r="H15" s="58">
        <v>9.7297066119237025E-2</v>
      </c>
      <c r="I15" s="58">
        <v>0</v>
      </c>
      <c r="J15" s="58">
        <v>6.8385937900949448E-2</v>
      </c>
      <c r="K15" s="58">
        <v>4.7044735266444275E-3</v>
      </c>
      <c r="L15" s="58">
        <v>2.326575998631426E-2</v>
      </c>
      <c r="M15" s="58">
        <v>8.2969805833547176E-3</v>
      </c>
      <c r="N15" s="58">
        <v>2.5660764690787786E-4</v>
      </c>
      <c r="O15" s="58">
        <v>1.710717646052519E-3</v>
      </c>
      <c r="P15" s="58">
        <v>4.3195620562826104E-3</v>
      </c>
      <c r="Q15" s="58">
        <v>0</v>
      </c>
      <c r="R15" s="58">
        <v>3.720810880164229E-3</v>
      </c>
      <c r="S15" s="58">
        <v>5.7736720554272519E-3</v>
      </c>
      <c r="T15" s="58">
        <v>8.1259088187494652E-3</v>
      </c>
      <c r="U15" s="58">
        <v>8.6818920537165348E-3</v>
      </c>
      <c r="V15" s="58">
        <v>4.4050979385852366E-3</v>
      </c>
      <c r="W15" s="58">
        <v>0</v>
      </c>
      <c r="X15" s="58">
        <v>3.8491147036181679E-3</v>
      </c>
      <c r="Y15" s="58">
        <v>5.17492087930887E-3</v>
      </c>
      <c r="Z15" s="58">
        <v>3.4214352921050381E-4</v>
      </c>
      <c r="AA15" s="58">
        <v>4.7472414677957406E-3</v>
      </c>
      <c r="AB15" s="58">
        <v>0</v>
      </c>
      <c r="AC15" s="58">
        <v>5.3887605850654347E-3</v>
      </c>
      <c r="AD15" s="59">
        <v>0.15114190402874006</v>
      </c>
    </row>
    <row r="16" spans="1:30" ht="30" customHeight="1" thickBot="1">
      <c r="A16" s="247" t="s">
        <v>98</v>
      </c>
      <c r="B16" s="246" t="s">
        <v>99</v>
      </c>
      <c r="C16" s="242">
        <v>3966600</v>
      </c>
      <c r="D16" s="244">
        <v>1695900</v>
      </c>
      <c r="E16" s="244">
        <v>230300</v>
      </c>
      <c r="F16" s="244">
        <v>360400</v>
      </c>
      <c r="G16" s="244">
        <v>121200</v>
      </c>
      <c r="H16" s="244">
        <v>406500</v>
      </c>
      <c r="I16" s="244">
        <v>0</v>
      </c>
      <c r="J16" s="244">
        <v>283000</v>
      </c>
      <c r="K16" s="244">
        <v>22800</v>
      </c>
      <c r="L16" s="244">
        <v>86800</v>
      </c>
      <c r="M16" s="244">
        <v>36400</v>
      </c>
      <c r="N16" s="244">
        <v>600</v>
      </c>
      <c r="O16" s="244">
        <v>10300</v>
      </c>
      <c r="P16" s="244">
        <v>18800</v>
      </c>
      <c r="Q16" s="244">
        <v>0</v>
      </c>
      <c r="R16" s="244">
        <v>16000</v>
      </c>
      <c r="S16" s="244">
        <v>26700</v>
      </c>
      <c r="T16" s="244">
        <v>34700</v>
      </c>
      <c r="U16" s="244">
        <v>31600</v>
      </c>
      <c r="V16" s="244">
        <v>18300</v>
      </c>
      <c r="W16" s="244">
        <v>0</v>
      </c>
      <c r="X16" s="244">
        <v>16200</v>
      </c>
      <c r="Y16" s="244">
        <v>21900</v>
      </c>
      <c r="Z16" s="244">
        <v>800</v>
      </c>
      <c r="AA16" s="244">
        <v>19400</v>
      </c>
      <c r="AB16" s="244">
        <v>0</v>
      </c>
      <c r="AC16" s="244">
        <v>13500</v>
      </c>
      <c r="AD16" s="245">
        <v>494500</v>
      </c>
    </row>
    <row r="17" spans="1:30" ht="30" customHeight="1">
      <c r="A17" s="160" t="s">
        <v>100</v>
      </c>
      <c r="B17" s="156" t="s">
        <v>101</v>
      </c>
      <c r="C17" s="46">
        <v>3528700</v>
      </c>
      <c r="D17" s="60">
        <v>1585900</v>
      </c>
      <c r="E17" s="60">
        <v>168100</v>
      </c>
      <c r="F17" s="60">
        <v>339700</v>
      </c>
      <c r="G17" s="60">
        <v>129400</v>
      </c>
      <c r="H17" s="60">
        <v>394100</v>
      </c>
      <c r="I17" s="60">
        <v>0</v>
      </c>
      <c r="J17" s="60">
        <v>274900</v>
      </c>
      <c r="K17" s="60">
        <v>24500</v>
      </c>
      <c r="L17" s="60">
        <v>71400</v>
      </c>
      <c r="M17" s="60">
        <v>36000</v>
      </c>
      <c r="N17" s="60">
        <v>300</v>
      </c>
      <c r="O17" s="60">
        <v>10100</v>
      </c>
      <c r="P17" s="60">
        <v>18500</v>
      </c>
      <c r="Q17" s="60">
        <v>0</v>
      </c>
      <c r="R17" s="60">
        <v>14500</v>
      </c>
      <c r="S17" s="60">
        <v>23800</v>
      </c>
      <c r="T17" s="60">
        <v>32600</v>
      </c>
      <c r="U17" s="60">
        <v>31800</v>
      </c>
      <c r="V17" s="60">
        <v>16900</v>
      </c>
      <c r="W17" s="60">
        <v>0</v>
      </c>
      <c r="X17" s="60">
        <v>14100</v>
      </c>
      <c r="Y17" s="60">
        <v>18000</v>
      </c>
      <c r="Z17" s="60">
        <v>0</v>
      </c>
      <c r="AA17" s="60">
        <v>17800</v>
      </c>
      <c r="AB17" s="60">
        <v>2800</v>
      </c>
      <c r="AC17" s="60">
        <v>1800</v>
      </c>
      <c r="AD17" s="63">
        <v>301700</v>
      </c>
    </row>
    <row r="18" spans="1:30" ht="30" customHeight="1">
      <c r="A18" s="150"/>
      <c r="B18" s="157" t="s">
        <v>50</v>
      </c>
      <c r="C18" s="47">
        <v>437900</v>
      </c>
      <c r="D18" s="48">
        <v>110000</v>
      </c>
      <c r="E18" s="49">
        <v>62200</v>
      </c>
      <c r="F18" s="49">
        <v>20700</v>
      </c>
      <c r="G18" s="49">
        <v>-8200</v>
      </c>
      <c r="H18" s="49">
        <v>12400</v>
      </c>
      <c r="I18" s="49">
        <v>0</v>
      </c>
      <c r="J18" s="49">
        <v>8100</v>
      </c>
      <c r="K18" s="49">
        <v>-1700</v>
      </c>
      <c r="L18" s="49">
        <v>15400</v>
      </c>
      <c r="M18" s="49">
        <v>400</v>
      </c>
      <c r="N18" s="49">
        <v>300</v>
      </c>
      <c r="O18" s="49">
        <v>200</v>
      </c>
      <c r="P18" s="49">
        <v>300</v>
      </c>
      <c r="Q18" s="49">
        <v>0</v>
      </c>
      <c r="R18" s="49">
        <v>1500</v>
      </c>
      <c r="S18" s="49">
        <v>2900</v>
      </c>
      <c r="T18" s="49">
        <v>2100</v>
      </c>
      <c r="U18" s="49">
        <v>-200</v>
      </c>
      <c r="V18" s="49">
        <v>1400</v>
      </c>
      <c r="W18" s="49">
        <v>0</v>
      </c>
      <c r="X18" s="49">
        <v>2100</v>
      </c>
      <c r="Y18" s="49">
        <v>3900</v>
      </c>
      <c r="Z18" s="49">
        <v>800</v>
      </c>
      <c r="AA18" s="49">
        <v>1600</v>
      </c>
      <c r="AB18" s="49">
        <v>-2800</v>
      </c>
      <c r="AC18" s="49">
        <v>11700</v>
      </c>
      <c r="AD18" s="50">
        <v>192800</v>
      </c>
    </row>
    <row r="19" spans="1:30" ht="30" customHeight="1">
      <c r="A19" s="150"/>
      <c r="B19" s="158" t="s">
        <v>102</v>
      </c>
      <c r="C19" s="51">
        <v>1.1240966928330547</v>
      </c>
      <c r="D19" s="52">
        <v>1.0693612459802004</v>
      </c>
      <c r="E19" s="53">
        <v>1.3700178465199286</v>
      </c>
      <c r="F19" s="53">
        <v>1.0609361201059759</v>
      </c>
      <c r="G19" s="53">
        <v>0.93663060278207111</v>
      </c>
      <c r="H19" s="53">
        <v>1.0314640954072571</v>
      </c>
      <c r="I19" s="53">
        <v>0</v>
      </c>
      <c r="J19" s="53">
        <v>1.0294652600945799</v>
      </c>
      <c r="K19" s="53">
        <v>0.93061224489795913</v>
      </c>
      <c r="L19" s="53">
        <v>1.2156862745098038</v>
      </c>
      <c r="M19" s="53">
        <v>1.0111111111111111</v>
      </c>
      <c r="N19" s="53">
        <v>2</v>
      </c>
      <c r="O19" s="53">
        <v>1.0198019801980198</v>
      </c>
      <c r="P19" s="53">
        <v>1.0162162162162163</v>
      </c>
      <c r="Q19" s="53">
        <v>0</v>
      </c>
      <c r="R19" s="53">
        <v>1.103448275862069</v>
      </c>
      <c r="S19" s="53">
        <v>1.1218487394957983</v>
      </c>
      <c r="T19" s="53">
        <v>1.0644171779141105</v>
      </c>
      <c r="U19" s="53">
        <v>0.99371069182389937</v>
      </c>
      <c r="V19" s="53">
        <v>1.0828402366863905</v>
      </c>
      <c r="W19" s="53">
        <v>0</v>
      </c>
      <c r="X19" s="53">
        <v>1.1489361702127661</v>
      </c>
      <c r="Y19" s="53">
        <v>1.2166666666666666</v>
      </c>
      <c r="Z19" s="53">
        <v>0</v>
      </c>
      <c r="AA19" s="53">
        <v>1.0898876404494382</v>
      </c>
      <c r="AB19" s="53">
        <v>0</v>
      </c>
      <c r="AC19" s="53">
        <v>7.5</v>
      </c>
      <c r="AD19" s="54">
        <v>1.6390454093470335</v>
      </c>
    </row>
    <row r="20" spans="1:30" ht="30" customHeight="1" thickBot="1">
      <c r="A20" s="150"/>
      <c r="B20" s="159" t="s">
        <v>132</v>
      </c>
      <c r="C20" s="62">
        <v>1</v>
      </c>
      <c r="D20" s="58">
        <v>0.42754500075631524</v>
      </c>
      <c r="E20" s="57">
        <v>5.805979932435839E-2</v>
      </c>
      <c r="F20" s="58">
        <v>9.085866989361166E-2</v>
      </c>
      <c r="G20" s="58">
        <v>3.0555135380426562E-2</v>
      </c>
      <c r="H20" s="58">
        <v>0.10248071396157919</v>
      </c>
      <c r="I20" s="58">
        <v>0</v>
      </c>
      <c r="J20" s="58">
        <v>7.1345736903141235E-2</v>
      </c>
      <c r="K20" s="58">
        <v>5.7479957646346998E-3</v>
      </c>
      <c r="L20" s="58">
        <v>2.1882720717995262E-2</v>
      </c>
      <c r="M20" s="58">
        <v>9.1766248172238194E-3</v>
      </c>
      <c r="N20" s="58">
        <v>1.5126304643775526E-4</v>
      </c>
      <c r="O20" s="58">
        <v>2.5966822971814651E-3</v>
      </c>
      <c r="P20" s="58">
        <v>4.7395754550496648E-3</v>
      </c>
      <c r="Q20" s="58">
        <v>0</v>
      </c>
      <c r="R20" s="58">
        <v>4.0336812383401401E-3</v>
      </c>
      <c r="S20" s="58">
        <v>6.731205566480109E-3</v>
      </c>
      <c r="T20" s="58">
        <v>8.7480461856501782E-3</v>
      </c>
      <c r="U20" s="58">
        <v>7.9665204457217767E-3</v>
      </c>
      <c r="V20" s="58">
        <v>4.6135229163515356E-3</v>
      </c>
      <c r="W20" s="58">
        <v>0</v>
      </c>
      <c r="X20" s="58">
        <v>4.0841022538193918E-3</v>
      </c>
      <c r="Y20" s="58">
        <v>5.5211011949780672E-3</v>
      </c>
      <c r="Z20" s="58">
        <v>2.0168406191700702E-4</v>
      </c>
      <c r="AA20" s="58">
        <v>4.8908385014874199E-3</v>
      </c>
      <c r="AB20" s="58">
        <v>0</v>
      </c>
      <c r="AC20" s="58">
        <v>3.4034185448494933E-3</v>
      </c>
      <c r="AD20" s="59">
        <v>0.12466596077244996</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tr">
        <f>[3]月報第１表!B8</f>
        <v>26年7月</v>
      </c>
      <c r="E27" s="167">
        <v>249500</v>
      </c>
      <c r="F27" s="168">
        <v>43100</v>
      </c>
      <c r="G27" s="164"/>
      <c r="H27" s="68" t="str">
        <f>D27</f>
        <v>26年7月</v>
      </c>
      <c r="I27" s="167">
        <v>502200</v>
      </c>
      <c r="J27" s="169">
        <v>56700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tr">
        <f>[3]月報第１表!B9</f>
        <v>25年7月</v>
      </c>
      <c r="E28" s="170">
        <v>234500</v>
      </c>
      <c r="F28" s="171">
        <v>32400</v>
      </c>
      <c r="G28" s="164"/>
      <c r="H28" s="69" t="str">
        <f>D28</f>
        <v>25年7月</v>
      </c>
      <c r="I28" s="170">
        <v>475100</v>
      </c>
      <c r="J28" s="171">
        <v>41500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15000</v>
      </c>
      <c r="F29" s="173">
        <v>10700</v>
      </c>
      <c r="G29" s="164"/>
      <c r="H29" s="70" t="s">
        <v>50</v>
      </c>
      <c r="I29" s="172">
        <v>28900</v>
      </c>
      <c r="J29" s="173">
        <v>13400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1.0639658848614073</v>
      </c>
      <c r="F30" s="175">
        <v>1.3302469135802468</v>
      </c>
      <c r="G30" s="164"/>
      <c r="H30" s="71" t="s">
        <v>76</v>
      </c>
      <c r="I30" s="174">
        <v>1.0608292990949273</v>
      </c>
      <c r="J30" s="176">
        <v>1.3228915662650602</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0.39990383074210611</v>
      </c>
      <c r="F31" s="179">
        <v>6.9081583587113318E-2</v>
      </c>
      <c r="G31" s="164"/>
      <c r="H31" s="73" t="s">
        <v>73</v>
      </c>
      <c r="I31" s="180">
        <v>0.90177133655394526</v>
      </c>
      <c r="J31" s="181">
        <v>9.8228663446054756E-2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７月（３表）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tr">
        <f>[3]月報第１表!B8</f>
        <v>26年7月</v>
      </c>
      <c r="C6" s="253">
        <v>92300</v>
      </c>
      <c r="D6" s="259">
        <v>39200</v>
      </c>
      <c r="E6" s="259">
        <v>10200</v>
      </c>
      <c r="F6" s="259">
        <v>15200</v>
      </c>
      <c r="G6" s="259">
        <v>12800</v>
      </c>
      <c r="H6" s="259">
        <v>800</v>
      </c>
      <c r="I6" s="259">
        <v>300</v>
      </c>
      <c r="J6" s="259">
        <v>100</v>
      </c>
      <c r="K6" s="259">
        <v>100</v>
      </c>
      <c r="L6" s="259">
        <v>100</v>
      </c>
      <c r="M6" s="259">
        <v>200</v>
      </c>
      <c r="N6" s="259">
        <v>0</v>
      </c>
      <c r="O6" s="260">
        <v>13300</v>
      </c>
    </row>
    <row r="7" spans="1:17" ht="30" customHeight="1">
      <c r="A7" s="20"/>
      <c r="B7" s="187" t="str">
        <f>[3]月報第１表!B9</f>
        <v>25年7月</v>
      </c>
      <c r="C7" s="96">
        <v>65200</v>
      </c>
      <c r="D7" s="97">
        <v>32800</v>
      </c>
      <c r="E7" s="98">
        <v>7800</v>
      </c>
      <c r="F7" s="98">
        <v>5400</v>
      </c>
      <c r="G7" s="98">
        <v>9600</v>
      </c>
      <c r="H7" s="98">
        <v>600</v>
      </c>
      <c r="I7" s="98">
        <v>300</v>
      </c>
      <c r="J7" s="98">
        <v>0</v>
      </c>
      <c r="K7" s="98">
        <v>200</v>
      </c>
      <c r="L7" s="98">
        <v>100</v>
      </c>
      <c r="M7" s="98">
        <v>600</v>
      </c>
      <c r="N7" s="188">
        <v>900</v>
      </c>
      <c r="O7" s="189">
        <v>6900</v>
      </c>
    </row>
    <row r="8" spans="1:17" ht="30" customHeight="1">
      <c r="A8" s="20"/>
      <c r="B8" s="21" t="s">
        <v>50</v>
      </c>
      <c r="C8" s="12">
        <v>27100</v>
      </c>
      <c r="D8" s="31">
        <v>6400</v>
      </c>
      <c r="E8" s="190">
        <v>2400</v>
      </c>
      <c r="F8" s="31">
        <v>9800</v>
      </c>
      <c r="G8" s="31">
        <v>3200</v>
      </c>
      <c r="H8" s="31">
        <v>200</v>
      </c>
      <c r="I8" s="31">
        <v>0</v>
      </c>
      <c r="J8" s="31">
        <v>100</v>
      </c>
      <c r="K8" s="31">
        <v>-100</v>
      </c>
      <c r="L8" s="31">
        <v>0</v>
      </c>
      <c r="M8" s="31">
        <v>-400</v>
      </c>
      <c r="N8" s="31">
        <v>-900</v>
      </c>
      <c r="O8" s="32">
        <v>6400</v>
      </c>
    </row>
    <row r="9" spans="1:17" ht="30" customHeight="1">
      <c r="A9" s="20"/>
      <c r="B9" s="22" t="s">
        <v>67</v>
      </c>
      <c r="C9" s="13">
        <v>1.415644171779141</v>
      </c>
      <c r="D9" s="33">
        <v>1.1951219512195121</v>
      </c>
      <c r="E9" s="191">
        <v>1.3076923076923077</v>
      </c>
      <c r="F9" s="33">
        <v>2.8148148148148149</v>
      </c>
      <c r="G9" s="33">
        <v>1.3333333333333333</v>
      </c>
      <c r="H9" s="33">
        <v>1.3333333333333333</v>
      </c>
      <c r="I9" s="33">
        <v>1</v>
      </c>
      <c r="J9" s="33">
        <v>0</v>
      </c>
      <c r="K9" s="33">
        <v>0.5</v>
      </c>
      <c r="L9" s="33">
        <v>1</v>
      </c>
      <c r="M9" s="33">
        <v>0.33333333333333331</v>
      </c>
      <c r="N9" s="33">
        <v>0</v>
      </c>
      <c r="O9" s="34">
        <v>1.9275362318840579</v>
      </c>
    </row>
    <row r="10" spans="1:17" ht="30" customHeight="1" thickBot="1">
      <c r="A10" s="23"/>
      <c r="B10" s="24" t="s">
        <v>131</v>
      </c>
      <c r="C10" s="14">
        <v>1</v>
      </c>
      <c r="D10" s="35">
        <v>0.42470205850487541</v>
      </c>
      <c r="E10" s="36">
        <v>0.1105092091007584</v>
      </c>
      <c r="F10" s="38">
        <v>0.1646803900325027</v>
      </c>
      <c r="G10" s="38">
        <v>0.13867822318526543</v>
      </c>
      <c r="H10" s="38">
        <v>8.6673889490790895E-3</v>
      </c>
      <c r="I10" s="38">
        <v>3.2502708559046588E-3</v>
      </c>
      <c r="J10" s="38">
        <v>1.0834236186348862E-3</v>
      </c>
      <c r="K10" s="38">
        <v>1.0834236186348862E-3</v>
      </c>
      <c r="L10" s="38">
        <v>1.0834236186348862E-3</v>
      </c>
      <c r="M10" s="38">
        <v>2.1668472372697724E-3</v>
      </c>
      <c r="N10" s="38">
        <v>0</v>
      </c>
      <c r="O10" s="39">
        <v>0.14409534127843987</v>
      </c>
    </row>
    <row r="11" spans="1:17" ht="30" customHeight="1" thickBot="1">
      <c r="A11" s="251" t="s">
        <v>93</v>
      </c>
      <c r="B11" s="261" t="s">
        <v>94</v>
      </c>
      <c r="C11" s="262">
        <v>353400</v>
      </c>
      <c r="D11" s="263">
        <v>152900</v>
      </c>
      <c r="E11" s="263">
        <v>41600</v>
      </c>
      <c r="F11" s="263">
        <v>40500</v>
      </c>
      <c r="G11" s="263">
        <v>49600</v>
      </c>
      <c r="H11" s="263">
        <v>4700</v>
      </c>
      <c r="I11" s="263">
        <v>1500</v>
      </c>
      <c r="J11" s="263">
        <v>400</v>
      </c>
      <c r="K11" s="263">
        <v>1200</v>
      </c>
      <c r="L11" s="263">
        <v>900</v>
      </c>
      <c r="M11" s="263">
        <v>800</v>
      </c>
      <c r="N11" s="263">
        <v>100</v>
      </c>
      <c r="O11" s="264">
        <v>59200</v>
      </c>
    </row>
    <row r="12" spans="1:17" ht="30" customHeight="1">
      <c r="A12" s="25" t="s">
        <v>95</v>
      </c>
      <c r="B12" s="26" t="s">
        <v>96</v>
      </c>
      <c r="C12" s="15">
        <v>237000</v>
      </c>
      <c r="D12" s="37">
        <v>110800</v>
      </c>
      <c r="E12" s="37">
        <v>24100</v>
      </c>
      <c r="F12" s="37">
        <v>17800</v>
      </c>
      <c r="G12" s="37">
        <v>35100</v>
      </c>
      <c r="H12" s="37">
        <v>2500</v>
      </c>
      <c r="I12" s="37">
        <v>1600</v>
      </c>
      <c r="J12" s="37">
        <v>200</v>
      </c>
      <c r="K12" s="37">
        <v>3500</v>
      </c>
      <c r="L12" s="37">
        <v>1200</v>
      </c>
      <c r="M12" s="37">
        <v>3000</v>
      </c>
      <c r="N12" s="37">
        <v>4200</v>
      </c>
      <c r="O12" s="99">
        <v>33000</v>
      </c>
    </row>
    <row r="13" spans="1:17" ht="30" customHeight="1">
      <c r="A13" s="20"/>
      <c r="B13" s="27" t="s">
        <v>50</v>
      </c>
      <c r="C13" s="12">
        <v>116400</v>
      </c>
      <c r="D13" s="31">
        <v>42100</v>
      </c>
      <c r="E13" s="190">
        <v>17500</v>
      </c>
      <c r="F13" s="31">
        <v>22700</v>
      </c>
      <c r="G13" s="31">
        <v>14500</v>
      </c>
      <c r="H13" s="31">
        <v>2200</v>
      </c>
      <c r="I13" s="31">
        <v>-100</v>
      </c>
      <c r="J13" s="31">
        <v>200</v>
      </c>
      <c r="K13" s="31">
        <v>-2300</v>
      </c>
      <c r="L13" s="31">
        <v>-300</v>
      </c>
      <c r="M13" s="31">
        <v>-2200</v>
      </c>
      <c r="N13" s="31">
        <v>-4100</v>
      </c>
      <c r="O13" s="32">
        <v>26200</v>
      </c>
    </row>
    <row r="14" spans="1:17" ht="30" customHeight="1">
      <c r="A14" s="20"/>
      <c r="B14" s="28" t="s">
        <v>97</v>
      </c>
      <c r="C14" s="13">
        <v>1.4911392405063291</v>
      </c>
      <c r="D14" s="33">
        <v>1.3799638989169676</v>
      </c>
      <c r="E14" s="191">
        <v>1.7261410788381744</v>
      </c>
      <c r="F14" s="33">
        <v>2.2752808988764044</v>
      </c>
      <c r="G14" s="33">
        <v>1.413105413105413</v>
      </c>
      <c r="H14" s="33">
        <v>1.88</v>
      </c>
      <c r="I14" s="33">
        <v>0.9375</v>
      </c>
      <c r="J14" s="33">
        <v>2</v>
      </c>
      <c r="K14" s="33">
        <v>0.34285714285714286</v>
      </c>
      <c r="L14" s="33">
        <v>0.75</v>
      </c>
      <c r="M14" s="33">
        <v>0.26666666666666666</v>
      </c>
      <c r="N14" s="33">
        <v>2.3809523809523808E-2</v>
      </c>
      <c r="O14" s="34">
        <v>1.7939393939393939</v>
      </c>
    </row>
    <row r="15" spans="1:17" ht="30" customHeight="1" thickBot="1">
      <c r="A15" s="23"/>
      <c r="B15" s="29" t="s">
        <v>131</v>
      </c>
      <c r="C15" s="16">
        <v>1</v>
      </c>
      <c r="D15" s="38">
        <v>0.43265421618562533</v>
      </c>
      <c r="E15" s="38">
        <v>0.1177136389360498</v>
      </c>
      <c r="F15" s="38">
        <v>0.11460101867572156</v>
      </c>
      <c r="G15" s="38">
        <v>0.14035087719298245</v>
      </c>
      <c r="H15" s="38">
        <v>1.3299377475947935E-2</v>
      </c>
      <c r="I15" s="38">
        <v>4.2444821731748728E-3</v>
      </c>
      <c r="J15" s="38">
        <v>1.1318619128466328E-3</v>
      </c>
      <c r="K15" s="38">
        <v>3.3955857385398981E-3</v>
      </c>
      <c r="L15" s="38">
        <v>2.5466893039049238E-3</v>
      </c>
      <c r="M15" s="38">
        <v>2.2637238256932655E-3</v>
      </c>
      <c r="N15" s="38">
        <v>2.8296547821165819E-4</v>
      </c>
      <c r="O15" s="39">
        <v>0.16751556310130164</v>
      </c>
    </row>
    <row r="16" spans="1:17" ht="30" customHeight="1" thickBot="1">
      <c r="A16" s="251" t="s">
        <v>98</v>
      </c>
      <c r="B16" s="261" t="s">
        <v>99</v>
      </c>
      <c r="C16" s="262">
        <v>494500</v>
      </c>
      <c r="D16" s="263">
        <v>192300</v>
      </c>
      <c r="E16" s="263">
        <v>82000</v>
      </c>
      <c r="F16" s="263">
        <v>64100</v>
      </c>
      <c r="G16" s="263">
        <v>68800</v>
      </c>
      <c r="H16" s="263">
        <v>8000</v>
      </c>
      <c r="I16" s="263">
        <v>2700</v>
      </c>
      <c r="J16" s="263">
        <v>600</v>
      </c>
      <c r="K16" s="263">
        <v>2200</v>
      </c>
      <c r="L16" s="263">
        <v>1500</v>
      </c>
      <c r="M16" s="263">
        <v>1200</v>
      </c>
      <c r="N16" s="263">
        <v>800</v>
      </c>
      <c r="O16" s="264">
        <v>70300</v>
      </c>
    </row>
    <row r="17" spans="1:15" ht="30" customHeight="1">
      <c r="A17" s="30" t="s">
        <v>100</v>
      </c>
      <c r="B17" s="26" t="s">
        <v>101</v>
      </c>
      <c r="C17" s="15">
        <v>301700</v>
      </c>
      <c r="D17" s="37">
        <v>131700</v>
      </c>
      <c r="E17" s="37">
        <v>46100</v>
      </c>
      <c r="F17" s="37">
        <v>20500</v>
      </c>
      <c r="G17" s="37">
        <v>46200</v>
      </c>
      <c r="H17" s="37">
        <v>4300</v>
      </c>
      <c r="I17" s="37">
        <v>2100</v>
      </c>
      <c r="J17" s="37">
        <v>200</v>
      </c>
      <c r="K17" s="37">
        <v>4000</v>
      </c>
      <c r="L17" s="37">
        <v>1600</v>
      </c>
      <c r="M17" s="37">
        <v>3300</v>
      </c>
      <c r="N17" s="37">
        <v>4600</v>
      </c>
      <c r="O17" s="192">
        <v>37100</v>
      </c>
    </row>
    <row r="18" spans="1:15" ht="30" customHeight="1">
      <c r="A18" s="20"/>
      <c r="B18" s="27" t="s">
        <v>50</v>
      </c>
      <c r="C18" s="12">
        <v>192800</v>
      </c>
      <c r="D18" s="31">
        <v>60600</v>
      </c>
      <c r="E18" s="190">
        <v>35900</v>
      </c>
      <c r="F18" s="31">
        <v>43600</v>
      </c>
      <c r="G18" s="31">
        <v>22600</v>
      </c>
      <c r="H18" s="31">
        <v>3700</v>
      </c>
      <c r="I18" s="31">
        <v>600</v>
      </c>
      <c r="J18" s="31">
        <v>400</v>
      </c>
      <c r="K18" s="31">
        <v>-1800</v>
      </c>
      <c r="L18" s="31">
        <v>-100</v>
      </c>
      <c r="M18" s="31">
        <v>-2100</v>
      </c>
      <c r="N18" s="31">
        <v>-3800</v>
      </c>
      <c r="O18" s="32">
        <v>33200</v>
      </c>
    </row>
    <row r="19" spans="1:15" ht="30" customHeight="1">
      <c r="A19" s="20"/>
      <c r="B19" s="28" t="s">
        <v>102</v>
      </c>
      <c r="C19" s="13">
        <v>1.6390454093470335</v>
      </c>
      <c r="D19" s="33">
        <v>1.4601366742596811</v>
      </c>
      <c r="E19" s="191">
        <v>1.7787418655097613</v>
      </c>
      <c r="F19" s="33">
        <v>3.126829268292683</v>
      </c>
      <c r="G19" s="33">
        <v>1.4891774891774892</v>
      </c>
      <c r="H19" s="33">
        <v>1.8604651162790697</v>
      </c>
      <c r="I19" s="33">
        <v>1.2857142857142858</v>
      </c>
      <c r="J19" s="193">
        <v>3</v>
      </c>
      <c r="K19" s="33">
        <v>0.55000000000000004</v>
      </c>
      <c r="L19" s="33">
        <v>0.9375</v>
      </c>
      <c r="M19" s="33">
        <v>0.36363636363636365</v>
      </c>
      <c r="N19" s="33">
        <v>0.17391304347826086</v>
      </c>
      <c r="O19" s="34">
        <v>1.894878706199461</v>
      </c>
    </row>
    <row r="20" spans="1:15" ht="30" customHeight="1" thickBot="1">
      <c r="A20" s="20"/>
      <c r="B20" s="29" t="s">
        <v>132</v>
      </c>
      <c r="C20" s="16">
        <v>1</v>
      </c>
      <c r="D20" s="38">
        <v>0.38887765419615772</v>
      </c>
      <c r="E20" s="38">
        <v>0.16582406471183014</v>
      </c>
      <c r="F20" s="38">
        <v>0.12962588473205258</v>
      </c>
      <c r="G20" s="38">
        <v>0.1391304347826087</v>
      </c>
      <c r="H20" s="38">
        <v>1.6177957532861477E-2</v>
      </c>
      <c r="I20" s="38">
        <v>5.4600606673407479E-3</v>
      </c>
      <c r="J20" s="38">
        <v>1.2133468149646107E-3</v>
      </c>
      <c r="K20" s="38">
        <v>4.448938321536906E-3</v>
      </c>
      <c r="L20" s="38">
        <v>3.0333670374115269E-3</v>
      </c>
      <c r="M20" s="38">
        <v>2.4266936299292214E-3</v>
      </c>
      <c r="N20" s="38">
        <v>1.6177957532861476E-3</v>
      </c>
      <c r="O20" s="39">
        <v>0.14216380182002022</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８月（１表）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178</v>
      </c>
      <c r="C8" s="209">
        <v>733300</v>
      </c>
      <c r="D8" s="214">
        <v>649100</v>
      </c>
      <c r="E8" s="215">
        <v>84200</v>
      </c>
      <c r="F8" s="77">
        <v>705000</v>
      </c>
      <c r="G8" s="78">
        <v>645600</v>
      </c>
      <c r="H8" s="117">
        <v>59400</v>
      </c>
      <c r="I8" s="118">
        <v>28300</v>
      </c>
      <c r="J8" s="78">
        <v>3500</v>
      </c>
      <c r="K8" s="79">
        <v>24800</v>
      </c>
    </row>
    <row r="9" spans="1:17" ht="31.5" customHeight="1">
      <c r="A9" s="119"/>
      <c r="B9" s="120" t="s">
        <v>80</v>
      </c>
      <c r="C9" s="43">
        <v>705500</v>
      </c>
      <c r="D9" s="91">
        <v>645100</v>
      </c>
      <c r="E9" s="121">
        <v>60400</v>
      </c>
      <c r="F9" s="81">
        <v>681900</v>
      </c>
      <c r="G9" s="82">
        <v>640600</v>
      </c>
      <c r="H9" s="122">
        <v>41300</v>
      </c>
      <c r="I9" s="123">
        <v>23600</v>
      </c>
      <c r="J9" s="82">
        <v>4500</v>
      </c>
      <c r="K9" s="124">
        <v>19100</v>
      </c>
    </row>
    <row r="10" spans="1:17" ht="31.5" customHeight="1">
      <c r="A10" s="125"/>
      <c r="B10" s="116" t="s">
        <v>161</v>
      </c>
      <c r="C10" s="44">
        <v>27800</v>
      </c>
      <c r="D10" s="83">
        <v>4000</v>
      </c>
      <c r="E10" s="85">
        <v>23800</v>
      </c>
      <c r="F10" s="84">
        <v>23100</v>
      </c>
      <c r="G10" s="83">
        <v>5000</v>
      </c>
      <c r="H10" s="126">
        <v>18100</v>
      </c>
      <c r="I10" s="127">
        <v>4700</v>
      </c>
      <c r="J10" s="83">
        <v>-1000</v>
      </c>
      <c r="K10" s="86">
        <v>5700</v>
      </c>
    </row>
    <row r="11" spans="1:17" ht="31.5" customHeight="1" thickBot="1">
      <c r="A11" s="128"/>
      <c r="B11" s="129" t="s">
        <v>67</v>
      </c>
      <c r="C11" s="45">
        <v>1.0394046775336641</v>
      </c>
      <c r="D11" s="87">
        <v>1.0062005890559602</v>
      </c>
      <c r="E11" s="89">
        <v>1.3940397350993377</v>
      </c>
      <c r="F11" s="88">
        <v>1.0338759348878135</v>
      </c>
      <c r="G11" s="87">
        <v>1.0078051826412737</v>
      </c>
      <c r="H11" s="130">
        <v>1.4382566585956416</v>
      </c>
      <c r="I11" s="131">
        <v>1.1991525423728813</v>
      </c>
      <c r="J11" s="87">
        <v>0.77777777777777779</v>
      </c>
      <c r="K11" s="90">
        <v>1.2984293193717278</v>
      </c>
    </row>
    <row r="12" spans="1:17" ht="31.5" customHeight="1" thickBot="1">
      <c r="A12" s="207" t="s">
        <v>93</v>
      </c>
      <c r="B12" s="212" t="s">
        <v>94</v>
      </c>
      <c r="C12" s="209">
        <v>3071500</v>
      </c>
      <c r="D12" s="210">
        <v>2633900</v>
      </c>
      <c r="E12" s="211">
        <v>437600</v>
      </c>
      <c r="F12" s="77">
        <v>2896000</v>
      </c>
      <c r="G12" s="78">
        <v>2599200</v>
      </c>
      <c r="H12" s="117">
        <v>296800</v>
      </c>
      <c r="I12" s="118">
        <v>175500</v>
      </c>
      <c r="J12" s="78">
        <v>34700</v>
      </c>
      <c r="K12" s="79">
        <v>140800</v>
      </c>
    </row>
    <row r="13" spans="1:17" ht="31.5" customHeight="1">
      <c r="A13" s="132" t="s">
        <v>95</v>
      </c>
      <c r="B13" s="133" t="s">
        <v>96</v>
      </c>
      <c r="C13" s="43">
        <v>2772400</v>
      </c>
      <c r="D13" s="91">
        <v>2475000</v>
      </c>
      <c r="E13" s="121">
        <v>297400</v>
      </c>
      <c r="F13" s="81">
        <v>2642700</v>
      </c>
      <c r="G13" s="91">
        <v>2460100</v>
      </c>
      <c r="H13" s="121">
        <v>182600</v>
      </c>
      <c r="I13" s="123">
        <v>129700</v>
      </c>
      <c r="J13" s="91">
        <v>14900</v>
      </c>
      <c r="K13" s="92">
        <v>114800</v>
      </c>
    </row>
    <row r="14" spans="1:17" ht="31.5" customHeight="1">
      <c r="A14" s="125"/>
      <c r="B14" s="116" t="s">
        <v>50</v>
      </c>
      <c r="C14" s="44">
        <v>299100</v>
      </c>
      <c r="D14" s="83">
        <v>158900</v>
      </c>
      <c r="E14" s="85">
        <v>140200</v>
      </c>
      <c r="F14" s="84">
        <v>253300</v>
      </c>
      <c r="G14" s="83">
        <v>139100</v>
      </c>
      <c r="H14" s="126">
        <v>114200</v>
      </c>
      <c r="I14" s="127">
        <v>45800</v>
      </c>
      <c r="J14" s="83">
        <v>19800</v>
      </c>
      <c r="K14" s="86">
        <v>26000</v>
      </c>
    </row>
    <row r="15" spans="1:17" ht="31.5" customHeight="1" thickBot="1">
      <c r="A15" s="128"/>
      <c r="B15" s="129" t="s">
        <v>97</v>
      </c>
      <c r="C15" s="45">
        <v>1.1078848650988313</v>
      </c>
      <c r="D15" s="87">
        <v>1.0642020202020201</v>
      </c>
      <c r="E15" s="89">
        <v>1.4714189643577673</v>
      </c>
      <c r="F15" s="88">
        <v>1.0958489423695463</v>
      </c>
      <c r="G15" s="87">
        <v>1.0565424169749198</v>
      </c>
      <c r="H15" s="130">
        <v>1.6254107338444688</v>
      </c>
      <c r="I15" s="131">
        <v>1.3531225905936777</v>
      </c>
      <c r="J15" s="87">
        <v>2.3288590604026846</v>
      </c>
      <c r="K15" s="90">
        <v>1.2264808362369337</v>
      </c>
    </row>
    <row r="16" spans="1:17" ht="31.5" customHeight="1" thickBot="1">
      <c r="A16" s="207" t="s">
        <v>98</v>
      </c>
      <c r="B16" s="208" t="s">
        <v>99</v>
      </c>
      <c r="C16" s="209">
        <v>4699900</v>
      </c>
      <c r="D16" s="210">
        <v>4121200</v>
      </c>
      <c r="E16" s="211">
        <v>578700</v>
      </c>
      <c r="F16" s="77">
        <v>4492600</v>
      </c>
      <c r="G16" s="93">
        <v>4077900</v>
      </c>
      <c r="H16" s="134">
        <v>414700</v>
      </c>
      <c r="I16" s="118">
        <v>207300</v>
      </c>
      <c r="J16" s="93">
        <v>43300</v>
      </c>
      <c r="K16" s="94">
        <v>164000</v>
      </c>
    </row>
    <row r="17" spans="1:11" ht="31.5" customHeight="1">
      <c r="A17" s="135" t="s">
        <v>100</v>
      </c>
      <c r="B17" s="133" t="s">
        <v>101</v>
      </c>
      <c r="C17" s="43">
        <v>4234200</v>
      </c>
      <c r="D17" s="91">
        <v>3872100</v>
      </c>
      <c r="E17" s="121">
        <v>362100</v>
      </c>
      <c r="F17" s="81">
        <v>4091500</v>
      </c>
      <c r="G17" s="80">
        <v>3849300</v>
      </c>
      <c r="H17" s="121">
        <v>242200</v>
      </c>
      <c r="I17" s="123">
        <v>142700</v>
      </c>
      <c r="J17" s="80">
        <v>22800</v>
      </c>
      <c r="K17" s="92">
        <v>119900</v>
      </c>
    </row>
    <row r="18" spans="1:11" ht="31.5" customHeight="1">
      <c r="A18" s="125"/>
      <c r="B18" s="116" t="s">
        <v>50</v>
      </c>
      <c r="C18" s="44">
        <v>465700</v>
      </c>
      <c r="D18" s="83">
        <v>249100</v>
      </c>
      <c r="E18" s="85">
        <v>216600</v>
      </c>
      <c r="F18" s="84">
        <v>401100</v>
      </c>
      <c r="G18" s="83">
        <v>228600</v>
      </c>
      <c r="H18" s="126">
        <v>172500</v>
      </c>
      <c r="I18" s="127">
        <v>64600</v>
      </c>
      <c r="J18" s="83">
        <v>20500</v>
      </c>
      <c r="K18" s="86">
        <v>44100</v>
      </c>
    </row>
    <row r="19" spans="1:11" ht="31.5" customHeight="1" thickBot="1">
      <c r="A19" s="125"/>
      <c r="B19" s="129" t="s">
        <v>102</v>
      </c>
      <c r="C19" s="45">
        <v>1.1099853573284209</v>
      </c>
      <c r="D19" s="87">
        <v>1.0643320162185894</v>
      </c>
      <c r="E19" s="89">
        <v>1.5981772990886496</v>
      </c>
      <c r="F19" s="88">
        <v>1.0980325064157399</v>
      </c>
      <c r="G19" s="87">
        <v>1.0593874210895486</v>
      </c>
      <c r="H19" s="130">
        <v>1.7122213047068537</v>
      </c>
      <c r="I19" s="131">
        <v>1.4526979677645411</v>
      </c>
      <c r="J19" s="87">
        <v>1.8991228070175439</v>
      </c>
      <c r="K19" s="90">
        <v>1.3678065054211843</v>
      </c>
    </row>
    <row r="21" spans="1:11">
      <c r="C21" s="137" t="s">
        <v>162</v>
      </c>
      <c r="D21" s="137" t="s">
        <v>163</v>
      </c>
      <c r="E21" s="138" t="s">
        <v>179</v>
      </c>
      <c r="F21" s="137" t="s">
        <v>165</v>
      </c>
      <c r="G21" s="138" t="s">
        <v>180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８月（２表）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178</v>
      </c>
      <c r="C6" s="225">
        <v>733300</v>
      </c>
      <c r="D6" s="238">
        <v>335600</v>
      </c>
      <c r="E6" s="238">
        <v>48100</v>
      </c>
      <c r="F6" s="238">
        <v>64300</v>
      </c>
      <c r="G6" s="238">
        <v>18700</v>
      </c>
      <c r="H6" s="238">
        <v>71500</v>
      </c>
      <c r="I6" s="238">
        <v>0</v>
      </c>
      <c r="J6" s="238">
        <v>50700</v>
      </c>
      <c r="K6" s="238">
        <v>2600</v>
      </c>
      <c r="L6" s="238">
        <v>14700</v>
      </c>
      <c r="M6" s="238">
        <v>7000</v>
      </c>
      <c r="N6" s="238">
        <v>0</v>
      </c>
      <c r="O6" s="238">
        <v>0</v>
      </c>
      <c r="P6" s="238">
        <v>3500</v>
      </c>
      <c r="Q6" s="238">
        <v>0</v>
      </c>
      <c r="R6" s="238">
        <v>2700</v>
      </c>
      <c r="S6" s="238">
        <v>3400</v>
      </c>
      <c r="T6" s="238">
        <v>5700</v>
      </c>
      <c r="U6" s="238">
        <v>4900</v>
      </c>
      <c r="V6" s="238">
        <v>3200</v>
      </c>
      <c r="W6" s="238">
        <v>0</v>
      </c>
      <c r="X6" s="238">
        <v>3100</v>
      </c>
      <c r="Y6" s="238">
        <v>4100</v>
      </c>
      <c r="Z6" s="238">
        <v>0</v>
      </c>
      <c r="AA6" s="238">
        <v>3300</v>
      </c>
      <c r="AB6" s="238">
        <v>0</v>
      </c>
      <c r="AC6" s="239">
        <v>2000</v>
      </c>
      <c r="AD6" s="240">
        <v>84200</v>
      </c>
    </row>
    <row r="7" spans="1:30" ht="30" customHeight="1">
      <c r="A7" s="148"/>
      <c r="B7" s="149" t="s">
        <v>80</v>
      </c>
      <c r="C7" s="95">
        <v>705500</v>
      </c>
      <c r="D7" s="75">
        <v>323400</v>
      </c>
      <c r="E7" s="75">
        <v>42200</v>
      </c>
      <c r="F7" s="75">
        <v>68700</v>
      </c>
      <c r="G7" s="75">
        <v>21700</v>
      </c>
      <c r="H7" s="75">
        <v>74100</v>
      </c>
      <c r="I7" s="75">
        <v>0</v>
      </c>
      <c r="J7" s="75">
        <v>50500</v>
      </c>
      <c r="K7" s="75">
        <v>2800</v>
      </c>
      <c r="L7" s="75">
        <v>16600</v>
      </c>
      <c r="M7" s="75">
        <v>6100</v>
      </c>
      <c r="N7" s="75">
        <v>0</v>
      </c>
      <c r="O7" s="75">
        <v>0</v>
      </c>
      <c r="P7" s="75">
        <v>4000</v>
      </c>
      <c r="Q7" s="75">
        <v>0</v>
      </c>
      <c r="R7" s="75">
        <v>2800</v>
      </c>
      <c r="S7" s="75">
        <v>3700</v>
      </c>
      <c r="T7" s="75">
        <v>5700</v>
      </c>
      <c r="U7" s="75">
        <v>5000</v>
      </c>
      <c r="V7" s="75">
        <v>3500</v>
      </c>
      <c r="W7" s="75">
        <v>0</v>
      </c>
      <c r="X7" s="75">
        <v>2900</v>
      </c>
      <c r="Y7" s="75">
        <v>3900</v>
      </c>
      <c r="Z7" s="75">
        <v>0</v>
      </c>
      <c r="AA7" s="75">
        <v>3600</v>
      </c>
      <c r="AB7" s="75">
        <v>3900</v>
      </c>
      <c r="AC7" s="75">
        <v>0</v>
      </c>
      <c r="AD7" s="76">
        <v>60400</v>
      </c>
    </row>
    <row r="8" spans="1:30" ht="30" customHeight="1">
      <c r="A8" s="150"/>
      <c r="B8" s="151" t="s">
        <v>50</v>
      </c>
      <c r="C8" s="47">
        <v>27800</v>
      </c>
      <c r="D8" s="48">
        <v>12200</v>
      </c>
      <c r="E8" s="49">
        <v>5900</v>
      </c>
      <c r="F8" s="49">
        <v>-4400</v>
      </c>
      <c r="G8" s="49">
        <v>-3000</v>
      </c>
      <c r="H8" s="49">
        <v>-2600</v>
      </c>
      <c r="I8" s="49">
        <v>0</v>
      </c>
      <c r="J8" s="49">
        <v>200</v>
      </c>
      <c r="K8" s="49">
        <v>-200</v>
      </c>
      <c r="L8" s="49">
        <v>-1900</v>
      </c>
      <c r="M8" s="49">
        <v>900</v>
      </c>
      <c r="N8" s="49">
        <v>0</v>
      </c>
      <c r="O8" s="49">
        <v>0</v>
      </c>
      <c r="P8" s="49">
        <v>-500</v>
      </c>
      <c r="Q8" s="49">
        <v>0</v>
      </c>
      <c r="R8" s="49">
        <v>-100</v>
      </c>
      <c r="S8" s="49">
        <v>-300</v>
      </c>
      <c r="T8" s="49">
        <v>0</v>
      </c>
      <c r="U8" s="49">
        <v>-100</v>
      </c>
      <c r="V8" s="49">
        <v>-300</v>
      </c>
      <c r="W8" s="49">
        <v>0</v>
      </c>
      <c r="X8" s="49">
        <v>200</v>
      </c>
      <c r="Y8" s="49">
        <v>200</v>
      </c>
      <c r="Z8" s="49">
        <v>0</v>
      </c>
      <c r="AA8" s="49">
        <v>-300</v>
      </c>
      <c r="AB8" s="49">
        <v>-3900</v>
      </c>
      <c r="AC8" s="49">
        <v>2000</v>
      </c>
      <c r="AD8" s="50">
        <v>23800</v>
      </c>
    </row>
    <row r="9" spans="1:30" ht="30" customHeight="1">
      <c r="A9" s="150"/>
      <c r="B9" s="152" t="s">
        <v>67</v>
      </c>
      <c r="C9" s="51">
        <v>1.0394046775336641</v>
      </c>
      <c r="D9" s="52">
        <v>1.0377241805813235</v>
      </c>
      <c r="E9" s="53">
        <v>1.1398104265402844</v>
      </c>
      <c r="F9" s="53">
        <v>0.93595342066957787</v>
      </c>
      <c r="G9" s="53">
        <v>0.86175115207373276</v>
      </c>
      <c r="H9" s="53">
        <v>0.96491228070175439</v>
      </c>
      <c r="I9" s="53">
        <v>0</v>
      </c>
      <c r="J9" s="53">
        <v>1.003960396039604</v>
      </c>
      <c r="K9" s="53">
        <v>0.9285714285714286</v>
      </c>
      <c r="L9" s="53">
        <v>0.88554216867469882</v>
      </c>
      <c r="M9" s="53">
        <v>1.1475409836065573</v>
      </c>
      <c r="N9" s="53">
        <v>0</v>
      </c>
      <c r="O9" s="53">
        <v>0</v>
      </c>
      <c r="P9" s="53">
        <v>0.875</v>
      </c>
      <c r="Q9" s="53">
        <v>0</v>
      </c>
      <c r="R9" s="53">
        <v>0.9642857142857143</v>
      </c>
      <c r="S9" s="53">
        <v>0.91891891891891897</v>
      </c>
      <c r="T9" s="53">
        <v>1</v>
      </c>
      <c r="U9" s="53">
        <v>0.98</v>
      </c>
      <c r="V9" s="53">
        <v>0.91428571428571426</v>
      </c>
      <c r="W9" s="53">
        <v>0</v>
      </c>
      <c r="X9" s="53">
        <v>1.0689655172413792</v>
      </c>
      <c r="Y9" s="53">
        <v>1.0512820512820513</v>
      </c>
      <c r="Z9" s="53">
        <v>0</v>
      </c>
      <c r="AA9" s="53">
        <v>0.91666666666666663</v>
      </c>
      <c r="AB9" s="53">
        <v>0</v>
      </c>
      <c r="AC9" s="53">
        <v>0</v>
      </c>
      <c r="AD9" s="54">
        <v>1.3940397350993377</v>
      </c>
    </row>
    <row r="10" spans="1:30" ht="30" customHeight="1" thickBot="1">
      <c r="A10" s="153"/>
      <c r="B10" s="154" t="s">
        <v>130</v>
      </c>
      <c r="C10" s="55">
        <v>1</v>
      </c>
      <c r="D10" s="56">
        <v>0.45765716623482888</v>
      </c>
      <c r="E10" s="57">
        <v>6.5593890631392329E-2</v>
      </c>
      <c r="F10" s="58">
        <v>8.7685803900177287E-2</v>
      </c>
      <c r="G10" s="58">
        <v>2.5501159143597435E-2</v>
      </c>
      <c r="H10" s="58">
        <v>9.7504432019637252E-2</v>
      </c>
      <c r="I10" s="58">
        <v>0</v>
      </c>
      <c r="J10" s="58">
        <v>6.9139506341197324E-2</v>
      </c>
      <c r="K10" s="58">
        <v>3.5456157098049911E-3</v>
      </c>
      <c r="L10" s="58">
        <v>2.0046365743897451E-2</v>
      </c>
      <c r="M10" s="58">
        <v>9.545888449474977E-3</v>
      </c>
      <c r="N10" s="58">
        <v>0</v>
      </c>
      <c r="O10" s="58">
        <v>0</v>
      </c>
      <c r="P10" s="58">
        <v>4.7729442247374885E-3</v>
      </c>
      <c r="Q10" s="58">
        <v>0</v>
      </c>
      <c r="R10" s="58">
        <v>3.681985544797491E-3</v>
      </c>
      <c r="S10" s="58">
        <v>4.6365743897449881E-3</v>
      </c>
      <c r="T10" s="58">
        <v>7.7730805945724806E-3</v>
      </c>
      <c r="U10" s="58">
        <v>6.6821219146324835E-3</v>
      </c>
      <c r="V10" s="58">
        <v>4.3638347197599891E-3</v>
      </c>
      <c r="W10" s="58">
        <v>0</v>
      </c>
      <c r="X10" s="58">
        <v>4.2274648847674895E-3</v>
      </c>
      <c r="Y10" s="58">
        <v>5.5911632346924856E-3</v>
      </c>
      <c r="Z10" s="58">
        <v>0</v>
      </c>
      <c r="AA10" s="58">
        <v>4.5002045547524886E-3</v>
      </c>
      <c r="AB10" s="58">
        <v>0</v>
      </c>
      <c r="AC10" s="58">
        <v>2.727396699849993E-3</v>
      </c>
      <c r="AD10" s="59">
        <v>0.11482340106368472</v>
      </c>
    </row>
    <row r="11" spans="1:30" ht="30" customHeight="1" thickBot="1">
      <c r="A11" s="247" t="s">
        <v>93</v>
      </c>
      <c r="B11" s="241" t="s">
        <v>94</v>
      </c>
      <c r="C11" s="242">
        <v>3071500</v>
      </c>
      <c r="D11" s="243">
        <v>1284100</v>
      </c>
      <c r="E11" s="244">
        <v>196500</v>
      </c>
      <c r="F11" s="244">
        <v>283400</v>
      </c>
      <c r="G11" s="244">
        <v>83200</v>
      </c>
      <c r="H11" s="244">
        <v>299000</v>
      </c>
      <c r="I11" s="244">
        <v>0</v>
      </c>
      <c r="J11" s="244">
        <v>210600</v>
      </c>
      <c r="K11" s="244">
        <v>13600</v>
      </c>
      <c r="L11" s="244">
        <v>69100</v>
      </c>
      <c r="M11" s="244">
        <v>26400</v>
      </c>
      <c r="N11" s="244">
        <v>600</v>
      </c>
      <c r="O11" s="244">
        <v>4000</v>
      </c>
      <c r="P11" s="244">
        <v>13600</v>
      </c>
      <c r="Q11" s="244">
        <v>0</v>
      </c>
      <c r="R11" s="244">
        <v>11400</v>
      </c>
      <c r="S11" s="244">
        <v>16900</v>
      </c>
      <c r="T11" s="244">
        <v>24700</v>
      </c>
      <c r="U11" s="244">
        <v>25200</v>
      </c>
      <c r="V11" s="244">
        <v>13500</v>
      </c>
      <c r="W11" s="244">
        <v>0</v>
      </c>
      <c r="X11" s="244">
        <v>12100</v>
      </c>
      <c r="Y11" s="244">
        <v>16200</v>
      </c>
      <c r="Z11" s="244">
        <v>800</v>
      </c>
      <c r="AA11" s="244">
        <v>14400</v>
      </c>
      <c r="AB11" s="244">
        <v>0</v>
      </c>
      <c r="AC11" s="244">
        <v>14600</v>
      </c>
      <c r="AD11" s="245">
        <v>437600</v>
      </c>
    </row>
    <row r="12" spans="1:30" ht="30" customHeight="1">
      <c r="A12" s="155" t="s">
        <v>95</v>
      </c>
      <c r="B12" s="156" t="s">
        <v>96</v>
      </c>
      <c r="C12" s="46">
        <v>2772400</v>
      </c>
      <c r="D12" s="60">
        <v>1210500</v>
      </c>
      <c r="E12" s="60">
        <v>143600</v>
      </c>
      <c r="F12" s="60">
        <v>282000</v>
      </c>
      <c r="G12" s="60">
        <v>98100</v>
      </c>
      <c r="H12" s="60">
        <v>290800</v>
      </c>
      <c r="I12" s="60">
        <v>0</v>
      </c>
      <c r="J12" s="60">
        <v>201300</v>
      </c>
      <c r="K12" s="60">
        <v>14500</v>
      </c>
      <c r="L12" s="60">
        <v>57100</v>
      </c>
      <c r="M12" s="60">
        <v>24900</v>
      </c>
      <c r="N12" s="60">
        <v>0</v>
      </c>
      <c r="O12" s="60">
        <v>4300</v>
      </c>
      <c r="P12" s="60">
        <v>14200</v>
      </c>
      <c r="Q12" s="60">
        <v>0</v>
      </c>
      <c r="R12" s="60">
        <v>10900</v>
      </c>
      <c r="S12" s="60">
        <v>17700</v>
      </c>
      <c r="T12" s="60">
        <v>22900</v>
      </c>
      <c r="U12" s="60">
        <v>24700</v>
      </c>
      <c r="V12" s="60">
        <v>13200</v>
      </c>
      <c r="W12" s="60">
        <v>0</v>
      </c>
      <c r="X12" s="60">
        <v>10300</v>
      </c>
      <c r="Y12" s="60">
        <v>13900</v>
      </c>
      <c r="Z12" s="60">
        <v>0</v>
      </c>
      <c r="AA12" s="60">
        <v>13400</v>
      </c>
      <c r="AB12" s="60">
        <v>6700</v>
      </c>
      <c r="AC12" s="60">
        <v>0</v>
      </c>
      <c r="AD12" s="61">
        <v>297400</v>
      </c>
    </row>
    <row r="13" spans="1:30" ht="30" customHeight="1">
      <c r="A13" s="150"/>
      <c r="B13" s="157" t="s">
        <v>50</v>
      </c>
      <c r="C13" s="47">
        <v>299100</v>
      </c>
      <c r="D13" s="48">
        <v>73600</v>
      </c>
      <c r="E13" s="49">
        <v>52900</v>
      </c>
      <c r="F13" s="49">
        <v>1400</v>
      </c>
      <c r="G13" s="49">
        <v>-14900</v>
      </c>
      <c r="H13" s="49">
        <v>8200</v>
      </c>
      <c r="I13" s="49">
        <v>0</v>
      </c>
      <c r="J13" s="49">
        <v>9300</v>
      </c>
      <c r="K13" s="49">
        <v>-900</v>
      </c>
      <c r="L13" s="49">
        <v>12000</v>
      </c>
      <c r="M13" s="49">
        <v>1500</v>
      </c>
      <c r="N13" s="49">
        <v>600</v>
      </c>
      <c r="O13" s="49">
        <v>-300</v>
      </c>
      <c r="P13" s="49">
        <v>-600</v>
      </c>
      <c r="Q13" s="49">
        <v>0</v>
      </c>
      <c r="R13" s="49">
        <v>500</v>
      </c>
      <c r="S13" s="49">
        <v>-800</v>
      </c>
      <c r="T13" s="49">
        <v>1800</v>
      </c>
      <c r="U13" s="49">
        <v>500</v>
      </c>
      <c r="V13" s="49">
        <v>300</v>
      </c>
      <c r="W13" s="49">
        <v>0</v>
      </c>
      <c r="X13" s="49">
        <v>1800</v>
      </c>
      <c r="Y13" s="49">
        <v>2300</v>
      </c>
      <c r="Z13" s="49">
        <v>800</v>
      </c>
      <c r="AA13" s="49">
        <v>1000</v>
      </c>
      <c r="AB13" s="49">
        <v>-6700</v>
      </c>
      <c r="AC13" s="49">
        <v>14600</v>
      </c>
      <c r="AD13" s="50">
        <v>140200</v>
      </c>
    </row>
    <row r="14" spans="1:30" ht="30" customHeight="1">
      <c r="A14" s="150"/>
      <c r="B14" s="158" t="s">
        <v>97</v>
      </c>
      <c r="C14" s="51">
        <v>1.1078848650988313</v>
      </c>
      <c r="D14" s="52">
        <v>1.0608013217678645</v>
      </c>
      <c r="E14" s="53">
        <v>1.3683844011142061</v>
      </c>
      <c r="F14" s="53">
        <v>1.0049645390070923</v>
      </c>
      <c r="G14" s="53">
        <v>0.84811416921508664</v>
      </c>
      <c r="H14" s="53">
        <v>1.0281980742778543</v>
      </c>
      <c r="I14" s="53">
        <v>0</v>
      </c>
      <c r="J14" s="53">
        <v>1.0461997019374067</v>
      </c>
      <c r="K14" s="53">
        <v>0.93793103448275861</v>
      </c>
      <c r="L14" s="53">
        <v>1.2101576182136602</v>
      </c>
      <c r="M14" s="53">
        <v>1.0602409638554218</v>
      </c>
      <c r="N14" s="53">
        <v>0</v>
      </c>
      <c r="O14" s="53">
        <v>0.93023255813953487</v>
      </c>
      <c r="P14" s="53">
        <v>0.95774647887323938</v>
      </c>
      <c r="Q14" s="53">
        <v>0</v>
      </c>
      <c r="R14" s="53">
        <v>1.0458715596330275</v>
      </c>
      <c r="S14" s="53">
        <v>0.95480225988700562</v>
      </c>
      <c r="T14" s="53">
        <v>1.0786026200873362</v>
      </c>
      <c r="U14" s="53">
        <v>1.0202429149797572</v>
      </c>
      <c r="V14" s="53">
        <v>1.0227272727272727</v>
      </c>
      <c r="W14" s="53">
        <v>0</v>
      </c>
      <c r="X14" s="53">
        <v>1.174757281553398</v>
      </c>
      <c r="Y14" s="53">
        <v>1.1654676258992807</v>
      </c>
      <c r="Z14" s="53">
        <v>0</v>
      </c>
      <c r="AA14" s="53">
        <v>1.0746268656716418</v>
      </c>
      <c r="AB14" s="53">
        <v>0</v>
      </c>
      <c r="AC14" s="53">
        <v>0</v>
      </c>
      <c r="AD14" s="54">
        <v>1.4714189643577673</v>
      </c>
    </row>
    <row r="15" spans="1:30" ht="30" customHeight="1" thickBot="1">
      <c r="A15" s="153"/>
      <c r="B15" s="159" t="s">
        <v>131</v>
      </c>
      <c r="C15" s="62">
        <v>1</v>
      </c>
      <c r="D15" s="58">
        <v>0.41806934722448313</v>
      </c>
      <c r="E15" s="57">
        <v>6.3975256389386295E-2</v>
      </c>
      <c r="F15" s="58">
        <v>9.2267621683216672E-2</v>
      </c>
      <c r="G15" s="58">
        <v>2.7087742145531498E-2</v>
      </c>
      <c r="H15" s="58">
        <v>9.7346573335503825E-2</v>
      </c>
      <c r="I15" s="58">
        <v>0</v>
      </c>
      <c r="J15" s="58">
        <v>6.8565847305876601E-2</v>
      </c>
      <c r="K15" s="58">
        <v>4.4278040045580332E-3</v>
      </c>
      <c r="L15" s="58">
        <v>2.2497151229041185E-2</v>
      </c>
      <c r="M15" s="58">
        <v>8.5951489500244189E-3</v>
      </c>
      <c r="N15" s="58">
        <v>1.9534429431873677E-4</v>
      </c>
      <c r="O15" s="58">
        <v>1.3022952954582451E-3</v>
      </c>
      <c r="P15" s="58">
        <v>4.4278040045580332E-3</v>
      </c>
      <c r="Q15" s="58">
        <v>0</v>
      </c>
      <c r="R15" s="58">
        <v>3.7115415920559989E-3</v>
      </c>
      <c r="S15" s="58">
        <v>5.5021976233110854E-3</v>
      </c>
      <c r="T15" s="58">
        <v>8.0416734494546636E-3</v>
      </c>
      <c r="U15" s="58">
        <v>8.2044603613869449E-3</v>
      </c>
      <c r="V15" s="58">
        <v>4.3952466221715775E-3</v>
      </c>
      <c r="W15" s="58">
        <v>0</v>
      </c>
      <c r="X15" s="58">
        <v>3.9394432687611912E-3</v>
      </c>
      <c r="Y15" s="58">
        <v>5.2742959466058927E-3</v>
      </c>
      <c r="Z15" s="58">
        <v>2.6045905909164905E-4</v>
      </c>
      <c r="AA15" s="58">
        <v>4.6882630636496826E-3</v>
      </c>
      <c r="AB15" s="58">
        <v>0</v>
      </c>
      <c r="AC15" s="58">
        <v>4.7533778284225949E-3</v>
      </c>
      <c r="AD15" s="59">
        <v>0.14247110532313201</v>
      </c>
    </row>
    <row r="16" spans="1:30" ht="30" customHeight="1" thickBot="1">
      <c r="A16" s="247" t="s">
        <v>98</v>
      </c>
      <c r="B16" s="246" t="s">
        <v>99</v>
      </c>
      <c r="C16" s="242">
        <v>4699900</v>
      </c>
      <c r="D16" s="244">
        <v>2031500</v>
      </c>
      <c r="E16" s="244">
        <v>278400</v>
      </c>
      <c r="F16" s="244">
        <v>424700</v>
      </c>
      <c r="G16" s="244">
        <v>139900</v>
      </c>
      <c r="H16" s="244">
        <v>478000</v>
      </c>
      <c r="I16" s="244">
        <v>0</v>
      </c>
      <c r="J16" s="244">
        <v>333700</v>
      </c>
      <c r="K16" s="244">
        <v>25400</v>
      </c>
      <c r="L16" s="244">
        <v>101500</v>
      </c>
      <c r="M16" s="244">
        <v>43400</v>
      </c>
      <c r="N16" s="244">
        <v>600</v>
      </c>
      <c r="O16" s="244">
        <v>10300</v>
      </c>
      <c r="P16" s="244">
        <v>22300</v>
      </c>
      <c r="Q16" s="244">
        <v>0</v>
      </c>
      <c r="R16" s="244">
        <v>18700</v>
      </c>
      <c r="S16" s="244">
        <v>30100</v>
      </c>
      <c r="T16" s="244">
        <v>40400</v>
      </c>
      <c r="U16" s="244">
        <v>36500</v>
      </c>
      <c r="V16" s="244">
        <v>21500</v>
      </c>
      <c r="W16" s="244">
        <v>0</v>
      </c>
      <c r="X16" s="244">
        <v>19300</v>
      </c>
      <c r="Y16" s="244">
        <v>26000</v>
      </c>
      <c r="Z16" s="244">
        <v>800</v>
      </c>
      <c r="AA16" s="244">
        <v>22700</v>
      </c>
      <c r="AB16" s="244">
        <v>0</v>
      </c>
      <c r="AC16" s="244">
        <v>15500</v>
      </c>
      <c r="AD16" s="245">
        <v>578700</v>
      </c>
    </row>
    <row r="17" spans="1:30" ht="30" customHeight="1">
      <c r="A17" s="160" t="s">
        <v>100</v>
      </c>
      <c r="B17" s="156" t="s">
        <v>101</v>
      </c>
      <c r="C17" s="46">
        <v>4234200</v>
      </c>
      <c r="D17" s="60">
        <v>1909300</v>
      </c>
      <c r="E17" s="60">
        <v>210300</v>
      </c>
      <c r="F17" s="60">
        <v>408400</v>
      </c>
      <c r="G17" s="60">
        <v>151100</v>
      </c>
      <c r="H17" s="60">
        <v>468200</v>
      </c>
      <c r="I17" s="60">
        <v>0</v>
      </c>
      <c r="J17" s="60">
        <v>325400</v>
      </c>
      <c r="K17" s="60">
        <v>27300</v>
      </c>
      <c r="L17" s="60">
        <v>88000</v>
      </c>
      <c r="M17" s="60">
        <v>42100</v>
      </c>
      <c r="N17" s="60">
        <v>300</v>
      </c>
      <c r="O17" s="60">
        <v>10100</v>
      </c>
      <c r="P17" s="60">
        <v>22500</v>
      </c>
      <c r="Q17" s="60">
        <v>0</v>
      </c>
      <c r="R17" s="60">
        <v>17300</v>
      </c>
      <c r="S17" s="60">
        <v>27500</v>
      </c>
      <c r="T17" s="60">
        <v>38300</v>
      </c>
      <c r="U17" s="60">
        <v>36800</v>
      </c>
      <c r="V17" s="60">
        <v>20400</v>
      </c>
      <c r="W17" s="60">
        <v>0</v>
      </c>
      <c r="X17" s="60">
        <v>17000</v>
      </c>
      <c r="Y17" s="60">
        <v>21900</v>
      </c>
      <c r="Z17" s="60">
        <v>0</v>
      </c>
      <c r="AA17" s="60">
        <v>21400</v>
      </c>
      <c r="AB17" s="60">
        <v>6700</v>
      </c>
      <c r="AC17" s="60">
        <v>1800</v>
      </c>
      <c r="AD17" s="63">
        <v>362100</v>
      </c>
    </row>
    <row r="18" spans="1:30" ht="30" customHeight="1">
      <c r="A18" s="150"/>
      <c r="B18" s="157" t="s">
        <v>50</v>
      </c>
      <c r="C18" s="47">
        <v>465700</v>
      </c>
      <c r="D18" s="48">
        <v>122200</v>
      </c>
      <c r="E18" s="49">
        <v>68100</v>
      </c>
      <c r="F18" s="49">
        <v>16300</v>
      </c>
      <c r="G18" s="49">
        <v>-11200</v>
      </c>
      <c r="H18" s="49">
        <v>9800</v>
      </c>
      <c r="I18" s="49">
        <v>0</v>
      </c>
      <c r="J18" s="49">
        <v>8300</v>
      </c>
      <c r="K18" s="49">
        <v>-1900</v>
      </c>
      <c r="L18" s="49">
        <v>13500</v>
      </c>
      <c r="M18" s="49">
        <v>1300</v>
      </c>
      <c r="N18" s="49">
        <v>300</v>
      </c>
      <c r="O18" s="49">
        <v>200</v>
      </c>
      <c r="P18" s="49">
        <v>-200</v>
      </c>
      <c r="Q18" s="49">
        <v>0</v>
      </c>
      <c r="R18" s="49">
        <v>1400</v>
      </c>
      <c r="S18" s="49">
        <v>2600</v>
      </c>
      <c r="T18" s="49">
        <v>2100</v>
      </c>
      <c r="U18" s="49">
        <v>-300</v>
      </c>
      <c r="V18" s="49">
        <v>1100</v>
      </c>
      <c r="W18" s="49">
        <v>0</v>
      </c>
      <c r="X18" s="49">
        <v>2300</v>
      </c>
      <c r="Y18" s="49">
        <v>4100</v>
      </c>
      <c r="Z18" s="49">
        <v>800</v>
      </c>
      <c r="AA18" s="49">
        <v>1300</v>
      </c>
      <c r="AB18" s="49">
        <v>-6700</v>
      </c>
      <c r="AC18" s="49">
        <v>13700</v>
      </c>
      <c r="AD18" s="50">
        <v>216600</v>
      </c>
    </row>
    <row r="19" spans="1:30" ht="30" customHeight="1">
      <c r="A19" s="150"/>
      <c r="B19" s="158" t="s">
        <v>102</v>
      </c>
      <c r="C19" s="51">
        <v>1.1099853573284209</v>
      </c>
      <c r="D19" s="52">
        <v>1.0640025140103704</v>
      </c>
      <c r="E19" s="53">
        <v>1.3238231098430813</v>
      </c>
      <c r="F19" s="53">
        <v>1.0399118511263468</v>
      </c>
      <c r="G19" s="53">
        <v>0.92587690271343481</v>
      </c>
      <c r="H19" s="53">
        <v>1.0209312259718069</v>
      </c>
      <c r="I19" s="53">
        <v>0</v>
      </c>
      <c r="J19" s="53">
        <v>1.0255070682237246</v>
      </c>
      <c r="K19" s="53">
        <v>0.93040293040293043</v>
      </c>
      <c r="L19" s="53">
        <v>1.1534090909090908</v>
      </c>
      <c r="M19" s="53">
        <v>1.0308788598574823</v>
      </c>
      <c r="N19" s="53">
        <v>2</v>
      </c>
      <c r="O19" s="53">
        <v>1.0198019801980198</v>
      </c>
      <c r="P19" s="53">
        <v>0.99111111111111116</v>
      </c>
      <c r="Q19" s="53">
        <v>0</v>
      </c>
      <c r="R19" s="53">
        <v>1.0809248554913296</v>
      </c>
      <c r="S19" s="53">
        <v>1.0945454545454545</v>
      </c>
      <c r="T19" s="53">
        <v>1.0548302872062663</v>
      </c>
      <c r="U19" s="53">
        <v>0.99184782608695654</v>
      </c>
      <c r="V19" s="53">
        <v>1.053921568627451</v>
      </c>
      <c r="W19" s="53">
        <v>0</v>
      </c>
      <c r="X19" s="53">
        <v>1.1352941176470588</v>
      </c>
      <c r="Y19" s="53">
        <v>1.1872146118721461</v>
      </c>
      <c r="Z19" s="53">
        <v>0</v>
      </c>
      <c r="AA19" s="53">
        <v>1.0607476635514019</v>
      </c>
      <c r="AB19" s="53">
        <v>0</v>
      </c>
      <c r="AC19" s="53">
        <v>8.6111111111111107</v>
      </c>
      <c r="AD19" s="54">
        <v>1.5981772990886496</v>
      </c>
    </row>
    <row r="20" spans="1:30" ht="30" customHeight="1" thickBot="1">
      <c r="A20" s="150"/>
      <c r="B20" s="159" t="s">
        <v>132</v>
      </c>
      <c r="C20" s="62">
        <v>1</v>
      </c>
      <c r="D20" s="58">
        <v>0.43224323921785568</v>
      </c>
      <c r="E20" s="57">
        <v>5.9235302878784653E-2</v>
      </c>
      <c r="F20" s="58">
        <v>9.0363624757973576E-2</v>
      </c>
      <c r="G20" s="58">
        <v>2.9766590778527204E-2</v>
      </c>
      <c r="H20" s="58">
        <v>0.10170429158067193</v>
      </c>
      <c r="I20" s="58">
        <v>0</v>
      </c>
      <c r="J20" s="58">
        <v>7.1001510670439791E-2</v>
      </c>
      <c r="K20" s="58">
        <v>5.404370305751186E-3</v>
      </c>
      <c r="L20" s="58">
        <v>2.1596204174556904E-2</v>
      </c>
      <c r="M20" s="58">
        <v>9.2342390263622631E-3</v>
      </c>
      <c r="N20" s="58">
        <v>1.276622906870359E-4</v>
      </c>
      <c r="O20" s="58">
        <v>2.1915359901274493E-3</v>
      </c>
      <c r="P20" s="58">
        <v>4.7447818038681673E-3</v>
      </c>
      <c r="Q20" s="58">
        <v>0</v>
      </c>
      <c r="R20" s="58">
        <v>3.9788080597459525E-3</v>
      </c>
      <c r="S20" s="58">
        <v>6.4043915827996338E-3</v>
      </c>
      <c r="T20" s="58">
        <v>8.595927572927084E-3</v>
      </c>
      <c r="U20" s="58">
        <v>7.7661226834613503E-3</v>
      </c>
      <c r="V20" s="58">
        <v>4.5745654162854532E-3</v>
      </c>
      <c r="W20" s="58">
        <v>0</v>
      </c>
      <c r="X20" s="58">
        <v>4.1064703504329883E-3</v>
      </c>
      <c r="Y20" s="58">
        <v>5.5320325964382218E-3</v>
      </c>
      <c r="Z20" s="58">
        <v>1.7021638758271454E-4</v>
      </c>
      <c r="AA20" s="58">
        <v>4.8298899976595248E-3</v>
      </c>
      <c r="AB20" s="58">
        <v>0</v>
      </c>
      <c r="AC20" s="58">
        <v>3.2979425094150938E-3</v>
      </c>
      <c r="AD20" s="59">
        <v>0.12313027936764612</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tr">
        <f>[4]月報第１表!B8</f>
        <v>26年8月</v>
      </c>
      <c r="E27" s="167">
        <v>289300</v>
      </c>
      <c r="F27" s="168">
        <v>46200</v>
      </c>
      <c r="G27" s="164"/>
      <c r="H27" s="68" t="str">
        <f>D27</f>
        <v>26年8月</v>
      </c>
      <c r="I27" s="167">
        <v>586400</v>
      </c>
      <c r="J27" s="169">
        <v>59200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tr">
        <f>[4]月報第１表!B9</f>
        <v>25年8月</v>
      </c>
      <c r="E28" s="170">
        <v>287100</v>
      </c>
      <c r="F28" s="171">
        <v>36200</v>
      </c>
      <c r="G28" s="164"/>
      <c r="H28" s="69" t="str">
        <f>D28</f>
        <v>25年8月</v>
      </c>
      <c r="I28" s="170">
        <v>590300</v>
      </c>
      <c r="J28" s="171">
        <v>50300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f>E27-E28</f>
        <v>2200</v>
      </c>
      <c r="F29" s="173">
        <f>F27-F28</f>
        <v>10000</v>
      </c>
      <c r="G29" s="164"/>
      <c r="H29" s="70" t="s">
        <v>50</v>
      </c>
      <c r="I29" s="172">
        <f>I27-I28</f>
        <v>-3900</v>
      </c>
      <c r="J29" s="173">
        <f>J27-J28</f>
        <v>8900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f>E27/E28</f>
        <v>1.0076628352490422</v>
      </c>
      <c r="F30" s="175">
        <f>F27/F28</f>
        <v>1.2762430939226519</v>
      </c>
      <c r="G30" s="164"/>
      <c r="H30" s="71" t="s">
        <v>76</v>
      </c>
      <c r="I30" s="174">
        <f>I27/I28</f>
        <v>0.99339318990343894</v>
      </c>
      <c r="J30" s="176">
        <f>J27/J28</f>
        <v>1.1769383697813121</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f>E27/[4]月報第１表!$F$8</f>
        <v>0.41035460992907802</v>
      </c>
      <c r="F31" s="179">
        <f>F27/[4]月報第１表!$F$8</f>
        <v>6.5531914893617024E-2</v>
      </c>
      <c r="G31" s="164"/>
      <c r="H31" s="73" t="s">
        <v>73</v>
      </c>
      <c r="I31" s="180">
        <f>I27/[4]月報第１表!$G$8</f>
        <v>0.90830235439900864</v>
      </c>
      <c r="J31" s="181">
        <f>J27/[4]月報第１表!$G$8</f>
        <v>9.169764560099132E-2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８月（３表）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178</v>
      </c>
      <c r="C6" s="253">
        <v>84200</v>
      </c>
      <c r="D6" s="259">
        <v>38700</v>
      </c>
      <c r="E6" s="259">
        <v>10000</v>
      </c>
      <c r="F6" s="259">
        <v>9600</v>
      </c>
      <c r="G6" s="259">
        <v>11000</v>
      </c>
      <c r="H6" s="259">
        <v>700</v>
      </c>
      <c r="I6" s="259">
        <v>300</v>
      </c>
      <c r="J6" s="259">
        <v>100</v>
      </c>
      <c r="K6" s="259">
        <v>100</v>
      </c>
      <c r="L6" s="259">
        <v>100</v>
      </c>
      <c r="M6" s="259">
        <v>100</v>
      </c>
      <c r="N6" s="259">
        <v>100</v>
      </c>
      <c r="O6" s="260">
        <v>13400</v>
      </c>
    </row>
    <row r="7" spans="1:17" ht="30" customHeight="1">
      <c r="A7" s="20"/>
      <c r="B7" s="187" t="s">
        <v>80</v>
      </c>
      <c r="C7" s="96">
        <v>60400</v>
      </c>
      <c r="D7" s="97">
        <v>29300</v>
      </c>
      <c r="E7" s="98">
        <v>7200</v>
      </c>
      <c r="F7" s="98">
        <v>5100</v>
      </c>
      <c r="G7" s="98">
        <v>9400</v>
      </c>
      <c r="H7" s="98">
        <v>500</v>
      </c>
      <c r="I7" s="98">
        <v>300</v>
      </c>
      <c r="J7" s="98">
        <v>200</v>
      </c>
      <c r="K7" s="98">
        <v>500</v>
      </c>
      <c r="L7" s="98">
        <v>100</v>
      </c>
      <c r="M7" s="98">
        <v>500</v>
      </c>
      <c r="N7" s="188">
        <v>800</v>
      </c>
      <c r="O7" s="189">
        <v>6500</v>
      </c>
    </row>
    <row r="8" spans="1:17" ht="30" customHeight="1">
      <c r="A8" s="20"/>
      <c r="B8" s="21" t="s">
        <v>50</v>
      </c>
      <c r="C8" s="12">
        <v>23800</v>
      </c>
      <c r="D8" s="31">
        <v>9400</v>
      </c>
      <c r="E8" s="190">
        <v>2800</v>
      </c>
      <c r="F8" s="31">
        <v>4500</v>
      </c>
      <c r="G8" s="31">
        <v>1600</v>
      </c>
      <c r="H8" s="31">
        <v>200</v>
      </c>
      <c r="I8" s="31">
        <v>0</v>
      </c>
      <c r="J8" s="31">
        <v>-100</v>
      </c>
      <c r="K8" s="31">
        <v>-400</v>
      </c>
      <c r="L8" s="31">
        <v>0</v>
      </c>
      <c r="M8" s="31">
        <v>-400</v>
      </c>
      <c r="N8" s="31">
        <v>-700</v>
      </c>
      <c r="O8" s="32">
        <v>6900</v>
      </c>
    </row>
    <row r="9" spans="1:17" ht="30" customHeight="1">
      <c r="A9" s="20"/>
      <c r="B9" s="22" t="s">
        <v>67</v>
      </c>
      <c r="C9" s="13">
        <v>1.3940397350993377</v>
      </c>
      <c r="D9" s="33">
        <v>1.3208191126279865</v>
      </c>
      <c r="E9" s="191">
        <v>1.3888888888888888</v>
      </c>
      <c r="F9" s="33">
        <v>1.8823529411764706</v>
      </c>
      <c r="G9" s="33">
        <v>1.1702127659574468</v>
      </c>
      <c r="H9" s="33">
        <v>1.4</v>
      </c>
      <c r="I9" s="33">
        <v>1</v>
      </c>
      <c r="J9" s="33">
        <v>0.5</v>
      </c>
      <c r="K9" s="33">
        <v>0.2</v>
      </c>
      <c r="L9" s="33">
        <v>1</v>
      </c>
      <c r="M9" s="33">
        <v>0.2</v>
      </c>
      <c r="N9" s="33">
        <v>0.125</v>
      </c>
      <c r="O9" s="34">
        <v>2.0615384615384613</v>
      </c>
    </row>
    <row r="10" spans="1:17" ht="30" customHeight="1" thickBot="1">
      <c r="A10" s="23"/>
      <c r="B10" s="24" t="s">
        <v>131</v>
      </c>
      <c r="C10" s="14">
        <v>1</v>
      </c>
      <c r="D10" s="35">
        <v>0.45961995249406173</v>
      </c>
      <c r="E10" s="36">
        <v>0.11876484560570071</v>
      </c>
      <c r="F10" s="38">
        <v>0.11401425178147269</v>
      </c>
      <c r="G10" s="38">
        <v>0.13064133016627077</v>
      </c>
      <c r="H10" s="38">
        <v>8.3135391923990498E-3</v>
      </c>
      <c r="I10" s="38">
        <v>3.5629453681710215E-3</v>
      </c>
      <c r="J10" s="38">
        <v>1.1876484560570072E-3</v>
      </c>
      <c r="K10" s="38">
        <v>1.1876484560570072E-3</v>
      </c>
      <c r="L10" s="38">
        <v>1.1876484560570072E-3</v>
      </c>
      <c r="M10" s="38">
        <v>1.1876484560570072E-3</v>
      </c>
      <c r="N10" s="38">
        <v>1.1876484560570072E-3</v>
      </c>
      <c r="O10" s="39">
        <v>0.15914489311163896</v>
      </c>
    </row>
    <row r="11" spans="1:17" ht="30" customHeight="1" thickBot="1">
      <c r="A11" s="251" t="s">
        <v>93</v>
      </c>
      <c r="B11" s="261" t="s">
        <v>94</v>
      </c>
      <c r="C11" s="262">
        <v>437600</v>
      </c>
      <c r="D11" s="263">
        <v>191600</v>
      </c>
      <c r="E11" s="263">
        <v>51600</v>
      </c>
      <c r="F11" s="263">
        <v>50100</v>
      </c>
      <c r="G11" s="263">
        <v>60600</v>
      </c>
      <c r="H11" s="263">
        <v>5400</v>
      </c>
      <c r="I11" s="263">
        <v>1800</v>
      </c>
      <c r="J11" s="263">
        <v>500</v>
      </c>
      <c r="K11" s="263">
        <v>1300</v>
      </c>
      <c r="L11" s="263">
        <v>1000</v>
      </c>
      <c r="M11" s="263">
        <v>900</v>
      </c>
      <c r="N11" s="263">
        <v>200</v>
      </c>
      <c r="O11" s="264">
        <v>72600</v>
      </c>
    </row>
    <row r="12" spans="1:17" ht="30" customHeight="1">
      <c r="A12" s="25" t="s">
        <v>95</v>
      </c>
      <c r="B12" s="26" t="s">
        <v>96</v>
      </c>
      <c r="C12" s="15">
        <v>297400</v>
      </c>
      <c r="D12" s="37">
        <v>140100</v>
      </c>
      <c r="E12" s="37">
        <v>31300</v>
      </c>
      <c r="F12" s="37">
        <v>22900</v>
      </c>
      <c r="G12" s="37">
        <v>44500</v>
      </c>
      <c r="H12" s="37">
        <v>3000</v>
      </c>
      <c r="I12" s="37">
        <v>1900</v>
      </c>
      <c r="J12" s="37">
        <v>400</v>
      </c>
      <c r="K12" s="37">
        <v>4000</v>
      </c>
      <c r="L12" s="37">
        <v>1300</v>
      </c>
      <c r="M12" s="37">
        <v>3500</v>
      </c>
      <c r="N12" s="37">
        <v>5000</v>
      </c>
      <c r="O12" s="99">
        <v>39500</v>
      </c>
    </row>
    <row r="13" spans="1:17" ht="30" customHeight="1">
      <c r="A13" s="20"/>
      <c r="B13" s="27" t="s">
        <v>50</v>
      </c>
      <c r="C13" s="12">
        <v>140200</v>
      </c>
      <c r="D13" s="31">
        <v>51500</v>
      </c>
      <c r="E13" s="190">
        <v>20300</v>
      </c>
      <c r="F13" s="31">
        <v>27200</v>
      </c>
      <c r="G13" s="31">
        <v>16100</v>
      </c>
      <c r="H13" s="31">
        <v>2400</v>
      </c>
      <c r="I13" s="31">
        <v>-100</v>
      </c>
      <c r="J13" s="31">
        <v>100</v>
      </c>
      <c r="K13" s="31">
        <v>-2700</v>
      </c>
      <c r="L13" s="31">
        <v>-300</v>
      </c>
      <c r="M13" s="31">
        <v>-2600</v>
      </c>
      <c r="N13" s="31">
        <v>-4800</v>
      </c>
      <c r="O13" s="32">
        <v>33100</v>
      </c>
    </row>
    <row r="14" spans="1:17" ht="30" customHeight="1">
      <c r="A14" s="20"/>
      <c r="B14" s="28" t="s">
        <v>97</v>
      </c>
      <c r="C14" s="13">
        <v>1.4714189643577673</v>
      </c>
      <c r="D14" s="33">
        <v>1.3675945753033547</v>
      </c>
      <c r="E14" s="191">
        <v>1.6485623003194889</v>
      </c>
      <c r="F14" s="33">
        <v>2.1877729257641922</v>
      </c>
      <c r="G14" s="33">
        <v>1.3617977528089888</v>
      </c>
      <c r="H14" s="33">
        <v>1.8</v>
      </c>
      <c r="I14" s="33">
        <v>0.94736842105263153</v>
      </c>
      <c r="J14" s="33">
        <v>1.25</v>
      </c>
      <c r="K14" s="33">
        <v>0.32500000000000001</v>
      </c>
      <c r="L14" s="33">
        <v>0.76923076923076927</v>
      </c>
      <c r="M14" s="33">
        <v>0.25714285714285712</v>
      </c>
      <c r="N14" s="33">
        <v>0.04</v>
      </c>
      <c r="O14" s="34">
        <v>1.8379746835443038</v>
      </c>
    </row>
    <row r="15" spans="1:17" ht="30" customHeight="1" thickBot="1">
      <c r="A15" s="23"/>
      <c r="B15" s="29" t="s">
        <v>131</v>
      </c>
      <c r="C15" s="16">
        <v>1</v>
      </c>
      <c r="D15" s="38">
        <v>0.43784277879341865</v>
      </c>
      <c r="E15" s="38">
        <v>0.11791590493601463</v>
      </c>
      <c r="F15" s="38">
        <v>0.11448811700182815</v>
      </c>
      <c r="G15" s="38">
        <v>0.13848263254113347</v>
      </c>
      <c r="H15" s="38">
        <v>1.2340036563071298E-2</v>
      </c>
      <c r="I15" s="38">
        <v>4.1133455210237658E-3</v>
      </c>
      <c r="J15" s="38">
        <v>1.1425959780621572E-3</v>
      </c>
      <c r="K15" s="38">
        <v>2.9707495429616088E-3</v>
      </c>
      <c r="L15" s="38">
        <v>2.2851919561243145E-3</v>
      </c>
      <c r="M15" s="38">
        <v>2.0566727605118829E-3</v>
      </c>
      <c r="N15" s="38">
        <v>4.5703839122486289E-4</v>
      </c>
      <c r="O15" s="39">
        <v>0.16590493601462522</v>
      </c>
    </row>
    <row r="16" spans="1:17" ht="30" customHeight="1" thickBot="1">
      <c r="A16" s="251" t="s">
        <v>98</v>
      </c>
      <c r="B16" s="261" t="s">
        <v>99</v>
      </c>
      <c r="C16" s="262">
        <v>578700</v>
      </c>
      <c r="D16" s="263">
        <v>231000</v>
      </c>
      <c r="E16" s="263">
        <v>92000</v>
      </c>
      <c r="F16" s="263">
        <v>73700</v>
      </c>
      <c r="G16" s="263">
        <v>79800</v>
      </c>
      <c r="H16" s="263">
        <v>8700</v>
      </c>
      <c r="I16" s="263">
        <v>3000</v>
      </c>
      <c r="J16" s="263">
        <v>700</v>
      </c>
      <c r="K16" s="263">
        <v>2300</v>
      </c>
      <c r="L16" s="263">
        <v>1600</v>
      </c>
      <c r="M16" s="263">
        <v>1300</v>
      </c>
      <c r="N16" s="263">
        <v>900</v>
      </c>
      <c r="O16" s="264">
        <v>83700</v>
      </c>
    </row>
    <row r="17" spans="1:15" ht="30" customHeight="1">
      <c r="A17" s="30" t="s">
        <v>100</v>
      </c>
      <c r="B17" s="26" t="s">
        <v>101</v>
      </c>
      <c r="C17" s="15">
        <v>362100</v>
      </c>
      <c r="D17" s="37">
        <v>161000</v>
      </c>
      <c r="E17" s="37">
        <v>53300</v>
      </c>
      <c r="F17" s="37">
        <v>25600</v>
      </c>
      <c r="G17" s="37">
        <v>55600</v>
      </c>
      <c r="H17" s="37">
        <v>4800</v>
      </c>
      <c r="I17" s="37">
        <v>2400</v>
      </c>
      <c r="J17" s="37">
        <v>400</v>
      </c>
      <c r="K17" s="37">
        <v>4500</v>
      </c>
      <c r="L17" s="37">
        <v>1700</v>
      </c>
      <c r="M17" s="37">
        <v>3800</v>
      </c>
      <c r="N17" s="37">
        <v>5400</v>
      </c>
      <c r="O17" s="192">
        <v>43600</v>
      </c>
    </row>
    <row r="18" spans="1:15" ht="30" customHeight="1">
      <c r="A18" s="20"/>
      <c r="B18" s="27" t="s">
        <v>50</v>
      </c>
      <c r="C18" s="12">
        <v>216600</v>
      </c>
      <c r="D18" s="31">
        <v>70000</v>
      </c>
      <c r="E18" s="190">
        <v>38700</v>
      </c>
      <c r="F18" s="31">
        <v>48100</v>
      </c>
      <c r="G18" s="31">
        <v>24200</v>
      </c>
      <c r="H18" s="31">
        <v>3900</v>
      </c>
      <c r="I18" s="31">
        <v>600</v>
      </c>
      <c r="J18" s="31">
        <v>300</v>
      </c>
      <c r="K18" s="31">
        <v>-2200</v>
      </c>
      <c r="L18" s="31">
        <v>-100</v>
      </c>
      <c r="M18" s="31">
        <v>-2500</v>
      </c>
      <c r="N18" s="31">
        <v>-4500</v>
      </c>
      <c r="O18" s="32">
        <v>40100</v>
      </c>
    </row>
    <row r="19" spans="1:15" ht="30" customHeight="1">
      <c r="A19" s="20"/>
      <c r="B19" s="28" t="s">
        <v>102</v>
      </c>
      <c r="C19" s="13">
        <v>1.5981772990886496</v>
      </c>
      <c r="D19" s="33">
        <v>1.4347826086956521</v>
      </c>
      <c r="E19" s="191">
        <v>1.726078799249531</v>
      </c>
      <c r="F19" s="33">
        <v>2.87890625</v>
      </c>
      <c r="G19" s="33">
        <v>1.435251798561151</v>
      </c>
      <c r="H19" s="33">
        <v>1.8125</v>
      </c>
      <c r="I19" s="33">
        <v>1.25</v>
      </c>
      <c r="J19" s="193">
        <v>1.75</v>
      </c>
      <c r="K19" s="33">
        <v>0.51111111111111107</v>
      </c>
      <c r="L19" s="33">
        <v>0.94117647058823528</v>
      </c>
      <c r="M19" s="33">
        <v>0.34210526315789475</v>
      </c>
      <c r="N19" s="33">
        <v>0.16666666666666666</v>
      </c>
      <c r="O19" s="34">
        <v>1.9197247706422018</v>
      </c>
    </row>
    <row r="20" spans="1:15" ht="30" customHeight="1" thickBot="1">
      <c r="A20" s="20"/>
      <c r="B20" s="29" t="s">
        <v>132</v>
      </c>
      <c r="C20" s="16">
        <v>1</v>
      </c>
      <c r="D20" s="38">
        <v>0.39917055469155005</v>
      </c>
      <c r="E20" s="38">
        <v>0.15897701745291171</v>
      </c>
      <c r="F20" s="38">
        <v>0.12735441506825643</v>
      </c>
      <c r="G20" s="38">
        <v>0.13789528252980818</v>
      </c>
      <c r="H20" s="38">
        <v>1.5033696215655781E-2</v>
      </c>
      <c r="I20" s="38">
        <v>5.184033177812338E-3</v>
      </c>
      <c r="J20" s="38">
        <v>1.2096077414895455E-3</v>
      </c>
      <c r="K20" s="38">
        <v>3.9744254363227923E-3</v>
      </c>
      <c r="L20" s="38">
        <v>2.7648176948332471E-3</v>
      </c>
      <c r="M20" s="38">
        <v>2.2464143770520133E-3</v>
      </c>
      <c r="N20" s="38">
        <v>1.5552099533437014E-3</v>
      </c>
      <c r="O20" s="39">
        <v>0.14463452566096424</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９月（１表）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181</v>
      </c>
      <c r="C8" s="209">
        <v>658700</v>
      </c>
      <c r="D8" s="214">
        <v>558800</v>
      </c>
      <c r="E8" s="215">
        <v>99900</v>
      </c>
      <c r="F8" s="77">
        <v>618400</v>
      </c>
      <c r="G8" s="78">
        <v>556500</v>
      </c>
      <c r="H8" s="117">
        <v>61900</v>
      </c>
      <c r="I8" s="118">
        <v>40300</v>
      </c>
      <c r="J8" s="78">
        <v>2300</v>
      </c>
      <c r="K8" s="79">
        <v>38000</v>
      </c>
    </row>
    <row r="9" spans="1:17" ht="31.5" customHeight="1">
      <c r="A9" s="119"/>
      <c r="B9" s="120" t="s">
        <v>81</v>
      </c>
      <c r="C9" s="43">
        <v>607400</v>
      </c>
      <c r="D9" s="91">
        <v>546200</v>
      </c>
      <c r="E9" s="121">
        <v>61200</v>
      </c>
      <c r="F9" s="81">
        <v>582300</v>
      </c>
      <c r="G9" s="82">
        <v>544300</v>
      </c>
      <c r="H9" s="122">
        <v>38000</v>
      </c>
      <c r="I9" s="123">
        <v>25100</v>
      </c>
      <c r="J9" s="82">
        <v>1900</v>
      </c>
      <c r="K9" s="124">
        <v>23200</v>
      </c>
    </row>
    <row r="10" spans="1:17" ht="31.5" customHeight="1">
      <c r="A10" s="125"/>
      <c r="B10" s="116" t="s">
        <v>161</v>
      </c>
      <c r="C10" s="44">
        <v>51300</v>
      </c>
      <c r="D10" s="83">
        <v>12600</v>
      </c>
      <c r="E10" s="85">
        <v>38700</v>
      </c>
      <c r="F10" s="84">
        <v>36100</v>
      </c>
      <c r="G10" s="83">
        <v>12200</v>
      </c>
      <c r="H10" s="126">
        <v>23900</v>
      </c>
      <c r="I10" s="127">
        <v>15200</v>
      </c>
      <c r="J10" s="83">
        <v>400</v>
      </c>
      <c r="K10" s="86">
        <v>14800</v>
      </c>
    </row>
    <row r="11" spans="1:17" ht="31.5" customHeight="1" thickBot="1">
      <c r="A11" s="128"/>
      <c r="B11" s="129" t="s">
        <v>67</v>
      </c>
      <c r="C11" s="45">
        <v>1.0844583470530129</v>
      </c>
      <c r="D11" s="87">
        <v>1.0230684730867814</v>
      </c>
      <c r="E11" s="89">
        <v>1.6323529411764706</v>
      </c>
      <c r="F11" s="88">
        <v>1.0619955349476216</v>
      </c>
      <c r="G11" s="87">
        <v>1.0224141098658828</v>
      </c>
      <c r="H11" s="130">
        <v>1.6289473684210527</v>
      </c>
      <c r="I11" s="131">
        <v>1.6055776892430278</v>
      </c>
      <c r="J11" s="87">
        <v>1.2105263157894737</v>
      </c>
      <c r="K11" s="90">
        <v>1.6379310344827587</v>
      </c>
    </row>
    <row r="12" spans="1:17" ht="31.5" customHeight="1" thickBot="1">
      <c r="A12" s="207" t="s">
        <v>93</v>
      </c>
      <c r="B12" s="212" t="s">
        <v>94</v>
      </c>
      <c r="C12" s="209">
        <v>3730200</v>
      </c>
      <c r="D12" s="210">
        <v>3192700</v>
      </c>
      <c r="E12" s="211">
        <v>537500</v>
      </c>
      <c r="F12" s="77">
        <v>3514400</v>
      </c>
      <c r="G12" s="78">
        <v>3155700</v>
      </c>
      <c r="H12" s="117">
        <v>358700</v>
      </c>
      <c r="I12" s="118">
        <v>215800</v>
      </c>
      <c r="J12" s="78">
        <v>37000</v>
      </c>
      <c r="K12" s="79">
        <v>178800</v>
      </c>
    </row>
    <row r="13" spans="1:17" ht="31.5" customHeight="1">
      <c r="A13" s="132" t="s">
        <v>95</v>
      </c>
      <c r="B13" s="133" t="s">
        <v>96</v>
      </c>
      <c r="C13" s="43">
        <v>3379800</v>
      </c>
      <c r="D13" s="91">
        <v>3021200</v>
      </c>
      <c r="E13" s="121">
        <v>358600</v>
      </c>
      <c r="F13" s="81">
        <v>3225000</v>
      </c>
      <c r="G13" s="91">
        <v>3004400</v>
      </c>
      <c r="H13" s="121">
        <v>220600</v>
      </c>
      <c r="I13" s="123">
        <v>154800</v>
      </c>
      <c r="J13" s="91">
        <v>16800</v>
      </c>
      <c r="K13" s="92">
        <v>138000</v>
      </c>
    </row>
    <row r="14" spans="1:17" ht="31.5" customHeight="1">
      <c r="A14" s="125"/>
      <c r="B14" s="116" t="s">
        <v>50</v>
      </c>
      <c r="C14" s="44">
        <v>350400</v>
      </c>
      <c r="D14" s="83">
        <v>171500</v>
      </c>
      <c r="E14" s="85">
        <v>178900</v>
      </c>
      <c r="F14" s="84">
        <v>289400</v>
      </c>
      <c r="G14" s="83">
        <v>151300</v>
      </c>
      <c r="H14" s="126">
        <v>138100</v>
      </c>
      <c r="I14" s="127">
        <v>61000</v>
      </c>
      <c r="J14" s="83">
        <v>20200</v>
      </c>
      <c r="K14" s="86">
        <v>40800</v>
      </c>
    </row>
    <row r="15" spans="1:17" ht="31.5" customHeight="1" thickBot="1">
      <c r="A15" s="128"/>
      <c r="B15" s="129" t="s">
        <v>97</v>
      </c>
      <c r="C15" s="45">
        <v>1.1036747736552459</v>
      </c>
      <c r="D15" s="87">
        <v>1.0567655236329936</v>
      </c>
      <c r="E15" s="89">
        <v>1.4988845510317903</v>
      </c>
      <c r="F15" s="88">
        <v>1.0897364341085272</v>
      </c>
      <c r="G15" s="87">
        <v>1.0503594727732659</v>
      </c>
      <c r="H15" s="130">
        <v>1.6260199456029012</v>
      </c>
      <c r="I15" s="131">
        <v>1.3940568475452197</v>
      </c>
      <c r="J15" s="87">
        <v>2.2023809523809526</v>
      </c>
      <c r="K15" s="90">
        <v>1.2956521739130435</v>
      </c>
    </row>
    <row r="16" spans="1:17" ht="31.5" customHeight="1" thickBot="1">
      <c r="A16" s="207" t="s">
        <v>98</v>
      </c>
      <c r="B16" s="208" t="s">
        <v>99</v>
      </c>
      <c r="C16" s="209">
        <v>5358600</v>
      </c>
      <c r="D16" s="210">
        <v>4680000</v>
      </c>
      <c r="E16" s="211">
        <v>678600</v>
      </c>
      <c r="F16" s="77">
        <v>5111000</v>
      </c>
      <c r="G16" s="93">
        <v>4634400</v>
      </c>
      <c r="H16" s="134">
        <v>476600</v>
      </c>
      <c r="I16" s="118">
        <v>247600</v>
      </c>
      <c r="J16" s="93">
        <v>45600</v>
      </c>
      <c r="K16" s="94">
        <v>202000</v>
      </c>
    </row>
    <row r="17" spans="1:11" ht="31.5" customHeight="1">
      <c r="A17" s="135" t="s">
        <v>100</v>
      </c>
      <c r="B17" s="133" t="s">
        <v>101</v>
      </c>
      <c r="C17" s="43">
        <v>4841600</v>
      </c>
      <c r="D17" s="91">
        <v>4418300</v>
      </c>
      <c r="E17" s="121">
        <v>423300</v>
      </c>
      <c r="F17" s="81">
        <v>4673800</v>
      </c>
      <c r="G17" s="80">
        <v>4393600</v>
      </c>
      <c r="H17" s="121">
        <v>280200</v>
      </c>
      <c r="I17" s="123">
        <v>167800</v>
      </c>
      <c r="J17" s="80">
        <v>24700</v>
      </c>
      <c r="K17" s="92">
        <v>143100</v>
      </c>
    </row>
    <row r="18" spans="1:11" ht="31.5" customHeight="1">
      <c r="A18" s="125"/>
      <c r="B18" s="116" t="s">
        <v>50</v>
      </c>
      <c r="C18" s="44">
        <v>517000</v>
      </c>
      <c r="D18" s="83">
        <v>261700</v>
      </c>
      <c r="E18" s="85">
        <v>255300</v>
      </c>
      <c r="F18" s="84">
        <v>437200</v>
      </c>
      <c r="G18" s="83">
        <v>240800</v>
      </c>
      <c r="H18" s="126">
        <v>196400</v>
      </c>
      <c r="I18" s="127">
        <v>79800</v>
      </c>
      <c r="J18" s="83">
        <v>20900</v>
      </c>
      <c r="K18" s="86">
        <v>58900</v>
      </c>
    </row>
    <row r="19" spans="1:11" ht="31.5" customHeight="1" thickBot="1">
      <c r="A19" s="125"/>
      <c r="B19" s="129" t="s">
        <v>102</v>
      </c>
      <c r="C19" s="45">
        <v>1.1067828816920027</v>
      </c>
      <c r="D19" s="87">
        <v>1.0592309259217345</v>
      </c>
      <c r="E19" s="89">
        <v>1.6031183557760453</v>
      </c>
      <c r="F19" s="88">
        <v>1.0935427275450382</v>
      </c>
      <c r="G19" s="87">
        <v>1.0548069919883467</v>
      </c>
      <c r="H19" s="130">
        <v>1.7009279086366882</v>
      </c>
      <c r="I19" s="131">
        <v>1.4755661501787842</v>
      </c>
      <c r="J19" s="87">
        <v>1.8461538461538463</v>
      </c>
      <c r="K19" s="90">
        <v>1.4116002795248079</v>
      </c>
    </row>
    <row r="21" spans="1:11">
      <c r="C21" s="137" t="s">
        <v>162</v>
      </c>
      <c r="D21" s="137" t="s">
        <v>163</v>
      </c>
      <c r="E21" s="138" t="s">
        <v>182</v>
      </c>
      <c r="F21" s="137" t="s">
        <v>165</v>
      </c>
      <c r="G21" s="138" t="s">
        <v>183</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９月（２表）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181</v>
      </c>
      <c r="C6" s="225">
        <v>658700</v>
      </c>
      <c r="D6" s="238">
        <v>285100</v>
      </c>
      <c r="E6" s="238">
        <v>41100</v>
      </c>
      <c r="F6" s="238">
        <v>59200</v>
      </c>
      <c r="G6" s="238">
        <v>17600</v>
      </c>
      <c r="H6" s="238">
        <v>65400</v>
      </c>
      <c r="I6" s="238">
        <v>0</v>
      </c>
      <c r="J6" s="238">
        <v>40500</v>
      </c>
      <c r="K6" s="238">
        <v>3300</v>
      </c>
      <c r="L6" s="238">
        <v>11500</v>
      </c>
      <c r="M6" s="238">
        <v>6100</v>
      </c>
      <c r="N6" s="238">
        <v>0</v>
      </c>
      <c r="O6" s="238">
        <v>0</v>
      </c>
      <c r="P6" s="238">
        <v>2400</v>
      </c>
      <c r="Q6" s="238">
        <v>0</v>
      </c>
      <c r="R6" s="238">
        <v>2500</v>
      </c>
      <c r="S6" s="238">
        <v>3100</v>
      </c>
      <c r="T6" s="238">
        <v>4100</v>
      </c>
      <c r="U6" s="238">
        <v>3500</v>
      </c>
      <c r="V6" s="238">
        <v>2900</v>
      </c>
      <c r="W6" s="238">
        <v>0</v>
      </c>
      <c r="X6" s="238">
        <v>2100</v>
      </c>
      <c r="Y6" s="238">
        <v>3300</v>
      </c>
      <c r="Z6" s="238">
        <v>0</v>
      </c>
      <c r="AA6" s="238">
        <v>3000</v>
      </c>
      <c r="AB6" s="238">
        <v>0</v>
      </c>
      <c r="AC6" s="239">
        <v>2100</v>
      </c>
      <c r="AD6" s="240">
        <v>99900</v>
      </c>
    </row>
    <row r="7" spans="1:30" ht="30" customHeight="1">
      <c r="A7" s="148"/>
      <c r="B7" s="149" t="s">
        <v>81</v>
      </c>
      <c r="C7" s="95">
        <v>607400</v>
      </c>
      <c r="D7" s="75">
        <v>276000</v>
      </c>
      <c r="E7" s="75">
        <v>31600</v>
      </c>
      <c r="F7" s="75">
        <v>63100</v>
      </c>
      <c r="G7" s="75">
        <v>20500</v>
      </c>
      <c r="H7" s="75">
        <v>65000</v>
      </c>
      <c r="I7" s="75">
        <v>0</v>
      </c>
      <c r="J7" s="75">
        <v>40400</v>
      </c>
      <c r="K7" s="75">
        <v>3700</v>
      </c>
      <c r="L7" s="75">
        <v>11100</v>
      </c>
      <c r="M7" s="75">
        <v>5200</v>
      </c>
      <c r="N7" s="75">
        <v>0</v>
      </c>
      <c r="O7" s="75">
        <v>0</v>
      </c>
      <c r="P7" s="75">
        <v>2400</v>
      </c>
      <c r="Q7" s="75">
        <v>0</v>
      </c>
      <c r="R7" s="75">
        <v>2100</v>
      </c>
      <c r="S7" s="75">
        <v>3100</v>
      </c>
      <c r="T7" s="75">
        <v>5000</v>
      </c>
      <c r="U7" s="75">
        <v>3800</v>
      </c>
      <c r="V7" s="75">
        <v>2800</v>
      </c>
      <c r="W7" s="75">
        <v>0</v>
      </c>
      <c r="X7" s="75">
        <v>2100</v>
      </c>
      <c r="Y7" s="75">
        <v>2700</v>
      </c>
      <c r="Z7" s="75">
        <v>0</v>
      </c>
      <c r="AA7" s="75">
        <v>2800</v>
      </c>
      <c r="AB7" s="75">
        <v>2800</v>
      </c>
      <c r="AC7" s="75">
        <v>0</v>
      </c>
      <c r="AD7" s="76">
        <v>61200</v>
      </c>
    </row>
    <row r="8" spans="1:30" ht="30" customHeight="1">
      <c r="A8" s="150"/>
      <c r="B8" s="151" t="s">
        <v>50</v>
      </c>
      <c r="C8" s="47">
        <v>51300</v>
      </c>
      <c r="D8" s="48">
        <v>9100</v>
      </c>
      <c r="E8" s="49">
        <v>9500</v>
      </c>
      <c r="F8" s="49">
        <v>-3900</v>
      </c>
      <c r="G8" s="49">
        <v>-2900</v>
      </c>
      <c r="H8" s="49">
        <v>400</v>
      </c>
      <c r="I8" s="49">
        <v>0</v>
      </c>
      <c r="J8" s="49">
        <v>100</v>
      </c>
      <c r="K8" s="49">
        <v>-400</v>
      </c>
      <c r="L8" s="49">
        <v>400</v>
      </c>
      <c r="M8" s="49">
        <v>900</v>
      </c>
      <c r="N8" s="49">
        <v>0</v>
      </c>
      <c r="O8" s="49">
        <v>0</v>
      </c>
      <c r="P8" s="49">
        <v>0</v>
      </c>
      <c r="Q8" s="49">
        <v>0</v>
      </c>
      <c r="R8" s="49">
        <v>400</v>
      </c>
      <c r="S8" s="49">
        <v>0</v>
      </c>
      <c r="T8" s="49">
        <v>-900</v>
      </c>
      <c r="U8" s="49">
        <v>-300</v>
      </c>
      <c r="V8" s="49">
        <v>100</v>
      </c>
      <c r="W8" s="49">
        <v>0</v>
      </c>
      <c r="X8" s="49">
        <v>0</v>
      </c>
      <c r="Y8" s="49">
        <v>600</v>
      </c>
      <c r="Z8" s="49">
        <v>0</v>
      </c>
      <c r="AA8" s="49">
        <v>200</v>
      </c>
      <c r="AB8" s="49">
        <v>-2800</v>
      </c>
      <c r="AC8" s="49">
        <v>2100</v>
      </c>
      <c r="AD8" s="50">
        <v>38700</v>
      </c>
    </row>
    <row r="9" spans="1:30" ht="30" customHeight="1">
      <c r="A9" s="150"/>
      <c r="B9" s="152" t="s">
        <v>67</v>
      </c>
      <c r="C9" s="51">
        <v>1.0844583470530129</v>
      </c>
      <c r="D9" s="52">
        <v>1.0329710144927535</v>
      </c>
      <c r="E9" s="53">
        <v>1.3006329113924051</v>
      </c>
      <c r="F9" s="53">
        <v>0.93819334389857367</v>
      </c>
      <c r="G9" s="53">
        <v>0.85853658536585364</v>
      </c>
      <c r="H9" s="53">
        <v>1.0061538461538462</v>
      </c>
      <c r="I9" s="53">
        <v>0</v>
      </c>
      <c r="J9" s="53">
        <v>1.0024752475247525</v>
      </c>
      <c r="K9" s="53">
        <v>0.89189189189189189</v>
      </c>
      <c r="L9" s="53">
        <v>1.0360360360360361</v>
      </c>
      <c r="M9" s="53">
        <v>1.1730769230769231</v>
      </c>
      <c r="N9" s="53">
        <v>0</v>
      </c>
      <c r="O9" s="53">
        <v>0</v>
      </c>
      <c r="P9" s="53">
        <v>1</v>
      </c>
      <c r="Q9" s="53">
        <v>0</v>
      </c>
      <c r="R9" s="53">
        <v>1.1904761904761905</v>
      </c>
      <c r="S9" s="53">
        <v>1</v>
      </c>
      <c r="T9" s="53">
        <v>0.82</v>
      </c>
      <c r="U9" s="53">
        <v>0.92105263157894735</v>
      </c>
      <c r="V9" s="53">
        <v>1.0357142857142858</v>
      </c>
      <c r="W9" s="53">
        <v>0</v>
      </c>
      <c r="X9" s="53">
        <v>1</v>
      </c>
      <c r="Y9" s="53">
        <v>1.2222222222222223</v>
      </c>
      <c r="Z9" s="53">
        <v>0</v>
      </c>
      <c r="AA9" s="53">
        <v>1.0714285714285714</v>
      </c>
      <c r="AB9" s="53">
        <v>0</v>
      </c>
      <c r="AC9" s="53">
        <v>0</v>
      </c>
      <c r="AD9" s="54">
        <v>1.6323529411764706</v>
      </c>
    </row>
    <row r="10" spans="1:30" ht="30" customHeight="1" thickBot="1">
      <c r="A10" s="153"/>
      <c r="B10" s="154" t="s">
        <v>130</v>
      </c>
      <c r="C10" s="55">
        <v>1</v>
      </c>
      <c r="D10" s="56">
        <v>0.43282222559587064</v>
      </c>
      <c r="E10" s="57">
        <v>6.2395627751632002E-2</v>
      </c>
      <c r="F10" s="58">
        <v>8.9873994231061183E-2</v>
      </c>
      <c r="G10" s="58">
        <v>2.6719295582207377E-2</v>
      </c>
      <c r="H10" s="58">
        <v>9.9286473356611504E-2</v>
      </c>
      <c r="I10" s="58">
        <v>0</v>
      </c>
      <c r="J10" s="58">
        <v>6.1484742674965842E-2</v>
      </c>
      <c r="K10" s="58">
        <v>5.0098679216638835E-3</v>
      </c>
      <c r="L10" s="58">
        <v>1.745863063610141E-2</v>
      </c>
      <c r="M10" s="58">
        <v>9.2606649461059662E-3</v>
      </c>
      <c r="N10" s="58">
        <v>0</v>
      </c>
      <c r="O10" s="58">
        <v>0</v>
      </c>
      <c r="P10" s="58">
        <v>3.6435403066646423E-3</v>
      </c>
      <c r="Q10" s="58">
        <v>0</v>
      </c>
      <c r="R10" s="58">
        <v>3.7953544861090028E-3</v>
      </c>
      <c r="S10" s="58">
        <v>4.7062395627751634E-3</v>
      </c>
      <c r="T10" s="58">
        <v>6.2243813572187643E-3</v>
      </c>
      <c r="U10" s="58">
        <v>5.3134962805526037E-3</v>
      </c>
      <c r="V10" s="58">
        <v>4.4026112038864432E-3</v>
      </c>
      <c r="W10" s="58">
        <v>0</v>
      </c>
      <c r="X10" s="58">
        <v>3.188097768331562E-3</v>
      </c>
      <c r="Y10" s="58">
        <v>5.0098679216638835E-3</v>
      </c>
      <c r="Z10" s="58">
        <v>0</v>
      </c>
      <c r="AA10" s="58">
        <v>4.5544253833308028E-3</v>
      </c>
      <c r="AB10" s="58">
        <v>0</v>
      </c>
      <c r="AC10" s="58">
        <v>3.188097768331562E-3</v>
      </c>
      <c r="AD10" s="59">
        <v>0.15166236526491575</v>
      </c>
    </row>
    <row r="11" spans="1:30" ht="30" customHeight="1" thickBot="1">
      <c r="A11" s="247" t="s">
        <v>93</v>
      </c>
      <c r="B11" s="241" t="s">
        <v>94</v>
      </c>
      <c r="C11" s="242">
        <v>3730200</v>
      </c>
      <c r="D11" s="243">
        <v>1569200</v>
      </c>
      <c r="E11" s="244">
        <v>237600</v>
      </c>
      <c r="F11" s="244">
        <v>342600</v>
      </c>
      <c r="G11" s="244">
        <v>100800</v>
      </c>
      <c r="H11" s="244">
        <v>364400</v>
      </c>
      <c r="I11" s="244">
        <v>0</v>
      </c>
      <c r="J11" s="244">
        <v>251100</v>
      </c>
      <c r="K11" s="244">
        <v>16900</v>
      </c>
      <c r="L11" s="244">
        <v>80600</v>
      </c>
      <c r="M11" s="244">
        <v>32500</v>
      </c>
      <c r="N11" s="244">
        <v>600</v>
      </c>
      <c r="O11" s="244">
        <v>4000</v>
      </c>
      <c r="P11" s="244">
        <v>16000</v>
      </c>
      <c r="Q11" s="244">
        <v>0</v>
      </c>
      <c r="R11" s="244">
        <v>13900</v>
      </c>
      <c r="S11" s="244">
        <v>20000</v>
      </c>
      <c r="T11" s="244">
        <v>28800</v>
      </c>
      <c r="U11" s="244">
        <v>28700</v>
      </c>
      <c r="V11" s="244">
        <v>16400</v>
      </c>
      <c r="W11" s="244">
        <v>0</v>
      </c>
      <c r="X11" s="244">
        <v>14200</v>
      </c>
      <c r="Y11" s="244">
        <v>19500</v>
      </c>
      <c r="Z11" s="244">
        <v>800</v>
      </c>
      <c r="AA11" s="244">
        <v>17400</v>
      </c>
      <c r="AB11" s="244">
        <v>0</v>
      </c>
      <c r="AC11" s="244">
        <v>16700</v>
      </c>
      <c r="AD11" s="245">
        <v>537500</v>
      </c>
    </row>
    <row r="12" spans="1:30" ht="30" customHeight="1">
      <c r="A12" s="155" t="s">
        <v>95</v>
      </c>
      <c r="B12" s="156" t="s">
        <v>96</v>
      </c>
      <c r="C12" s="46">
        <v>3379800</v>
      </c>
      <c r="D12" s="60">
        <v>1486500</v>
      </c>
      <c r="E12" s="60">
        <v>175200</v>
      </c>
      <c r="F12" s="60">
        <v>345100</v>
      </c>
      <c r="G12" s="60">
        <v>118600</v>
      </c>
      <c r="H12" s="60">
        <v>355800</v>
      </c>
      <c r="I12" s="60">
        <v>0</v>
      </c>
      <c r="J12" s="60">
        <v>241700</v>
      </c>
      <c r="K12" s="60">
        <v>18200</v>
      </c>
      <c r="L12" s="60">
        <v>68200</v>
      </c>
      <c r="M12" s="60">
        <v>30100</v>
      </c>
      <c r="N12" s="60">
        <v>0</v>
      </c>
      <c r="O12" s="60">
        <v>4300</v>
      </c>
      <c r="P12" s="60">
        <v>16600</v>
      </c>
      <c r="Q12" s="60">
        <v>0</v>
      </c>
      <c r="R12" s="60">
        <v>13000</v>
      </c>
      <c r="S12" s="60">
        <v>20800</v>
      </c>
      <c r="T12" s="60">
        <v>27900</v>
      </c>
      <c r="U12" s="60">
        <v>28500</v>
      </c>
      <c r="V12" s="60">
        <v>16000</v>
      </c>
      <c r="W12" s="60">
        <v>0</v>
      </c>
      <c r="X12" s="60">
        <v>12400</v>
      </c>
      <c r="Y12" s="60">
        <v>16600</v>
      </c>
      <c r="Z12" s="60">
        <v>0</v>
      </c>
      <c r="AA12" s="60">
        <v>16200</v>
      </c>
      <c r="AB12" s="60">
        <v>9500</v>
      </c>
      <c r="AC12" s="60">
        <v>0</v>
      </c>
      <c r="AD12" s="61">
        <v>358600</v>
      </c>
    </row>
    <row r="13" spans="1:30" ht="30" customHeight="1">
      <c r="A13" s="150"/>
      <c r="B13" s="157" t="s">
        <v>50</v>
      </c>
      <c r="C13" s="47">
        <v>350400</v>
      </c>
      <c r="D13" s="48">
        <v>82700</v>
      </c>
      <c r="E13" s="49">
        <v>62400</v>
      </c>
      <c r="F13" s="49">
        <v>-2500</v>
      </c>
      <c r="G13" s="49">
        <v>-17800</v>
      </c>
      <c r="H13" s="49">
        <v>8600</v>
      </c>
      <c r="I13" s="49">
        <v>0</v>
      </c>
      <c r="J13" s="49">
        <v>9400</v>
      </c>
      <c r="K13" s="49">
        <v>-1300</v>
      </c>
      <c r="L13" s="49">
        <v>12400</v>
      </c>
      <c r="M13" s="49">
        <v>2400</v>
      </c>
      <c r="N13" s="49">
        <v>600</v>
      </c>
      <c r="O13" s="49">
        <v>-300</v>
      </c>
      <c r="P13" s="49">
        <v>-600</v>
      </c>
      <c r="Q13" s="49">
        <v>0</v>
      </c>
      <c r="R13" s="49">
        <v>900</v>
      </c>
      <c r="S13" s="49">
        <v>-800</v>
      </c>
      <c r="T13" s="49">
        <v>900</v>
      </c>
      <c r="U13" s="49">
        <v>200</v>
      </c>
      <c r="V13" s="49">
        <v>400</v>
      </c>
      <c r="W13" s="49">
        <v>0</v>
      </c>
      <c r="X13" s="49">
        <v>1800</v>
      </c>
      <c r="Y13" s="49">
        <v>2900</v>
      </c>
      <c r="Z13" s="49">
        <v>800</v>
      </c>
      <c r="AA13" s="49">
        <v>1200</v>
      </c>
      <c r="AB13" s="49">
        <v>-9500</v>
      </c>
      <c r="AC13" s="49">
        <v>16700</v>
      </c>
      <c r="AD13" s="50">
        <v>178900</v>
      </c>
    </row>
    <row r="14" spans="1:30" ht="30" customHeight="1">
      <c r="A14" s="150"/>
      <c r="B14" s="158" t="s">
        <v>97</v>
      </c>
      <c r="C14" s="51">
        <v>1.1036747736552459</v>
      </c>
      <c r="D14" s="52">
        <v>1.0556340396905484</v>
      </c>
      <c r="E14" s="53">
        <v>1.3561643835616439</v>
      </c>
      <c r="F14" s="53">
        <v>0.99275572297884673</v>
      </c>
      <c r="G14" s="53">
        <v>0.8499156829679595</v>
      </c>
      <c r="H14" s="53">
        <v>1.0241708825182687</v>
      </c>
      <c r="I14" s="53">
        <v>0</v>
      </c>
      <c r="J14" s="53">
        <v>1.0388911874224245</v>
      </c>
      <c r="K14" s="53">
        <v>0.9285714285714286</v>
      </c>
      <c r="L14" s="53">
        <v>1.1818181818181819</v>
      </c>
      <c r="M14" s="53">
        <v>1.0797342192691031</v>
      </c>
      <c r="N14" s="53">
        <v>0</v>
      </c>
      <c r="O14" s="53">
        <v>0.93023255813953487</v>
      </c>
      <c r="P14" s="53">
        <v>0.96385542168674698</v>
      </c>
      <c r="Q14" s="53">
        <v>0</v>
      </c>
      <c r="R14" s="53">
        <v>1.0692307692307692</v>
      </c>
      <c r="S14" s="53">
        <v>0.96153846153846156</v>
      </c>
      <c r="T14" s="53">
        <v>1.032258064516129</v>
      </c>
      <c r="U14" s="53">
        <v>1.0070175438596491</v>
      </c>
      <c r="V14" s="53">
        <v>1.0249999999999999</v>
      </c>
      <c r="W14" s="53">
        <v>0</v>
      </c>
      <c r="X14" s="53">
        <v>1.1451612903225807</v>
      </c>
      <c r="Y14" s="53">
        <v>1.1746987951807228</v>
      </c>
      <c r="Z14" s="53">
        <v>0</v>
      </c>
      <c r="AA14" s="53">
        <v>1.0740740740740742</v>
      </c>
      <c r="AB14" s="53">
        <v>0</v>
      </c>
      <c r="AC14" s="53">
        <v>0</v>
      </c>
      <c r="AD14" s="54">
        <v>1.4988845510317903</v>
      </c>
    </row>
    <row r="15" spans="1:30" ht="30" customHeight="1" thickBot="1">
      <c r="A15" s="153"/>
      <c r="B15" s="159" t="s">
        <v>131</v>
      </c>
      <c r="C15" s="62">
        <v>1</v>
      </c>
      <c r="D15" s="58">
        <v>0.42067449466516543</v>
      </c>
      <c r="E15" s="57">
        <v>6.3696316551391352E-2</v>
      </c>
      <c r="F15" s="58">
        <v>9.1844941290011264E-2</v>
      </c>
      <c r="G15" s="58">
        <v>2.7022679749075115E-2</v>
      </c>
      <c r="H15" s="58">
        <v>9.7689131950029484E-2</v>
      </c>
      <c r="I15" s="58">
        <v>0</v>
      </c>
      <c r="J15" s="58">
        <v>6.7315425446356769E-2</v>
      </c>
      <c r="K15" s="58">
        <v>4.5305881722159666E-3</v>
      </c>
      <c r="L15" s="58">
        <v>2.1607420513645382E-2</v>
      </c>
      <c r="M15" s="58">
        <v>8.7126695619537831E-3</v>
      </c>
      <c r="N15" s="58">
        <v>1.6084928422068523E-4</v>
      </c>
      <c r="O15" s="58">
        <v>1.0723285614712347E-3</v>
      </c>
      <c r="P15" s="58">
        <v>4.2893142458849389E-3</v>
      </c>
      <c r="Q15" s="58">
        <v>0</v>
      </c>
      <c r="R15" s="58">
        <v>3.7263417511125409E-3</v>
      </c>
      <c r="S15" s="58">
        <v>5.3616428073561739E-3</v>
      </c>
      <c r="T15" s="58">
        <v>7.7207656425928905E-3</v>
      </c>
      <c r="U15" s="58">
        <v>7.6939574285561094E-3</v>
      </c>
      <c r="V15" s="58">
        <v>4.3965471020320623E-3</v>
      </c>
      <c r="W15" s="58">
        <v>0</v>
      </c>
      <c r="X15" s="58">
        <v>3.8067663932228836E-3</v>
      </c>
      <c r="Y15" s="58">
        <v>5.2276017371722695E-3</v>
      </c>
      <c r="Z15" s="58">
        <v>2.1446571229424697E-4</v>
      </c>
      <c r="AA15" s="58">
        <v>4.664629242399871E-3</v>
      </c>
      <c r="AB15" s="58">
        <v>0</v>
      </c>
      <c r="AC15" s="58">
        <v>4.4769717441424054E-3</v>
      </c>
      <c r="AD15" s="59">
        <v>0.14409415044769716</v>
      </c>
    </row>
    <row r="16" spans="1:30" ht="30" customHeight="1" thickBot="1">
      <c r="A16" s="247" t="s">
        <v>98</v>
      </c>
      <c r="B16" s="246" t="s">
        <v>99</v>
      </c>
      <c r="C16" s="242">
        <v>5358600</v>
      </c>
      <c r="D16" s="244">
        <v>2316600</v>
      </c>
      <c r="E16" s="244">
        <v>319500</v>
      </c>
      <c r="F16" s="244">
        <v>483900</v>
      </c>
      <c r="G16" s="244">
        <v>157500</v>
      </c>
      <c r="H16" s="244">
        <v>543400</v>
      </c>
      <c r="I16" s="244">
        <v>0</v>
      </c>
      <c r="J16" s="244">
        <v>374200</v>
      </c>
      <c r="K16" s="244">
        <v>28700</v>
      </c>
      <c r="L16" s="244">
        <v>113000</v>
      </c>
      <c r="M16" s="244">
        <v>49500</v>
      </c>
      <c r="N16" s="244">
        <v>600</v>
      </c>
      <c r="O16" s="244">
        <v>10300</v>
      </c>
      <c r="P16" s="244">
        <v>24700</v>
      </c>
      <c r="Q16" s="244">
        <v>0</v>
      </c>
      <c r="R16" s="244">
        <v>21200</v>
      </c>
      <c r="S16" s="244">
        <v>33200</v>
      </c>
      <c r="T16" s="244">
        <v>44500</v>
      </c>
      <c r="U16" s="244">
        <v>40000</v>
      </c>
      <c r="V16" s="244">
        <v>24400</v>
      </c>
      <c r="W16" s="244">
        <v>0</v>
      </c>
      <c r="X16" s="244">
        <v>21400</v>
      </c>
      <c r="Y16" s="244">
        <v>29300</v>
      </c>
      <c r="Z16" s="244">
        <v>800</v>
      </c>
      <c r="AA16" s="244">
        <v>25700</v>
      </c>
      <c r="AB16" s="244">
        <v>0</v>
      </c>
      <c r="AC16" s="244">
        <v>17600</v>
      </c>
      <c r="AD16" s="245">
        <v>678600</v>
      </c>
    </row>
    <row r="17" spans="1:30" ht="30" customHeight="1">
      <c r="A17" s="160" t="s">
        <v>100</v>
      </c>
      <c r="B17" s="156" t="s">
        <v>101</v>
      </c>
      <c r="C17" s="46">
        <v>4841600</v>
      </c>
      <c r="D17" s="60">
        <v>2185300</v>
      </c>
      <c r="E17" s="60">
        <v>241900</v>
      </c>
      <c r="F17" s="60">
        <v>471500</v>
      </c>
      <c r="G17" s="60">
        <v>171600</v>
      </c>
      <c r="H17" s="60">
        <v>533200</v>
      </c>
      <c r="I17" s="60">
        <v>0</v>
      </c>
      <c r="J17" s="60">
        <v>365800</v>
      </c>
      <c r="K17" s="60">
        <v>31000</v>
      </c>
      <c r="L17" s="60">
        <v>99100</v>
      </c>
      <c r="M17" s="60">
        <v>47300</v>
      </c>
      <c r="N17" s="60">
        <v>300</v>
      </c>
      <c r="O17" s="60">
        <v>10100</v>
      </c>
      <c r="P17" s="60">
        <v>24900</v>
      </c>
      <c r="Q17" s="60">
        <v>0</v>
      </c>
      <c r="R17" s="60">
        <v>19400</v>
      </c>
      <c r="S17" s="60">
        <v>30600</v>
      </c>
      <c r="T17" s="60">
        <v>43300</v>
      </c>
      <c r="U17" s="60">
        <v>40600</v>
      </c>
      <c r="V17" s="60">
        <v>23200</v>
      </c>
      <c r="W17" s="60">
        <v>0</v>
      </c>
      <c r="X17" s="60">
        <v>19100</v>
      </c>
      <c r="Y17" s="60">
        <v>24600</v>
      </c>
      <c r="Z17" s="60">
        <v>0</v>
      </c>
      <c r="AA17" s="60">
        <v>24200</v>
      </c>
      <c r="AB17" s="60">
        <v>9500</v>
      </c>
      <c r="AC17" s="60">
        <v>1800</v>
      </c>
      <c r="AD17" s="63">
        <v>423300</v>
      </c>
    </row>
    <row r="18" spans="1:30" ht="30" customHeight="1">
      <c r="A18" s="150"/>
      <c r="B18" s="157" t="s">
        <v>50</v>
      </c>
      <c r="C18" s="47">
        <v>517000</v>
      </c>
      <c r="D18" s="48">
        <v>131300</v>
      </c>
      <c r="E18" s="49">
        <v>77600</v>
      </c>
      <c r="F18" s="49">
        <v>12400</v>
      </c>
      <c r="G18" s="49">
        <v>-14100</v>
      </c>
      <c r="H18" s="49">
        <v>10200</v>
      </c>
      <c r="I18" s="49">
        <v>0</v>
      </c>
      <c r="J18" s="49">
        <v>8400</v>
      </c>
      <c r="K18" s="49">
        <v>-2300</v>
      </c>
      <c r="L18" s="49">
        <v>13900</v>
      </c>
      <c r="M18" s="49">
        <v>2200</v>
      </c>
      <c r="N18" s="49">
        <v>300</v>
      </c>
      <c r="O18" s="49">
        <v>200</v>
      </c>
      <c r="P18" s="49">
        <v>-200</v>
      </c>
      <c r="Q18" s="49">
        <v>0</v>
      </c>
      <c r="R18" s="49">
        <v>1800</v>
      </c>
      <c r="S18" s="49">
        <v>2600</v>
      </c>
      <c r="T18" s="49">
        <v>1200</v>
      </c>
      <c r="U18" s="49">
        <v>-600</v>
      </c>
      <c r="V18" s="49">
        <v>1200</v>
      </c>
      <c r="W18" s="49">
        <v>0</v>
      </c>
      <c r="X18" s="49">
        <v>2300</v>
      </c>
      <c r="Y18" s="49">
        <v>4700</v>
      </c>
      <c r="Z18" s="49">
        <v>800</v>
      </c>
      <c r="AA18" s="49">
        <v>1500</v>
      </c>
      <c r="AB18" s="49">
        <v>-9500</v>
      </c>
      <c r="AC18" s="49">
        <v>15800</v>
      </c>
      <c r="AD18" s="50">
        <v>255300</v>
      </c>
    </row>
    <row r="19" spans="1:30" ht="30" customHeight="1">
      <c r="A19" s="150"/>
      <c r="B19" s="158" t="s">
        <v>102</v>
      </c>
      <c r="C19" s="51">
        <v>1.1067828816920027</v>
      </c>
      <c r="D19" s="52">
        <v>1.0600832837596668</v>
      </c>
      <c r="E19" s="53">
        <v>1.3207937164117405</v>
      </c>
      <c r="F19" s="53">
        <v>1.0262990455991516</v>
      </c>
      <c r="G19" s="53">
        <v>0.91783216783216781</v>
      </c>
      <c r="H19" s="53">
        <v>1.0191297824456114</v>
      </c>
      <c r="I19" s="53">
        <v>0</v>
      </c>
      <c r="J19" s="53">
        <v>1.0229633679606343</v>
      </c>
      <c r="K19" s="53">
        <v>0.9258064516129032</v>
      </c>
      <c r="L19" s="53">
        <v>1.1402623612512615</v>
      </c>
      <c r="M19" s="53">
        <v>1.0465116279069768</v>
      </c>
      <c r="N19" s="53">
        <v>2</v>
      </c>
      <c r="O19" s="53">
        <v>1.0198019801980198</v>
      </c>
      <c r="P19" s="53">
        <v>0.99196787148594379</v>
      </c>
      <c r="Q19" s="53">
        <v>0</v>
      </c>
      <c r="R19" s="53">
        <v>1.0927835051546391</v>
      </c>
      <c r="S19" s="53">
        <v>1.0849673202614378</v>
      </c>
      <c r="T19" s="53">
        <v>1.0277136258660509</v>
      </c>
      <c r="U19" s="53">
        <v>0.98522167487684731</v>
      </c>
      <c r="V19" s="53">
        <v>1.0517241379310345</v>
      </c>
      <c r="W19" s="53">
        <v>0</v>
      </c>
      <c r="X19" s="53">
        <v>1.1204188481675392</v>
      </c>
      <c r="Y19" s="53">
        <v>1.1910569105691058</v>
      </c>
      <c r="Z19" s="53">
        <v>0</v>
      </c>
      <c r="AA19" s="53">
        <v>1.0619834710743801</v>
      </c>
      <c r="AB19" s="53">
        <v>0</v>
      </c>
      <c r="AC19" s="53">
        <v>9.7777777777777786</v>
      </c>
      <c r="AD19" s="54">
        <v>1.6031183557760453</v>
      </c>
    </row>
    <row r="20" spans="1:30" ht="30" customHeight="1" thickBot="1">
      <c r="A20" s="150"/>
      <c r="B20" s="159" t="s">
        <v>132</v>
      </c>
      <c r="C20" s="62">
        <v>1</v>
      </c>
      <c r="D20" s="58">
        <v>0.43231441048034935</v>
      </c>
      <c r="E20" s="57">
        <v>5.962378233120591E-2</v>
      </c>
      <c r="F20" s="58">
        <v>9.0303437465009517E-2</v>
      </c>
      <c r="G20" s="58">
        <v>2.9392005374538125E-2</v>
      </c>
      <c r="H20" s="58">
        <v>0.10140708393983504</v>
      </c>
      <c r="I20" s="58">
        <v>0</v>
      </c>
      <c r="J20" s="58">
        <v>6.9831672451759794E-2</v>
      </c>
      <c r="K20" s="58">
        <v>5.3558765349158363E-3</v>
      </c>
      <c r="L20" s="58">
        <v>2.1087597506811481E-2</v>
      </c>
      <c r="M20" s="58">
        <v>9.2374874034262689E-3</v>
      </c>
      <c r="N20" s="58">
        <v>1.1196954428395476E-4</v>
      </c>
      <c r="O20" s="58">
        <v>1.9221438435412235E-3</v>
      </c>
      <c r="P20" s="58">
        <v>4.6094129063561379E-3</v>
      </c>
      <c r="Q20" s="58">
        <v>0</v>
      </c>
      <c r="R20" s="58">
        <v>3.9562572313664021E-3</v>
      </c>
      <c r="S20" s="58">
        <v>6.1956481170454972E-3</v>
      </c>
      <c r="T20" s="58">
        <v>8.3044078677266455E-3</v>
      </c>
      <c r="U20" s="58">
        <v>7.4646362855969846E-3</v>
      </c>
      <c r="V20" s="58">
        <v>4.5534281342141606E-3</v>
      </c>
      <c r="W20" s="58">
        <v>0</v>
      </c>
      <c r="X20" s="58">
        <v>3.9935804127943864E-3</v>
      </c>
      <c r="Y20" s="58">
        <v>5.467846079199791E-3</v>
      </c>
      <c r="Z20" s="58">
        <v>1.4929272571193969E-4</v>
      </c>
      <c r="AA20" s="58">
        <v>4.7960288134960621E-3</v>
      </c>
      <c r="AB20" s="58">
        <v>0</v>
      </c>
      <c r="AC20" s="58">
        <v>3.2844399656626732E-3</v>
      </c>
      <c r="AD20" s="59">
        <v>0.12663755458515283</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181</v>
      </c>
      <c r="E27" s="167">
        <v>247000</v>
      </c>
      <c r="F27" s="168">
        <v>38200</v>
      </c>
      <c r="G27" s="164"/>
      <c r="H27" s="68" t="s">
        <v>181</v>
      </c>
      <c r="I27" s="167">
        <v>503700</v>
      </c>
      <c r="J27" s="169">
        <v>52800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81</v>
      </c>
      <c r="E28" s="170">
        <v>247100</v>
      </c>
      <c r="F28" s="171">
        <v>28900</v>
      </c>
      <c r="G28" s="164"/>
      <c r="H28" s="69" t="s">
        <v>81</v>
      </c>
      <c r="I28" s="170">
        <v>501700</v>
      </c>
      <c r="J28" s="171">
        <v>42600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-100</v>
      </c>
      <c r="F29" s="173">
        <v>9300</v>
      </c>
      <c r="G29" s="164"/>
      <c r="H29" s="70" t="s">
        <v>50</v>
      </c>
      <c r="I29" s="172">
        <v>2000</v>
      </c>
      <c r="J29" s="173">
        <v>10200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0.99959530554431408</v>
      </c>
      <c r="F30" s="175">
        <v>1.3217993079584776</v>
      </c>
      <c r="G30" s="164"/>
      <c r="H30" s="71" t="s">
        <v>76</v>
      </c>
      <c r="I30" s="174">
        <v>1.0039864460833168</v>
      </c>
      <c r="J30" s="176">
        <v>1.2394366197183098</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0.39941785252263906</v>
      </c>
      <c r="F31" s="179">
        <v>6.1772315653298833E-2</v>
      </c>
      <c r="G31" s="164"/>
      <c r="H31" s="73" t="s">
        <v>73</v>
      </c>
      <c r="I31" s="180">
        <v>0.90512129380053907</v>
      </c>
      <c r="J31" s="181">
        <v>9.4878706199460913E-2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L31:T3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９月（３表）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181</v>
      </c>
      <c r="C6" s="253">
        <v>99900</v>
      </c>
      <c r="D6" s="259">
        <v>43000</v>
      </c>
      <c r="E6" s="259">
        <v>11000</v>
      </c>
      <c r="F6" s="259">
        <v>12600</v>
      </c>
      <c r="G6" s="259">
        <v>13000</v>
      </c>
      <c r="H6" s="259">
        <v>900</v>
      </c>
      <c r="I6" s="259">
        <v>600</v>
      </c>
      <c r="J6" s="259">
        <v>100</v>
      </c>
      <c r="K6" s="259">
        <v>100</v>
      </c>
      <c r="L6" s="259">
        <v>400</v>
      </c>
      <c r="M6" s="259">
        <v>300</v>
      </c>
      <c r="N6" s="259">
        <v>0</v>
      </c>
      <c r="O6" s="260">
        <v>17900</v>
      </c>
    </row>
    <row r="7" spans="1:17" ht="30" customHeight="1">
      <c r="A7" s="20"/>
      <c r="B7" s="187" t="s">
        <v>81</v>
      </c>
      <c r="C7" s="96">
        <v>61200</v>
      </c>
      <c r="D7" s="97">
        <v>32000</v>
      </c>
      <c r="E7" s="98">
        <v>5200</v>
      </c>
      <c r="F7" s="98">
        <v>5700</v>
      </c>
      <c r="G7" s="98">
        <v>7900</v>
      </c>
      <c r="H7" s="98">
        <v>500</v>
      </c>
      <c r="I7" s="98">
        <v>200</v>
      </c>
      <c r="J7" s="98">
        <v>0</v>
      </c>
      <c r="K7" s="98">
        <v>300</v>
      </c>
      <c r="L7" s="98">
        <v>100</v>
      </c>
      <c r="M7" s="98">
        <v>800</v>
      </c>
      <c r="N7" s="188">
        <v>1000</v>
      </c>
      <c r="O7" s="189">
        <v>7500</v>
      </c>
    </row>
    <row r="8" spans="1:17" ht="30" customHeight="1">
      <c r="A8" s="20"/>
      <c r="B8" s="21" t="s">
        <v>50</v>
      </c>
      <c r="C8" s="12">
        <v>38700</v>
      </c>
      <c r="D8" s="31">
        <v>11000</v>
      </c>
      <c r="E8" s="190">
        <v>5800</v>
      </c>
      <c r="F8" s="31">
        <v>6900</v>
      </c>
      <c r="G8" s="31">
        <v>5100</v>
      </c>
      <c r="H8" s="31">
        <v>400</v>
      </c>
      <c r="I8" s="31">
        <v>400</v>
      </c>
      <c r="J8" s="31">
        <v>100</v>
      </c>
      <c r="K8" s="31">
        <v>-200</v>
      </c>
      <c r="L8" s="31">
        <v>300</v>
      </c>
      <c r="M8" s="31">
        <v>-500</v>
      </c>
      <c r="N8" s="31">
        <v>-1000</v>
      </c>
      <c r="O8" s="32">
        <v>10400</v>
      </c>
    </row>
    <row r="9" spans="1:17" ht="30" customHeight="1">
      <c r="A9" s="20"/>
      <c r="B9" s="22" t="s">
        <v>67</v>
      </c>
      <c r="C9" s="13">
        <v>1.6323529411764706</v>
      </c>
      <c r="D9" s="33">
        <v>1.34375</v>
      </c>
      <c r="E9" s="191">
        <v>2.1153846153846154</v>
      </c>
      <c r="F9" s="33">
        <v>2.2105263157894739</v>
      </c>
      <c r="G9" s="33">
        <v>1.6455696202531647</v>
      </c>
      <c r="H9" s="33">
        <v>1.8</v>
      </c>
      <c r="I9" s="33">
        <v>3</v>
      </c>
      <c r="J9" s="33">
        <v>0</v>
      </c>
      <c r="K9" s="33">
        <v>0.33333333333333331</v>
      </c>
      <c r="L9" s="33">
        <v>4</v>
      </c>
      <c r="M9" s="33">
        <v>0.375</v>
      </c>
      <c r="N9" s="33">
        <v>0</v>
      </c>
      <c r="O9" s="34">
        <v>2.3866666666666667</v>
      </c>
    </row>
    <row r="10" spans="1:17" ht="30" customHeight="1" thickBot="1">
      <c r="A10" s="23"/>
      <c r="B10" s="24" t="s">
        <v>131</v>
      </c>
      <c r="C10" s="14">
        <v>1</v>
      </c>
      <c r="D10" s="35">
        <v>0.43043043043043044</v>
      </c>
      <c r="E10" s="36">
        <v>0.11011011011011011</v>
      </c>
      <c r="F10" s="38">
        <v>0.12612612612612611</v>
      </c>
      <c r="G10" s="38">
        <v>0.13013013013013014</v>
      </c>
      <c r="H10" s="38">
        <v>9.0090090090090089E-3</v>
      </c>
      <c r="I10" s="38">
        <v>6.006006006006006E-3</v>
      </c>
      <c r="J10" s="38">
        <v>1.001001001001001E-3</v>
      </c>
      <c r="K10" s="38">
        <v>1.001001001001001E-3</v>
      </c>
      <c r="L10" s="38">
        <v>4.004004004004004E-3</v>
      </c>
      <c r="M10" s="38">
        <v>3.003003003003003E-3</v>
      </c>
      <c r="N10" s="38">
        <v>0</v>
      </c>
      <c r="O10" s="39">
        <v>0.17917917917917917</v>
      </c>
    </row>
    <row r="11" spans="1:17" ht="30" customHeight="1" thickBot="1">
      <c r="A11" s="251" t="s">
        <v>93</v>
      </c>
      <c r="B11" s="261" t="s">
        <v>94</v>
      </c>
      <c r="C11" s="262">
        <v>537500</v>
      </c>
      <c r="D11" s="263">
        <v>234600</v>
      </c>
      <c r="E11" s="263">
        <v>62600</v>
      </c>
      <c r="F11" s="263">
        <v>62700</v>
      </c>
      <c r="G11" s="263">
        <v>73600</v>
      </c>
      <c r="H11" s="263">
        <v>6300</v>
      </c>
      <c r="I11" s="263">
        <v>2400</v>
      </c>
      <c r="J11" s="263">
        <v>600</v>
      </c>
      <c r="K11" s="263">
        <v>1400</v>
      </c>
      <c r="L11" s="263">
        <v>1400</v>
      </c>
      <c r="M11" s="263">
        <v>1200</v>
      </c>
      <c r="N11" s="263">
        <v>200</v>
      </c>
      <c r="O11" s="264">
        <v>90500</v>
      </c>
    </row>
    <row r="12" spans="1:17" ht="30" customHeight="1">
      <c r="A12" s="25" t="s">
        <v>95</v>
      </c>
      <c r="B12" s="26" t="s">
        <v>96</v>
      </c>
      <c r="C12" s="15">
        <v>358600</v>
      </c>
      <c r="D12" s="37">
        <v>172100</v>
      </c>
      <c r="E12" s="37">
        <v>36500</v>
      </c>
      <c r="F12" s="37">
        <v>28600</v>
      </c>
      <c r="G12" s="37">
        <v>52400</v>
      </c>
      <c r="H12" s="37">
        <v>3500</v>
      </c>
      <c r="I12" s="37">
        <v>2100</v>
      </c>
      <c r="J12" s="37">
        <v>400</v>
      </c>
      <c r="K12" s="37">
        <v>4300</v>
      </c>
      <c r="L12" s="37">
        <v>1400</v>
      </c>
      <c r="M12" s="37">
        <v>4300</v>
      </c>
      <c r="N12" s="37">
        <v>6000</v>
      </c>
      <c r="O12" s="99">
        <v>47000</v>
      </c>
    </row>
    <row r="13" spans="1:17" ht="30" customHeight="1">
      <c r="A13" s="20"/>
      <c r="B13" s="27" t="s">
        <v>50</v>
      </c>
      <c r="C13" s="12">
        <v>178900</v>
      </c>
      <c r="D13" s="31">
        <v>62500</v>
      </c>
      <c r="E13" s="190">
        <v>26100</v>
      </c>
      <c r="F13" s="31">
        <v>34100</v>
      </c>
      <c r="G13" s="31">
        <v>21200</v>
      </c>
      <c r="H13" s="31">
        <v>2800</v>
      </c>
      <c r="I13" s="31">
        <v>300</v>
      </c>
      <c r="J13" s="31">
        <v>200</v>
      </c>
      <c r="K13" s="31">
        <v>-2900</v>
      </c>
      <c r="L13" s="31">
        <v>0</v>
      </c>
      <c r="M13" s="31">
        <v>-3100</v>
      </c>
      <c r="N13" s="31">
        <v>-5800</v>
      </c>
      <c r="O13" s="32">
        <v>43500</v>
      </c>
    </row>
    <row r="14" spans="1:17" ht="30" customHeight="1">
      <c r="A14" s="20"/>
      <c r="B14" s="28" t="s">
        <v>97</v>
      </c>
      <c r="C14" s="13">
        <v>1.4988845510317903</v>
      </c>
      <c r="D14" s="33">
        <v>1.3631609529343405</v>
      </c>
      <c r="E14" s="191">
        <v>1.715068493150685</v>
      </c>
      <c r="F14" s="33">
        <v>2.1923076923076925</v>
      </c>
      <c r="G14" s="33">
        <v>1.4045801526717556</v>
      </c>
      <c r="H14" s="33">
        <v>1.8</v>
      </c>
      <c r="I14" s="33">
        <v>1.1428571428571428</v>
      </c>
      <c r="J14" s="33">
        <v>1.5</v>
      </c>
      <c r="K14" s="33">
        <v>0.32558139534883723</v>
      </c>
      <c r="L14" s="33">
        <v>1</v>
      </c>
      <c r="M14" s="33">
        <v>0.27906976744186046</v>
      </c>
      <c r="N14" s="33">
        <v>3.3333333333333333E-2</v>
      </c>
      <c r="O14" s="34">
        <v>1.925531914893617</v>
      </c>
    </row>
    <row r="15" spans="1:17" ht="30" customHeight="1" thickBot="1">
      <c r="A15" s="23"/>
      <c r="B15" s="29" t="s">
        <v>131</v>
      </c>
      <c r="C15" s="16">
        <v>1</v>
      </c>
      <c r="D15" s="38">
        <v>0.43646511627906975</v>
      </c>
      <c r="E15" s="38">
        <v>0.11646511627906976</v>
      </c>
      <c r="F15" s="38">
        <v>0.11665116279069768</v>
      </c>
      <c r="G15" s="38">
        <v>0.13693023255813955</v>
      </c>
      <c r="H15" s="38">
        <v>1.172093023255814E-2</v>
      </c>
      <c r="I15" s="38">
        <v>4.4651162790697672E-3</v>
      </c>
      <c r="J15" s="38">
        <v>1.1162790697674418E-3</v>
      </c>
      <c r="K15" s="38">
        <v>2.6046511627906975E-3</v>
      </c>
      <c r="L15" s="38">
        <v>2.6046511627906975E-3</v>
      </c>
      <c r="M15" s="38">
        <v>2.2325581395348836E-3</v>
      </c>
      <c r="N15" s="38">
        <v>3.7209302325581393E-4</v>
      </c>
      <c r="O15" s="39">
        <v>0.16837209302325581</v>
      </c>
    </row>
    <row r="16" spans="1:17" ht="30" customHeight="1" thickBot="1">
      <c r="A16" s="251" t="s">
        <v>98</v>
      </c>
      <c r="B16" s="261" t="s">
        <v>99</v>
      </c>
      <c r="C16" s="262">
        <v>678600</v>
      </c>
      <c r="D16" s="263">
        <v>274000</v>
      </c>
      <c r="E16" s="263">
        <v>103000</v>
      </c>
      <c r="F16" s="263">
        <v>86300</v>
      </c>
      <c r="G16" s="263">
        <v>92800</v>
      </c>
      <c r="H16" s="263">
        <v>9600</v>
      </c>
      <c r="I16" s="263">
        <v>3600</v>
      </c>
      <c r="J16" s="263">
        <v>800</v>
      </c>
      <c r="K16" s="263">
        <v>2400</v>
      </c>
      <c r="L16" s="263">
        <v>2000</v>
      </c>
      <c r="M16" s="263">
        <v>1600</v>
      </c>
      <c r="N16" s="263">
        <v>900</v>
      </c>
      <c r="O16" s="264">
        <v>101600</v>
      </c>
    </row>
    <row r="17" spans="1:15" ht="30" customHeight="1">
      <c r="A17" s="30" t="s">
        <v>100</v>
      </c>
      <c r="B17" s="26" t="s">
        <v>101</v>
      </c>
      <c r="C17" s="15">
        <v>423300</v>
      </c>
      <c r="D17" s="37">
        <v>193000</v>
      </c>
      <c r="E17" s="37">
        <v>58500</v>
      </c>
      <c r="F17" s="37">
        <v>31300</v>
      </c>
      <c r="G17" s="37">
        <v>63500</v>
      </c>
      <c r="H17" s="37">
        <v>5300</v>
      </c>
      <c r="I17" s="37">
        <v>2600</v>
      </c>
      <c r="J17" s="37">
        <v>400</v>
      </c>
      <c r="K17" s="37">
        <v>4800</v>
      </c>
      <c r="L17" s="37">
        <v>1800</v>
      </c>
      <c r="M17" s="37">
        <v>4600</v>
      </c>
      <c r="N17" s="37">
        <v>6400</v>
      </c>
      <c r="O17" s="192">
        <v>51100</v>
      </c>
    </row>
    <row r="18" spans="1:15" ht="30" customHeight="1">
      <c r="A18" s="20"/>
      <c r="B18" s="27" t="s">
        <v>50</v>
      </c>
      <c r="C18" s="12">
        <v>255300</v>
      </c>
      <c r="D18" s="31">
        <v>81000</v>
      </c>
      <c r="E18" s="190">
        <v>44500</v>
      </c>
      <c r="F18" s="31">
        <v>55000</v>
      </c>
      <c r="G18" s="31">
        <v>29300</v>
      </c>
      <c r="H18" s="31">
        <v>4300</v>
      </c>
      <c r="I18" s="31">
        <v>1000</v>
      </c>
      <c r="J18" s="31">
        <v>400</v>
      </c>
      <c r="K18" s="31">
        <v>-2400</v>
      </c>
      <c r="L18" s="31">
        <v>200</v>
      </c>
      <c r="M18" s="31">
        <v>-3000</v>
      </c>
      <c r="N18" s="31">
        <v>-5500</v>
      </c>
      <c r="O18" s="32">
        <v>50500</v>
      </c>
    </row>
    <row r="19" spans="1:15" ht="30" customHeight="1">
      <c r="A19" s="20"/>
      <c r="B19" s="28" t="s">
        <v>102</v>
      </c>
      <c r="C19" s="13">
        <v>1.6031183557760453</v>
      </c>
      <c r="D19" s="33">
        <v>1.4196891191709844</v>
      </c>
      <c r="E19" s="191">
        <v>1.7606837606837606</v>
      </c>
      <c r="F19" s="33">
        <v>2.7571884984025559</v>
      </c>
      <c r="G19" s="33">
        <v>1.4614173228346456</v>
      </c>
      <c r="H19" s="33">
        <v>1.8113207547169812</v>
      </c>
      <c r="I19" s="33">
        <v>1.3846153846153846</v>
      </c>
      <c r="J19" s="193">
        <v>2</v>
      </c>
      <c r="K19" s="33">
        <v>0.5</v>
      </c>
      <c r="L19" s="33">
        <v>1.1111111111111112</v>
      </c>
      <c r="M19" s="33">
        <v>0.34782608695652173</v>
      </c>
      <c r="N19" s="33">
        <v>0.140625</v>
      </c>
      <c r="O19" s="34">
        <v>1.9882583170254402</v>
      </c>
    </row>
    <row r="20" spans="1:15" ht="30" customHeight="1" thickBot="1">
      <c r="A20" s="20"/>
      <c r="B20" s="29" t="s">
        <v>132</v>
      </c>
      <c r="C20" s="16">
        <v>1</v>
      </c>
      <c r="D20" s="38">
        <v>0.40377247273799</v>
      </c>
      <c r="E20" s="38">
        <v>0.15178308281756558</v>
      </c>
      <c r="F20" s="38">
        <v>0.12717359269083406</v>
      </c>
      <c r="G20" s="38">
        <v>0.13675213675213677</v>
      </c>
      <c r="H20" s="38">
        <v>1.4146772767462422E-2</v>
      </c>
      <c r="I20" s="38">
        <v>5.3050397877984082E-3</v>
      </c>
      <c r="J20" s="38">
        <v>1.1788977306218685E-3</v>
      </c>
      <c r="K20" s="38">
        <v>3.5366931918656055E-3</v>
      </c>
      <c r="L20" s="38">
        <v>2.9472443265546712E-3</v>
      </c>
      <c r="M20" s="38">
        <v>2.357795461243737E-3</v>
      </c>
      <c r="N20" s="38">
        <v>1.3262599469496021E-3</v>
      </c>
      <c r="O20" s="39">
        <v>0.14972001178897731</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0"/>
      <c r="D1" s="220"/>
      <c r="E1" s="221" t="str">
        <f ca="1">RIGHT(CELL("filename",$A$1),LEN(CELL("filename",$A$1))-FIND("]",CELL("filename",$A$1)))</f>
        <v>４月（１表）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160</v>
      </c>
      <c r="C8" s="209">
        <v>565600</v>
      </c>
      <c r="D8" s="214">
        <v>491700</v>
      </c>
      <c r="E8" s="215">
        <v>73900</v>
      </c>
      <c r="F8" s="77">
        <v>534800</v>
      </c>
      <c r="G8" s="78">
        <v>484600</v>
      </c>
      <c r="H8" s="117">
        <v>50200</v>
      </c>
      <c r="I8" s="118">
        <v>30800</v>
      </c>
      <c r="J8" s="78">
        <v>7100</v>
      </c>
      <c r="K8" s="79">
        <v>23700</v>
      </c>
    </row>
    <row r="9" spans="1:17" ht="31.5" customHeight="1">
      <c r="A9" s="119"/>
      <c r="B9" s="120" t="s">
        <v>75</v>
      </c>
      <c r="C9" s="43">
        <v>516300</v>
      </c>
      <c r="D9" s="91">
        <v>466400</v>
      </c>
      <c r="E9" s="121">
        <v>49900</v>
      </c>
      <c r="F9" s="81">
        <v>489300</v>
      </c>
      <c r="G9" s="82">
        <v>464300</v>
      </c>
      <c r="H9" s="122">
        <v>25000</v>
      </c>
      <c r="I9" s="123">
        <v>27000</v>
      </c>
      <c r="J9" s="82">
        <v>2100</v>
      </c>
      <c r="K9" s="124">
        <v>24900</v>
      </c>
    </row>
    <row r="10" spans="1:17" ht="31.5" customHeight="1">
      <c r="A10" s="125"/>
      <c r="B10" s="116" t="s">
        <v>161</v>
      </c>
      <c r="C10" s="44">
        <v>49300</v>
      </c>
      <c r="D10" s="83">
        <v>25300</v>
      </c>
      <c r="E10" s="85">
        <v>24000</v>
      </c>
      <c r="F10" s="84">
        <v>45500</v>
      </c>
      <c r="G10" s="83">
        <v>20300</v>
      </c>
      <c r="H10" s="126">
        <v>25200</v>
      </c>
      <c r="I10" s="127">
        <v>3800</v>
      </c>
      <c r="J10" s="83">
        <v>5000</v>
      </c>
      <c r="K10" s="86">
        <v>-1200</v>
      </c>
    </row>
    <row r="11" spans="1:17" ht="31.5" customHeight="1" thickBot="1">
      <c r="A11" s="128"/>
      <c r="B11" s="129" t="s">
        <v>67</v>
      </c>
      <c r="C11" s="45">
        <v>1.0954871198915359</v>
      </c>
      <c r="D11" s="87">
        <v>1.054245283018868</v>
      </c>
      <c r="E11" s="89">
        <v>1.4809619238476954</v>
      </c>
      <c r="F11" s="88">
        <v>1.0929899856938483</v>
      </c>
      <c r="G11" s="87">
        <v>1.0437217316390266</v>
      </c>
      <c r="H11" s="130">
        <v>2.008</v>
      </c>
      <c r="I11" s="131">
        <v>1.1407407407407408</v>
      </c>
      <c r="J11" s="87">
        <v>3.3809523809523809</v>
      </c>
      <c r="K11" s="90">
        <v>0.95180722891566261</v>
      </c>
    </row>
    <row r="12" spans="1:17" ht="31.5" customHeight="1" thickBot="1">
      <c r="A12" s="207" t="s">
        <v>93</v>
      </c>
      <c r="B12" s="212" t="s">
        <v>94</v>
      </c>
      <c r="C12" s="209">
        <v>565600</v>
      </c>
      <c r="D12" s="210">
        <v>491700</v>
      </c>
      <c r="E12" s="211">
        <v>73900</v>
      </c>
      <c r="F12" s="77">
        <v>534800</v>
      </c>
      <c r="G12" s="78">
        <v>484600</v>
      </c>
      <c r="H12" s="117">
        <v>50200</v>
      </c>
      <c r="I12" s="118">
        <v>30800</v>
      </c>
      <c r="J12" s="78">
        <v>7100</v>
      </c>
      <c r="K12" s="79">
        <v>23700</v>
      </c>
    </row>
    <row r="13" spans="1:17" ht="31.5" customHeight="1">
      <c r="A13" s="132" t="s">
        <v>95</v>
      </c>
      <c r="B13" s="133" t="s">
        <v>96</v>
      </c>
      <c r="C13" s="43">
        <v>516300</v>
      </c>
      <c r="D13" s="91">
        <v>466400</v>
      </c>
      <c r="E13" s="121">
        <v>49900</v>
      </c>
      <c r="F13" s="81">
        <v>489300</v>
      </c>
      <c r="G13" s="91">
        <v>464300</v>
      </c>
      <c r="H13" s="121">
        <v>25000</v>
      </c>
      <c r="I13" s="123">
        <v>27000</v>
      </c>
      <c r="J13" s="91">
        <v>2100</v>
      </c>
      <c r="K13" s="92">
        <v>24900</v>
      </c>
    </row>
    <row r="14" spans="1:17" ht="31.5" customHeight="1">
      <c r="A14" s="125"/>
      <c r="B14" s="116" t="s">
        <v>50</v>
      </c>
      <c r="C14" s="44">
        <v>49300</v>
      </c>
      <c r="D14" s="83">
        <v>25300</v>
      </c>
      <c r="E14" s="85">
        <v>24000</v>
      </c>
      <c r="F14" s="84">
        <v>45500</v>
      </c>
      <c r="G14" s="83">
        <v>20300</v>
      </c>
      <c r="H14" s="126">
        <v>25200</v>
      </c>
      <c r="I14" s="127">
        <v>3800</v>
      </c>
      <c r="J14" s="83">
        <v>5000</v>
      </c>
      <c r="K14" s="86">
        <v>-1200</v>
      </c>
    </row>
    <row r="15" spans="1:17" ht="31.5" customHeight="1" thickBot="1">
      <c r="A15" s="128"/>
      <c r="B15" s="129" t="s">
        <v>97</v>
      </c>
      <c r="C15" s="45">
        <v>1.0954871198915359</v>
      </c>
      <c r="D15" s="87">
        <v>1.054245283018868</v>
      </c>
      <c r="E15" s="89">
        <v>1.4809619238476954</v>
      </c>
      <c r="F15" s="88">
        <v>1.0929899856938483</v>
      </c>
      <c r="G15" s="87">
        <v>1.0437217316390266</v>
      </c>
      <c r="H15" s="130">
        <v>2.008</v>
      </c>
      <c r="I15" s="131">
        <v>1.1407407407407408</v>
      </c>
      <c r="J15" s="87">
        <v>3.3809523809523809</v>
      </c>
      <c r="K15" s="90">
        <v>0.95180722891566261</v>
      </c>
    </row>
    <row r="16" spans="1:17" ht="31.5" customHeight="1" thickBot="1">
      <c r="A16" s="207" t="s">
        <v>98</v>
      </c>
      <c r="B16" s="208" t="s">
        <v>99</v>
      </c>
      <c r="C16" s="209">
        <v>2194000</v>
      </c>
      <c r="D16" s="210">
        <v>1979000</v>
      </c>
      <c r="E16" s="211">
        <v>215000</v>
      </c>
      <c r="F16" s="77">
        <v>2131400</v>
      </c>
      <c r="G16" s="93">
        <v>1963300</v>
      </c>
      <c r="H16" s="134">
        <v>168100</v>
      </c>
      <c r="I16" s="118">
        <v>62600</v>
      </c>
      <c r="J16" s="93">
        <v>15700</v>
      </c>
      <c r="K16" s="94">
        <v>46900</v>
      </c>
    </row>
    <row r="17" spans="1:11" ht="31.5" customHeight="1">
      <c r="A17" s="135" t="s">
        <v>100</v>
      </c>
      <c r="B17" s="133" t="s">
        <v>101</v>
      </c>
      <c r="C17" s="43">
        <v>1978100</v>
      </c>
      <c r="D17" s="91">
        <v>1863500</v>
      </c>
      <c r="E17" s="121">
        <v>114600</v>
      </c>
      <c r="F17" s="81">
        <v>1938100</v>
      </c>
      <c r="G17" s="80">
        <v>1853500</v>
      </c>
      <c r="H17" s="121">
        <v>84600</v>
      </c>
      <c r="I17" s="123">
        <v>40000</v>
      </c>
      <c r="J17" s="80">
        <v>10000</v>
      </c>
      <c r="K17" s="92">
        <v>30000</v>
      </c>
    </row>
    <row r="18" spans="1:11" ht="31.5" customHeight="1">
      <c r="A18" s="125"/>
      <c r="B18" s="116" t="s">
        <v>50</v>
      </c>
      <c r="C18" s="44">
        <v>215900</v>
      </c>
      <c r="D18" s="83">
        <v>115500</v>
      </c>
      <c r="E18" s="85">
        <v>100400</v>
      </c>
      <c r="F18" s="84">
        <v>193300</v>
      </c>
      <c r="G18" s="83">
        <v>109800</v>
      </c>
      <c r="H18" s="126">
        <v>83500</v>
      </c>
      <c r="I18" s="127">
        <v>22600</v>
      </c>
      <c r="J18" s="83">
        <v>5700</v>
      </c>
      <c r="K18" s="86">
        <v>16900</v>
      </c>
    </row>
    <row r="19" spans="1:11" ht="31.5" customHeight="1" thickBot="1">
      <c r="A19" s="125"/>
      <c r="B19" s="129" t="s">
        <v>102</v>
      </c>
      <c r="C19" s="45">
        <v>1.109145139275062</v>
      </c>
      <c r="D19" s="87">
        <v>1.0619801448886503</v>
      </c>
      <c r="E19" s="89">
        <v>1.8760907504363002</v>
      </c>
      <c r="F19" s="88">
        <v>1.0997368556834013</v>
      </c>
      <c r="G19" s="87">
        <v>1.0592392770434313</v>
      </c>
      <c r="H19" s="130">
        <v>1.9869976359338062</v>
      </c>
      <c r="I19" s="131">
        <v>1.5649999999999999</v>
      </c>
      <c r="J19" s="87">
        <v>1.57</v>
      </c>
      <c r="K19" s="90">
        <v>1.5633333333333332</v>
      </c>
    </row>
    <row r="21" spans="1:11">
      <c r="C21" s="137" t="s">
        <v>162</v>
      </c>
      <c r="D21" s="137" t="s">
        <v>163</v>
      </c>
      <c r="E21" s="138" t="s">
        <v>164</v>
      </c>
      <c r="F21" s="137" t="s">
        <v>165</v>
      </c>
      <c r="G21" s="138" t="s">
        <v>166</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10月（１表）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184</v>
      </c>
      <c r="C8" s="209">
        <v>586000</v>
      </c>
      <c r="D8" s="214">
        <v>492200</v>
      </c>
      <c r="E8" s="215">
        <v>93800</v>
      </c>
      <c r="F8" s="77">
        <v>552200</v>
      </c>
      <c r="G8" s="78">
        <v>490800</v>
      </c>
      <c r="H8" s="117">
        <v>61400</v>
      </c>
      <c r="I8" s="118">
        <v>33800</v>
      </c>
      <c r="J8" s="78">
        <v>1400</v>
      </c>
      <c r="K8" s="79">
        <v>32400</v>
      </c>
    </row>
    <row r="9" spans="1:17" ht="31.5" customHeight="1">
      <c r="A9" s="119"/>
      <c r="B9" s="120" t="s">
        <v>82</v>
      </c>
      <c r="C9" s="43">
        <v>543000</v>
      </c>
      <c r="D9" s="91">
        <v>485200</v>
      </c>
      <c r="E9" s="121">
        <v>57800</v>
      </c>
      <c r="F9" s="81">
        <v>520900</v>
      </c>
      <c r="G9" s="82">
        <v>483600</v>
      </c>
      <c r="H9" s="122">
        <v>37300</v>
      </c>
      <c r="I9" s="123">
        <v>22100</v>
      </c>
      <c r="J9" s="82">
        <v>1600</v>
      </c>
      <c r="K9" s="124">
        <v>20500</v>
      </c>
    </row>
    <row r="10" spans="1:17" ht="31.5" customHeight="1">
      <c r="A10" s="125"/>
      <c r="B10" s="116" t="s">
        <v>161</v>
      </c>
      <c r="C10" s="44">
        <v>43000</v>
      </c>
      <c r="D10" s="83">
        <v>7000</v>
      </c>
      <c r="E10" s="85">
        <v>36000</v>
      </c>
      <c r="F10" s="84">
        <v>31300</v>
      </c>
      <c r="G10" s="83">
        <v>7200</v>
      </c>
      <c r="H10" s="126">
        <v>24100</v>
      </c>
      <c r="I10" s="127">
        <v>11700</v>
      </c>
      <c r="J10" s="83">
        <v>-200</v>
      </c>
      <c r="K10" s="86">
        <v>11900</v>
      </c>
    </row>
    <row r="11" spans="1:17" ht="31.5" customHeight="1" thickBot="1">
      <c r="A11" s="128"/>
      <c r="B11" s="129" t="s">
        <v>67</v>
      </c>
      <c r="C11" s="45">
        <v>1.0791896869244935</v>
      </c>
      <c r="D11" s="87">
        <v>1.0144270403957132</v>
      </c>
      <c r="E11" s="89">
        <v>1.6228373702422145</v>
      </c>
      <c r="F11" s="88">
        <v>1.060088308696487</v>
      </c>
      <c r="G11" s="87">
        <v>1.0148883374689825</v>
      </c>
      <c r="H11" s="130">
        <v>1.646112600536193</v>
      </c>
      <c r="I11" s="131">
        <v>1.5294117647058822</v>
      </c>
      <c r="J11" s="87">
        <v>0.875</v>
      </c>
      <c r="K11" s="90">
        <v>1.5804878048780489</v>
      </c>
    </row>
    <row r="12" spans="1:17" ht="31.5" customHeight="1" thickBot="1">
      <c r="A12" s="207" t="s">
        <v>93</v>
      </c>
      <c r="B12" s="212" t="s">
        <v>94</v>
      </c>
      <c r="C12" s="209">
        <v>4316200</v>
      </c>
      <c r="D12" s="210">
        <v>3684900</v>
      </c>
      <c r="E12" s="211">
        <v>631300</v>
      </c>
      <c r="F12" s="77">
        <v>4066600</v>
      </c>
      <c r="G12" s="78">
        <v>3646500</v>
      </c>
      <c r="H12" s="117">
        <v>420100</v>
      </c>
      <c r="I12" s="118">
        <v>249600</v>
      </c>
      <c r="J12" s="78">
        <v>38400</v>
      </c>
      <c r="K12" s="79">
        <v>211200</v>
      </c>
    </row>
    <row r="13" spans="1:17" ht="31.5" customHeight="1">
      <c r="A13" s="132" t="s">
        <v>95</v>
      </c>
      <c r="B13" s="133" t="s">
        <v>96</v>
      </c>
      <c r="C13" s="43">
        <v>3922800</v>
      </c>
      <c r="D13" s="91">
        <v>3506400</v>
      </c>
      <c r="E13" s="121">
        <v>416400</v>
      </c>
      <c r="F13" s="81">
        <v>3745900</v>
      </c>
      <c r="G13" s="91">
        <v>3488000</v>
      </c>
      <c r="H13" s="121">
        <v>257900</v>
      </c>
      <c r="I13" s="123">
        <v>176900</v>
      </c>
      <c r="J13" s="91">
        <v>18400</v>
      </c>
      <c r="K13" s="92">
        <v>158500</v>
      </c>
    </row>
    <row r="14" spans="1:17" ht="31.5" customHeight="1">
      <c r="A14" s="125"/>
      <c r="B14" s="116" t="s">
        <v>50</v>
      </c>
      <c r="C14" s="44">
        <v>393400</v>
      </c>
      <c r="D14" s="83">
        <v>178500</v>
      </c>
      <c r="E14" s="85">
        <v>214900</v>
      </c>
      <c r="F14" s="84">
        <v>320700</v>
      </c>
      <c r="G14" s="83">
        <v>158500</v>
      </c>
      <c r="H14" s="126">
        <v>162200</v>
      </c>
      <c r="I14" s="127">
        <v>72700</v>
      </c>
      <c r="J14" s="83">
        <v>20000</v>
      </c>
      <c r="K14" s="86">
        <v>52700</v>
      </c>
    </row>
    <row r="15" spans="1:17" ht="31.5" customHeight="1" thickBot="1">
      <c r="A15" s="128"/>
      <c r="B15" s="129" t="s">
        <v>97</v>
      </c>
      <c r="C15" s="45">
        <v>1.1002855103497502</v>
      </c>
      <c r="D15" s="87">
        <v>1.0509069130732376</v>
      </c>
      <c r="E15" s="89">
        <v>1.5160902977905859</v>
      </c>
      <c r="F15" s="88">
        <v>1.0856136042072666</v>
      </c>
      <c r="G15" s="87">
        <v>1.0454415137614679</v>
      </c>
      <c r="H15" s="130">
        <v>1.6289259402869329</v>
      </c>
      <c r="I15" s="131">
        <v>1.4109666478236291</v>
      </c>
      <c r="J15" s="87">
        <v>2.0869565217391304</v>
      </c>
      <c r="K15" s="90">
        <v>1.3324921135646688</v>
      </c>
    </row>
    <row r="16" spans="1:17" ht="31.5" customHeight="1" thickBot="1">
      <c r="A16" s="207" t="s">
        <v>98</v>
      </c>
      <c r="B16" s="208" t="s">
        <v>99</v>
      </c>
      <c r="C16" s="209">
        <v>5944600</v>
      </c>
      <c r="D16" s="210">
        <v>5172200</v>
      </c>
      <c r="E16" s="211">
        <v>772400</v>
      </c>
      <c r="F16" s="77">
        <v>5663200</v>
      </c>
      <c r="G16" s="93">
        <v>5125200</v>
      </c>
      <c r="H16" s="134">
        <v>538000</v>
      </c>
      <c r="I16" s="118">
        <v>281400</v>
      </c>
      <c r="J16" s="93">
        <v>47000</v>
      </c>
      <c r="K16" s="94">
        <v>234400</v>
      </c>
    </row>
    <row r="17" spans="1:11" ht="31.5" customHeight="1">
      <c r="A17" s="135" t="s">
        <v>100</v>
      </c>
      <c r="B17" s="133" t="s">
        <v>101</v>
      </c>
      <c r="C17" s="43">
        <v>5384600</v>
      </c>
      <c r="D17" s="91">
        <v>4903500</v>
      </c>
      <c r="E17" s="121">
        <v>481100</v>
      </c>
      <c r="F17" s="81">
        <v>5194700</v>
      </c>
      <c r="G17" s="80">
        <v>4877200</v>
      </c>
      <c r="H17" s="121">
        <v>317500</v>
      </c>
      <c r="I17" s="123">
        <v>189900</v>
      </c>
      <c r="J17" s="80">
        <v>26300</v>
      </c>
      <c r="K17" s="92">
        <v>163600</v>
      </c>
    </row>
    <row r="18" spans="1:11" ht="31.5" customHeight="1">
      <c r="A18" s="125"/>
      <c r="B18" s="116" t="s">
        <v>50</v>
      </c>
      <c r="C18" s="44">
        <v>560000</v>
      </c>
      <c r="D18" s="83">
        <v>268700</v>
      </c>
      <c r="E18" s="85">
        <v>291300</v>
      </c>
      <c r="F18" s="84">
        <v>468500</v>
      </c>
      <c r="G18" s="83">
        <v>248000</v>
      </c>
      <c r="H18" s="126">
        <v>220500</v>
      </c>
      <c r="I18" s="127">
        <v>91500</v>
      </c>
      <c r="J18" s="83">
        <v>20700</v>
      </c>
      <c r="K18" s="86">
        <v>70800</v>
      </c>
    </row>
    <row r="19" spans="1:11" ht="31.5" customHeight="1" thickBot="1">
      <c r="A19" s="125"/>
      <c r="B19" s="129" t="s">
        <v>102</v>
      </c>
      <c r="C19" s="45">
        <v>1.1040002971437062</v>
      </c>
      <c r="D19" s="87">
        <v>1.0547975935556235</v>
      </c>
      <c r="E19" s="89">
        <v>1.6054874246518396</v>
      </c>
      <c r="F19" s="88">
        <v>1.0901880763085452</v>
      </c>
      <c r="G19" s="87">
        <v>1.0508488476994997</v>
      </c>
      <c r="H19" s="130">
        <v>1.6944881889763779</v>
      </c>
      <c r="I19" s="131">
        <v>1.4818325434439179</v>
      </c>
      <c r="J19" s="87">
        <v>1.7870722433460076</v>
      </c>
      <c r="K19" s="90">
        <v>1.4327628361858191</v>
      </c>
    </row>
    <row r="21" spans="1:11">
      <c r="C21" s="137" t="s">
        <v>162</v>
      </c>
      <c r="D21" s="137" t="s">
        <v>163</v>
      </c>
      <c r="E21" s="138" t="s">
        <v>182</v>
      </c>
      <c r="F21" s="137" t="s">
        <v>165</v>
      </c>
      <c r="G21" s="138">
        <v>12300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10月（２表）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184</v>
      </c>
      <c r="C6" s="225">
        <v>586000</v>
      </c>
      <c r="D6" s="238">
        <v>256200</v>
      </c>
      <c r="E6" s="238">
        <v>32800</v>
      </c>
      <c r="F6" s="238">
        <v>48400</v>
      </c>
      <c r="G6" s="238">
        <v>13000</v>
      </c>
      <c r="H6" s="238">
        <v>57400</v>
      </c>
      <c r="I6" s="238">
        <v>0</v>
      </c>
      <c r="J6" s="238">
        <v>37300</v>
      </c>
      <c r="K6" s="238">
        <v>3600</v>
      </c>
      <c r="L6" s="238">
        <v>9100</v>
      </c>
      <c r="M6" s="238">
        <v>4800</v>
      </c>
      <c r="N6" s="238">
        <v>0</v>
      </c>
      <c r="O6" s="238">
        <v>2000</v>
      </c>
      <c r="P6" s="238">
        <v>2600</v>
      </c>
      <c r="Q6" s="238">
        <v>0</v>
      </c>
      <c r="R6" s="238">
        <v>2300</v>
      </c>
      <c r="S6" s="238">
        <v>2900</v>
      </c>
      <c r="T6" s="238">
        <v>4500</v>
      </c>
      <c r="U6" s="238">
        <v>3300</v>
      </c>
      <c r="V6" s="238">
        <v>2600</v>
      </c>
      <c r="W6" s="238">
        <v>0</v>
      </c>
      <c r="X6" s="238">
        <v>2000</v>
      </c>
      <c r="Y6" s="238">
        <v>2700</v>
      </c>
      <c r="Z6" s="238">
        <v>0</v>
      </c>
      <c r="AA6" s="238">
        <v>2500</v>
      </c>
      <c r="AB6" s="238">
        <v>0</v>
      </c>
      <c r="AC6" s="239">
        <v>2200</v>
      </c>
      <c r="AD6" s="240">
        <v>93800</v>
      </c>
    </row>
    <row r="7" spans="1:30" ht="30" customHeight="1">
      <c r="A7" s="148"/>
      <c r="B7" s="149" t="s">
        <v>82</v>
      </c>
      <c r="C7" s="95">
        <v>543000</v>
      </c>
      <c r="D7" s="75">
        <v>252400</v>
      </c>
      <c r="E7" s="75">
        <v>26600</v>
      </c>
      <c r="F7" s="75">
        <v>48900</v>
      </c>
      <c r="G7" s="75">
        <v>14500</v>
      </c>
      <c r="H7" s="75">
        <v>57100</v>
      </c>
      <c r="I7" s="75">
        <v>0</v>
      </c>
      <c r="J7" s="75">
        <v>36900</v>
      </c>
      <c r="K7" s="75">
        <v>3600</v>
      </c>
      <c r="L7" s="75">
        <v>10400</v>
      </c>
      <c r="M7" s="75">
        <v>5000</v>
      </c>
      <c r="N7" s="75">
        <v>0</v>
      </c>
      <c r="O7" s="75">
        <v>2200</v>
      </c>
      <c r="P7" s="75">
        <v>2700</v>
      </c>
      <c r="Q7" s="75">
        <v>0</v>
      </c>
      <c r="R7" s="75">
        <v>2100</v>
      </c>
      <c r="S7" s="75">
        <v>3700</v>
      </c>
      <c r="T7" s="75">
        <v>4500</v>
      </c>
      <c r="U7" s="75">
        <v>3000</v>
      </c>
      <c r="V7" s="75">
        <v>2600</v>
      </c>
      <c r="W7" s="75">
        <v>0</v>
      </c>
      <c r="X7" s="75">
        <v>2100</v>
      </c>
      <c r="Y7" s="75">
        <v>2600</v>
      </c>
      <c r="Z7" s="75">
        <v>0</v>
      </c>
      <c r="AA7" s="75">
        <v>2700</v>
      </c>
      <c r="AB7" s="75">
        <v>1600</v>
      </c>
      <c r="AC7" s="75">
        <v>0</v>
      </c>
      <c r="AD7" s="76">
        <v>57800</v>
      </c>
    </row>
    <row r="8" spans="1:30" ht="30" customHeight="1">
      <c r="A8" s="150"/>
      <c r="B8" s="151" t="s">
        <v>50</v>
      </c>
      <c r="C8" s="47">
        <v>43000</v>
      </c>
      <c r="D8" s="48">
        <v>3800</v>
      </c>
      <c r="E8" s="49">
        <v>6200</v>
      </c>
      <c r="F8" s="49">
        <v>-500</v>
      </c>
      <c r="G8" s="49">
        <v>-1500</v>
      </c>
      <c r="H8" s="49">
        <v>300</v>
      </c>
      <c r="I8" s="49">
        <v>0</v>
      </c>
      <c r="J8" s="49">
        <v>400</v>
      </c>
      <c r="K8" s="49">
        <v>0</v>
      </c>
      <c r="L8" s="49">
        <v>-1300</v>
      </c>
      <c r="M8" s="49">
        <v>-200</v>
      </c>
      <c r="N8" s="49">
        <v>0</v>
      </c>
      <c r="O8" s="49">
        <v>-200</v>
      </c>
      <c r="P8" s="49">
        <v>-100</v>
      </c>
      <c r="Q8" s="49">
        <v>0</v>
      </c>
      <c r="R8" s="49">
        <v>200</v>
      </c>
      <c r="S8" s="49">
        <v>-800</v>
      </c>
      <c r="T8" s="49">
        <v>0</v>
      </c>
      <c r="U8" s="49">
        <v>300</v>
      </c>
      <c r="V8" s="49">
        <v>0</v>
      </c>
      <c r="W8" s="49">
        <v>0</v>
      </c>
      <c r="X8" s="49">
        <v>-100</v>
      </c>
      <c r="Y8" s="49">
        <v>100</v>
      </c>
      <c r="Z8" s="49">
        <v>0</v>
      </c>
      <c r="AA8" s="49">
        <v>-200</v>
      </c>
      <c r="AB8" s="49">
        <v>-1600</v>
      </c>
      <c r="AC8" s="49">
        <v>2200</v>
      </c>
      <c r="AD8" s="50">
        <v>36000</v>
      </c>
    </row>
    <row r="9" spans="1:30" ht="30" customHeight="1">
      <c r="A9" s="150"/>
      <c r="B9" s="152" t="s">
        <v>67</v>
      </c>
      <c r="C9" s="51">
        <v>1.0791896869244935</v>
      </c>
      <c r="D9" s="52">
        <v>1.0150554675118859</v>
      </c>
      <c r="E9" s="53">
        <v>1.2330827067669172</v>
      </c>
      <c r="F9" s="53">
        <v>0.9897750511247444</v>
      </c>
      <c r="G9" s="53">
        <v>0.89655172413793105</v>
      </c>
      <c r="H9" s="53">
        <v>1.0052539404553416</v>
      </c>
      <c r="I9" s="53">
        <v>0</v>
      </c>
      <c r="J9" s="53">
        <v>1.0108401084010841</v>
      </c>
      <c r="K9" s="53">
        <v>1</v>
      </c>
      <c r="L9" s="53">
        <v>0.875</v>
      </c>
      <c r="M9" s="53">
        <v>0.96</v>
      </c>
      <c r="N9" s="53">
        <v>0</v>
      </c>
      <c r="O9" s="53">
        <v>0.90909090909090906</v>
      </c>
      <c r="P9" s="53">
        <v>0.96296296296296291</v>
      </c>
      <c r="Q9" s="53">
        <v>0</v>
      </c>
      <c r="R9" s="53">
        <v>1.0952380952380953</v>
      </c>
      <c r="S9" s="53">
        <v>0.78378378378378377</v>
      </c>
      <c r="T9" s="53">
        <v>1</v>
      </c>
      <c r="U9" s="53">
        <v>1.1000000000000001</v>
      </c>
      <c r="V9" s="53">
        <v>1</v>
      </c>
      <c r="W9" s="53">
        <v>0</v>
      </c>
      <c r="X9" s="53">
        <v>0.95238095238095233</v>
      </c>
      <c r="Y9" s="53">
        <v>1.0384615384615385</v>
      </c>
      <c r="Z9" s="53">
        <v>0</v>
      </c>
      <c r="AA9" s="53">
        <v>0.92592592592592593</v>
      </c>
      <c r="AB9" s="53">
        <v>0</v>
      </c>
      <c r="AC9" s="53">
        <v>0</v>
      </c>
      <c r="AD9" s="54">
        <v>1.6228373702422145</v>
      </c>
    </row>
    <row r="10" spans="1:30" ht="30" customHeight="1" thickBot="1">
      <c r="A10" s="153"/>
      <c r="B10" s="154" t="s">
        <v>130</v>
      </c>
      <c r="C10" s="55">
        <v>1</v>
      </c>
      <c r="D10" s="56">
        <v>0.4372013651877133</v>
      </c>
      <c r="E10" s="57">
        <v>5.597269624573379E-2</v>
      </c>
      <c r="F10" s="58">
        <v>8.2593856655290107E-2</v>
      </c>
      <c r="G10" s="58">
        <v>2.2184300341296929E-2</v>
      </c>
      <c r="H10" s="58">
        <v>9.7952218430034127E-2</v>
      </c>
      <c r="I10" s="58">
        <v>0</v>
      </c>
      <c r="J10" s="58">
        <v>6.36518771331058E-2</v>
      </c>
      <c r="K10" s="58">
        <v>6.1433447098976105E-3</v>
      </c>
      <c r="L10" s="58">
        <v>1.5529010238907849E-2</v>
      </c>
      <c r="M10" s="58">
        <v>8.1911262798634813E-3</v>
      </c>
      <c r="N10" s="58">
        <v>0</v>
      </c>
      <c r="O10" s="58">
        <v>3.4129692832764505E-3</v>
      </c>
      <c r="P10" s="58">
        <v>4.4368600682593859E-3</v>
      </c>
      <c r="Q10" s="58">
        <v>0</v>
      </c>
      <c r="R10" s="58">
        <v>3.924914675767918E-3</v>
      </c>
      <c r="S10" s="58">
        <v>4.948805460750853E-3</v>
      </c>
      <c r="T10" s="58">
        <v>7.6791808873720134E-3</v>
      </c>
      <c r="U10" s="58">
        <v>5.6313993174061435E-3</v>
      </c>
      <c r="V10" s="58">
        <v>4.4368600682593859E-3</v>
      </c>
      <c r="W10" s="58">
        <v>0</v>
      </c>
      <c r="X10" s="58">
        <v>3.4129692832764505E-3</v>
      </c>
      <c r="Y10" s="58">
        <v>4.6075085324232086E-3</v>
      </c>
      <c r="Z10" s="58">
        <v>0</v>
      </c>
      <c r="AA10" s="58">
        <v>4.2662116040955633E-3</v>
      </c>
      <c r="AB10" s="58">
        <v>0</v>
      </c>
      <c r="AC10" s="58">
        <v>3.7542662116040954E-3</v>
      </c>
      <c r="AD10" s="59">
        <v>0.16006825938566552</v>
      </c>
    </row>
    <row r="11" spans="1:30" ht="30" customHeight="1" thickBot="1">
      <c r="A11" s="247" t="s">
        <v>93</v>
      </c>
      <c r="B11" s="241" t="s">
        <v>94</v>
      </c>
      <c r="C11" s="242">
        <v>4316200</v>
      </c>
      <c r="D11" s="243">
        <v>1825400</v>
      </c>
      <c r="E11" s="244">
        <v>270400</v>
      </c>
      <c r="F11" s="244">
        <v>391000</v>
      </c>
      <c r="G11" s="244">
        <v>113800</v>
      </c>
      <c r="H11" s="244">
        <v>421800</v>
      </c>
      <c r="I11" s="244">
        <v>0</v>
      </c>
      <c r="J11" s="244">
        <v>288400</v>
      </c>
      <c r="K11" s="244">
        <v>20500</v>
      </c>
      <c r="L11" s="244">
        <v>89700</v>
      </c>
      <c r="M11" s="244">
        <v>37300</v>
      </c>
      <c r="N11" s="244">
        <v>600</v>
      </c>
      <c r="O11" s="244">
        <v>6000</v>
      </c>
      <c r="P11" s="244">
        <v>18600</v>
      </c>
      <c r="Q11" s="244">
        <v>0</v>
      </c>
      <c r="R11" s="244">
        <v>16200</v>
      </c>
      <c r="S11" s="244">
        <v>22900</v>
      </c>
      <c r="T11" s="244">
        <v>33300</v>
      </c>
      <c r="U11" s="244">
        <v>32000</v>
      </c>
      <c r="V11" s="244">
        <v>19000</v>
      </c>
      <c r="W11" s="244">
        <v>0</v>
      </c>
      <c r="X11" s="244">
        <v>16200</v>
      </c>
      <c r="Y11" s="244">
        <v>22200</v>
      </c>
      <c r="Z11" s="244">
        <v>800</v>
      </c>
      <c r="AA11" s="244">
        <v>19900</v>
      </c>
      <c r="AB11" s="244">
        <v>0</v>
      </c>
      <c r="AC11" s="244">
        <v>18900</v>
      </c>
      <c r="AD11" s="245">
        <v>631300</v>
      </c>
    </row>
    <row r="12" spans="1:30" ht="30" customHeight="1">
      <c r="A12" s="155" t="s">
        <v>95</v>
      </c>
      <c r="B12" s="156" t="s">
        <v>96</v>
      </c>
      <c r="C12" s="46">
        <v>3922800</v>
      </c>
      <c r="D12" s="60">
        <v>1738900</v>
      </c>
      <c r="E12" s="60">
        <v>201800</v>
      </c>
      <c r="F12" s="60">
        <v>394000</v>
      </c>
      <c r="G12" s="60">
        <v>133100</v>
      </c>
      <c r="H12" s="60">
        <v>412900</v>
      </c>
      <c r="I12" s="60">
        <v>0</v>
      </c>
      <c r="J12" s="60">
        <v>278600</v>
      </c>
      <c r="K12" s="60">
        <v>21800</v>
      </c>
      <c r="L12" s="60">
        <v>78600</v>
      </c>
      <c r="M12" s="60">
        <v>35100</v>
      </c>
      <c r="N12" s="60">
        <v>0</v>
      </c>
      <c r="O12" s="60">
        <v>6500</v>
      </c>
      <c r="P12" s="60">
        <v>19300</v>
      </c>
      <c r="Q12" s="60">
        <v>0</v>
      </c>
      <c r="R12" s="60">
        <v>15100</v>
      </c>
      <c r="S12" s="60">
        <v>24500</v>
      </c>
      <c r="T12" s="60">
        <v>32400</v>
      </c>
      <c r="U12" s="60">
        <v>31500</v>
      </c>
      <c r="V12" s="60">
        <v>18600</v>
      </c>
      <c r="W12" s="60">
        <v>0</v>
      </c>
      <c r="X12" s="60">
        <v>14500</v>
      </c>
      <c r="Y12" s="60">
        <v>19200</v>
      </c>
      <c r="Z12" s="60">
        <v>0</v>
      </c>
      <c r="AA12" s="60">
        <v>18900</v>
      </c>
      <c r="AB12" s="60">
        <v>11100</v>
      </c>
      <c r="AC12" s="60">
        <v>0</v>
      </c>
      <c r="AD12" s="61">
        <v>416400</v>
      </c>
    </row>
    <row r="13" spans="1:30" ht="30" customHeight="1">
      <c r="A13" s="150"/>
      <c r="B13" s="157" t="s">
        <v>50</v>
      </c>
      <c r="C13" s="47">
        <v>393400</v>
      </c>
      <c r="D13" s="48">
        <v>86500</v>
      </c>
      <c r="E13" s="49">
        <v>68600</v>
      </c>
      <c r="F13" s="49">
        <v>-3000</v>
      </c>
      <c r="G13" s="49">
        <v>-19300</v>
      </c>
      <c r="H13" s="49">
        <v>8900</v>
      </c>
      <c r="I13" s="49">
        <v>0</v>
      </c>
      <c r="J13" s="49">
        <v>9800</v>
      </c>
      <c r="K13" s="49">
        <v>-1300</v>
      </c>
      <c r="L13" s="49">
        <v>11100</v>
      </c>
      <c r="M13" s="49">
        <v>2200</v>
      </c>
      <c r="N13" s="49">
        <v>600</v>
      </c>
      <c r="O13" s="49">
        <v>-500</v>
      </c>
      <c r="P13" s="49">
        <v>-700</v>
      </c>
      <c r="Q13" s="49">
        <v>0</v>
      </c>
      <c r="R13" s="49">
        <v>1100</v>
      </c>
      <c r="S13" s="49">
        <v>-1600</v>
      </c>
      <c r="T13" s="49">
        <v>900</v>
      </c>
      <c r="U13" s="49">
        <v>500</v>
      </c>
      <c r="V13" s="49">
        <v>400</v>
      </c>
      <c r="W13" s="49">
        <v>0</v>
      </c>
      <c r="X13" s="49">
        <v>1700</v>
      </c>
      <c r="Y13" s="49">
        <v>3000</v>
      </c>
      <c r="Z13" s="49">
        <v>800</v>
      </c>
      <c r="AA13" s="49">
        <v>1000</v>
      </c>
      <c r="AB13" s="49">
        <v>-11100</v>
      </c>
      <c r="AC13" s="49">
        <v>18900</v>
      </c>
      <c r="AD13" s="50">
        <v>214900</v>
      </c>
    </row>
    <row r="14" spans="1:30" ht="30" customHeight="1">
      <c r="A14" s="150"/>
      <c r="B14" s="158" t="s">
        <v>97</v>
      </c>
      <c r="C14" s="51">
        <v>1.1002855103497502</v>
      </c>
      <c r="D14" s="52">
        <v>1.0497440910920697</v>
      </c>
      <c r="E14" s="53">
        <v>1.3399405351833498</v>
      </c>
      <c r="F14" s="53">
        <v>0.99238578680203049</v>
      </c>
      <c r="G14" s="53">
        <v>0.85499624342599545</v>
      </c>
      <c r="H14" s="53">
        <v>1.0215548558973118</v>
      </c>
      <c r="I14" s="53">
        <v>0</v>
      </c>
      <c r="J14" s="53">
        <v>1.035175879396985</v>
      </c>
      <c r="K14" s="53">
        <v>0.94036697247706424</v>
      </c>
      <c r="L14" s="53">
        <v>1.1412213740458015</v>
      </c>
      <c r="M14" s="53">
        <v>1.0626780626780628</v>
      </c>
      <c r="N14" s="53">
        <v>0</v>
      </c>
      <c r="O14" s="53">
        <v>0.92307692307692313</v>
      </c>
      <c r="P14" s="53">
        <v>0.96373056994818651</v>
      </c>
      <c r="Q14" s="53">
        <v>0</v>
      </c>
      <c r="R14" s="53">
        <v>1.0728476821192052</v>
      </c>
      <c r="S14" s="53">
        <v>0.9346938775510204</v>
      </c>
      <c r="T14" s="53">
        <v>1.0277777777777777</v>
      </c>
      <c r="U14" s="53">
        <v>1.0158730158730158</v>
      </c>
      <c r="V14" s="53">
        <v>1.021505376344086</v>
      </c>
      <c r="W14" s="53">
        <v>0</v>
      </c>
      <c r="X14" s="53">
        <v>1.1172413793103448</v>
      </c>
      <c r="Y14" s="53">
        <v>1.15625</v>
      </c>
      <c r="Z14" s="53">
        <v>0</v>
      </c>
      <c r="AA14" s="53">
        <v>1.052910052910053</v>
      </c>
      <c r="AB14" s="53">
        <v>0</v>
      </c>
      <c r="AC14" s="53">
        <v>0</v>
      </c>
      <c r="AD14" s="54">
        <v>1.5160902977905859</v>
      </c>
    </row>
    <row r="15" spans="1:30" ht="30" customHeight="1" thickBot="1">
      <c r="A15" s="153"/>
      <c r="B15" s="159" t="s">
        <v>131</v>
      </c>
      <c r="C15" s="62">
        <v>1</v>
      </c>
      <c r="D15" s="58">
        <v>0.42291830777072426</v>
      </c>
      <c r="E15" s="57">
        <v>6.264769936518233E-2</v>
      </c>
      <c r="F15" s="58">
        <v>9.0588943978499606E-2</v>
      </c>
      <c r="G15" s="58">
        <v>2.6365784718039017E-2</v>
      </c>
      <c r="H15" s="58">
        <v>9.7724850562995222E-2</v>
      </c>
      <c r="I15" s="58">
        <v>0</v>
      </c>
      <c r="J15" s="58">
        <v>6.6818034382095368E-2</v>
      </c>
      <c r="K15" s="58">
        <v>4.7495482137065014E-3</v>
      </c>
      <c r="L15" s="58">
        <v>2.078216950094991E-2</v>
      </c>
      <c r="M15" s="58">
        <v>8.6418608961586589E-3</v>
      </c>
      <c r="N15" s="58">
        <v>1.3901116723043417E-4</v>
      </c>
      <c r="O15" s="58">
        <v>1.3901116723043418E-3</v>
      </c>
      <c r="P15" s="58">
        <v>4.3093461841434595E-3</v>
      </c>
      <c r="Q15" s="58">
        <v>0</v>
      </c>
      <c r="R15" s="58">
        <v>3.7533015152217226E-3</v>
      </c>
      <c r="S15" s="58">
        <v>5.3055928826282375E-3</v>
      </c>
      <c r="T15" s="58">
        <v>7.7151197812890971E-3</v>
      </c>
      <c r="U15" s="58">
        <v>7.4139289189564892E-3</v>
      </c>
      <c r="V15" s="58">
        <v>4.4020202956304155E-3</v>
      </c>
      <c r="W15" s="58">
        <v>0</v>
      </c>
      <c r="X15" s="58">
        <v>3.7533015152217226E-3</v>
      </c>
      <c r="Y15" s="58">
        <v>5.1434131875260644E-3</v>
      </c>
      <c r="Z15" s="58">
        <v>1.8534822297391223E-4</v>
      </c>
      <c r="AA15" s="58">
        <v>4.6105370464760665E-3</v>
      </c>
      <c r="AB15" s="58">
        <v>0</v>
      </c>
      <c r="AC15" s="58">
        <v>4.3788517677586765E-3</v>
      </c>
      <c r="AD15" s="59">
        <v>0.14626291645428849</v>
      </c>
    </row>
    <row r="16" spans="1:30" ht="30" customHeight="1" thickBot="1">
      <c r="A16" s="247" t="s">
        <v>98</v>
      </c>
      <c r="B16" s="246" t="s">
        <v>99</v>
      </c>
      <c r="C16" s="242">
        <v>5944600</v>
      </c>
      <c r="D16" s="244">
        <v>2572800</v>
      </c>
      <c r="E16" s="244">
        <v>352300</v>
      </c>
      <c r="F16" s="244">
        <v>532300</v>
      </c>
      <c r="G16" s="244">
        <v>170500</v>
      </c>
      <c r="H16" s="244">
        <v>600800</v>
      </c>
      <c r="I16" s="244">
        <v>0</v>
      </c>
      <c r="J16" s="244">
        <v>411500</v>
      </c>
      <c r="K16" s="244">
        <v>32300</v>
      </c>
      <c r="L16" s="244">
        <v>122100</v>
      </c>
      <c r="M16" s="244">
        <v>54300</v>
      </c>
      <c r="N16" s="244">
        <v>600</v>
      </c>
      <c r="O16" s="244">
        <v>12300</v>
      </c>
      <c r="P16" s="244">
        <v>27300</v>
      </c>
      <c r="Q16" s="244">
        <v>0</v>
      </c>
      <c r="R16" s="244">
        <v>23500</v>
      </c>
      <c r="S16" s="244">
        <v>36100</v>
      </c>
      <c r="T16" s="244">
        <v>49000</v>
      </c>
      <c r="U16" s="244">
        <v>43300</v>
      </c>
      <c r="V16" s="244">
        <v>27000</v>
      </c>
      <c r="W16" s="244">
        <v>0</v>
      </c>
      <c r="X16" s="244">
        <v>23400</v>
      </c>
      <c r="Y16" s="244">
        <v>32000</v>
      </c>
      <c r="Z16" s="244">
        <v>800</v>
      </c>
      <c r="AA16" s="244">
        <v>28200</v>
      </c>
      <c r="AB16" s="244">
        <v>0</v>
      </c>
      <c r="AC16" s="244">
        <v>19800</v>
      </c>
      <c r="AD16" s="245">
        <v>772400</v>
      </c>
    </row>
    <row r="17" spans="1:30" ht="30" customHeight="1">
      <c r="A17" s="160" t="s">
        <v>100</v>
      </c>
      <c r="B17" s="156" t="s">
        <v>101</v>
      </c>
      <c r="C17" s="46">
        <v>5384600</v>
      </c>
      <c r="D17" s="60">
        <v>2437700</v>
      </c>
      <c r="E17" s="60">
        <v>268500</v>
      </c>
      <c r="F17" s="60">
        <v>520400</v>
      </c>
      <c r="G17" s="60">
        <v>186100</v>
      </c>
      <c r="H17" s="60">
        <v>590300</v>
      </c>
      <c r="I17" s="60">
        <v>0</v>
      </c>
      <c r="J17" s="60">
        <v>402700</v>
      </c>
      <c r="K17" s="60">
        <v>34600</v>
      </c>
      <c r="L17" s="60">
        <v>109500</v>
      </c>
      <c r="M17" s="60">
        <v>52300</v>
      </c>
      <c r="N17" s="60">
        <v>300</v>
      </c>
      <c r="O17" s="60">
        <v>12300</v>
      </c>
      <c r="P17" s="60">
        <v>27600</v>
      </c>
      <c r="Q17" s="60">
        <v>0</v>
      </c>
      <c r="R17" s="60">
        <v>21500</v>
      </c>
      <c r="S17" s="60">
        <v>34300</v>
      </c>
      <c r="T17" s="60">
        <v>47800</v>
      </c>
      <c r="U17" s="60">
        <v>43600</v>
      </c>
      <c r="V17" s="60">
        <v>25800</v>
      </c>
      <c r="W17" s="60">
        <v>0</v>
      </c>
      <c r="X17" s="60">
        <v>21200</v>
      </c>
      <c r="Y17" s="60">
        <v>27200</v>
      </c>
      <c r="Z17" s="60">
        <v>0</v>
      </c>
      <c r="AA17" s="60">
        <v>26900</v>
      </c>
      <c r="AB17" s="60">
        <v>11100</v>
      </c>
      <c r="AC17" s="60">
        <v>1800</v>
      </c>
      <c r="AD17" s="63">
        <v>481100</v>
      </c>
    </row>
    <row r="18" spans="1:30" ht="30" customHeight="1">
      <c r="A18" s="150"/>
      <c r="B18" s="157" t="s">
        <v>50</v>
      </c>
      <c r="C18" s="47">
        <v>560000</v>
      </c>
      <c r="D18" s="48">
        <v>135100</v>
      </c>
      <c r="E18" s="49">
        <v>83800</v>
      </c>
      <c r="F18" s="49">
        <v>11900</v>
      </c>
      <c r="G18" s="49">
        <v>-15600</v>
      </c>
      <c r="H18" s="49">
        <v>10500</v>
      </c>
      <c r="I18" s="49">
        <v>0</v>
      </c>
      <c r="J18" s="49">
        <v>8800</v>
      </c>
      <c r="K18" s="49">
        <v>-2300</v>
      </c>
      <c r="L18" s="49">
        <v>12600</v>
      </c>
      <c r="M18" s="49">
        <v>2000</v>
      </c>
      <c r="N18" s="49">
        <v>300</v>
      </c>
      <c r="O18" s="49">
        <v>0</v>
      </c>
      <c r="P18" s="49">
        <v>-300</v>
      </c>
      <c r="Q18" s="49">
        <v>0</v>
      </c>
      <c r="R18" s="49">
        <v>2000</v>
      </c>
      <c r="S18" s="49">
        <v>1800</v>
      </c>
      <c r="T18" s="49">
        <v>1200</v>
      </c>
      <c r="U18" s="49">
        <v>-300</v>
      </c>
      <c r="V18" s="49">
        <v>1200</v>
      </c>
      <c r="W18" s="49">
        <v>0</v>
      </c>
      <c r="X18" s="49">
        <v>2200</v>
      </c>
      <c r="Y18" s="49">
        <v>4800</v>
      </c>
      <c r="Z18" s="49">
        <v>800</v>
      </c>
      <c r="AA18" s="49">
        <v>1300</v>
      </c>
      <c r="AB18" s="49">
        <v>-11100</v>
      </c>
      <c r="AC18" s="49">
        <v>18000</v>
      </c>
      <c r="AD18" s="50">
        <v>291300</v>
      </c>
    </row>
    <row r="19" spans="1:30" ht="30" customHeight="1">
      <c r="A19" s="150"/>
      <c r="B19" s="158" t="s">
        <v>102</v>
      </c>
      <c r="C19" s="51">
        <v>1.1040002971437062</v>
      </c>
      <c r="D19" s="52">
        <v>1.0554210936538539</v>
      </c>
      <c r="E19" s="53">
        <v>1.3121042830540037</v>
      </c>
      <c r="F19" s="53">
        <v>1.0228670253651038</v>
      </c>
      <c r="G19" s="53">
        <v>0.91617409994626542</v>
      </c>
      <c r="H19" s="53">
        <v>1.0177875656445874</v>
      </c>
      <c r="I19" s="53">
        <v>0</v>
      </c>
      <c r="J19" s="53">
        <v>1.0218524956543333</v>
      </c>
      <c r="K19" s="53">
        <v>0.93352601156069359</v>
      </c>
      <c r="L19" s="53">
        <v>1.1150684931506849</v>
      </c>
      <c r="M19" s="53">
        <v>1.0382409177820269</v>
      </c>
      <c r="N19" s="53">
        <v>2</v>
      </c>
      <c r="O19" s="53">
        <v>1</v>
      </c>
      <c r="P19" s="53">
        <v>0.98913043478260865</v>
      </c>
      <c r="Q19" s="53">
        <v>0</v>
      </c>
      <c r="R19" s="53">
        <v>1.0930232558139534</v>
      </c>
      <c r="S19" s="53">
        <v>1.0524781341107872</v>
      </c>
      <c r="T19" s="53">
        <v>1.0251046025104602</v>
      </c>
      <c r="U19" s="53">
        <v>0.99311926605504586</v>
      </c>
      <c r="V19" s="53">
        <v>1.0465116279069768</v>
      </c>
      <c r="W19" s="53">
        <v>0</v>
      </c>
      <c r="X19" s="53">
        <v>1.1037735849056605</v>
      </c>
      <c r="Y19" s="53">
        <v>1.1764705882352942</v>
      </c>
      <c r="Z19" s="53">
        <v>0</v>
      </c>
      <c r="AA19" s="53">
        <v>1.0483271375464684</v>
      </c>
      <c r="AB19" s="53">
        <v>0</v>
      </c>
      <c r="AC19" s="53">
        <v>11</v>
      </c>
      <c r="AD19" s="54">
        <v>1.6054874246518396</v>
      </c>
    </row>
    <row r="20" spans="1:30" ht="30" customHeight="1" thickBot="1">
      <c r="A20" s="150"/>
      <c r="B20" s="159" t="s">
        <v>132</v>
      </c>
      <c r="C20" s="62">
        <v>1</v>
      </c>
      <c r="D20" s="58">
        <v>0.43279615112875552</v>
      </c>
      <c r="E20" s="57">
        <v>5.9263869730511724E-2</v>
      </c>
      <c r="F20" s="58">
        <v>8.9543451199407861E-2</v>
      </c>
      <c r="G20" s="58">
        <v>2.8681492446926624E-2</v>
      </c>
      <c r="H20" s="58">
        <v>0.10106651414729334</v>
      </c>
      <c r="I20" s="58">
        <v>0</v>
      </c>
      <c r="J20" s="58">
        <v>6.9222487635837562E-2</v>
      </c>
      <c r="K20" s="58">
        <v>5.4335026746963628E-3</v>
      </c>
      <c r="L20" s="58">
        <v>2.053964942973455E-2</v>
      </c>
      <c r="M20" s="58">
        <v>9.13434040978367E-3</v>
      </c>
      <c r="N20" s="58">
        <v>1.009319382296538E-4</v>
      </c>
      <c r="O20" s="58">
        <v>2.069104733707903E-3</v>
      </c>
      <c r="P20" s="58">
        <v>4.5924031894492481E-3</v>
      </c>
      <c r="Q20" s="58">
        <v>0</v>
      </c>
      <c r="R20" s="58">
        <v>3.9531675806614404E-3</v>
      </c>
      <c r="S20" s="58">
        <v>6.0727382834841704E-3</v>
      </c>
      <c r="T20" s="58">
        <v>8.2427749554217274E-3</v>
      </c>
      <c r="U20" s="58">
        <v>7.2839215422400164E-3</v>
      </c>
      <c r="V20" s="58">
        <v>4.5419372203344211E-3</v>
      </c>
      <c r="W20" s="58">
        <v>0</v>
      </c>
      <c r="X20" s="58">
        <v>3.9363455909564981E-3</v>
      </c>
      <c r="Y20" s="58">
        <v>5.3830367055815358E-3</v>
      </c>
      <c r="Z20" s="58">
        <v>1.3457591763953842E-4</v>
      </c>
      <c r="AA20" s="58">
        <v>4.743801096793729E-3</v>
      </c>
      <c r="AB20" s="58">
        <v>0</v>
      </c>
      <c r="AC20" s="58">
        <v>3.3307539615785755E-3</v>
      </c>
      <c r="AD20" s="59">
        <v>0.12993304848097434</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184</v>
      </c>
      <c r="E27" s="167">
        <v>229800</v>
      </c>
      <c r="F27" s="168">
        <v>26400</v>
      </c>
      <c r="G27" s="164"/>
      <c r="H27" s="68" t="s">
        <v>184</v>
      </c>
      <c r="I27" s="167">
        <v>450500</v>
      </c>
      <c r="J27" s="169">
        <v>40300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82</v>
      </c>
      <c r="E28" s="170">
        <v>231100</v>
      </c>
      <c r="F28" s="171">
        <v>21300</v>
      </c>
      <c r="G28" s="164"/>
      <c r="H28" s="69" t="s">
        <v>82</v>
      </c>
      <c r="I28" s="170">
        <v>453300</v>
      </c>
      <c r="J28" s="171">
        <v>30300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-1300</v>
      </c>
      <c r="F29" s="173">
        <v>5100</v>
      </c>
      <c r="G29" s="164"/>
      <c r="H29" s="70" t="s">
        <v>50</v>
      </c>
      <c r="I29" s="172">
        <v>-2800</v>
      </c>
      <c r="J29" s="173">
        <v>10000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0.9943747295543055</v>
      </c>
      <c r="F30" s="175">
        <v>1.2394366197183098</v>
      </c>
      <c r="G30" s="164"/>
      <c r="H30" s="71" t="s">
        <v>76</v>
      </c>
      <c r="I30" s="174">
        <v>0.99382307522611957</v>
      </c>
      <c r="J30" s="176">
        <v>1.33003300330033</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0.41615356754798988</v>
      </c>
      <c r="F31" s="179">
        <v>4.7808764940239043E-2</v>
      </c>
      <c r="G31" s="164"/>
      <c r="H31" s="73" t="s">
        <v>73</v>
      </c>
      <c r="I31" s="180">
        <v>0.91788916055419723</v>
      </c>
      <c r="J31" s="181">
        <v>8.2110839445802775E-2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10月（３表）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184</v>
      </c>
      <c r="C6" s="253">
        <v>93800</v>
      </c>
      <c r="D6" s="259">
        <v>36200</v>
      </c>
      <c r="E6" s="259">
        <v>13100</v>
      </c>
      <c r="F6" s="259">
        <v>12400</v>
      </c>
      <c r="G6" s="259">
        <v>11000</v>
      </c>
      <c r="H6" s="259">
        <v>1800</v>
      </c>
      <c r="I6" s="259">
        <v>900</v>
      </c>
      <c r="J6" s="259">
        <v>300</v>
      </c>
      <c r="K6" s="259">
        <v>600</v>
      </c>
      <c r="L6" s="259">
        <v>300</v>
      </c>
      <c r="M6" s="259">
        <v>300</v>
      </c>
      <c r="N6" s="259">
        <v>0</v>
      </c>
      <c r="O6" s="260">
        <v>16900</v>
      </c>
    </row>
    <row r="7" spans="1:17" ht="30" customHeight="1">
      <c r="A7" s="20"/>
      <c r="B7" s="187" t="s">
        <v>82</v>
      </c>
      <c r="C7" s="96">
        <v>57800</v>
      </c>
      <c r="D7" s="97">
        <v>25600</v>
      </c>
      <c r="E7" s="98">
        <v>4900</v>
      </c>
      <c r="F7" s="98">
        <v>5100</v>
      </c>
      <c r="G7" s="98">
        <v>7400</v>
      </c>
      <c r="H7" s="98">
        <v>900</v>
      </c>
      <c r="I7" s="98">
        <v>1300</v>
      </c>
      <c r="J7" s="98">
        <v>400</v>
      </c>
      <c r="K7" s="98">
        <v>600</v>
      </c>
      <c r="L7" s="98">
        <v>500</v>
      </c>
      <c r="M7" s="98">
        <v>600</v>
      </c>
      <c r="N7" s="188">
        <v>1000</v>
      </c>
      <c r="O7" s="189">
        <v>9500</v>
      </c>
    </row>
    <row r="8" spans="1:17" ht="30" customHeight="1">
      <c r="A8" s="20"/>
      <c r="B8" s="21" t="s">
        <v>50</v>
      </c>
      <c r="C8" s="12">
        <v>36000</v>
      </c>
      <c r="D8" s="31">
        <v>10600</v>
      </c>
      <c r="E8" s="190">
        <v>8200</v>
      </c>
      <c r="F8" s="31">
        <v>7300</v>
      </c>
      <c r="G8" s="31">
        <v>3600</v>
      </c>
      <c r="H8" s="31">
        <v>900</v>
      </c>
      <c r="I8" s="31">
        <v>-400</v>
      </c>
      <c r="J8" s="31">
        <v>-100</v>
      </c>
      <c r="K8" s="31">
        <v>0</v>
      </c>
      <c r="L8" s="31">
        <v>-200</v>
      </c>
      <c r="M8" s="31">
        <v>-300</v>
      </c>
      <c r="N8" s="31">
        <v>-1000</v>
      </c>
      <c r="O8" s="32">
        <v>7400</v>
      </c>
    </row>
    <row r="9" spans="1:17" ht="30" customHeight="1">
      <c r="A9" s="20"/>
      <c r="B9" s="22" t="s">
        <v>67</v>
      </c>
      <c r="C9" s="13">
        <v>1.6228373702422145</v>
      </c>
      <c r="D9" s="33">
        <v>1.4140625</v>
      </c>
      <c r="E9" s="191">
        <v>2.6734693877551021</v>
      </c>
      <c r="F9" s="33">
        <v>2.4313725490196076</v>
      </c>
      <c r="G9" s="33">
        <v>1.4864864864864864</v>
      </c>
      <c r="H9" s="33">
        <v>2</v>
      </c>
      <c r="I9" s="33">
        <v>0.69230769230769229</v>
      </c>
      <c r="J9" s="33">
        <v>0.75</v>
      </c>
      <c r="K9" s="33">
        <v>1</v>
      </c>
      <c r="L9" s="33">
        <v>0.6</v>
      </c>
      <c r="M9" s="33">
        <v>0.5</v>
      </c>
      <c r="N9" s="33">
        <v>0</v>
      </c>
      <c r="O9" s="34">
        <v>1.7789473684210526</v>
      </c>
    </row>
    <row r="10" spans="1:17" ht="30" customHeight="1" thickBot="1">
      <c r="A10" s="23"/>
      <c r="B10" s="24" t="s">
        <v>131</v>
      </c>
      <c r="C10" s="14">
        <v>1</v>
      </c>
      <c r="D10" s="35">
        <v>0.38592750533049042</v>
      </c>
      <c r="E10" s="36">
        <v>0.13965884861407249</v>
      </c>
      <c r="F10" s="38">
        <v>0.13219616204690832</v>
      </c>
      <c r="G10" s="38">
        <v>0.11727078891257996</v>
      </c>
      <c r="H10" s="38">
        <v>1.9189765458422176E-2</v>
      </c>
      <c r="I10" s="38">
        <v>9.5948827292110881E-3</v>
      </c>
      <c r="J10" s="38">
        <v>3.1982942430703624E-3</v>
      </c>
      <c r="K10" s="38">
        <v>6.3965884861407248E-3</v>
      </c>
      <c r="L10" s="38">
        <v>3.1982942430703624E-3</v>
      </c>
      <c r="M10" s="38">
        <v>3.1982942430703624E-3</v>
      </c>
      <c r="N10" s="38">
        <v>0</v>
      </c>
      <c r="O10" s="39">
        <v>0.18017057569296374</v>
      </c>
    </row>
    <row r="11" spans="1:17" ht="30" customHeight="1" thickBot="1">
      <c r="A11" s="251" t="s">
        <v>93</v>
      </c>
      <c r="B11" s="261" t="s">
        <v>94</v>
      </c>
      <c r="C11" s="262">
        <v>631300</v>
      </c>
      <c r="D11" s="263">
        <v>270800</v>
      </c>
      <c r="E11" s="263">
        <v>75700</v>
      </c>
      <c r="F11" s="263">
        <v>75100</v>
      </c>
      <c r="G11" s="263">
        <v>84600</v>
      </c>
      <c r="H11" s="263">
        <v>8100</v>
      </c>
      <c r="I11" s="263">
        <v>3300</v>
      </c>
      <c r="J11" s="263">
        <v>900</v>
      </c>
      <c r="K11" s="263">
        <v>2000</v>
      </c>
      <c r="L11" s="263">
        <v>1700</v>
      </c>
      <c r="M11" s="263">
        <v>1500</v>
      </c>
      <c r="N11" s="263">
        <v>200</v>
      </c>
      <c r="O11" s="264">
        <v>107400</v>
      </c>
    </row>
    <row r="12" spans="1:17" ht="30" customHeight="1">
      <c r="A12" s="25" t="s">
        <v>95</v>
      </c>
      <c r="B12" s="26" t="s">
        <v>96</v>
      </c>
      <c r="C12" s="15">
        <v>416400</v>
      </c>
      <c r="D12" s="37">
        <v>197700</v>
      </c>
      <c r="E12" s="37">
        <v>41400</v>
      </c>
      <c r="F12" s="37">
        <v>33700</v>
      </c>
      <c r="G12" s="37">
        <v>59800</v>
      </c>
      <c r="H12" s="37">
        <v>4400</v>
      </c>
      <c r="I12" s="37">
        <v>3400</v>
      </c>
      <c r="J12" s="37">
        <v>800</v>
      </c>
      <c r="K12" s="37">
        <v>4900</v>
      </c>
      <c r="L12" s="37">
        <v>1900</v>
      </c>
      <c r="M12" s="37">
        <v>4900</v>
      </c>
      <c r="N12" s="37">
        <v>7000</v>
      </c>
      <c r="O12" s="99">
        <v>56500</v>
      </c>
    </row>
    <row r="13" spans="1:17" ht="30" customHeight="1">
      <c r="A13" s="20"/>
      <c r="B13" s="27" t="s">
        <v>50</v>
      </c>
      <c r="C13" s="12">
        <v>214900</v>
      </c>
      <c r="D13" s="31">
        <v>73100</v>
      </c>
      <c r="E13" s="190">
        <v>34300</v>
      </c>
      <c r="F13" s="31">
        <v>41400</v>
      </c>
      <c r="G13" s="31">
        <v>24800</v>
      </c>
      <c r="H13" s="31">
        <v>3700</v>
      </c>
      <c r="I13" s="31">
        <v>-100</v>
      </c>
      <c r="J13" s="31">
        <v>100</v>
      </c>
      <c r="K13" s="31">
        <v>-2900</v>
      </c>
      <c r="L13" s="31">
        <v>-200</v>
      </c>
      <c r="M13" s="31">
        <v>-3400</v>
      </c>
      <c r="N13" s="31">
        <v>-6800</v>
      </c>
      <c r="O13" s="32">
        <v>50900</v>
      </c>
    </row>
    <row r="14" spans="1:17" ht="30" customHeight="1">
      <c r="A14" s="20"/>
      <c r="B14" s="28" t="s">
        <v>97</v>
      </c>
      <c r="C14" s="13">
        <v>1.5160902977905859</v>
      </c>
      <c r="D14" s="33">
        <v>1.3697521497218008</v>
      </c>
      <c r="E14" s="191">
        <v>1.8285024154589371</v>
      </c>
      <c r="F14" s="33">
        <v>2.228486646884273</v>
      </c>
      <c r="G14" s="33">
        <v>1.4147157190635451</v>
      </c>
      <c r="H14" s="33">
        <v>1.8409090909090908</v>
      </c>
      <c r="I14" s="33">
        <v>0.97058823529411764</v>
      </c>
      <c r="J14" s="33">
        <v>1.125</v>
      </c>
      <c r="K14" s="33">
        <v>0.40816326530612246</v>
      </c>
      <c r="L14" s="33">
        <v>0.89473684210526316</v>
      </c>
      <c r="M14" s="33">
        <v>0.30612244897959184</v>
      </c>
      <c r="N14" s="33">
        <v>2.8571428571428571E-2</v>
      </c>
      <c r="O14" s="34">
        <v>1.9008849557522123</v>
      </c>
    </row>
    <row r="15" spans="1:17" ht="30" customHeight="1" thickBot="1">
      <c r="A15" s="23"/>
      <c r="B15" s="29" t="s">
        <v>131</v>
      </c>
      <c r="C15" s="16">
        <v>1</v>
      </c>
      <c r="D15" s="38">
        <v>0.42895612228734359</v>
      </c>
      <c r="E15" s="38">
        <v>0.11991129415491843</v>
      </c>
      <c r="F15" s="38">
        <v>0.11896087438618723</v>
      </c>
      <c r="G15" s="38">
        <v>0.13400918739109774</v>
      </c>
      <c r="H15" s="38">
        <v>1.283066687787106E-2</v>
      </c>
      <c r="I15" s="38">
        <v>5.2273087280215432E-3</v>
      </c>
      <c r="J15" s="38">
        <v>1.4256296530967844E-3</v>
      </c>
      <c r="K15" s="38">
        <v>3.168065895770632E-3</v>
      </c>
      <c r="L15" s="38">
        <v>2.6928560114050371E-3</v>
      </c>
      <c r="M15" s="38">
        <v>2.3760494218279739E-3</v>
      </c>
      <c r="N15" s="38">
        <v>3.1680658957706321E-4</v>
      </c>
      <c r="O15" s="39">
        <v>0.17012513860288295</v>
      </c>
    </row>
    <row r="16" spans="1:17" ht="30" customHeight="1" thickBot="1">
      <c r="A16" s="251" t="s">
        <v>98</v>
      </c>
      <c r="B16" s="261" t="s">
        <v>99</v>
      </c>
      <c r="C16" s="262">
        <v>772400</v>
      </c>
      <c r="D16" s="263">
        <v>310200</v>
      </c>
      <c r="E16" s="263">
        <v>116100</v>
      </c>
      <c r="F16" s="263">
        <v>98700</v>
      </c>
      <c r="G16" s="263">
        <v>103800</v>
      </c>
      <c r="H16" s="263">
        <v>11400</v>
      </c>
      <c r="I16" s="263">
        <v>4500</v>
      </c>
      <c r="J16" s="263">
        <v>1100</v>
      </c>
      <c r="K16" s="263">
        <v>3000</v>
      </c>
      <c r="L16" s="263">
        <v>2300</v>
      </c>
      <c r="M16" s="263">
        <v>1900</v>
      </c>
      <c r="N16" s="263">
        <v>900</v>
      </c>
      <c r="O16" s="264">
        <v>118500</v>
      </c>
    </row>
    <row r="17" spans="1:15" ht="30" customHeight="1">
      <c r="A17" s="30" t="s">
        <v>100</v>
      </c>
      <c r="B17" s="26" t="s">
        <v>101</v>
      </c>
      <c r="C17" s="15">
        <v>481100</v>
      </c>
      <c r="D17" s="37">
        <v>218600</v>
      </c>
      <c r="E17" s="37">
        <v>63400</v>
      </c>
      <c r="F17" s="37">
        <v>36400</v>
      </c>
      <c r="G17" s="37">
        <v>70900</v>
      </c>
      <c r="H17" s="37">
        <v>6200</v>
      </c>
      <c r="I17" s="37">
        <v>3900</v>
      </c>
      <c r="J17" s="37">
        <v>800</v>
      </c>
      <c r="K17" s="37">
        <v>5400</v>
      </c>
      <c r="L17" s="37">
        <v>2300</v>
      </c>
      <c r="M17" s="37">
        <v>5200</v>
      </c>
      <c r="N17" s="37">
        <v>7400</v>
      </c>
      <c r="O17" s="192">
        <v>60600</v>
      </c>
    </row>
    <row r="18" spans="1:15" ht="30" customHeight="1">
      <c r="A18" s="20"/>
      <c r="B18" s="27" t="s">
        <v>50</v>
      </c>
      <c r="C18" s="12">
        <v>291300</v>
      </c>
      <c r="D18" s="31">
        <v>91600</v>
      </c>
      <c r="E18" s="190">
        <v>52700</v>
      </c>
      <c r="F18" s="31">
        <v>62300</v>
      </c>
      <c r="G18" s="31">
        <v>32900</v>
      </c>
      <c r="H18" s="31">
        <v>5200</v>
      </c>
      <c r="I18" s="31">
        <v>600</v>
      </c>
      <c r="J18" s="31">
        <v>300</v>
      </c>
      <c r="K18" s="31">
        <v>-2400</v>
      </c>
      <c r="L18" s="31">
        <v>0</v>
      </c>
      <c r="M18" s="31">
        <v>-3300</v>
      </c>
      <c r="N18" s="31">
        <v>-6500</v>
      </c>
      <c r="O18" s="32">
        <v>57900</v>
      </c>
    </row>
    <row r="19" spans="1:15" ht="30" customHeight="1">
      <c r="A19" s="20"/>
      <c r="B19" s="28" t="s">
        <v>102</v>
      </c>
      <c r="C19" s="13">
        <v>1.6054874246518396</v>
      </c>
      <c r="D19" s="33">
        <v>1.4190301921317474</v>
      </c>
      <c r="E19" s="191">
        <v>1.8312302839116719</v>
      </c>
      <c r="F19" s="33">
        <v>2.7115384615384617</v>
      </c>
      <c r="G19" s="33">
        <v>1.464033850493653</v>
      </c>
      <c r="H19" s="33">
        <v>1.8387096774193548</v>
      </c>
      <c r="I19" s="33">
        <v>1.1538461538461537</v>
      </c>
      <c r="J19" s="193">
        <v>1.375</v>
      </c>
      <c r="K19" s="33">
        <v>0.55555555555555558</v>
      </c>
      <c r="L19" s="33">
        <v>1</v>
      </c>
      <c r="M19" s="33">
        <v>0.36538461538461536</v>
      </c>
      <c r="N19" s="33">
        <v>0.12162162162162163</v>
      </c>
      <c r="O19" s="34">
        <v>1.9554455445544554</v>
      </c>
    </row>
    <row r="20" spans="1:15" ht="30" customHeight="1" thickBot="1">
      <c r="A20" s="20"/>
      <c r="B20" s="29" t="s">
        <v>132</v>
      </c>
      <c r="C20" s="16">
        <v>1</v>
      </c>
      <c r="D20" s="38">
        <v>0.4016053858104609</v>
      </c>
      <c r="E20" s="38">
        <v>0.15031071983428276</v>
      </c>
      <c r="F20" s="38">
        <v>0.12778353184878302</v>
      </c>
      <c r="G20" s="38">
        <v>0.13438632832729155</v>
      </c>
      <c r="H20" s="38">
        <v>1.4759192128430864E-2</v>
      </c>
      <c r="I20" s="38">
        <v>5.8259968928016572E-3</v>
      </c>
      <c r="J20" s="38">
        <v>1.4241325737959607E-3</v>
      </c>
      <c r="K20" s="38">
        <v>3.8839979285344383E-3</v>
      </c>
      <c r="L20" s="38">
        <v>2.9777317452097359E-3</v>
      </c>
      <c r="M20" s="38">
        <v>2.4598653547384776E-3</v>
      </c>
      <c r="N20" s="38">
        <v>1.1651993785603315E-3</v>
      </c>
      <c r="O20" s="39">
        <v>0.15341791817711031</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11月（１表）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185</v>
      </c>
      <c r="C8" s="209">
        <v>564500</v>
      </c>
      <c r="D8" s="214">
        <v>508100</v>
      </c>
      <c r="E8" s="215">
        <v>56400</v>
      </c>
      <c r="F8" s="77">
        <v>554800</v>
      </c>
      <c r="G8" s="78">
        <v>502200</v>
      </c>
      <c r="H8" s="117">
        <v>52600</v>
      </c>
      <c r="I8" s="118">
        <v>9700</v>
      </c>
      <c r="J8" s="78">
        <v>5900</v>
      </c>
      <c r="K8" s="79">
        <v>3800</v>
      </c>
    </row>
    <row r="9" spans="1:17" ht="31.5" customHeight="1">
      <c r="A9" s="119"/>
      <c r="B9" s="120" t="s">
        <v>83</v>
      </c>
      <c r="C9" s="43">
        <v>513600</v>
      </c>
      <c r="D9" s="91">
        <v>480100</v>
      </c>
      <c r="E9" s="121">
        <v>33500</v>
      </c>
      <c r="F9" s="81">
        <v>507000</v>
      </c>
      <c r="G9" s="82">
        <v>477400</v>
      </c>
      <c r="H9" s="122">
        <v>29600</v>
      </c>
      <c r="I9" s="123">
        <v>6600</v>
      </c>
      <c r="J9" s="82">
        <v>2700</v>
      </c>
      <c r="K9" s="124">
        <v>3900</v>
      </c>
    </row>
    <row r="10" spans="1:17" ht="31.5" customHeight="1">
      <c r="A10" s="125"/>
      <c r="B10" s="116" t="s">
        <v>161</v>
      </c>
      <c r="C10" s="44">
        <v>50900</v>
      </c>
      <c r="D10" s="83">
        <v>28000</v>
      </c>
      <c r="E10" s="85">
        <v>22900</v>
      </c>
      <c r="F10" s="84">
        <v>47800</v>
      </c>
      <c r="G10" s="83">
        <v>24800</v>
      </c>
      <c r="H10" s="126">
        <v>23000</v>
      </c>
      <c r="I10" s="127">
        <v>3100</v>
      </c>
      <c r="J10" s="83">
        <v>3200</v>
      </c>
      <c r="K10" s="86">
        <v>-100</v>
      </c>
    </row>
    <row r="11" spans="1:17" ht="31.5" customHeight="1" thickBot="1">
      <c r="A11" s="128"/>
      <c r="B11" s="129" t="s">
        <v>67</v>
      </c>
      <c r="C11" s="45">
        <v>1.0991043613707165</v>
      </c>
      <c r="D11" s="87">
        <v>1.0583211830868569</v>
      </c>
      <c r="E11" s="89">
        <v>1.6835820895522389</v>
      </c>
      <c r="F11" s="88">
        <v>1.0942800788954634</v>
      </c>
      <c r="G11" s="87">
        <v>1.051948051948052</v>
      </c>
      <c r="H11" s="130">
        <v>1.777027027027027</v>
      </c>
      <c r="I11" s="131">
        <v>1.4696969696969697</v>
      </c>
      <c r="J11" s="87">
        <v>2.1851851851851851</v>
      </c>
      <c r="K11" s="90">
        <v>0.97435897435897434</v>
      </c>
    </row>
    <row r="12" spans="1:17" ht="31.5" customHeight="1" thickBot="1">
      <c r="A12" s="207" t="s">
        <v>93</v>
      </c>
      <c r="B12" s="212" t="s">
        <v>94</v>
      </c>
      <c r="C12" s="209">
        <v>4880700</v>
      </c>
      <c r="D12" s="210">
        <v>4193000</v>
      </c>
      <c r="E12" s="211">
        <v>687700</v>
      </c>
      <c r="F12" s="77">
        <v>4621400</v>
      </c>
      <c r="G12" s="78">
        <v>4148700</v>
      </c>
      <c r="H12" s="117">
        <v>472700</v>
      </c>
      <c r="I12" s="118">
        <v>259300</v>
      </c>
      <c r="J12" s="78">
        <v>44300</v>
      </c>
      <c r="K12" s="79">
        <v>215000</v>
      </c>
    </row>
    <row r="13" spans="1:17" ht="31.5" customHeight="1">
      <c r="A13" s="132" t="s">
        <v>95</v>
      </c>
      <c r="B13" s="133" t="s">
        <v>96</v>
      </c>
      <c r="C13" s="43">
        <v>4436400</v>
      </c>
      <c r="D13" s="91">
        <v>3986500</v>
      </c>
      <c r="E13" s="121">
        <v>449900</v>
      </c>
      <c r="F13" s="81">
        <v>4252900</v>
      </c>
      <c r="G13" s="91">
        <v>3965400</v>
      </c>
      <c r="H13" s="121">
        <v>287500</v>
      </c>
      <c r="I13" s="123">
        <v>183500</v>
      </c>
      <c r="J13" s="91">
        <v>21100</v>
      </c>
      <c r="K13" s="92">
        <v>162400</v>
      </c>
    </row>
    <row r="14" spans="1:17" ht="31.5" customHeight="1">
      <c r="A14" s="125"/>
      <c r="B14" s="116" t="s">
        <v>50</v>
      </c>
      <c r="C14" s="44">
        <v>444300</v>
      </c>
      <c r="D14" s="83">
        <v>206500</v>
      </c>
      <c r="E14" s="85">
        <v>237800</v>
      </c>
      <c r="F14" s="84">
        <v>368500</v>
      </c>
      <c r="G14" s="83">
        <v>183300</v>
      </c>
      <c r="H14" s="126">
        <v>185200</v>
      </c>
      <c r="I14" s="127">
        <v>75800</v>
      </c>
      <c r="J14" s="83">
        <v>23200</v>
      </c>
      <c r="K14" s="86">
        <v>52600</v>
      </c>
    </row>
    <row r="15" spans="1:17" ht="31.5" customHeight="1" thickBot="1">
      <c r="A15" s="128"/>
      <c r="B15" s="129" t="s">
        <v>97</v>
      </c>
      <c r="C15" s="45">
        <v>1.100148769272383</v>
      </c>
      <c r="D15" s="87">
        <v>1.051799824407375</v>
      </c>
      <c r="E15" s="89">
        <v>1.5285619026450323</v>
      </c>
      <c r="F15" s="88">
        <v>1.086646758682311</v>
      </c>
      <c r="G15" s="87">
        <v>1.0462248449084581</v>
      </c>
      <c r="H15" s="130">
        <v>1.6441739130434783</v>
      </c>
      <c r="I15" s="131">
        <v>1.4130790190735696</v>
      </c>
      <c r="J15" s="87">
        <v>2.0995260663507107</v>
      </c>
      <c r="K15" s="90">
        <v>1.3238916256157636</v>
      </c>
    </row>
    <row r="16" spans="1:17" ht="31.5" customHeight="1" thickBot="1">
      <c r="A16" s="207" t="s">
        <v>98</v>
      </c>
      <c r="B16" s="208" t="s">
        <v>99</v>
      </c>
      <c r="C16" s="209">
        <v>6509100</v>
      </c>
      <c r="D16" s="210">
        <v>5680300</v>
      </c>
      <c r="E16" s="211">
        <v>828800</v>
      </c>
      <c r="F16" s="77">
        <v>6218000</v>
      </c>
      <c r="G16" s="93">
        <v>5627400</v>
      </c>
      <c r="H16" s="134">
        <v>590600</v>
      </c>
      <c r="I16" s="118">
        <v>291100</v>
      </c>
      <c r="J16" s="93">
        <v>52900</v>
      </c>
      <c r="K16" s="94">
        <v>238200</v>
      </c>
    </row>
    <row r="17" spans="1:11" ht="31.5" customHeight="1">
      <c r="A17" s="135" t="s">
        <v>100</v>
      </c>
      <c r="B17" s="133" t="s">
        <v>101</v>
      </c>
      <c r="C17" s="43">
        <v>5898200</v>
      </c>
      <c r="D17" s="91">
        <v>5383600</v>
      </c>
      <c r="E17" s="121">
        <v>514600</v>
      </c>
      <c r="F17" s="81">
        <v>5701700</v>
      </c>
      <c r="G17" s="80">
        <v>5354600</v>
      </c>
      <c r="H17" s="121">
        <v>347100</v>
      </c>
      <c r="I17" s="123">
        <v>196500</v>
      </c>
      <c r="J17" s="80">
        <v>29000</v>
      </c>
      <c r="K17" s="92">
        <v>167500</v>
      </c>
    </row>
    <row r="18" spans="1:11" ht="31.5" customHeight="1">
      <c r="A18" s="125"/>
      <c r="B18" s="116" t="s">
        <v>50</v>
      </c>
      <c r="C18" s="44">
        <v>610900</v>
      </c>
      <c r="D18" s="83">
        <v>296700</v>
      </c>
      <c r="E18" s="85">
        <v>314200</v>
      </c>
      <c r="F18" s="84">
        <v>516300</v>
      </c>
      <c r="G18" s="83">
        <v>272800</v>
      </c>
      <c r="H18" s="126">
        <v>243500</v>
      </c>
      <c r="I18" s="127">
        <v>94600</v>
      </c>
      <c r="J18" s="83">
        <v>23900</v>
      </c>
      <c r="K18" s="86">
        <v>70700</v>
      </c>
    </row>
    <row r="19" spans="1:11" ht="31.5" customHeight="1" thickBot="1">
      <c r="A19" s="125"/>
      <c r="B19" s="129" t="s">
        <v>102</v>
      </c>
      <c r="C19" s="45">
        <v>1.1035739717201858</v>
      </c>
      <c r="D19" s="87">
        <v>1.055111821086262</v>
      </c>
      <c r="E19" s="89">
        <v>1.6105713175281773</v>
      </c>
      <c r="F19" s="88">
        <v>1.0905519406492801</v>
      </c>
      <c r="G19" s="87">
        <v>1.0509468494378664</v>
      </c>
      <c r="H19" s="130">
        <v>1.7015269374819937</v>
      </c>
      <c r="I19" s="131">
        <v>1.4814249363867684</v>
      </c>
      <c r="J19" s="87">
        <v>1.8241379310344827</v>
      </c>
      <c r="K19" s="90">
        <v>1.422089552238806</v>
      </c>
    </row>
    <row r="21" spans="1:11">
      <c r="C21" s="137" t="s">
        <v>162</v>
      </c>
      <c r="D21" s="137" t="s">
        <v>163</v>
      </c>
      <c r="E21" s="138" t="s">
        <v>179</v>
      </c>
      <c r="F21" s="137" t="s">
        <v>165</v>
      </c>
      <c r="G21" s="138" t="s">
        <v>186</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11月（２表）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185</v>
      </c>
      <c r="C6" s="225">
        <v>564500</v>
      </c>
      <c r="D6" s="238">
        <v>249200</v>
      </c>
      <c r="E6" s="238">
        <v>31800</v>
      </c>
      <c r="F6" s="238">
        <v>49500</v>
      </c>
      <c r="G6" s="238">
        <v>13500</v>
      </c>
      <c r="H6" s="238">
        <v>66600</v>
      </c>
      <c r="I6" s="238">
        <v>0</v>
      </c>
      <c r="J6" s="238">
        <v>40800</v>
      </c>
      <c r="K6" s="238">
        <v>3800</v>
      </c>
      <c r="L6" s="238">
        <v>13400</v>
      </c>
      <c r="M6" s="238">
        <v>5800</v>
      </c>
      <c r="N6" s="238">
        <v>0</v>
      </c>
      <c r="O6" s="238">
        <v>2400</v>
      </c>
      <c r="P6" s="238">
        <v>2500</v>
      </c>
      <c r="Q6" s="238">
        <v>0</v>
      </c>
      <c r="R6" s="238">
        <v>2700</v>
      </c>
      <c r="S6" s="238">
        <v>3000</v>
      </c>
      <c r="T6" s="238">
        <v>4800</v>
      </c>
      <c r="U6" s="238">
        <v>3800</v>
      </c>
      <c r="V6" s="238">
        <v>2600</v>
      </c>
      <c r="W6" s="238">
        <v>0</v>
      </c>
      <c r="X6" s="238">
        <v>2700</v>
      </c>
      <c r="Y6" s="238">
        <v>3200</v>
      </c>
      <c r="Z6" s="238">
        <v>0</v>
      </c>
      <c r="AA6" s="238">
        <v>3100</v>
      </c>
      <c r="AB6" s="238">
        <v>0</v>
      </c>
      <c r="AC6" s="239">
        <v>2900</v>
      </c>
      <c r="AD6" s="240">
        <v>56400</v>
      </c>
    </row>
    <row r="7" spans="1:30" ht="30" customHeight="1">
      <c r="A7" s="148"/>
      <c r="B7" s="149" t="s">
        <v>83</v>
      </c>
      <c r="C7" s="95">
        <v>513600</v>
      </c>
      <c r="D7" s="75">
        <v>239500</v>
      </c>
      <c r="E7" s="75">
        <v>23500</v>
      </c>
      <c r="F7" s="75">
        <v>45100</v>
      </c>
      <c r="G7" s="75">
        <v>17100</v>
      </c>
      <c r="H7" s="75">
        <v>63800</v>
      </c>
      <c r="I7" s="75">
        <v>0</v>
      </c>
      <c r="J7" s="75">
        <v>39100</v>
      </c>
      <c r="K7" s="75">
        <v>3300</v>
      </c>
      <c r="L7" s="75">
        <v>12200</v>
      </c>
      <c r="M7" s="75">
        <v>5900</v>
      </c>
      <c r="N7" s="75">
        <v>0</v>
      </c>
      <c r="O7" s="75">
        <v>2100</v>
      </c>
      <c r="P7" s="75">
        <v>2700</v>
      </c>
      <c r="Q7" s="75">
        <v>0</v>
      </c>
      <c r="R7" s="75">
        <v>2500</v>
      </c>
      <c r="S7" s="75">
        <v>4100</v>
      </c>
      <c r="T7" s="75">
        <v>4500</v>
      </c>
      <c r="U7" s="75">
        <v>3600</v>
      </c>
      <c r="V7" s="75">
        <v>2400</v>
      </c>
      <c r="W7" s="75">
        <v>0</v>
      </c>
      <c r="X7" s="75">
        <v>2400</v>
      </c>
      <c r="Y7" s="75">
        <v>3300</v>
      </c>
      <c r="Z7" s="75">
        <v>0</v>
      </c>
      <c r="AA7" s="75">
        <v>3000</v>
      </c>
      <c r="AB7" s="75">
        <v>0</v>
      </c>
      <c r="AC7" s="75">
        <v>0</v>
      </c>
      <c r="AD7" s="76">
        <v>33500</v>
      </c>
    </row>
    <row r="8" spans="1:30" ht="30" customHeight="1">
      <c r="A8" s="150"/>
      <c r="B8" s="151" t="s">
        <v>50</v>
      </c>
      <c r="C8" s="47">
        <v>50900</v>
      </c>
      <c r="D8" s="48">
        <v>9700</v>
      </c>
      <c r="E8" s="49">
        <v>8300</v>
      </c>
      <c r="F8" s="49">
        <v>4400</v>
      </c>
      <c r="G8" s="49">
        <v>-3600</v>
      </c>
      <c r="H8" s="49">
        <v>2800</v>
      </c>
      <c r="I8" s="49">
        <v>0</v>
      </c>
      <c r="J8" s="49">
        <v>1700</v>
      </c>
      <c r="K8" s="49">
        <v>500</v>
      </c>
      <c r="L8" s="49">
        <v>1200</v>
      </c>
      <c r="M8" s="49">
        <v>-100</v>
      </c>
      <c r="N8" s="49">
        <v>0</v>
      </c>
      <c r="O8" s="49">
        <v>300</v>
      </c>
      <c r="P8" s="49">
        <v>-200</v>
      </c>
      <c r="Q8" s="49">
        <v>0</v>
      </c>
      <c r="R8" s="49">
        <v>200</v>
      </c>
      <c r="S8" s="49">
        <v>-1100</v>
      </c>
      <c r="T8" s="49">
        <v>300</v>
      </c>
      <c r="U8" s="49">
        <v>200</v>
      </c>
      <c r="V8" s="49">
        <v>200</v>
      </c>
      <c r="W8" s="49">
        <v>0</v>
      </c>
      <c r="X8" s="49">
        <v>300</v>
      </c>
      <c r="Y8" s="49">
        <v>-100</v>
      </c>
      <c r="Z8" s="49">
        <v>0</v>
      </c>
      <c r="AA8" s="49">
        <v>100</v>
      </c>
      <c r="AB8" s="49">
        <v>0</v>
      </c>
      <c r="AC8" s="49">
        <v>2900</v>
      </c>
      <c r="AD8" s="50">
        <v>22900</v>
      </c>
    </row>
    <row r="9" spans="1:30" ht="30" customHeight="1">
      <c r="A9" s="150"/>
      <c r="B9" s="152" t="s">
        <v>67</v>
      </c>
      <c r="C9" s="51">
        <v>1.0991043613707165</v>
      </c>
      <c r="D9" s="52">
        <v>1.040501043841336</v>
      </c>
      <c r="E9" s="53">
        <v>1.3531914893617021</v>
      </c>
      <c r="F9" s="53">
        <v>1.0975609756097562</v>
      </c>
      <c r="G9" s="53">
        <v>0.78947368421052633</v>
      </c>
      <c r="H9" s="53">
        <v>1.0438871473354232</v>
      </c>
      <c r="I9" s="53">
        <v>0</v>
      </c>
      <c r="J9" s="53">
        <v>1.0434782608695652</v>
      </c>
      <c r="K9" s="53">
        <v>1.1515151515151516</v>
      </c>
      <c r="L9" s="53">
        <v>1.098360655737705</v>
      </c>
      <c r="M9" s="53">
        <v>0.98305084745762716</v>
      </c>
      <c r="N9" s="53">
        <v>0</v>
      </c>
      <c r="O9" s="53">
        <v>1.1428571428571428</v>
      </c>
      <c r="P9" s="53">
        <v>0.92592592592592593</v>
      </c>
      <c r="Q9" s="53">
        <v>0</v>
      </c>
      <c r="R9" s="53">
        <v>1.08</v>
      </c>
      <c r="S9" s="53">
        <v>0.73170731707317072</v>
      </c>
      <c r="T9" s="53">
        <v>1.0666666666666667</v>
      </c>
      <c r="U9" s="53">
        <v>1.0555555555555556</v>
      </c>
      <c r="V9" s="53">
        <v>1.0833333333333333</v>
      </c>
      <c r="W9" s="53">
        <v>0</v>
      </c>
      <c r="X9" s="53">
        <v>1.125</v>
      </c>
      <c r="Y9" s="53">
        <v>0.96969696969696972</v>
      </c>
      <c r="Z9" s="53">
        <v>0</v>
      </c>
      <c r="AA9" s="53">
        <v>1.0333333333333334</v>
      </c>
      <c r="AB9" s="53">
        <v>0</v>
      </c>
      <c r="AC9" s="53">
        <v>0</v>
      </c>
      <c r="AD9" s="54">
        <v>1.6835820895522389</v>
      </c>
    </row>
    <row r="10" spans="1:30" ht="30" customHeight="1" thickBot="1">
      <c r="A10" s="153"/>
      <c r="B10" s="154" t="s">
        <v>130</v>
      </c>
      <c r="C10" s="55">
        <v>1</v>
      </c>
      <c r="D10" s="56">
        <v>0.44145261293179805</v>
      </c>
      <c r="E10" s="57">
        <v>5.6333038086802477E-2</v>
      </c>
      <c r="F10" s="58">
        <v>8.7688219663418956E-2</v>
      </c>
      <c r="G10" s="58">
        <v>2.3914968999114262E-2</v>
      </c>
      <c r="H10" s="58">
        <v>0.11798051372896369</v>
      </c>
      <c r="I10" s="58">
        <v>0</v>
      </c>
      <c r="J10" s="58">
        <v>7.2276350752878651E-2</v>
      </c>
      <c r="K10" s="58">
        <v>6.731620903454384E-3</v>
      </c>
      <c r="L10" s="58">
        <v>2.3737821080602302E-2</v>
      </c>
      <c r="M10" s="58">
        <v>1.0274579273693534E-2</v>
      </c>
      <c r="N10" s="58">
        <v>0</v>
      </c>
      <c r="O10" s="58">
        <v>4.2515500442869792E-3</v>
      </c>
      <c r="P10" s="58">
        <v>4.4286979627989375E-3</v>
      </c>
      <c r="Q10" s="58">
        <v>0</v>
      </c>
      <c r="R10" s="58">
        <v>4.7829937998228522E-3</v>
      </c>
      <c r="S10" s="58">
        <v>5.3144375553587243E-3</v>
      </c>
      <c r="T10" s="58">
        <v>8.5031000885739585E-3</v>
      </c>
      <c r="U10" s="58">
        <v>6.731620903454384E-3</v>
      </c>
      <c r="V10" s="58">
        <v>4.6058458813108948E-3</v>
      </c>
      <c r="W10" s="58">
        <v>0</v>
      </c>
      <c r="X10" s="58">
        <v>4.7829937998228522E-3</v>
      </c>
      <c r="Y10" s="58">
        <v>5.6687333923826399E-3</v>
      </c>
      <c r="Z10" s="58">
        <v>0</v>
      </c>
      <c r="AA10" s="58">
        <v>5.4915854738706816E-3</v>
      </c>
      <c r="AB10" s="58">
        <v>0</v>
      </c>
      <c r="AC10" s="58">
        <v>5.1372896368467669E-3</v>
      </c>
      <c r="AD10" s="59">
        <v>9.9911426040744017E-2</v>
      </c>
    </row>
    <row r="11" spans="1:30" ht="30" customHeight="1" thickBot="1">
      <c r="A11" s="247" t="s">
        <v>93</v>
      </c>
      <c r="B11" s="241" t="s">
        <v>94</v>
      </c>
      <c r="C11" s="242">
        <v>4880700</v>
      </c>
      <c r="D11" s="243">
        <v>2074600</v>
      </c>
      <c r="E11" s="244">
        <v>302200</v>
      </c>
      <c r="F11" s="244">
        <v>440500</v>
      </c>
      <c r="G11" s="244">
        <v>127300</v>
      </c>
      <c r="H11" s="244">
        <v>488400</v>
      </c>
      <c r="I11" s="244">
        <v>0</v>
      </c>
      <c r="J11" s="244">
        <v>329200</v>
      </c>
      <c r="K11" s="244">
        <v>24300</v>
      </c>
      <c r="L11" s="244">
        <v>103100</v>
      </c>
      <c r="M11" s="244">
        <v>43100</v>
      </c>
      <c r="N11" s="244">
        <v>600</v>
      </c>
      <c r="O11" s="244">
        <v>8400</v>
      </c>
      <c r="P11" s="244">
        <v>21100</v>
      </c>
      <c r="Q11" s="244">
        <v>0</v>
      </c>
      <c r="R11" s="244">
        <v>18900</v>
      </c>
      <c r="S11" s="244">
        <v>25900</v>
      </c>
      <c r="T11" s="244">
        <v>38100</v>
      </c>
      <c r="U11" s="244">
        <v>35800</v>
      </c>
      <c r="V11" s="244">
        <v>21600</v>
      </c>
      <c r="W11" s="244">
        <v>0</v>
      </c>
      <c r="X11" s="244">
        <v>18900</v>
      </c>
      <c r="Y11" s="244">
        <v>25400</v>
      </c>
      <c r="Z11" s="244">
        <v>800</v>
      </c>
      <c r="AA11" s="244">
        <v>23000</v>
      </c>
      <c r="AB11" s="244">
        <v>0</v>
      </c>
      <c r="AC11" s="244">
        <v>21800</v>
      </c>
      <c r="AD11" s="245">
        <v>687700</v>
      </c>
    </row>
    <row r="12" spans="1:30" ht="30" customHeight="1">
      <c r="A12" s="155" t="s">
        <v>95</v>
      </c>
      <c r="B12" s="156" t="s">
        <v>96</v>
      </c>
      <c r="C12" s="46">
        <v>4436400</v>
      </c>
      <c r="D12" s="60">
        <v>1978400</v>
      </c>
      <c r="E12" s="60">
        <v>225300</v>
      </c>
      <c r="F12" s="60">
        <v>439100</v>
      </c>
      <c r="G12" s="60">
        <v>150200</v>
      </c>
      <c r="H12" s="60">
        <v>476700</v>
      </c>
      <c r="I12" s="60">
        <v>0</v>
      </c>
      <c r="J12" s="60">
        <v>317700</v>
      </c>
      <c r="K12" s="60">
        <v>25100</v>
      </c>
      <c r="L12" s="60">
        <v>90800</v>
      </c>
      <c r="M12" s="60">
        <v>41000</v>
      </c>
      <c r="N12" s="60">
        <v>0</v>
      </c>
      <c r="O12" s="60">
        <v>8600</v>
      </c>
      <c r="P12" s="60">
        <v>22000</v>
      </c>
      <c r="Q12" s="60">
        <v>0</v>
      </c>
      <c r="R12" s="60">
        <v>17600</v>
      </c>
      <c r="S12" s="60">
        <v>28600</v>
      </c>
      <c r="T12" s="60">
        <v>36900</v>
      </c>
      <c r="U12" s="60">
        <v>35100</v>
      </c>
      <c r="V12" s="60">
        <v>21000</v>
      </c>
      <c r="W12" s="60">
        <v>0</v>
      </c>
      <c r="X12" s="60">
        <v>16900</v>
      </c>
      <c r="Y12" s="60">
        <v>22500</v>
      </c>
      <c r="Z12" s="60">
        <v>0</v>
      </c>
      <c r="AA12" s="60">
        <v>21900</v>
      </c>
      <c r="AB12" s="60">
        <v>11100</v>
      </c>
      <c r="AC12" s="60">
        <v>0</v>
      </c>
      <c r="AD12" s="61">
        <v>449900</v>
      </c>
    </row>
    <row r="13" spans="1:30" ht="30" customHeight="1">
      <c r="A13" s="150"/>
      <c r="B13" s="157" t="s">
        <v>50</v>
      </c>
      <c r="C13" s="47">
        <v>444300</v>
      </c>
      <c r="D13" s="48">
        <v>96200</v>
      </c>
      <c r="E13" s="49">
        <v>76900</v>
      </c>
      <c r="F13" s="49">
        <v>1400</v>
      </c>
      <c r="G13" s="49">
        <v>-22900</v>
      </c>
      <c r="H13" s="49">
        <v>11700</v>
      </c>
      <c r="I13" s="49">
        <v>0</v>
      </c>
      <c r="J13" s="49">
        <v>11500</v>
      </c>
      <c r="K13" s="49">
        <v>-800</v>
      </c>
      <c r="L13" s="49">
        <v>12300</v>
      </c>
      <c r="M13" s="49">
        <v>2100</v>
      </c>
      <c r="N13" s="49">
        <v>600</v>
      </c>
      <c r="O13" s="49">
        <v>-200</v>
      </c>
      <c r="P13" s="49">
        <v>-900</v>
      </c>
      <c r="Q13" s="49">
        <v>0</v>
      </c>
      <c r="R13" s="49">
        <v>1300</v>
      </c>
      <c r="S13" s="49">
        <v>-2700</v>
      </c>
      <c r="T13" s="49">
        <v>1200</v>
      </c>
      <c r="U13" s="49">
        <v>700</v>
      </c>
      <c r="V13" s="49">
        <v>600</v>
      </c>
      <c r="W13" s="49">
        <v>0</v>
      </c>
      <c r="X13" s="49">
        <v>2000</v>
      </c>
      <c r="Y13" s="49">
        <v>2900</v>
      </c>
      <c r="Z13" s="49">
        <v>800</v>
      </c>
      <c r="AA13" s="49">
        <v>1100</v>
      </c>
      <c r="AB13" s="49">
        <v>-11100</v>
      </c>
      <c r="AC13" s="49">
        <v>21800</v>
      </c>
      <c r="AD13" s="50">
        <v>237800</v>
      </c>
    </row>
    <row r="14" spans="1:30" ht="30" customHeight="1">
      <c r="A14" s="150"/>
      <c r="B14" s="158" t="s">
        <v>97</v>
      </c>
      <c r="C14" s="51">
        <v>1.100148769272383</v>
      </c>
      <c r="D14" s="52">
        <v>1.048625151637687</v>
      </c>
      <c r="E14" s="53">
        <v>1.3413226808699512</v>
      </c>
      <c r="F14" s="53">
        <v>1.0031883397859258</v>
      </c>
      <c r="G14" s="53">
        <v>0.84753661784287615</v>
      </c>
      <c r="H14" s="53">
        <v>1.0245437382001259</v>
      </c>
      <c r="I14" s="53">
        <v>0</v>
      </c>
      <c r="J14" s="53">
        <v>1.0361976707585774</v>
      </c>
      <c r="K14" s="53">
        <v>0.96812749003984067</v>
      </c>
      <c r="L14" s="53">
        <v>1.1354625550660793</v>
      </c>
      <c r="M14" s="53">
        <v>1.051219512195122</v>
      </c>
      <c r="N14" s="53">
        <v>0</v>
      </c>
      <c r="O14" s="53">
        <v>0.97674418604651159</v>
      </c>
      <c r="P14" s="53">
        <v>0.95909090909090911</v>
      </c>
      <c r="Q14" s="53">
        <v>0</v>
      </c>
      <c r="R14" s="53">
        <v>1.0738636363636365</v>
      </c>
      <c r="S14" s="53">
        <v>0.90559440559440563</v>
      </c>
      <c r="T14" s="53">
        <v>1.032520325203252</v>
      </c>
      <c r="U14" s="53">
        <v>1.0199430199430199</v>
      </c>
      <c r="V14" s="53">
        <v>1.0285714285714285</v>
      </c>
      <c r="W14" s="53">
        <v>0</v>
      </c>
      <c r="X14" s="53">
        <v>1.1183431952662721</v>
      </c>
      <c r="Y14" s="53">
        <v>1.1288888888888888</v>
      </c>
      <c r="Z14" s="53">
        <v>0</v>
      </c>
      <c r="AA14" s="53">
        <v>1.0502283105022832</v>
      </c>
      <c r="AB14" s="53">
        <v>0</v>
      </c>
      <c r="AC14" s="53">
        <v>0</v>
      </c>
      <c r="AD14" s="54">
        <v>1.5285619026450323</v>
      </c>
    </row>
    <row r="15" spans="1:30" ht="30" customHeight="1" thickBot="1">
      <c r="A15" s="153"/>
      <c r="B15" s="159" t="s">
        <v>131</v>
      </c>
      <c r="C15" s="62">
        <v>1</v>
      </c>
      <c r="D15" s="58">
        <v>0.4250619788145143</v>
      </c>
      <c r="E15" s="57">
        <v>6.1917347921404714E-2</v>
      </c>
      <c r="F15" s="58">
        <v>9.0253447251418858E-2</v>
      </c>
      <c r="G15" s="58">
        <v>2.6082324256766449E-2</v>
      </c>
      <c r="H15" s="58">
        <v>0.10006761325219743</v>
      </c>
      <c r="I15" s="58">
        <v>0</v>
      </c>
      <c r="J15" s="58">
        <v>6.7449341283012679E-2</v>
      </c>
      <c r="K15" s="58">
        <v>4.9787940254471695E-3</v>
      </c>
      <c r="L15" s="58">
        <v>2.1124019095621529E-2</v>
      </c>
      <c r="M15" s="58">
        <v>8.8307005142704946E-3</v>
      </c>
      <c r="N15" s="58">
        <v>1.2293318581351037E-4</v>
      </c>
      <c r="O15" s="58">
        <v>1.7210646013891451E-3</v>
      </c>
      <c r="P15" s="58">
        <v>4.3231503677751146E-3</v>
      </c>
      <c r="Q15" s="58">
        <v>0</v>
      </c>
      <c r="R15" s="58">
        <v>3.8723953531255764E-3</v>
      </c>
      <c r="S15" s="58">
        <v>5.3066158542831969E-3</v>
      </c>
      <c r="T15" s="58">
        <v>7.8062572991579073E-3</v>
      </c>
      <c r="U15" s="58">
        <v>7.3350134202061178E-3</v>
      </c>
      <c r="V15" s="58">
        <v>4.4255946892863725E-3</v>
      </c>
      <c r="W15" s="58">
        <v>0</v>
      </c>
      <c r="X15" s="58">
        <v>3.8723953531255764E-3</v>
      </c>
      <c r="Y15" s="58">
        <v>5.2041715327719382E-3</v>
      </c>
      <c r="Z15" s="58">
        <v>1.639109144180138E-4</v>
      </c>
      <c r="AA15" s="58">
        <v>4.7124387895178966E-3</v>
      </c>
      <c r="AB15" s="58">
        <v>0</v>
      </c>
      <c r="AC15" s="58">
        <v>4.4665724178908767E-3</v>
      </c>
      <c r="AD15" s="59">
        <v>0.14090191980658512</v>
      </c>
    </row>
    <row r="16" spans="1:30" ht="30" customHeight="1" thickBot="1">
      <c r="A16" s="247" t="s">
        <v>98</v>
      </c>
      <c r="B16" s="246" t="s">
        <v>99</v>
      </c>
      <c r="C16" s="242">
        <v>6509100</v>
      </c>
      <c r="D16" s="244">
        <v>2822000</v>
      </c>
      <c r="E16" s="244">
        <v>384100</v>
      </c>
      <c r="F16" s="244">
        <v>581800</v>
      </c>
      <c r="G16" s="244">
        <v>184000</v>
      </c>
      <c r="H16" s="244">
        <v>667400</v>
      </c>
      <c r="I16" s="244">
        <v>0</v>
      </c>
      <c r="J16" s="244">
        <v>452300</v>
      </c>
      <c r="K16" s="244">
        <v>36100</v>
      </c>
      <c r="L16" s="244">
        <v>135500</v>
      </c>
      <c r="M16" s="244">
        <v>60100</v>
      </c>
      <c r="N16" s="244">
        <v>600</v>
      </c>
      <c r="O16" s="244">
        <v>14700</v>
      </c>
      <c r="P16" s="244">
        <v>29800</v>
      </c>
      <c r="Q16" s="244">
        <v>0</v>
      </c>
      <c r="R16" s="244">
        <v>26200</v>
      </c>
      <c r="S16" s="244">
        <v>39100</v>
      </c>
      <c r="T16" s="244">
        <v>53800</v>
      </c>
      <c r="U16" s="244">
        <v>47100</v>
      </c>
      <c r="V16" s="244">
        <v>29600</v>
      </c>
      <c r="W16" s="244">
        <v>0</v>
      </c>
      <c r="X16" s="244">
        <v>26100</v>
      </c>
      <c r="Y16" s="244">
        <v>35200</v>
      </c>
      <c r="Z16" s="244">
        <v>800</v>
      </c>
      <c r="AA16" s="244">
        <v>31300</v>
      </c>
      <c r="AB16" s="244">
        <v>0</v>
      </c>
      <c r="AC16" s="244">
        <v>22700</v>
      </c>
      <c r="AD16" s="245">
        <v>828800</v>
      </c>
    </row>
    <row r="17" spans="1:30" ht="30" customHeight="1">
      <c r="A17" s="160" t="s">
        <v>100</v>
      </c>
      <c r="B17" s="156" t="s">
        <v>101</v>
      </c>
      <c r="C17" s="46">
        <v>5898200</v>
      </c>
      <c r="D17" s="60">
        <v>2677200</v>
      </c>
      <c r="E17" s="60">
        <v>292000</v>
      </c>
      <c r="F17" s="60">
        <v>565500</v>
      </c>
      <c r="G17" s="60">
        <v>203200</v>
      </c>
      <c r="H17" s="60">
        <v>654100</v>
      </c>
      <c r="I17" s="60">
        <v>0</v>
      </c>
      <c r="J17" s="60">
        <v>441800</v>
      </c>
      <c r="K17" s="60">
        <v>37900</v>
      </c>
      <c r="L17" s="60">
        <v>121700</v>
      </c>
      <c r="M17" s="60">
        <v>58200</v>
      </c>
      <c r="N17" s="60">
        <v>300</v>
      </c>
      <c r="O17" s="60">
        <v>14400</v>
      </c>
      <c r="P17" s="60">
        <v>30300</v>
      </c>
      <c r="Q17" s="60">
        <v>0</v>
      </c>
      <c r="R17" s="60">
        <v>24000</v>
      </c>
      <c r="S17" s="60">
        <v>38400</v>
      </c>
      <c r="T17" s="60">
        <v>52300</v>
      </c>
      <c r="U17" s="60">
        <v>47200</v>
      </c>
      <c r="V17" s="60">
        <v>28200</v>
      </c>
      <c r="W17" s="60">
        <v>0</v>
      </c>
      <c r="X17" s="60">
        <v>23600</v>
      </c>
      <c r="Y17" s="60">
        <v>30500</v>
      </c>
      <c r="Z17" s="60">
        <v>0</v>
      </c>
      <c r="AA17" s="60">
        <v>29900</v>
      </c>
      <c r="AB17" s="60">
        <v>11100</v>
      </c>
      <c r="AC17" s="60">
        <v>1800</v>
      </c>
      <c r="AD17" s="63">
        <v>514600</v>
      </c>
    </row>
    <row r="18" spans="1:30" ht="30" customHeight="1">
      <c r="A18" s="150"/>
      <c r="B18" s="157" t="s">
        <v>50</v>
      </c>
      <c r="C18" s="47">
        <v>610900</v>
      </c>
      <c r="D18" s="48">
        <v>144800</v>
      </c>
      <c r="E18" s="49">
        <v>92100</v>
      </c>
      <c r="F18" s="49">
        <v>16300</v>
      </c>
      <c r="G18" s="49">
        <v>-19200</v>
      </c>
      <c r="H18" s="49">
        <v>13300</v>
      </c>
      <c r="I18" s="49">
        <v>0</v>
      </c>
      <c r="J18" s="49">
        <v>10500</v>
      </c>
      <c r="K18" s="49">
        <v>-1800</v>
      </c>
      <c r="L18" s="49">
        <v>13800</v>
      </c>
      <c r="M18" s="49">
        <v>1900</v>
      </c>
      <c r="N18" s="49">
        <v>300</v>
      </c>
      <c r="O18" s="49">
        <v>300</v>
      </c>
      <c r="P18" s="49">
        <v>-500</v>
      </c>
      <c r="Q18" s="49">
        <v>0</v>
      </c>
      <c r="R18" s="49">
        <v>2200</v>
      </c>
      <c r="S18" s="49">
        <v>700</v>
      </c>
      <c r="T18" s="49">
        <v>1500</v>
      </c>
      <c r="U18" s="49">
        <v>-100</v>
      </c>
      <c r="V18" s="49">
        <v>1400</v>
      </c>
      <c r="W18" s="49">
        <v>0</v>
      </c>
      <c r="X18" s="49">
        <v>2500</v>
      </c>
      <c r="Y18" s="49">
        <v>4700</v>
      </c>
      <c r="Z18" s="49">
        <v>800</v>
      </c>
      <c r="AA18" s="49">
        <v>1400</v>
      </c>
      <c r="AB18" s="49">
        <v>-11100</v>
      </c>
      <c r="AC18" s="49">
        <v>20900</v>
      </c>
      <c r="AD18" s="50">
        <v>314200</v>
      </c>
    </row>
    <row r="19" spans="1:30" ht="30" customHeight="1">
      <c r="A19" s="150"/>
      <c r="B19" s="158" t="s">
        <v>102</v>
      </c>
      <c r="C19" s="51">
        <v>1.1035739717201858</v>
      </c>
      <c r="D19" s="52">
        <v>1.0540863588824145</v>
      </c>
      <c r="E19" s="53">
        <v>1.3154109589041096</v>
      </c>
      <c r="F19" s="53">
        <v>1.0288240495137047</v>
      </c>
      <c r="G19" s="53">
        <v>0.90551181102362199</v>
      </c>
      <c r="H19" s="53">
        <v>1.0203332823727258</v>
      </c>
      <c r="I19" s="53">
        <v>0</v>
      </c>
      <c r="J19" s="53">
        <v>1.023766410140335</v>
      </c>
      <c r="K19" s="53">
        <v>0.9525065963060686</v>
      </c>
      <c r="L19" s="53">
        <v>1.1133935907970418</v>
      </c>
      <c r="M19" s="53">
        <v>1.0326460481099657</v>
      </c>
      <c r="N19" s="53">
        <v>2</v>
      </c>
      <c r="O19" s="53">
        <v>1.0208333333333333</v>
      </c>
      <c r="P19" s="53">
        <v>0.98349834983498352</v>
      </c>
      <c r="Q19" s="53">
        <v>0</v>
      </c>
      <c r="R19" s="53">
        <v>1.0916666666666666</v>
      </c>
      <c r="S19" s="53">
        <v>1.0182291666666667</v>
      </c>
      <c r="T19" s="53">
        <v>1.02868068833652</v>
      </c>
      <c r="U19" s="53">
        <v>0.9978813559322034</v>
      </c>
      <c r="V19" s="53">
        <v>1.0496453900709219</v>
      </c>
      <c r="W19" s="53">
        <v>0</v>
      </c>
      <c r="X19" s="53">
        <v>1.1059322033898304</v>
      </c>
      <c r="Y19" s="53">
        <v>1.1540983606557378</v>
      </c>
      <c r="Z19" s="53">
        <v>0</v>
      </c>
      <c r="AA19" s="53">
        <v>1.0468227424749164</v>
      </c>
      <c r="AB19" s="53">
        <v>0</v>
      </c>
      <c r="AC19" s="53">
        <v>12.611111111111111</v>
      </c>
      <c r="AD19" s="54">
        <v>1.6105713175281773</v>
      </c>
    </row>
    <row r="20" spans="1:30" ht="30" customHeight="1" thickBot="1">
      <c r="A20" s="150"/>
      <c r="B20" s="159" t="s">
        <v>132</v>
      </c>
      <c r="C20" s="62">
        <v>1</v>
      </c>
      <c r="D20" s="58">
        <v>0.43354688052111662</v>
      </c>
      <c r="E20" s="57">
        <v>5.9009694120538934E-2</v>
      </c>
      <c r="F20" s="58">
        <v>8.9382556728272722E-2</v>
      </c>
      <c r="G20" s="58">
        <v>2.8268116943970748E-2</v>
      </c>
      <c r="H20" s="58">
        <v>0.10253337635003303</v>
      </c>
      <c r="I20" s="58">
        <v>0</v>
      </c>
      <c r="J20" s="58">
        <v>6.9487333118249839E-2</v>
      </c>
      <c r="K20" s="58">
        <v>5.5460816395507826E-3</v>
      </c>
      <c r="L20" s="58">
        <v>2.0817010032108892E-2</v>
      </c>
      <c r="M20" s="58">
        <v>9.233227327894793E-3</v>
      </c>
      <c r="N20" s="58">
        <v>9.2178642208600261E-5</v>
      </c>
      <c r="O20" s="58">
        <v>2.2583767341107066E-3</v>
      </c>
      <c r="P20" s="58">
        <v>4.5782058963604799E-3</v>
      </c>
      <c r="Q20" s="58">
        <v>0</v>
      </c>
      <c r="R20" s="58">
        <v>4.0251340431088781E-3</v>
      </c>
      <c r="S20" s="58">
        <v>6.0069748505937838E-3</v>
      </c>
      <c r="T20" s="58">
        <v>8.2653515847044903E-3</v>
      </c>
      <c r="U20" s="58">
        <v>7.2360234133751209E-3</v>
      </c>
      <c r="V20" s="58">
        <v>4.5474796822909469E-3</v>
      </c>
      <c r="W20" s="58">
        <v>0</v>
      </c>
      <c r="X20" s="58">
        <v>4.0097709360741116E-3</v>
      </c>
      <c r="Y20" s="58">
        <v>5.4078136762378826E-3</v>
      </c>
      <c r="Z20" s="58">
        <v>1.229048562781337E-4</v>
      </c>
      <c r="AA20" s="58">
        <v>4.8086525018819805E-3</v>
      </c>
      <c r="AB20" s="58">
        <v>0</v>
      </c>
      <c r="AC20" s="58">
        <v>3.4874252968920437E-3</v>
      </c>
      <c r="AD20" s="59">
        <v>0.12732943110414649</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185</v>
      </c>
      <c r="E27" s="167">
        <v>229000</v>
      </c>
      <c r="F27" s="168">
        <v>20100</v>
      </c>
      <c r="G27" s="164"/>
      <c r="H27" s="68" t="s">
        <v>185</v>
      </c>
      <c r="I27" s="167">
        <v>460500</v>
      </c>
      <c r="J27" s="169">
        <v>41700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83</v>
      </c>
      <c r="E28" s="170">
        <v>218800</v>
      </c>
      <c r="F28" s="171">
        <v>20600</v>
      </c>
      <c r="G28" s="164"/>
      <c r="H28" s="69" t="s">
        <v>83</v>
      </c>
      <c r="I28" s="170">
        <v>450800</v>
      </c>
      <c r="J28" s="171">
        <v>26600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10200</v>
      </c>
      <c r="F29" s="173">
        <v>-500</v>
      </c>
      <c r="G29" s="164"/>
      <c r="H29" s="70" t="s">
        <v>50</v>
      </c>
      <c r="I29" s="172">
        <v>9700</v>
      </c>
      <c r="J29" s="173">
        <v>15100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1.046617915904936</v>
      </c>
      <c r="F30" s="175">
        <v>0.97572815533980584</v>
      </c>
      <c r="G30" s="164"/>
      <c r="H30" s="71" t="s">
        <v>76</v>
      </c>
      <c r="I30" s="174">
        <v>1.0215173025732032</v>
      </c>
      <c r="J30" s="176">
        <v>1.5676691729323309</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0.41276135544340303</v>
      </c>
      <c r="F31" s="179">
        <v>3.6229271809661137E-2</v>
      </c>
      <c r="G31" s="164"/>
      <c r="H31" s="73" t="s">
        <v>73</v>
      </c>
      <c r="I31" s="180">
        <v>0.91696535244922339</v>
      </c>
      <c r="J31" s="181">
        <v>8.303464755077658E-2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11月（３表）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185</v>
      </c>
      <c r="C6" s="253">
        <v>56400</v>
      </c>
      <c r="D6" s="259">
        <v>17200</v>
      </c>
      <c r="E6" s="259">
        <v>15100</v>
      </c>
      <c r="F6" s="259">
        <v>7300</v>
      </c>
      <c r="G6" s="259">
        <v>9100</v>
      </c>
      <c r="H6" s="259">
        <v>1600</v>
      </c>
      <c r="I6" s="259">
        <v>500</v>
      </c>
      <c r="J6" s="259">
        <v>0</v>
      </c>
      <c r="K6" s="259">
        <v>200</v>
      </c>
      <c r="L6" s="259">
        <v>400</v>
      </c>
      <c r="M6" s="259">
        <v>200</v>
      </c>
      <c r="N6" s="259">
        <v>0</v>
      </c>
      <c r="O6" s="260">
        <v>4800</v>
      </c>
    </row>
    <row r="7" spans="1:17" ht="30" customHeight="1">
      <c r="A7" s="20"/>
      <c r="B7" s="187" t="s">
        <v>83</v>
      </c>
      <c r="C7" s="96">
        <v>33500</v>
      </c>
      <c r="D7" s="97">
        <v>9600</v>
      </c>
      <c r="E7" s="98">
        <v>6800</v>
      </c>
      <c r="F7" s="98">
        <v>5100</v>
      </c>
      <c r="G7" s="98">
        <v>7000</v>
      </c>
      <c r="H7" s="98">
        <v>600</v>
      </c>
      <c r="I7" s="98">
        <v>200</v>
      </c>
      <c r="J7" s="98">
        <v>0</v>
      </c>
      <c r="K7" s="98">
        <v>1100</v>
      </c>
      <c r="L7" s="98">
        <v>300</v>
      </c>
      <c r="M7" s="98">
        <v>100</v>
      </c>
      <c r="N7" s="188">
        <v>200</v>
      </c>
      <c r="O7" s="189">
        <v>2500</v>
      </c>
    </row>
    <row r="8" spans="1:17" ht="30" customHeight="1">
      <c r="A8" s="20"/>
      <c r="B8" s="21" t="s">
        <v>50</v>
      </c>
      <c r="C8" s="12">
        <v>22900</v>
      </c>
      <c r="D8" s="31">
        <v>7600</v>
      </c>
      <c r="E8" s="190">
        <v>8300</v>
      </c>
      <c r="F8" s="31">
        <v>2200</v>
      </c>
      <c r="G8" s="31">
        <v>2100</v>
      </c>
      <c r="H8" s="31">
        <v>1000</v>
      </c>
      <c r="I8" s="31">
        <v>300</v>
      </c>
      <c r="J8" s="31">
        <v>0</v>
      </c>
      <c r="K8" s="31">
        <v>-900</v>
      </c>
      <c r="L8" s="31">
        <v>100</v>
      </c>
      <c r="M8" s="31">
        <v>100</v>
      </c>
      <c r="N8" s="31">
        <v>-200</v>
      </c>
      <c r="O8" s="32">
        <v>2300</v>
      </c>
    </row>
    <row r="9" spans="1:17" ht="30" customHeight="1">
      <c r="A9" s="20"/>
      <c r="B9" s="22" t="s">
        <v>67</v>
      </c>
      <c r="C9" s="13">
        <v>1.6835820895522389</v>
      </c>
      <c r="D9" s="33">
        <v>1.7916666666666667</v>
      </c>
      <c r="E9" s="191">
        <v>2.2205882352941178</v>
      </c>
      <c r="F9" s="33">
        <v>1.4313725490196079</v>
      </c>
      <c r="G9" s="33">
        <v>1.3</v>
      </c>
      <c r="H9" s="33">
        <v>2.6666666666666665</v>
      </c>
      <c r="I9" s="33">
        <v>2.5</v>
      </c>
      <c r="J9" s="33">
        <v>0</v>
      </c>
      <c r="K9" s="33">
        <v>0.18181818181818182</v>
      </c>
      <c r="L9" s="33">
        <v>1.3333333333333333</v>
      </c>
      <c r="M9" s="33">
        <v>2</v>
      </c>
      <c r="N9" s="33">
        <v>0</v>
      </c>
      <c r="O9" s="34">
        <v>1.92</v>
      </c>
    </row>
    <row r="10" spans="1:17" ht="30" customHeight="1" thickBot="1">
      <c r="A10" s="23"/>
      <c r="B10" s="24" t="s">
        <v>131</v>
      </c>
      <c r="C10" s="14">
        <v>1</v>
      </c>
      <c r="D10" s="35">
        <v>0.30496453900709219</v>
      </c>
      <c r="E10" s="36">
        <v>0.26773049645390073</v>
      </c>
      <c r="F10" s="38">
        <v>0.12943262411347517</v>
      </c>
      <c r="G10" s="38">
        <v>0.16134751773049646</v>
      </c>
      <c r="H10" s="38">
        <v>2.8368794326241134E-2</v>
      </c>
      <c r="I10" s="38">
        <v>8.8652482269503553E-3</v>
      </c>
      <c r="J10" s="38">
        <v>0</v>
      </c>
      <c r="K10" s="38">
        <v>3.5460992907801418E-3</v>
      </c>
      <c r="L10" s="38">
        <v>7.0921985815602835E-3</v>
      </c>
      <c r="M10" s="38">
        <v>3.5460992907801418E-3</v>
      </c>
      <c r="N10" s="38">
        <v>0</v>
      </c>
      <c r="O10" s="39">
        <v>8.5106382978723402E-2</v>
      </c>
    </row>
    <row r="11" spans="1:17" ht="30" customHeight="1" thickBot="1">
      <c r="A11" s="251" t="s">
        <v>93</v>
      </c>
      <c r="B11" s="261" t="s">
        <v>94</v>
      </c>
      <c r="C11" s="262">
        <v>687700</v>
      </c>
      <c r="D11" s="263">
        <v>288000</v>
      </c>
      <c r="E11" s="263">
        <v>90800</v>
      </c>
      <c r="F11" s="263">
        <v>82400</v>
      </c>
      <c r="G11" s="263">
        <v>93700</v>
      </c>
      <c r="H11" s="263">
        <v>9700</v>
      </c>
      <c r="I11" s="263">
        <v>3800</v>
      </c>
      <c r="J11" s="263">
        <v>900</v>
      </c>
      <c r="K11" s="263">
        <v>2200</v>
      </c>
      <c r="L11" s="263">
        <v>2100</v>
      </c>
      <c r="M11" s="263">
        <v>1700</v>
      </c>
      <c r="N11" s="263">
        <v>200</v>
      </c>
      <c r="O11" s="264">
        <v>112200</v>
      </c>
    </row>
    <row r="12" spans="1:17" ht="30" customHeight="1">
      <c r="A12" s="25" t="s">
        <v>95</v>
      </c>
      <c r="B12" s="26" t="s">
        <v>96</v>
      </c>
      <c r="C12" s="15">
        <v>449900</v>
      </c>
      <c r="D12" s="37">
        <v>207300</v>
      </c>
      <c r="E12" s="37">
        <v>48200</v>
      </c>
      <c r="F12" s="37">
        <v>38800</v>
      </c>
      <c r="G12" s="37">
        <v>66800</v>
      </c>
      <c r="H12" s="37">
        <v>5000</v>
      </c>
      <c r="I12" s="37">
        <v>3600</v>
      </c>
      <c r="J12" s="37">
        <v>800</v>
      </c>
      <c r="K12" s="37">
        <v>6000</v>
      </c>
      <c r="L12" s="37">
        <v>2200</v>
      </c>
      <c r="M12" s="37">
        <v>5000</v>
      </c>
      <c r="N12" s="37">
        <v>7200</v>
      </c>
      <c r="O12" s="99">
        <v>59000</v>
      </c>
    </row>
    <row r="13" spans="1:17" ht="30" customHeight="1">
      <c r="A13" s="20"/>
      <c r="B13" s="27" t="s">
        <v>50</v>
      </c>
      <c r="C13" s="12">
        <v>237800</v>
      </c>
      <c r="D13" s="31">
        <v>80700</v>
      </c>
      <c r="E13" s="190">
        <v>42600</v>
      </c>
      <c r="F13" s="31">
        <v>43600</v>
      </c>
      <c r="G13" s="31">
        <v>26900</v>
      </c>
      <c r="H13" s="31">
        <v>4700</v>
      </c>
      <c r="I13" s="31">
        <v>200</v>
      </c>
      <c r="J13" s="31">
        <v>100</v>
      </c>
      <c r="K13" s="31">
        <v>-3800</v>
      </c>
      <c r="L13" s="31">
        <v>-100</v>
      </c>
      <c r="M13" s="31">
        <v>-3300</v>
      </c>
      <c r="N13" s="31">
        <v>-7000</v>
      </c>
      <c r="O13" s="32">
        <v>53200</v>
      </c>
    </row>
    <row r="14" spans="1:17" ht="30" customHeight="1">
      <c r="A14" s="20"/>
      <c r="B14" s="28" t="s">
        <v>97</v>
      </c>
      <c r="C14" s="13">
        <v>1.5285619026450323</v>
      </c>
      <c r="D14" s="33">
        <v>1.3892908827785817</v>
      </c>
      <c r="E14" s="191">
        <v>1.8838174273858921</v>
      </c>
      <c r="F14" s="33">
        <v>2.1237113402061856</v>
      </c>
      <c r="G14" s="33">
        <v>1.402694610778443</v>
      </c>
      <c r="H14" s="33">
        <v>1.94</v>
      </c>
      <c r="I14" s="33">
        <v>1.0555555555555556</v>
      </c>
      <c r="J14" s="33">
        <v>1.125</v>
      </c>
      <c r="K14" s="33">
        <v>0.36666666666666664</v>
      </c>
      <c r="L14" s="33">
        <v>0.95454545454545459</v>
      </c>
      <c r="M14" s="33">
        <v>0.34</v>
      </c>
      <c r="N14" s="33">
        <v>2.7777777777777776E-2</v>
      </c>
      <c r="O14" s="34">
        <v>1.9016949152542373</v>
      </c>
    </row>
    <row r="15" spans="1:17" ht="30" customHeight="1" thickBot="1">
      <c r="A15" s="23"/>
      <c r="B15" s="29" t="s">
        <v>131</v>
      </c>
      <c r="C15" s="16">
        <v>1</v>
      </c>
      <c r="D15" s="38">
        <v>0.41878726188745091</v>
      </c>
      <c r="E15" s="38">
        <v>0.13203431728951578</v>
      </c>
      <c r="F15" s="38">
        <v>0.11981968881779846</v>
      </c>
      <c r="G15" s="38">
        <v>0.13625127235713247</v>
      </c>
      <c r="H15" s="38">
        <v>1.4104987639959285E-2</v>
      </c>
      <c r="I15" s="38">
        <v>5.5256652610149778E-3</v>
      </c>
      <c r="J15" s="38">
        <v>1.3087101933982842E-3</v>
      </c>
      <c r="K15" s="38">
        <v>3.19906936164025E-3</v>
      </c>
      <c r="L15" s="38">
        <v>3.0536571179293295E-3</v>
      </c>
      <c r="M15" s="38">
        <v>2.4720081430856479E-3</v>
      </c>
      <c r="N15" s="38">
        <v>2.9082448742184092E-4</v>
      </c>
      <c r="O15" s="39">
        <v>0.16315253744365277</v>
      </c>
    </row>
    <row r="16" spans="1:17" ht="30" customHeight="1" thickBot="1">
      <c r="A16" s="251" t="s">
        <v>98</v>
      </c>
      <c r="B16" s="261" t="s">
        <v>99</v>
      </c>
      <c r="C16" s="262">
        <v>828800</v>
      </c>
      <c r="D16" s="263">
        <v>327400</v>
      </c>
      <c r="E16" s="263">
        <v>131200</v>
      </c>
      <c r="F16" s="263">
        <v>106000</v>
      </c>
      <c r="G16" s="263">
        <v>112900</v>
      </c>
      <c r="H16" s="263">
        <v>13000</v>
      </c>
      <c r="I16" s="263">
        <v>5000</v>
      </c>
      <c r="J16" s="263">
        <v>1100</v>
      </c>
      <c r="K16" s="263">
        <v>3200</v>
      </c>
      <c r="L16" s="263">
        <v>2700</v>
      </c>
      <c r="M16" s="263">
        <v>2100</v>
      </c>
      <c r="N16" s="263">
        <v>900</v>
      </c>
      <c r="O16" s="264">
        <v>123300</v>
      </c>
    </row>
    <row r="17" spans="1:15" ht="30" customHeight="1">
      <c r="A17" s="30" t="s">
        <v>100</v>
      </c>
      <c r="B17" s="26" t="s">
        <v>101</v>
      </c>
      <c r="C17" s="15">
        <v>514600</v>
      </c>
      <c r="D17" s="37">
        <v>228200</v>
      </c>
      <c r="E17" s="37">
        <v>70200</v>
      </c>
      <c r="F17" s="37">
        <v>41500</v>
      </c>
      <c r="G17" s="37">
        <v>77900</v>
      </c>
      <c r="H17" s="37">
        <v>6800</v>
      </c>
      <c r="I17" s="37">
        <v>4100</v>
      </c>
      <c r="J17" s="37">
        <v>800</v>
      </c>
      <c r="K17" s="37">
        <v>6500</v>
      </c>
      <c r="L17" s="37">
        <v>2600</v>
      </c>
      <c r="M17" s="37">
        <v>5300</v>
      </c>
      <c r="N17" s="37">
        <v>7600</v>
      </c>
      <c r="O17" s="192">
        <v>63100</v>
      </c>
    </row>
    <row r="18" spans="1:15" ht="30" customHeight="1">
      <c r="A18" s="20"/>
      <c r="B18" s="27" t="s">
        <v>50</v>
      </c>
      <c r="C18" s="12">
        <v>314200</v>
      </c>
      <c r="D18" s="31">
        <v>99200</v>
      </c>
      <c r="E18" s="190">
        <v>61000</v>
      </c>
      <c r="F18" s="31">
        <v>64500</v>
      </c>
      <c r="G18" s="31">
        <v>35000</v>
      </c>
      <c r="H18" s="31">
        <v>6200</v>
      </c>
      <c r="I18" s="31">
        <v>900</v>
      </c>
      <c r="J18" s="31">
        <v>300</v>
      </c>
      <c r="K18" s="31">
        <v>-3300</v>
      </c>
      <c r="L18" s="31">
        <v>100</v>
      </c>
      <c r="M18" s="31">
        <v>-3200</v>
      </c>
      <c r="N18" s="31">
        <v>-6700</v>
      </c>
      <c r="O18" s="32">
        <v>60200</v>
      </c>
    </row>
    <row r="19" spans="1:15" ht="30" customHeight="1">
      <c r="A19" s="20"/>
      <c r="B19" s="28" t="s">
        <v>102</v>
      </c>
      <c r="C19" s="13">
        <v>1.6105713175281773</v>
      </c>
      <c r="D19" s="33">
        <v>1.4347063978965819</v>
      </c>
      <c r="E19" s="191">
        <v>1.8689458689458689</v>
      </c>
      <c r="F19" s="33">
        <v>2.5542168674698793</v>
      </c>
      <c r="G19" s="33">
        <v>1.4492939666238767</v>
      </c>
      <c r="H19" s="33">
        <v>1.911764705882353</v>
      </c>
      <c r="I19" s="33">
        <v>1.2195121951219512</v>
      </c>
      <c r="J19" s="193">
        <v>1.375</v>
      </c>
      <c r="K19" s="33">
        <v>0.49230769230769234</v>
      </c>
      <c r="L19" s="33">
        <v>1.0384615384615385</v>
      </c>
      <c r="M19" s="33">
        <v>0.39622641509433965</v>
      </c>
      <c r="N19" s="33">
        <v>0.11842105263157894</v>
      </c>
      <c r="O19" s="34">
        <v>1.9540412044374009</v>
      </c>
    </row>
    <row r="20" spans="1:15" ht="30" customHeight="1" thickBot="1">
      <c r="A20" s="20"/>
      <c r="B20" s="29" t="s">
        <v>132</v>
      </c>
      <c r="C20" s="16">
        <v>1</v>
      </c>
      <c r="D20" s="38">
        <v>0.3950289575289575</v>
      </c>
      <c r="E20" s="38">
        <v>0.15830115830115829</v>
      </c>
      <c r="F20" s="38">
        <v>0.12789575289575289</v>
      </c>
      <c r="G20" s="38">
        <v>0.13622104247104247</v>
      </c>
      <c r="H20" s="38">
        <v>1.5685328185328185E-2</v>
      </c>
      <c r="I20" s="38">
        <v>6.0328185328185329E-3</v>
      </c>
      <c r="J20" s="38">
        <v>1.3272200772200772E-3</v>
      </c>
      <c r="K20" s="38">
        <v>3.8610038610038611E-3</v>
      </c>
      <c r="L20" s="38">
        <v>3.2577220077220077E-3</v>
      </c>
      <c r="M20" s="38">
        <v>2.5337837837837839E-3</v>
      </c>
      <c r="N20" s="38">
        <v>1.0859073359073359E-3</v>
      </c>
      <c r="O20" s="39">
        <v>0.14876930501930502</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12月（１表）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187</v>
      </c>
      <c r="C8" s="209">
        <v>549200</v>
      </c>
      <c r="D8" s="214">
        <v>484500</v>
      </c>
      <c r="E8" s="215">
        <v>64700</v>
      </c>
      <c r="F8" s="77">
        <v>546300</v>
      </c>
      <c r="G8" s="78">
        <v>482100</v>
      </c>
      <c r="H8" s="117">
        <v>64200</v>
      </c>
      <c r="I8" s="118">
        <v>2900</v>
      </c>
      <c r="J8" s="78">
        <v>2400</v>
      </c>
      <c r="K8" s="79">
        <v>500</v>
      </c>
    </row>
    <row r="9" spans="1:17" ht="31.5" customHeight="1">
      <c r="A9" s="119"/>
      <c r="B9" s="120" t="s">
        <v>84</v>
      </c>
      <c r="C9" s="43">
        <v>515500</v>
      </c>
      <c r="D9" s="91">
        <v>479300</v>
      </c>
      <c r="E9" s="121">
        <v>36200</v>
      </c>
      <c r="F9" s="81">
        <v>506000</v>
      </c>
      <c r="G9" s="82">
        <v>475700</v>
      </c>
      <c r="H9" s="122">
        <v>30300</v>
      </c>
      <c r="I9" s="123">
        <v>9500</v>
      </c>
      <c r="J9" s="82">
        <v>3600</v>
      </c>
      <c r="K9" s="124">
        <v>5900</v>
      </c>
    </row>
    <row r="10" spans="1:17" ht="31.5" customHeight="1">
      <c r="A10" s="125"/>
      <c r="B10" s="116" t="s">
        <v>161</v>
      </c>
      <c r="C10" s="44">
        <v>33700</v>
      </c>
      <c r="D10" s="83">
        <v>5200</v>
      </c>
      <c r="E10" s="85">
        <v>28500</v>
      </c>
      <c r="F10" s="84">
        <v>40300</v>
      </c>
      <c r="G10" s="83">
        <v>6400</v>
      </c>
      <c r="H10" s="126">
        <v>33900</v>
      </c>
      <c r="I10" s="127">
        <v>-6600</v>
      </c>
      <c r="J10" s="83">
        <v>-1200</v>
      </c>
      <c r="K10" s="86">
        <v>-5400</v>
      </c>
    </row>
    <row r="11" spans="1:17" ht="31.5" customHeight="1" thickBot="1">
      <c r="A11" s="128"/>
      <c r="B11" s="129" t="s">
        <v>67</v>
      </c>
      <c r="C11" s="45">
        <v>1.0653734238603298</v>
      </c>
      <c r="D11" s="87">
        <v>1.0108491550177341</v>
      </c>
      <c r="E11" s="89">
        <v>1.7872928176795579</v>
      </c>
      <c r="F11" s="88">
        <v>1.0796442687747037</v>
      </c>
      <c r="G11" s="87">
        <v>1.0134538574731975</v>
      </c>
      <c r="H11" s="130">
        <v>2.1188118811881189</v>
      </c>
      <c r="I11" s="131">
        <v>0.30526315789473685</v>
      </c>
      <c r="J11" s="87">
        <v>0.66666666666666663</v>
      </c>
      <c r="K11" s="90">
        <v>8.4745762711864403E-2</v>
      </c>
    </row>
    <row r="12" spans="1:17" ht="31.5" customHeight="1" thickBot="1">
      <c r="A12" s="207" t="s">
        <v>93</v>
      </c>
      <c r="B12" s="212" t="s">
        <v>94</v>
      </c>
      <c r="C12" s="209">
        <v>5429900</v>
      </c>
      <c r="D12" s="210">
        <v>4677500</v>
      </c>
      <c r="E12" s="211">
        <v>752400</v>
      </c>
      <c r="F12" s="77">
        <v>5167700</v>
      </c>
      <c r="G12" s="78">
        <v>4630800</v>
      </c>
      <c r="H12" s="117">
        <v>536900</v>
      </c>
      <c r="I12" s="118">
        <v>262200</v>
      </c>
      <c r="J12" s="78">
        <v>46700</v>
      </c>
      <c r="K12" s="79">
        <v>215500</v>
      </c>
    </row>
    <row r="13" spans="1:17" ht="31.5" customHeight="1">
      <c r="A13" s="132" t="s">
        <v>95</v>
      </c>
      <c r="B13" s="133" t="s">
        <v>96</v>
      </c>
      <c r="C13" s="43">
        <v>4951900</v>
      </c>
      <c r="D13" s="91">
        <v>4465800</v>
      </c>
      <c r="E13" s="121">
        <v>486100</v>
      </c>
      <c r="F13" s="81">
        <v>4758900</v>
      </c>
      <c r="G13" s="91">
        <v>4441100</v>
      </c>
      <c r="H13" s="121">
        <v>317800</v>
      </c>
      <c r="I13" s="123">
        <v>193000</v>
      </c>
      <c r="J13" s="91">
        <v>24700</v>
      </c>
      <c r="K13" s="92">
        <v>168300</v>
      </c>
    </row>
    <row r="14" spans="1:17" ht="31.5" customHeight="1">
      <c r="A14" s="125"/>
      <c r="B14" s="116" t="s">
        <v>50</v>
      </c>
      <c r="C14" s="44">
        <v>478000</v>
      </c>
      <c r="D14" s="83">
        <v>211700</v>
      </c>
      <c r="E14" s="85">
        <v>266300</v>
      </c>
      <c r="F14" s="84">
        <v>408800</v>
      </c>
      <c r="G14" s="83">
        <v>189700</v>
      </c>
      <c r="H14" s="126">
        <v>219100</v>
      </c>
      <c r="I14" s="127">
        <v>69200</v>
      </c>
      <c r="J14" s="83">
        <v>22000</v>
      </c>
      <c r="K14" s="86">
        <v>47200</v>
      </c>
    </row>
    <row r="15" spans="1:17" ht="31.5" customHeight="1" thickBot="1">
      <c r="A15" s="128"/>
      <c r="B15" s="129" t="s">
        <v>97</v>
      </c>
      <c r="C15" s="45">
        <v>1.0965286051818495</v>
      </c>
      <c r="D15" s="87">
        <v>1.0474047203188679</v>
      </c>
      <c r="E15" s="89">
        <v>1.5478296646780498</v>
      </c>
      <c r="F15" s="88">
        <v>1.0859022042909077</v>
      </c>
      <c r="G15" s="87">
        <v>1.0427146427686835</v>
      </c>
      <c r="H15" s="130">
        <v>1.6894273127753303</v>
      </c>
      <c r="I15" s="131">
        <v>1.3585492227979274</v>
      </c>
      <c r="J15" s="87">
        <v>1.8906882591093117</v>
      </c>
      <c r="K15" s="90">
        <v>1.2804515745692215</v>
      </c>
    </row>
    <row r="16" spans="1:17" ht="31.5" customHeight="1" thickBot="1">
      <c r="A16" s="207" t="s">
        <v>98</v>
      </c>
      <c r="B16" s="208" t="s">
        <v>99</v>
      </c>
      <c r="C16" s="209">
        <v>7058300</v>
      </c>
      <c r="D16" s="210">
        <v>6164800</v>
      </c>
      <c r="E16" s="211">
        <v>893500</v>
      </c>
      <c r="F16" s="77">
        <v>6764300</v>
      </c>
      <c r="G16" s="93">
        <v>6109500</v>
      </c>
      <c r="H16" s="134">
        <v>654800</v>
      </c>
      <c r="I16" s="118">
        <v>294000</v>
      </c>
      <c r="J16" s="93">
        <v>55300</v>
      </c>
      <c r="K16" s="94">
        <v>238700</v>
      </c>
    </row>
    <row r="17" spans="1:11" ht="31.5" customHeight="1">
      <c r="A17" s="135" t="s">
        <v>100</v>
      </c>
      <c r="B17" s="133" t="s">
        <v>101</v>
      </c>
      <c r="C17" s="43">
        <v>6413700</v>
      </c>
      <c r="D17" s="91">
        <v>5862900</v>
      </c>
      <c r="E17" s="121">
        <v>550800</v>
      </c>
      <c r="F17" s="81">
        <v>6207700</v>
      </c>
      <c r="G17" s="80">
        <v>5830300</v>
      </c>
      <c r="H17" s="121">
        <v>377400</v>
      </c>
      <c r="I17" s="123">
        <v>206000</v>
      </c>
      <c r="J17" s="80">
        <v>32600</v>
      </c>
      <c r="K17" s="92">
        <v>173400</v>
      </c>
    </row>
    <row r="18" spans="1:11" ht="31.5" customHeight="1">
      <c r="A18" s="125"/>
      <c r="B18" s="116" t="s">
        <v>50</v>
      </c>
      <c r="C18" s="44">
        <v>644600</v>
      </c>
      <c r="D18" s="83">
        <v>301900</v>
      </c>
      <c r="E18" s="85">
        <v>342700</v>
      </c>
      <c r="F18" s="84">
        <v>556600</v>
      </c>
      <c r="G18" s="83">
        <v>279200</v>
      </c>
      <c r="H18" s="126">
        <v>277400</v>
      </c>
      <c r="I18" s="127">
        <v>88000</v>
      </c>
      <c r="J18" s="83">
        <v>22700</v>
      </c>
      <c r="K18" s="86">
        <v>65300</v>
      </c>
    </row>
    <row r="19" spans="1:11" ht="31.5" customHeight="1" thickBot="1">
      <c r="A19" s="125"/>
      <c r="B19" s="129" t="s">
        <v>102</v>
      </c>
      <c r="C19" s="45">
        <v>1.1005036094609975</v>
      </c>
      <c r="D19" s="87">
        <v>1.0514932883044228</v>
      </c>
      <c r="E19" s="89">
        <v>1.6221859114015977</v>
      </c>
      <c r="F19" s="88">
        <v>1.0896628380881808</v>
      </c>
      <c r="G19" s="87">
        <v>1.0478877587774214</v>
      </c>
      <c r="H19" s="130">
        <v>1.7350291467938528</v>
      </c>
      <c r="I19" s="131">
        <v>1.4271844660194175</v>
      </c>
      <c r="J19" s="87">
        <v>1.696319018404908</v>
      </c>
      <c r="K19" s="90">
        <v>1.3765859284890427</v>
      </c>
    </row>
    <row r="21" spans="1:11">
      <c r="C21" s="137" t="s">
        <v>162</v>
      </c>
      <c r="D21" s="137" t="s">
        <v>163</v>
      </c>
      <c r="E21" s="138" t="s">
        <v>182</v>
      </c>
      <c r="F21" s="137" t="s">
        <v>165</v>
      </c>
      <c r="G21" s="138" t="s">
        <v>188</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12月（２表）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187</v>
      </c>
      <c r="C6" s="225">
        <v>549200</v>
      </c>
      <c r="D6" s="238">
        <v>240200</v>
      </c>
      <c r="E6" s="238">
        <v>32700</v>
      </c>
      <c r="F6" s="238">
        <v>47900</v>
      </c>
      <c r="G6" s="238">
        <v>13200</v>
      </c>
      <c r="H6" s="238">
        <v>60800</v>
      </c>
      <c r="I6" s="238">
        <v>0</v>
      </c>
      <c r="J6" s="238">
        <v>38400</v>
      </c>
      <c r="K6" s="238">
        <v>3200</v>
      </c>
      <c r="L6" s="238">
        <v>9700</v>
      </c>
      <c r="M6" s="238">
        <v>6200</v>
      </c>
      <c r="N6" s="238">
        <v>0</v>
      </c>
      <c r="O6" s="238">
        <v>2500</v>
      </c>
      <c r="P6" s="238">
        <v>3300</v>
      </c>
      <c r="Q6" s="238">
        <v>0</v>
      </c>
      <c r="R6" s="238">
        <v>2000</v>
      </c>
      <c r="S6" s="238">
        <v>2600</v>
      </c>
      <c r="T6" s="238">
        <v>4800</v>
      </c>
      <c r="U6" s="238">
        <v>4600</v>
      </c>
      <c r="V6" s="238">
        <v>2300</v>
      </c>
      <c r="W6" s="238">
        <v>0</v>
      </c>
      <c r="X6" s="238">
        <v>2000</v>
      </c>
      <c r="Y6" s="238">
        <v>3400</v>
      </c>
      <c r="Z6" s="238">
        <v>0</v>
      </c>
      <c r="AA6" s="238">
        <v>2600</v>
      </c>
      <c r="AB6" s="238">
        <v>0</v>
      </c>
      <c r="AC6" s="239">
        <v>2100</v>
      </c>
      <c r="AD6" s="240">
        <v>64700</v>
      </c>
    </row>
    <row r="7" spans="1:30" ht="30" customHeight="1">
      <c r="A7" s="148"/>
      <c r="B7" s="149" t="s">
        <v>84</v>
      </c>
      <c r="C7" s="95">
        <v>515500</v>
      </c>
      <c r="D7" s="75">
        <v>244100</v>
      </c>
      <c r="E7" s="75">
        <v>27700</v>
      </c>
      <c r="F7" s="75">
        <v>44900</v>
      </c>
      <c r="G7" s="75">
        <v>15500</v>
      </c>
      <c r="H7" s="75">
        <v>58100</v>
      </c>
      <c r="I7" s="75">
        <v>0</v>
      </c>
      <c r="J7" s="75">
        <v>38500</v>
      </c>
      <c r="K7" s="75">
        <v>2800</v>
      </c>
      <c r="L7" s="75">
        <v>9500</v>
      </c>
      <c r="M7" s="75">
        <v>6600</v>
      </c>
      <c r="N7" s="75">
        <v>0</v>
      </c>
      <c r="O7" s="75">
        <v>2900</v>
      </c>
      <c r="P7" s="75">
        <v>2700</v>
      </c>
      <c r="Q7" s="75">
        <v>0</v>
      </c>
      <c r="R7" s="75">
        <v>1900</v>
      </c>
      <c r="S7" s="75">
        <v>3800</v>
      </c>
      <c r="T7" s="75">
        <v>4900</v>
      </c>
      <c r="U7" s="75">
        <v>4800</v>
      </c>
      <c r="V7" s="75">
        <v>2300</v>
      </c>
      <c r="W7" s="75">
        <v>0</v>
      </c>
      <c r="X7" s="75">
        <v>2000</v>
      </c>
      <c r="Y7" s="75">
        <v>3100</v>
      </c>
      <c r="Z7" s="75">
        <v>0</v>
      </c>
      <c r="AA7" s="75">
        <v>2400</v>
      </c>
      <c r="AB7" s="75">
        <v>0</v>
      </c>
      <c r="AC7" s="75">
        <v>800</v>
      </c>
      <c r="AD7" s="76">
        <v>36200</v>
      </c>
    </row>
    <row r="8" spans="1:30" ht="30" customHeight="1">
      <c r="A8" s="150"/>
      <c r="B8" s="151" t="s">
        <v>50</v>
      </c>
      <c r="C8" s="47">
        <v>33700</v>
      </c>
      <c r="D8" s="48">
        <v>-3900</v>
      </c>
      <c r="E8" s="49">
        <v>5000</v>
      </c>
      <c r="F8" s="49">
        <v>3000</v>
      </c>
      <c r="G8" s="49">
        <v>-2300</v>
      </c>
      <c r="H8" s="49">
        <v>2700</v>
      </c>
      <c r="I8" s="49">
        <v>0</v>
      </c>
      <c r="J8" s="49">
        <v>-100</v>
      </c>
      <c r="K8" s="49">
        <v>400</v>
      </c>
      <c r="L8" s="49">
        <v>200</v>
      </c>
      <c r="M8" s="49">
        <v>-400</v>
      </c>
      <c r="N8" s="49">
        <v>0</v>
      </c>
      <c r="O8" s="49">
        <v>-400</v>
      </c>
      <c r="P8" s="49">
        <v>600</v>
      </c>
      <c r="Q8" s="49">
        <v>0</v>
      </c>
      <c r="R8" s="49">
        <v>100</v>
      </c>
      <c r="S8" s="49">
        <v>-1200</v>
      </c>
      <c r="T8" s="49">
        <v>-100</v>
      </c>
      <c r="U8" s="49">
        <v>-200</v>
      </c>
      <c r="V8" s="49">
        <v>0</v>
      </c>
      <c r="W8" s="49">
        <v>0</v>
      </c>
      <c r="X8" s="49">
        <v>0</v>
      </c>
      <c r="Y8" s="49">
        <v>300</v>
      </c>
      <c r="Z8" s="49">
        <v>0</v>
      </c>
      <c r="AA8" s="49">
        <v>200</v>
      </c>
      <c r="AB8" s="49">
        <v>0</v>
      </c>
      <c r="AC8" s="49">
        <v>1300</v>
      </c>
      <c r="AD8" s="50">
        <v>28500</v>
      </c>
    </row>
    <row r="9" spans="1:30" ht="30" customHeight="1">
      <c r="A9" s="150"/>
      <c r="B9" s="152" t="s">
        <v>67</v>
      </c>
      <c r="C9" s="51">
        <v>1.0653734238603298</v>
      </c>
      <c r="D9" s="52">
        <v>0.98402294141745184</v>
      </c>
      <c r="E9" s="53">
        <v>1.1805054151624548</v>
      </c>
      <c r="F9" s="53">
        <v>1.0668151447661469</v>
      </c>
      <c r="G9" s="53">
        <v>0.85161290322580641</v>
      </c>
      <c r="H9" s="53">
        <v>1.0464716006884682</v>
      </c>
      <c r="I9" s="53">
        <v>0</v>
      </c>
      <c r="J9" s="53">
        <v>0.9974025974025974</v>
      </c>
      <c r="K9" s="53">
        <v>1.1428571428571428</v>
      </c>
      <c r="L9" s="53">
        <v>1.0210526315789474</v>
      </c>
      <c r="M9" s="53">
        <v>0.93939393939393945</v>
      </c>
      <c r="N9" s="53">
        <v>0</v>
      </c>
      <c r="O9" s="53">
        <v>0.86206896551724133</v>
      </c>
      <c r="P9" s="53">
        <v>1.2222222222222223</v>
      </c>
      <c r="Q9" s="53">
        <v>0</v>
      </c>
      <c r="R9" s="53">
        <v>1.0526315789473684</v>
      </c>
      <c r="S9" s="53">
        <v>0.68421052631578949</v>
      </c>
      <c r="T9" s="53">
        <v>0.97959183673469385</v>
      </c>
      <c r="U9" s="53">
        <v>0.95833333333333337</v>
      </c>
      <c r="V9" s="53">
        <v>1</v>
      </c>
      <c r="W9" s="53">
        <v>0</v>
      </c>
      <c r="X9" s="53">
        <v>1</v>
      </c>
      <c r="Y9" s="53">
        <v>1.096774193548387</v>
      </c>
      <c r="Z9" s="53">
        <v>0</v>
      </c>
      <c r="AA9" s="53">
        <v>1.0833333333333333</v>
      </c>
      <c r="AB9" s="53">
        <v>0</v>
      </c>
      <c r="AC9" s="53">
        <v>2.625</v>
      </c>
      <c r="AD9" s="54">
        <v>1.7872928176795579</v>
      </c>
    </row>
    <row r="10" spans="1:30" ht="30" customHeight="1" thickBot="1">
      <c r="A10" s="153"/>
      <c r="B10" s="154" t="s">
        <v>130</v>
      </c>
      <c r="C10" s="55">
        <v>1</v>
      </c>
      <c r="D10" s="56">
        <v>0.43736343772760378</v>
      </c>
      <c r="E10" s="57">
        <v>5.9541150764748724E-2</v>
      </c>
      <c r="F10" s="58">
        <v>8.7217771303714497E-2</v>
      </c>
      <c r="G10" s="58">
        <v>2.4034959941733429E-2</v>
      </c>
      <c r="H10" s="58">
        <v>0.11070648215586307</v>
      </c>
      <c r="I10" s="58">
        <v>0</v>
      </c>
      <c r="J10" s="58">
        <v>6.9919883466860885E-2</v>
      </c>
      <c r="K10" s="58">
        <v>5.826656955571741E-3</v>
      </c>
      <c r="L10" s="58">
        <v>1.7662053896576838E-2</v>
      </c>
      <c r="M10" s="58">
        <v>1.1289147851420248E-2</v>
      </c>
      <c r="N10" s="58">
        <v>0</v>
      </c>
      <c r="O10" s="58">
        <v>4.5520757465404224E-3</v>
      </c>
      <c r="P10" s="58">
        <v>6.0087399854333572E-3</v>
      </c>
      <c r="Q10" s="58">
        <v>0</v>
      </c>
      <c r="R10" s="58">
        <v>3.6416605972323379E-3</v>
      </c>
      <c r="S10" s="58">
        <v>4.7341587764020395E-3</v>
      </c>
      <c r="T10" s="58">
        <v>8.7399854333576107E-3</v>
      </c>
      <c r="U10" s="58">
        <v>8.3758193736343765E-3</v>
      </c>
      <c r="V10" s="58">
        <v>4.1879096868171883E-3</v>
      </c>
      <c r="W10" s="58">
        <v>0</v>
      </c>
      <c r="X10" s="58">
        <v>3.6416605972323379E-3</v>
      </c>
      <c r="Y10" s="58">
        <v>6.1908230152949743E-3</v>
      </c>
      <c r="Z10" s="58">
        <v>0</v>
      </c>
      <c r="AA10" s="58">
        <v>4.7341587764020395E-3</v>
      </c>
      <c r="AB10" s="58">
        <v>0</v>
      </c>
      <c r="AC10" s="58">
        <v>3.823743627093955E-3</v>
      </c>
      <c r="AD10" s="59">
        <v>0.11780772032046613</v>
      </c>
    </row>
    <row r="11" spans="1:30" ht="30" customHeight="1" thickBot="1">
      <c r="A11" s="247" t="s">
        <v>93</v>
      </c>
      <c r="B11" s="241" t="s">
        <v>94</v>
      </c>
      <c r="C11" s="242">
        <v>5429900</v>
      </c>
      <c r="D11" s="243">
        <v>2314800</v>
      </c>
      <c r="E11" s="244">
        <v>334900</v>
      </c>
      <c r="F11" s="244">
        <v>488400</v>
      </c>
      <c r="G11" s="244">
        <v>140500</v>
      </c>
      <c r="H11" s="244">
        <v>549200</v>
      </c>
      <c r="I11" s="244">
        <v>0</v>
      </c>
      <c r="J11" s="244">
        <v>367600</v>
      </c>
      <c r="K11" s="244">
        <v>27500</v>
      </c>
      <c r="L11" s="244">
        <v>112800</v>
      </c>
      <c r="M11" s="244">
        <v>49300</v>
      </c>
      <c r="N11" s="244">
        <v>600</v>
      </c>
      <c r="O11" s="244">
        <v>10900</v>
      </c>
      <c r="P11" s="244">
        <v>24400</v>
      </c>
      <c r="Q11" s="244">
        <v>0</v>
      </c>
      <c r="R11" s="244">
        <v>20900</v>
      </c>
      <c r="S11" s="244">
        <v>28500</v>
      </c>
      <c r="T11" s="244">
        <v>42900</v>
      </c>
      <c r="U11" s="244">
        <v>40400</v>
      </c>
      <c r="V11" s="244">
        <v>23900</v>
      </c>
      <c r="W11" s="244">
        <v>0</v>
      </c>
      <c r="X11" s="244">
        <v>20900</v>
      </c>
      <c r="Y11" s="244">
        <v>28800</v>
      </c>
      <c r="Z11" s="244">
        <v>800</v>
      </c>
      <c r="AA11" s="244">
        <v>25600</v>
      </c>
      <c r="AB11" s="244">
        <v>0</v>
      </c>
      <c r="AC11" s="244">
        <v>23900</v>
      </c>
      <c r="AD11" s="245">
        <v>752400</v>
      </c>
    </row>
    <row r="12" spans="1:30" ht="30" customHeight="1">
      <c r="A12" s="155" t="s">
        <v>95</v>
      </c>
      <c r="B12" s="156" t="s">
        <v>96</v>
      </c>
      <c r="C12" s="46">
        <v>4951900</v>
      </c>
      <c r="D12" s="60">
        <v>2222500</v>
      </c>
      <c r="E12" s="60">
        <v>253000</v>
      </c>
      <c r="F12" s="60">
        <v>484000</v>
      </c>
      <c r="G12" s="60">
        <v>165700</v>
      </c>
      <c r="H12" s="60">
        <v>534800</v>
      </c>
      <c r="I12" s="60">
        <v>0</v>
      </c>
      <c r="J12" s="60">
        <v>356200</v>
      </c>
      <c r="K12" s="60">
        <v>27900</v>
      </c>
      <c r="L12" s="60">
        <v>100300</v>
      </c>
      <c r="M12" s="60">
        <v>47600</v>
      </c>
      <c r="N12" s="60">
        <v>0</v>
      </c>
      <c r="O12" s="60">
        <v>11500</v>
      </c>
      <c r="P12" s="60">
        <v>24700</v>
      </c>
      <c r="Q12" s="60">
        <v>0</v>
      </c>
      <c r="R12" s="60">
        <v>19500</v>
      </c>
      <c r="S12" s="60">
        <v>32400</v>
      </c>
      <c r="T12" s="60">
        <v>41800</v>
      </c>
      <c r="U12" s="60">
        <v>39900</v>
      </c>
      <c r="V12" s="60">
        <v>23300</v>
      </c>
      <c r="W12" s="60">
        <v>0</v>
      </c>
      <c r="X12" s="60">
        <v>18900</v>
      </c>
      <c r="Y12" s="60">
        <v>25600</v>
      </c>
      <c r="Z12" s="60">
        <v>0</v>
      </c>
      <c r="AA12" s="60">
        <v>24300</v>
      </c>
      <c r="AB12" s="60">
        <v>11100</v>
      </c>
      <c r="AC12" s="60">
        <v>800</v>
      </c>
      <c r="AD12" s="61">
        <v>486100</v>
      </c>
    </row>
    <row r="13" spans="1:30" ht="30" customHeight="1">
      <c r="A13" s="150"/>
      <c r="B13" s="157" t="s">
        <v>50</v>
      </c>
      <c r="C13" s="47">
        <v>478000</v>
      </c>
      <c r="D13" s="48">
        <v>92300</v>
      </c>
      <c r="E13" s="49">
        <v>81900</v>
      </c>
      <c r="F13" s="49">
        <v>4400</v>
      </c>
      <c r="G13" s="49">
        <v>-25200</v>
      </c>
      <c r="H13" s="49">
        <v>14400</v>
      </c>
      <c r="I13" s="49">
        <v>0</v>
      </c>
      <c r="J13" s="49">
        <v>11400</v>
      </c>
      <c r="K13" s="49">
        <v>-400</v>
      </c>
      <c r="L13" s="49">
        <v>12500</v>
      </c>
      <c r="M13" s="49">
        <v>1700</v>
      </c>
      <c r="N13" s="49">
        <v>600</v>
      </c>
      <c r="O13" s="49">
        <v>-600</v>
      </c>
      <c r="P13" s="49">
        <v>-300</v>
      </c>
      <c r="Q13" s="49">
        <v>0</v>
      </c>
      <c r="R13" s="49">
        <v>1400</v>
      </c>
      <c r="S13" s="49">
        <v>-3900</v>
      </c>
      <c r="T13" s="49">
        <v>1100</v>
      </c>
      <c r="U13" s="49">
        <v>500</v>
      </c>
      <c r="V13" s="49">
        <v>600</v>
      </c>
      <c r="W13" s="49">
        <v>0</v>
      </c>
      <c r="X13" s="49">
        <v>2000</v>
      </c>
      <c r="Y13" s="49">
        <v>3200</v>
      </c>
      <c r="Z13" s="49">
        <v>800</v>
      </c>
      <c r="AA13" s="49">
        <v>1300</v>
      </c>
      <c r="AB13" s="49">
        <v>-11100</v>
      </c>
      <c r="AC13" s="49">
        <v>23100</v>
      </c>
      <c r="AD13" s="50">
        <v>266300</v>
      </c>
    </row>
    <row r="14" spans="1:30" ht="30" customHeight="1">
      <c r="A14" s="150"/>
      <c r="B14" s="158" t="s">
        <v>97</v>
      </c>
      <c r="C14" s="51">
        <v>1.0965286051818495</v>
      </c>
      <c r="D14" s="52">
        <v>1.0415298087739033</v>
      </c>
      <c r="E14" s="53">
        <v>1.3237154150197628</v>
      </c>
      <c r="F14" s="53">
        <v>1.009090909090909</v>
      </c>
      <c r="G14" s="53">
        <v>0.84791792395896193</v>
      </c>
      <c r="H14" s="53">
        <v>1.0269259536275244</v>
      </c>
      <c r="I14" s="53">
        <v>0</v>
      </c>
      <c r="J14" s="53">
        <v>1.0320044918585065</v>
      </c>
      <c r="K14" s="53">
        <v>0.98566308243727596</v>
      </c>
      <c r="L14" s="53">
        <v>1.1246261216350948</v>
      </c>
      <c r="M14" s="53">
        <v>1.0357142857142858</v>
      </c>
      <c r="N14" s="53">
        <v>0</v>
      </c>
      <c r="O14" s="53">
        <v>0.94782608695652171</v>
      </c>
      <c r="P14" s="53">
        <v>0.98785425101214575</v>
      </c>
      <c r="Q14" s="53">
        <v>0</v>
      </c>
      <c r="R14" s="53">
        <v>1.0717948717948718</v>
      </c>
      <c r="S14" s="53">
        <v>0.87962962962962965</v>
      </c>
      <c r="T14" s="53">
        <v>1.0263157894736843</v>
      </c>
      <c r="U14" s="53">
        <v>1.0125313283208019</v>
      </c>
      <c r="V14" s="53">
        <v>1.0257510729613735</v>
      </c>
      <c r="W14" s="53">
        <v>0</v>
      </c>
      <c r="X14" s="53">
        <v>1.1058201058201058</v>
      </c>
      <c r="Y14" s="53">
        <v>1.125</v>
      </c>
      <c r="Z14" s="53">
        <v>0</v>
      </c>
      <c r="AA14" s="53">
        <v>1.0534979423868314</v>
      </c>
      <c r="AB14" s="53">
        <v>0</v>
      </c>
      <c r="AC14" s="53">
        <v>29.875</v>
      </c>
      <c r="AD14" s="54">
        <v>1.5478296646780498</v>
      </c>
    </row>
    <row r="15" spans="1:30" ht="30" customHeight="1" thickBot="1">
      <c r="A15" s="153"/>
      <c r="B15" s="159" t="s">
        <v>131</v>
      </c>
      <c r="C15" s="62">
        <v>1</v>
      </c>
      <c r="D15" s="58">
        <v>0.42630619348422621</v>
      </c>
      <c r="E15" s="57">
        <v>6.1677010626346708E-2</v>
      </c>
      <c r="F15" s="58">
        <v>8.9946407852814964E-2</v>
      </c>
      <c r="G15" s="58">
        <v>2.5875246321295051E-2</v>
      </c>
      <c r="H15" s="58">
        <v>0.10114366747085582</v>
      </c>
      <c r="I15" s="58">
        <v>0</v>
      </c>
      <c r="J15" s="58">
        <v>6.7699220980128552E-2</v>
      </c>
      <c r="K15" s="58">
        <v>5.0645499917125547E-3</v>
      </c>
      <c r="L15" s="58">
        <v>2.0773863238733679E-2</v>
      </c>
      <c r="M15" s="58">
        <v>9.0793568942337793E-3</v>
      </c>
      <c r="N15" s="58">
        <v>1.1049927254645574E-4</v>
      </c>
      <c r="O15" s="58">
        <v>2.0074034512606127E-3</v>
      </c>
      <c r="P15" s="58">
        <v>4.4936370835558662E-3</v>
      </c>
      <c r="Q15" s="58">
        <v>0</v>
      </c>
      <c r="R15" s="58">
        <v>3.8490579937015415E-3</v>
      </c>
      <c r="S15" s="58">
        <v>5.2487154459566476E-3</v>
      </c>
      <c r="T15" s="58">
        <v>7.9006979870715859E-3</v>
      </c>
      <c r="U15" s="58">
        <v>7.4402843514613532E-3</v>
      </c>
      <c r="V15" s="58">
        <v>4.4015543564338202E-3</v>
      </c>
      <c r="W15" s="58">
        <v>0</v>
      </c>
      <c r="X15" s="58">
        <v>3.8490579937015415E-3</v>
      </c>
      <c r="Y15" s="58">
        <v>5.3039650822298756E-3</v>
      </c>
      <c r="Z15" s="58">
        <v>1.4733236339527431E-4</v>
      </c>
      <c r="AA15" s="58">
        <v>4.714635628648778E-3</v>
      </c>
      <c r="AB15" s="58">
        <v>0</v>
      </c>
      <c r="AC15" s="58">
        <v>4.4015543564338202E-3</v>
      </c>
      <c r="AD15" s="59">
        <v>0.13856608777325549</v>
      </c>
    </row>
    <row r="16" spans="1:30" ht="30" customHeight="1" thickBot="1">
      <c r="A16" s="247" t="s">
        <v>98</v>
      </c>
      <c r="B16" s="246" t="s">
        <v>99</v>
      </c>
      <c r="C16" s="242">
        <v>7058300</v>
      </c>
      <c r="D16" s="244">
        <v>3062200</v>
      </c>
      <c r="E16" s="244">
        <v>416800</v>
      </c>
      <c r="F16" s="244">
        <v>629700</v>
      </c>
      <c r="G16" s="244">
        <v>197200</v>
      </c>
      <c r="H16" s="244">
        <v>728200</v>
      </c>
      <c r="I16" s="244">
        <v>0</v>
      </c>
      <c r="J16" s="244">
        <v>490700</v>
      </c>
      <c r="K16" s="244">
        <v>39300</v>
      </c>
      <c r="L16" s="244">
        <v>145200</v>
      </c>
      <c r="M16" s="244">
        <v>66300</v>
      </c>
      <c r="N16" s="244">
        <v>600</v>
      </c>
      <c r="O16" s="244">
        <v>17200</v>
      </c>
      <c r="P16" s="244">
        <v>33100</v>
      </c>
      <c r="Q16" s="244">
        <v>0</v>
      </c>
      <c r="R16" s="244">
        <v>28200</v>
      </c>
      <c r="S16" s="244">
        <v>41700</v>
      </c>
      <c r="T16" s="244">
        <v>58600</v>
      </c>
      <c r="U16" s="244">
        <v>51700</v>
      </c>
      <c r="V16" s="244">
        <v>31900</v>
      </c>
      <c r="W16" s="244">
        <v>0</v>
      </c>
      <c r="X16" s="244">
        <v>28100</v>
      </c>
      <c r="Y16" s="244">
        <v>38600</v>
      </c>
      <c r="Z16" s="244">
        <v>800</v>
      </c>
      <c r="AA16" s="244">
        <v>33900</v>
      </c>
      <c r="AB16" s="244">
        <v>0</v>
      </c>
      <c r="AC16" s="244">
        <v>24800</v>
      </c>
      <c r="AD16" s="245">
        <v>893500</v>
      </c>
    </row>
    <row r="17" spans="1:30" ht="30" customHeight="1">
      <c r="A17" s="160" t="s">
        <v>100</v>
      </c>
      <c r="B17" s="156" t="s">
        <v>101</v>
      </c>
      <c r="C17" s="46">
        <v>6413700</v>
      </c>
      <c r="D17" s="60">
        <v>2921300</v>
      </c>
      <c r="E17" s="60">
        <v>319700</v>
      </c>
      <c r="F17" s="60">
        <v>610400</v>
      </c>
      <c r="G17" s="60">
        <v>218700</v>
      </c>
      <c r="H17" s="60">
        <v>712200</v>
      </c>
      <c r="I17" s="60">
        <v>0</v>
      </c>
      <c r="J17" s="60">
        <v>480300</v>
      </c>
      <c r="K17" s="60">
        <v>40700</v>
      </c>
      <c r="L17" s="60">
        <v>131200</v>
      </c>
      <c r="M17" s="60">
        <v>64800</v>
      </c>
      <c r="N17" s="60">
        <v>300</v>
      </c>
      <c r="O17" s="60">
        <v>17300</v>
      </c>
      <c r="P17" s="60">
        <v>33000</v>
      </c>
      <c r="Q17" s="60">
        <v>0</v>
      </c>
      <c r="R17" s="60">
        <v>25900</v>
      </c>
      <c r="S17" s="60">
        <v>42200</v>
      </c>
      <c r="T17" s="60">
        <v>57200</v>
      </c>
      <c r="U17" s="60">
        <v>52000</v>
      </c>
      <c r="V17" s="60">
        <v>30500</v>
      </c>
      <c r="W17" s="60">
        <v>0</v>
      </c>
      <c r="X17" s="60">
        <v>25600</v>
      </c>
      <c r="Y17" s="60">
        <v>33600</v>
      </c>
      <c r="Z17" s="60">
        <v>0</v>
      </c>
      <c r="AA17" s="60">
        <v>32300</v>
      </c>
      <c r="AB17" s="60">
        <v>11100</v>
      </c>
      <c r="AC17" s="60">
        <v>2600</v>
      </c>
      <c r="AD17" s="63">
        <v>550800</v>
      </c>
    </row>
    <row r="18" spans="1:30" ht="30" customHeight="1">
      <c r="A18" s="150"/>
      <c r="B18" s="157" t="s">
        <v>50</v>
      </c>
      <c r="C18" s="47">
        <v>644600</v>
      </c>
      <c r="D18" s="48">
        <v>140900</v>
      </c>
      <c r="E18" s="49">
        <v>97100</v>
      </c>
      <c r="F18" s="49">
        <v>19300</v>
      </c>
      <c r="G18" s="49">
        <v>-21500</v>
      </c>
      <c r="H18" s="49">
        <v>16000</v>
      </c>
      <c r="I18" s="49">
        <v>0</v>
      </c>
      <c r="J18" s="49">
        <v>10400</v>
      </c>
      <c r="K18" s="49">
        <v>-1400</v>
      </c>
      <c r="L18" s="49">
        <v>14000</v>
      </c>
      <c r="M18" s="49">
        <v>1500</v>
      </c>
      <c r="N18" s="49">
        <v>300</v>
      </c>
      <c r="O18" s="49">
        <v>-100</v>
      </c>
      <c r="P18" s="49">
        <v>100</v>
      </c>
      <c r="Q18" s="49">
        <v>0</v>
      </c>
      <c r="R18" s="49">
        <v>2300</v>
      </c>
      <c r="S18" s="49">
        <v>-500</v>
      </c>
      <c r="T18" s="49">
        <v>1400</v>
      </c>
      <c r="U18" s="49">
        <v>-300</v>
      </c>
      <c r="V18" s="49">
        <v>1400</v>
      </c>
      <c r="W18" s="49">
        <v>0</v>
      </c>
      <c r="X18" s="49">
        <v>2500</v>
      </c>
      <c r="Y18" s="49">
        <v>5000</v>
      </c>
      <c r="Z18" s="49">
        <v>800</v>
      </c>
      <c r="AA18" s="49">
        <v>1600</v>
      </c>
      <c r="AB18" s="49">
        <v>-11100</v>
      </c>
      <c r="AC18" s="49">
        <v>22200</v>
      </c>
      <c r="AD18" s="50">
        <v>342700</v>
      </c>
    </row>
    <row r="19" spans="1:30" ht="30" customHeight="1">
      <c r="A19" s="150"/>
      <c r="B19" s="158" t="s">
        <v>102</v>
      </c>
      <c r="C19" s="51">
        <v>1.1005036094609975</v>
      </c>
      <c r="D19" s="52">
        <v>1.0482319515284291</v>
      </c>
      <c r="E19" s="53">
        <v>1.3037222395996246</v>
      </c>
      <c r="F19" s="53">
        <v>1.0316186107470511</v>
      </c>
      <c r="G19" s="53">
        <v>0.90169181527206221</v>
      </c>
      <c r="H19" s="53">
        <v>1.0224655995506879</v>
      </c>
      <c r="I19" s="53">
        <v>0</v>
      </c>
      <c r="J19" s="53">
        <v>1.0216531334582553</v>
      </c>
      <c r="K19" s="53">
        <v>0.96560196560196565</v>
      </c>
      <c r="L19" s="53">
        <v>1.1067073170731707</v>
      </c>
      <c r="M19" s="53">
        <v>1.0231481481481481</v>
      </c>
      <c r="N19" s="53">
        <v>2</v>
      </c>
      <c r="O19" s="53">
        <v>0.9942196531791907</v>
      </c>
      <c r="P19" s="53">
        <v>1.0030303030303029</v>
      </c>
      <c r="Q19" s="53">
        <v>0</v>
      </c>
      <c r="R19" s="53">
        <v>1.0888030888030888</v>
      </c>
      <c r="S19" s="53">
        <v>0.98815165876777256</v>
      </c>
      <c r="T19" s="53">
        <v>1.0244755244755244</v>
      </c>
      <c r="U19" s="53">
        <v>0.99423076923076925</v>
      </c>
      <c r="V19" s="53">
        <v>1.0459016393442624</v>
      </c>
      <c r="W19" s="53">
        <v>0</v>
      </c>
      <c r="X19" s="53">
        <v>1.09765625</v>
      </c>
      <c r="Y19" s="53">
        <v>1.1488095238095237</v>
      </c>
      <c r="Z19" s="53">
        <v>0</v>
      </c>
      <c r="AA19" s="53">
        <v>1.0495356037151702</v>
      </c>
      <c r="AB19" s="53">
        <v>0</v>
      </c>
      <c r="AC19" s="53">
        <v>9.5384615384615383</v>
      </c>
      <c r="AD19" s="54">
        <v>1.6221859114015977</v>
      </c>
    </row>
    <row r="20" spans="1:30" ht="30" customHeight="1" thickBot="1">
      <c r="A20" s="150"/>
      <c r="B20" s="159" t="s">
        <v>132</v>
      </c>
      <c r="C20" s="62">
        <v>1</v>
      </c>
      <c r="D20" s="58">
        <v>0.43384384341838689</v>
      </c>
      <c r="E20" s="57">
        <v>5.9051046285932871E-2</v>
      </c>
      <c r="F20" s="58">
        <v>8.9214116713656269E-2</v>
      </c>
      <c r="G20" s="58">
        <v>2.7938738789793575E-2</v>
      </c>
      <c r="H20" s="58">
        <v>0.10316931839111401</v>
      </c>
      <c r="I20" s="58">
        <v>0</v>
      </c>
      <c r="J20" s="58">
        <v>6.9520989473385947E-2</v>
      </c>
      <c r="K20" s="58">
        <v>5.5679129535440549E-3</v>
      </c>
      <c r="L20" s="58">
        <v>2.057152572149101E-2</v>
      </c>
      <c r="M20" s="58">
        <v>9.3931966620857711E-3</v>
      </c>
      <c r="N20" s="58">
        <v>8.5006304634260369E-5</v>
      </c>
      <c r="O20" s="58">
        <v>2.4368473995154639E-3</v>
      </c>
      <c r="P20" s="58">
        <v>4.6895144723233641E-3</v>
      </c>
      <c r="Q20" s="58">
        <v>0</v>
      </c>
      <c r="R20" s="58">
        <v>3.9952963178102379E-3</v>
      </c>
      <c r="S20" s="58">
        <v>5.9079381720810956E-3</v>
      </c>
      <c r="T20" s="58">
        <v>8.30228241927943E-3</v>
      </c>
      <c r="U20" s="58">
        <v>7.3247099159854355E-3</v>
      </c>
      <c r="V20" s="58">
        <v>4.5195018630548433E-3</v>
      </c>
      <c r="W20" s="58">
        <v>0</v>
      </c>
      <c r="X20" s="58">
        <v>3.9811286003711942E-3</v>
      </c>
      <c r="Y20" s="58">
        <v>5.4687389314707511E-3</v>
      </c>
      <c r="Z20" s="58">
        <v>1.1334173951234716E-4</v>
      </c>
      <c r="AA20" s="58">
        <v>4.8028562118357107E-3</v>
      </c>
      <c r="AB20" s="58">
        <v>0</v>
      </c>
      <c r="AC20" s="58">
        <v>3.5135939248827621E-3</v>
      </c>
      <c r="AD20" s="59">
        <v>0.12658855531785274</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187</v>
      </c>
      <c r="E27" s="167">
        <v>219600</v>
      </c>
      <c r="F27" s="168">
        <v>20500</v>
      </c>
      <c r="G27" s="164"/>
      <c r="H27" s="68" t="s">
        <v>187</v>
      </c>
      <c r="I27" s="167">
        <v>441500</v>
      </c>
      <c r="J27" s="169">
        <v>40600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84</v>
      </c>
      <c r="E28" s="170">
        <v>218800</v>
      </c>
      <c r="F28" s="171">
        <v>24900</v>
      </c>
      <c r="G28" s="164"/>
      <c r="H28" s="69" t="s">
        <v>84</v>
      </c>
      <c r="I28" s="170">
        <v>444200</v>
      </c>
      <c r="J28" s="171">
        <v>31500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800</v>
      </c>
      <c r="F29" s="173">
        <v>-4400</v>
      </c>
      <c r="G29" s="164"/>
      <c r="H29" s="70" t="s">
        <v>50</v>
      </c>
      <c r="I29" s="172">
        <v>-2700</v>
      </c>
      <c r="J29" s="173">
        <v>9100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1.0036563071297988</v>
      </c>
      <c r="F30" s="175">
        <v>0.82329317269076308</v>
      </c>
      <c r="G30" s="164"/>
      <c r="H30" s="71" t="s">
        <v>76</v>
      </c>
      <c r="I30" s="174">
        <v>0.99392165691130119</v>
      </c>
      <c r="J30" s="176">
        <v>1.288888888888889</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0.40197693574958815</v>
      </c>
      <c r="F31" s="179">
        <v>3.7525169320885961E-2</v>
      </c>
      <c r="G31" s="164"/>
      <c r="H31" s="73" t="s">
        <v>73</v>
      </c>
      <c r="I31" s="180">
        <v>0.91578510682431036</v>
      </c>
      <c r="J31" s="181">
        <v>8.4214893175689684E-2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12月（３表）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187</v>
      </c>
      <c r="C6" s="253">
        <v>64700</v>
      </c>
      <c r="D6" s="259">
        <v>16700</v>
      </c>
      <c r="E6" s="259">
        <v>23900</v>
      </c>
      <c r="F6" s="259">
        <v>7400</v>
      </c>
      <c r="G6" s="259">
        <v>10100</v>
      </c>
      <c r="H6" s="259">
        <v>1000</v>
      </c>
      <c r="I6" s="259">
        <v>300</v>
      </c>
      <c r="J6" s="259">
        <v>100</v>
      </c>
      <c r="K6" s="259">
        <v>600</v>
      </c>
      <c r="L6" s="259">
        <v>1300</v>
      </c>
      <c r="M6" s="259">
        <v>400</v>
      </c>
      <c r="N6" s="259">
        <v>0</v>
      </c>
      <c r="O6" s="260">
        <v>2900</v>
      </c>
    </row>
    <row r="7" spans="1:17" ht="30" customHeight="1">
      <c r="A7" s="20"/>
      <c r="B7" s="187" t="s">
        <v>84</v>
      </c>
      <c r="C7" s="96">
        <v>36200</v>
      </c>
      <c r="D7" s="97">
        <v>7400</v>
      </c>
      <c r="E7" s="98">
        <v>9800</v>
      </c>
      <c r="F7" s="98">
        <v>6300</v>
      </c>
      <c r="G7" s="98">
        <v>6400</v>
      </c>
      <c r="H7" s="98">
        <v>600</v>
      </c>
      <c r="I7" s="98">
        <v>200</v>
      </c>
      <c r="J7" s="98">
        <v>100</v>
      </c>
      <c r="K7" s="98">
        <v>700</v>
      </c>
      <c r="L7" s="98">
        <v>500</v>
      </c>
      <c r="M7" s="98">
        <v>200</v>
      </c>
      <c r="N7" s="188">
        <v>200</v>
      </c>
      <c r="O7" s="189">
        <v>3800</v>
      </c>
    </row>
    <row r="8" spans="1:17" ht="30" customHeight="1">
      <c r="A8" s="20"/>
      <c r="B8" s="21" t="s">
        <v>50</v>
      </c>
      <c r="C8" s="12">
        <v>28500</v>
      </c>
      <c r="D8" s="31">
        <v>9300</v>
      </c>
      <c r="E8" s="190">
        <v>14100</v>
      </c>
      <c r="F8" s="31">
        <v>1100</v>
      </c>
      <c r="G8" s="31">
        <v>3700</v>
      </c>
      <c r="H8" s="31">
        <v>400</v>
      </c>
      <c r="I8" s="31">
        <v>100</v>
      </c>
      <c r="J8" s="31">
        <v>0</v>
      </c>
      <c r="K8" s="31">
        <v>-100</v>
      </c>
      <c r="L8" s="31">
        <v>800</v>
      </c>
      <c r="M8" s="31">
        <v>200</v>
      </c>
      <c r="N8" s="31">
        <v>-200</v>
      </c>
      <c r="O8" s="32">
        <v>-900</v>
      </c>
    </row>
    <row r="9" spans="1:17" ht="30" customHeight="1">
      <c r="A9" s="20"/>
      <c r="B9" s="22" t="s">
        <v>67</v>
      </c>
      <c r="C9" s="13">
        <v>1.7872928176795579</v>
      </c>
      <c r="D9" s="33">
        <v>2.2567567567567566</v>
      </c>
      <c r="E9" s="191">
        <v>2.4387755102040818</v>
      </c>
      <c r="F9" s="33">
        <v>1.1746031746031746</v>
      </c>
      <c r="G9" s="33">
        <v>1.578125</v>
      </c>
      <c r="H9" s="33">
        <v>1.6666666666666667</v>
      </c>
      <c r="I9" s="33">
        <v>1.5</v>
      </c>
      <c r="J9" s="33">
        <v>1</v>
      </c>
      <c r="K9" s="33">
        <v>0.8571428571428571</v>
      </c>
      <c r="L9" s="33">
        <v>2.6</v>
      </c>
      <c r="M9" s="33">
        <v>2</v>
      </c>
      <c r="N9" s="33">
        <v>0</v>
      </c>
      <c r="O9" s="34">
        <v>0.76315789473684215</v>
      </c>
    </row>
    <row r="10" spans="1:17" ht="30" customHeight="1" thickBot="1">
      <c r="A10" s="23"/>
      <c r="B10" s="24" t="s">
        <v>131</v>
      </c>
      <c r="C10" s="14">
        <v>1</v>
      </c>
      <c r="D10" s="35">
        <v>0.25811437403400311</v>
      </c>
      <c r="E10" s="36">
        <v>0.36939721792890262</v>
      </c>
      <c r="F10" s="38">
        <v>0.11437403400309119</v>
      </c>
      <c r="G10" s="38">
        <v>0.15610510046367851</v>
      </c>
      <c r="H10" s="38">
        <v>1.5455950540958269E-2</v>
      </c>
      <c r="I10" s="38">
        <v>4.6367851622874804E-3</v>
      </c>
      <c r="J10" s="38">
        <v>1.5455950540958269E-3</v>
      </c>
      <c r="K10" s="38">
        <v>9.2735703245749607E-3</v>
      </c>
      <c r="L10" s="38">
        <v>2.009273570324575E-2</v>
      </c>
      <c r="M10" s="38">
        <v>6.1823802163833074E-3</v>
      </c>
      <c r="N10" s="38">
        <v>0</v>
      </c>
      <c r="O10" s="39">
        <v>4.482225656877898E-2</v>
      </c>
    </row>
    <row r="11" spans="1:17" ht="30" customHeight="1" thickBot="1">
      <c r="A11" s="251" t="s">
        <v>93</v>
      </c>
      <c r="B11" s="261" t="s">
        <v>94</v>
      </c>
      <c r="C11" s="262">
        <v>752400</v>
      </c>
      <c r="D11" s="263">
        <v>304700</v>
      </c>
      <c r="E11" s="263">
        <v>114700</v>
      </c>
      <c r="F11" s="263">
        <v>89800</v>
      </c>
      <c r="G11" s="263">
        <v>103800</v>
      </c>
      <c r="H11" s="263">
        <v>10700</v>
      </c>
      <c r="I11" s="263">
        <v>4100</v>
      </c>
      <c r="J11" s="263">
        <v>1000</v>
      </c>
      <c r="K11" s="263">
        <v>2800</v>
      </c>
      <c r="L11" s="263">
        <v>3400</v>
      </c>
      <c r="M11" s="263">
        <v>2100</v>
      </c>
      <c r="N11" s="263">
        <v>200</v>
      </c>
      <c r="O11" s="264">
        <v>115100</v>
      </c>
    </row>
    <row r="12" spans="1:17" ht="30" customHeight="1">
      <c r="A12" s="25" t="s">
        <v>95</v>
      </c>
      <c r="B12" s="26" t="s">
        <v>96</v>
      </c>
      <c r="C12" s="15">
        <v>486100</v>
      </c>
      <c r="D12" s="37">
        <v>214700</v>
      </c>
      <c r="E12" s="37">
        <v>58000</v>
      </c>
      <c r="F12" s="37">
        <v>45100</v>
      </c>
      <c r="G12" s="37">
        <v>73200</v>
      </c>
      <c r="H12" s="37">
        <v>5600</v>
      </c>
      <c r="I12" s="37">
        <v>3800</v>
      </c>
      <c r="J12" s="37">
        <v>900</v>
      </c>
      <c r="K12" s="37">
        <v>6700</v>
      </c>
      <c r="L12" s="37">
        <v>2700</v>
      </c>
      <c r="M12" s="37">
        <v>5200</v>
      </c>
      <c r="N12" s="37">
        <v>7400</v>
      </c>
      <c r="O12" s="99">
        <v>62800</v>
      </c>
    </row>
    <row r="13" spans="1:17" ht="30" customHeight="1">
      <c r="A13" s="20"/>
      <c r="B13" s="27" t="s">
        <v>50</v>
      </c>
      <c r="C13" s="12">
        <v>266300</v>
      </c>
      <c r="D13" s="31">
        <v>90000</v>
      </c>
      <c r="E13" s="190">
        <v>56700</v>
      </c>
      <c r="F13" s="31">
        <v>44700</v>
      </c>
      <c r="G13" s="31">
        <v>30600</v>
      </c>
      <c r="H13" s="31">
        <v>5100</v>
      </c>
      <c r="I13" s="31">
        <v>300</v>
      </c>
      <c r="J13" s="31">
        <v>100</v>
      </c>
      <c r="K13" s="31">
        <v>-3900</v>
      </c>
      <c r="L13" s="31">
        <v>700</v>
      </c>
      <c r="M13" s="31">
        <v>-3100</v>
      </c>
      <c r="N13" s="31">
        <v>-7200</v>
      </c>
      <c r="O13" s="32">
        <v>52300</v>
      </c>
    </row>
    <row r="14" spans="1:17" ht="30" customHeight="1">
      <c r="A14" s="20"/>
      <c r="B14" s="28" t="s">
        <v>97</v>
      </c>
      <c r="C14" s="13">
        <v>1.5478296646780498</v>
      </c>
      <c r="D14" s="33">
        <v>1.4191895668374477</v>
      </c>
      <c r="E14" s="191">
        <v>1.9775862068965517</v>
      </c>
      <c r="F14" s="33">
        <v>1.9911308203991132</v>
      </c>
      <c r="G14" s="33">
        <v>1.4180327868852458</v>
      </c>
      <c r="H14" s="33">
        <v>1.9107142857142858</v>
      </c>
      <c r="I14" s="33">
        <v>1.0789473684210527</v>
      </c>
      <c r="J14" s="33">
        <v>1.1111111111111112</v>
      </c>
      <c r="K14" s="33">
        <v>0.41791044776119401</v>
      </c>
      <c r="L14" s="33">
        <v>1.2592592592592593</v>
      </c>
      <c r="M14" s="33">
        <v>0.40384615384615385</v>
      </c>
      <c r="N14" s="33">
        <v>2.7027027027027029E-2</v>
      </c>
      <c r="O14" s="34">
        <v>1.8328025477707006</v>
      </c>
    </row>
    <row r="15" spans="1:17" ht="30" customHeight="1" thickBot="1">
      <c r="A15" s="23"/>
      <c r="B15" s="29" t="s">
        <v>131</v>
      </c>
      <c r="C15" s="16">
        <v>1</v>
      </c>
      <c r="D15" s="38">
        <v>0.40497076023391815</v>
      </c>
      <c r="E15" s="38">
        <v>0.15244550770866561</v>
      </c>
      <c r="F15" s="38">
        <v>0.11935140882509304</v>
      </c>
      <c r="G15" s="38">
        <v>0.13795853269537481</v>
      </c>
      <c r="H15" s="38">
        <v>1.4221158958001063E-2</v>
      </c>
      <c r="I15" s="38">
        <v>5.4492291334396594E-3</v>
      </c>
      <c r="J15" s="38">
        <v>1.3290802764486975E-3</v>
      </c>
      <c r="K15" s="38">
        <v>3.721424774056353E-3</v>
      </c>
      <c r="L15" s="38">
        <v>4.5188729399255716E-3</v>
      </c>
      <c r="M15" s="38">
        <v>2.7910685805422647E-3</v>
      </c>
      <c r="N15" s="38">
        <v>2.6581605528973952E-4</v>
      </c>
      <c r="O15" s="39">
        <v>0.15297713981924507</v>
      </c>
    </row>
    <row r="16" spans="1:17" ht="30" customHeight="1" thickBot="1">
      <c r="A16" s="251" t="s">
        <v>98</v>
      </c>
      <c r="B16" s="261" t="s">
        <v>99</v>
      </c>
      <c r="C16" s="262">
        <v>893500</v>
      </c>
      <c r="D16" s="263">
        <v>344100</v>
      </c>
      <c r="E16" s="263">
        <v>155100</v>
      </c>
      <c r="F16" s="263">
        <v>113400</v>
      </c>
      <c r="G16" s="263">
        <v>123000</v>
      </c>
      <c r="H16" s="263">
        <v>14000</v>
      </c>
      <c r="I16" s="263">
        <v>5300</v>
      </c>
      <c r="J16" s="263">
        <v>1200</v>
      </c>
      <c r="K16" s="263">
        <v>3800</v>
      </c>
      <c r="L16" s="263">
        <v>4000</v>
      </c>
      <c r="M16" s="263">
        <v>2500</v>
      </c>
      <c r="N16" s="263">
        <v>900</v>
      </c>
      <c r="O16" s="264">
        <v>126200</v>
      </c>
    </row>
    <row r="17" spans="1:15" ht="30" customHeight="1">
      <c r="A17" s="30" t="s">
        <v>100</v>
      </c>
      <c r="B17" s="26" t="s">
        <v>101</v>
      </c>
      <c r="C17" s="15">
        <v>550800</v>
      </c>
      <c r="D17" s="37">
        <v>235600</v>
      </c>
      <c r="E17" s="37">
        <v>80000</v>
      </c>
      <c r="F17" s="37">
        <v>47800</v>
      </c>
      <c r="G17" s="37">
        <v>84300</v>
      </c>
      <c r="H17" s="37">
        <v>7400</v>
      </c>
      <c r="I17" s="37">
        <v>4300</v>
      </c>
      <c r="J17" s="37">
        <v>900</v>
      </c>
      <c r="K17" s="37">
        <v>7200</v>
      </c>
      <c r="L17" s="37">
        <v>3100</v>
      </c>
      <c r="M17" s="37">
        <v>5500</v>
      </c>
      <c r="N17" s="37">
        <v>7800</v>
      </c>
      <c r="O17" s="192">
        <v>66900</v>
      </c>
    </row>
    <row r="18" spans="1:15" ht="30" customHeight="1">
      <c r="A18" s="20"/>
      <c r="B18" s="27" t="s">
        <v>50</v>
      </c>
      <c r="C18" s="12">
        <v>342700</v>
      </c>
      <c r="D18" s="31">
        <v>108500</v>
      </c>
      <c r="E18" s="190">
        <v>75100</v>
      </c>
      <c r="F18" s="31">
        <v>65600</v>
      </c>
      <c r="G18" s="31">
        <v>38700</v>
      </c>
      <c r="H18" s="31">
        <v>6600</v>
      </c>
      <c r="I18" s="31">
        <v>1000</v>
      </c>
      <c r="J18" s="31">
        <v>300</v>
      </c>
      <c r="K18" s="31">
        <v>-3400</v>
      </c>
      <c r="L18" s="31">
        <v>900</v>
      </c>
      <c r="M18" s="31">
        <v>-3000</v>
      </c>
      <c r="N18" s="31">
        <v>-6900</v>
      </c>
      <c r="O18" s="32">
        <v>59300</v>
      </c>
    </row>
    <row r="19" spans="1:15" ht="30" customHeight="1">
      <c r="A19" s="20"/>
      <c r="B19" s="28" t="s">
        <v>102</v>
      </c>
      <c r="C19" s="13">
        <v>1.6221859114015977</v>
      </c>
      <c r="D19" s="33">
        <v>1.4605263157894737</v>
      </c>
      <c r="E19" s="191">
        <v>1.93875</v>
      </c>
      <c r="F19" s="33">
        <v>2.3723849372384938</v>
      </c>
      <c r="G19" s="33">
        <v>1.4590747330960854</v>
      </c>
      <c r="H19" s="33">
        <v>1.8918918918918919</v>
      </c>
      <c r="I19" s="33">
        <v>1.2325581395348837</v>
      </c>
      <c r="J19" s="193">
        <v>1.3333333333333333</v>
      </c>
      <c r="K19" s="33">
        <v>0.52777777777777779</v>
      </c>
      <c r="L19" s="33">
        <v>1.2903225806451613</v>
      </c>
      <c r="M19" s="33">
        <v>0.45454545454545453</v>
      </c>
      <c r="N19" s="33">
        <v>0.11538461538461539</v>
      </c>
      <c r="O19" s="34">
        <v>1.8863976083707026</v>
      </c>
    </row>
    <row r="20" spans="1:15" ht="30" customHeight="1" thickBot="1">
      <c r="A20" s="20"/>
      <c r="B20" s="29" t="s">
        <v>132</v>
      </c>
      <c r="C20" s="16">
        <v>1</v>
      </c>
      <c r="D20" s="38">
        <v>0.38511471740346948</v>
      </c>
      <c r="E20" s="38">
        <v>0.17358701734750978</v>
      </c>
      <c r="F20" s="38">
        <v>0.12691662003357582</v>
      </c>
      <c r="G20" s="38">
        <v>0.13766088416340236</v>
      </c>
      <c r="H20" s="38">
        <v>1.5668718522663681E-2</v>
      </c>
      <c r="I20" s="38">
        <v>5.9317291550083943E-3</v>
      </c>
      <c r="J20" s="38">
        <v>1.3430330162283156E-3</v>
      </c>
      <c r="K20" s="38">
        <v>4.2529378847229998E-3</v>
      </c>
      <c r="L20" s="38">
        <v>4.4767767207610524E-3</v>
      </c>
      <c r="M20" s="38">
        <v>2.7979854504756574E-3</v>
      </c>
      <c r="N20" s="38">
        <v>1.0072747621712368E-3</v>
      </c>
      <c r="O20" s="39">
        <v>0.14124230554001119</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１月（１表）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189</v>
      </c>
      <c r="C8" s="209">
        <v>530100</v>
      </c>
      <c r="D8" s="214">
        <v>462200</v>
      </c>
      <c r="E8" s="215">
        <v>67900</v>
      </c>
      <c r="F8" s="77">
        <v>526600</v>
      </c>
      <c r="G8" s="78">
        <v>459300</v>
      </c>
      <c r="H8" s="117">
        <v>67300</v>
      </c>
      <c r="I8" s="118">
        <v>3500</v>
      </c>
      <c r="J8" s="78">
        <v>2900</v>
      </c>
      <c r="K8" s="79">
        <v>600</v>
      </c>
    </row>
    <row r="9" spans="1:17" ht="31.5" customHeight="1">
      <c r="A9" s="119"/>
      <c r="B9" s="120" t="s">
        <v>190</v>
      </c>
      <c r="C9" s="43">
        <v>495100</v>
      </c>
      <c r="D9" s="91">
        <v>447000</v>
      </c>
      <c r="E9" s="121">
        <v>48100</v>
      </c>
      <c r="F9" s="81">
        <v>481700</v>
      </c>
      <c r="G9" s="82">
        <v>444100</v>
      </c>
      <c r="H9" s="122">
        <v>37600</v>
      </c>
      <c r="I9" s="123">
        <v>13400</v>
      </c>
      <c r="J9" s="82">
        <v>2900</v>
      </c>
      <c r="K9" s="124">
        <v>10500</v>
      </c>
    </row>
    <row r="10" spans="1:17" ht="31.5" customHeight="1">
      <c r="A10" s="125"/>
      <c r="B10" s="116" t="s">
        <v>161</v>
      </c>
      <c r="C10" s="44">
        <v>35000</v>
      </c>
      <c r="D10" s="83">
        <v>15200</v>
      </c>
      <c r="E10" s="85">
        <v>19800</v>
      </c>
      <c r="F10" s="84">
        <v>44900</v>
      </c>
      <c r="G10" s="83">
        <v>15200</v>
      </c>
      <c r="H10" s="126">
        <v>29700</v>
      </c>
      <c r="I10" s="127">
        <v>-9900</v>
      </c>
      <c r="J10" s="83">
        <v>0</v>
      </c>
      <c r="K10" s="86">
        <v>-9900</v>
      </c>
    </row>
    <row r="11" spans="1:17" ht="31.5" customHeight="1" thickBot="1">
      <c r="A11" s="128"/>
      <c r="B11" s="129" t="s">
        <v>67</v>
      </c>
      <c r="C11" s="45">
        <v>1.0706927893354878</v>
      </c>
      <c r="D11" s="87">
        <v>1.0340044742729306</v>
      </c>
      <c r="E11" s="89">
        <v>1.4116424116424116</v>
      </c>
      <c r="F11" s="88">
        <v>1.0932115424538094</v>
      </c>
      <c r="G11" s="87">
        <v>1.0342265255573069</v>
      </c>
      <c r="H11" s="130">
        <v>1.7898936170212767</v>
      </c>
      <c r="I11" s="131">
        <v>0.26119402985074625</v>
      </c>
      <c r="J11" s="87">
        <v>1</v>
      </c>
      <c r="K11" s="90">
        <v>5.7142857142857141E-2</v>
      </c>
    </row>
    <row r="12" spans="1:17" ht="31.5" customHeight="1" thickBot="1">
      <c r="A12" s="207" t="s">
        <v>93</v>
      </c>
      <c r="B12" s="212" t="s">
        <v>94</v>
      </c>
      <c r="C12" s="209">
        <v>5960000</v>
      </c>
      <c r="D12" s="210">
        <v>5139700</v>
      </c>
      <c r="E12" s="211">
        <v>820300</v>
      </c>
      <c r="F12" s="77">
        <v>5694300</v>
      </c>
      <c r="G12" s="78">
        <v>5090100</v>
      </c>
      <c r="H12" s="117">
        <v>604200</v>
      </c>
      <c r="I12" s="118">
        <v>265700</v>
      </c>
      <c r="J12" s="78">
        <v>49600</v>
      </c>
      <c r="K12" s="79">
        <v>216100</v>
      </c>
    </row>
    <row r="13" spans="1:17" ht="31.5" customHeight="1">
      <c r="A13" s="132" t="s">
        <v>95</v>
      </c>
      <c r="B13" s="133" t="s">
        <v>96</v>
      </c>
      <c r="C13" s="43">
        <v>5447000</v>
      </c>
      <c r="D13" s="91">
        <v>4912800</v>
      </c>
      <c r="E13" s="121">
        <v>534200</v>
      </c>
      <c r="F13" s="81">
        <v>5240600</v>
      </c>
      <c r="G13" s="91">
        <v>4885200</v>
      </c>
      <c r="H13" s="121">
        <v>355400</v>
      </c>
      <c r="I13" s="123">
        <v>206400</v>
      </c>
      <c r="J13" s="91">
        <v>27600</v>
      </c>
      <c r="K13" s="92">
        <v>178800</v>
      </c>
    </row>
    <row r="14" spans="1:17" ht="31.5" customHeight="1">
      <c r="A14" s="125"/>
      <c r="B14" s="116" t="s">
        <v>50</v>
      </c>
      <c r="C14" s="44">
        <v>513000</v>
      </c>
      <c r="D14" s="83">
        <v>226900</v>
      </c>
      <c r="E14" s="85">
        <v>286100</v>
      </c>
      <c r="F14" s="84">
        <v>453700</v>
      </c>
      <c r="G14" s="83">
        <v>204900</v>
      </c>
      <c r="H14" s="126">
        <v>248800</v>
      </c>
      <c r="I14" s="127">
        <v>59300</v>
      </c>
      <c r="J14" s="83">
        <v>22000</v>
      </c>
      <c r="K14" s="86">
        <v>37300</v>
      </c>
    </row>
    <row r="15" spans="1:17" ht="31.5" customHeight="1" thickBot="1">
      <c r="A15" s="128"/>
      <c r="B15" s="129" t="s">
        <v>97</v>
      </c>
      <c r="C15" s="45">
        <v>1.0941802827244356</v>
      </c>
      <c r="D15" s="87">
        <v>1.0461854746783912</v>
      </c>
      <c r="E15" s="89">
        <v>1.5355672032946461</v>
      </c>
      <c r="F15" s="88">
        <v>1.0865740564057551</v>
      </c>
      <c r="G15" s="87">
        <v>1.041943011545075</v>
      </c>
      <c r="H15" s="130">
        <v>1.7000562746201464</v>
      </c>
      <c r="I15" s="131">
        <v>1.2873062015503876</v>
      </c>
      <c r="J15" s="87">
        <v>1.7971014492753623</v>
      </c>
      <c r="K15" s="90">
        <v>1.2086129753914989</v>
      </c>
    </row>
    <row r="16" spans="1:17" ht="31.5" customHeight="1" thickBot="1">
      <c r="A16" s="207" t="s">
        <v>98</v>
      </c>
      <c r="B16" s="208" t="s">
        <v>99</v>
      </c>
      <c r="C16" s="209">
        <v>530100</v>
      </c>
      <c r="D16" s="210">
        <v>462200</v>
      </c>
      <c r="E16" s="211">
        <v>67900</v>
      </c>
      <c r="F16" s="77">
        <v>526600</v>
      </c>
      <c r="G16" s="93">
        <v>459300</v>
      </c>
      <c r="H16" s="134">
        <v>67300</v>
      </c>
      <c r="I16" s="118">
        <v>3500</v>
      </c>
      <c r="J16" s="93">
        <v>2900</v>
      </c>
      <c r="K16" s="94">
        <v>600</v>
      </c>
    </row>
    <row r="17" spans="1:11" ht="31.5" customHeight="1">
      <c r="A17" s="135" t="s">
        <v>100</v>
      </c>
      <c r="B17" s="133" t="s">
        <v>101</v>
      </c>
      <c r="C17" s="43">
        <v>495100</v>
      </c>
      <c r="D17" s="91">
        <v>447000</v>
      </c>
      <c r="E17" s="121">
        <v>48100</v>
      </c>
      <c r="F17" s="81">
        <v>481700</v>
      </c>
      <c r="G17" s="80">
        <v>444100</v>
      </c>
      <c r="H17" s="121">
        <v>37600</v>
      </c>
      <c r="I17" s="123">
        <v>13400</v>
      </c>
      <c r="J17" s="80">
        <v>2900</v>
      </c>
      <c r="K17" s="92">
        <v>10500</v>
      </c>
    </row>
    <row r="18" spans="1:11" ht="31.5" customHeight="1">
      <c r="A18" s="125"/>
      <c r="B18" s="116" t="s">
        <v>50</v>
      </c>
      <c r="C18" s="44">
        <v>35000</v>
      </c>
      <c r="D18" s="83">
        <v>15200</v>
      </c>
      <c r="E18" s="85">
        <v>19800</v>
      </c>
      <c r="F18" s="84">
        <v>44900</v>
      </c>
      <c r="G18" s="83">
        <v>15200</v>
      </c>
      <c r="H18" s="126">
        <v>29700</v>
      </c>
      <c r="I18" s="127">
        <v>-9900</v>
      </c>
      <c r="J18" s="83">
        <v>0</v>
      </c>
      <c r="K18" s="86">
        <v>-9900</v>
      </c>
    </row>
    <row r="19" spans="1:11" ht="31.5" customHeight="1" thickBot="1">
      <c r="A19" s="125"/>
      <c r="B19" s="129" t="s">
        <v>102</v>
      </c>
      <c r="C19" s="45">
        <v>1.0706927893354878</v>
      </c>
      <c r="D19" s="87">
        <v>1.0340044742729306</v>
      </c>
      <c r="E19" s="89">
        <v>1.4116424116424116</v>
      </c>
      <c r="F19" s="88">
        <v>1.0932115424538094</v>
      </c>
      <c r="G19" s="87">
        <v>1.0342265255573069</v>
      </c>
      <c r="H19" s="130">
        <v>1.7898936170212767</v>
      </c>
      <c r="I19" s="131">
        <v>0.26119402985074625</v>
      </c>
      <c r="J19" s="87">
        <v>1</v>
      </c>
      <c r="K19" s="90">
        <v>5.7142857142857141E-2</v>
      </c>
    </row>
    <row r="21" spans="1:11">
      <c r="C21" s="137" t="s">
        <v>162</v>
      </c>
      <c r="D21" s="137" t="s">
        <v>163</v>
      </c>
      <c r="E21" s="138" t="s">
        <v>182</v>
      </c>
      <c r="F21" s="137" t="s">
        <v>165</v>
      </c>
      <c r="G21" s="138" t="s">
        <v>191</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４月（２表）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tr">
        <f>[1]月報第１表!B8</f>
        <v>26年4月</v>
      </c>
      <c r="C6" s="225">
        <v>565600</v>
      </c>
      <c r="D6" s="238">
        <v>231700</v>
      </c>
      <c r="E6" s="238">
        <v>35200</v>
      </c>
      <c r="F6" s="238">
        <v>52800</v>
      </c>
      <c r="G6" s="238">
        <v>16600</v>
      </c>
      <c r="H6" s="238">
        <v>54900</v>
      </c>
      <c r="I6" s="238">
        <v>0</v>
      </c>
      <c r="J6" s="238">
        <v>42200</v>
      </c>
      <c r="K6" s="238">
        <v>3200</v>
      </c>
      <c r="L6" s="238">
        <v>10500</v>
      </c>
      <c r="M6" s="238">
        <v>5300</v>
      </c>
      <c r="N6" s="238">
        <v>600</v>
      </c>
      <c r="O6" s="238">
        <v>2300</v>
      </c>
      <c r="P6" s="238">
        <v>2800</v>
      </c>
      <c r="Q6" s="238">
        <v>0</v>
      </c>
      <c r="R6" s="238">
        <v>2300</v>
      </c>
      <c r="S6" s="238">
        <v>3600</v>
      </c>
      <c r="T6" s="238">
        <v>5500</v>
      </c>
      <c r="U6" s="238">
        <v>5400</v>
      </c>
      <c r="V6" s="238">
        <v>2700</v>
      </c>
      <c r="W6" s="238">
        <v>0</v>
      </c>
      <c r="X6" s="238">
        <v>2200</v>
      </c>
      <c r="Y6" s="238">
        <v>2800</v>
      </c>
      <c r="Z6" s="238">
        <v>0</v>
      </c>
      <c r="AA6" s="238">
        <v>2600</v>
      </c>
      <c r="AB6" s="238">
        <v>0</v>
      </c>
      <c r="AC6" s="239">
        <v>6500</v>
      </c>
      <c r="AD6" s="240">
        <v>73900</v>
      </c>
    </row>
    <row r="7" spans="1:30" ht="30" customHeight="1">
      <c r="A7" s="148"/>
      <c r="B7" s="149" t="str">
        <f>[1]月報第１表!B9</f>
        <v>25年4月</v>
      </c>
      <c r="C7" s="95">
        <v>516300</v>
      </c>
      <c r="D7" s="75">
        <v>227700</v>
      </c>
      <c r="E7" s="75">
        <v>24100</v>
      </c>
      <c r="F7" s="75">
        <v>48800</v>
      </c>
      <c r="G7" s="75">
        <v>21900</v>
      </c>
      <c r="H7" s="75">
        <v>53800</v>
      </c>
      <c r="I7" s="75">
        <v>0</v>
      </c>
      <c r="J7" s="75">
        <v>39800</v>
      </c>
      <c r="K7" s="75">
        <v>3300</v>
      </c>
      <c r="L7" s="75">
        <v>9600</v>
      </c>
      <c r="M7" s="75">
        <v>5300</v>
      </c>
      <c r="N7" s="75">
        <v>0</v>
      </c>
      <c r="O7" s="75">
        <v>2600</v>
      </c>
      <c r="P7" s="75">
        <v>3000</v>
      </c>
      <c r="Q7" s="75">
        <v>0</v>
      </c>
      <c r="R7" s="75">
        <v>2400</v>
      </c>
      <c r="S7" s="75">
        <v>3600</v>
      </c>
      <c r="T7" s="75">
        <v>5100</v>
      </c>
      <c r="U7" s="75">
        <v>5300</v>
      </c>
      <c r="V7" s="75">
        <v>2800</v>
      </c>
      <c r="W7" s="75">
        <v>0</v>
      </c>
      <c r="X7" s="75">
        <v>2200</v>
      </c>
      <c r="Y7" s="75">
        <v>2600</v>
      </c>
      <c r="Z7" s="75">
        <v>0</v>
      </c>
      <c r="AA7" s="75">
        <v>2500</v>
      </c>
      <c r="AB7" s="75">
        <v>0</v>
      </c>
      <c r="AC7" s="75">
        <v>0</v>
      </c>
      <c r="AD7" s="76">
        <v>49900</v>
      </c>
    </row>
    <row r="8" spans="1:30" ht="30" customHeight="1">
      <c r="A8" s="150"/>
      <c r="B8" s="151" t="s">
        <v>50</v>
      </c>
      <c r="C8" s="47">
        <v>49300</v>
      </c>
      <c r="D8" s="48">
        <v>4000</v>
      </c>
      <c r="E8" s="49">
        <v>11100</v>
      </c>
      <c r="F8" s="49">
        <v>4000</v>
      </c>
      <c r="G8" s="49">
        <v>-5300</v>
      </c>
      <c r="H8" s="49">
        <v>1100</v>
      </c>
      <c r="I8" s="49">
        <v>0</v>
      </c>
      <c r="J8" s="49">
        <v>2400</v>
      </c>
      <c r="K8" s="49">
        <v>-100</v>
      </c>
      <c r="L8" s="49">
        <v>900</v>
      </c>
      <c r="M8" s="49">
        <v>0</v>
      </c>
      <c r="N8" s="49">
        <v>600</v>
      </c>
      <c r="O8" s="49">
        <v>-300</v>
      </c>
      <c r="P8" s="49">
        <v>-200</v>
      </c>
      <c r="Q8" s="49">
        <v>0</v>
      </c>
      <c r="R8" s="49">
        <v>-100</v>
      </c>
      <c r="S8" s="49">
        <v>0</v>
      </c>
      <c r="T8" s="49">
        <v>400</v>
      </c>
      <c r="U8" s="49">
        <v>100</v>
      </c>
      <c r="V8" s="49">
        <v>-100</v>
      </c>
      <c r="W8" s="49">
        <v>0</v>
      </c>
      <c r="X8" s="49">
        <v>0</v>
      </c>
      <c r="Y8" s="49">
        <v>200</v>
      </c>
      <c r="Z8" s="49">
        <v>0</v>
      </c>
      <c r="AA8" s="49">
        <v>100</v>
      </c>
      <c r="AB8" s="49">
        <v>0</v>
      </c>
      <c r="AC8" s="49">
        <v>6500</v>
      </c>
      <c r="AD8" s="50">
        <v>24000</v>
      </c>
    </row>
    <row r="9" spans="1:30" ht="30" customHeight="1">
      <c r="A9" s="150"/>
      <c r="B9" s="152" t="s">
        <v>67</v>
      </c>
      <c r="C9" s="51">
        <v>1.0954871198915359</v>
      </c>
      <c r="D9" s="52">
        <v>1.0175669740887132</v>
      </c>
      <c r="E9" s="53">
        <v>1.4605809128630705</v>
      </c>
      <c r="F9" s="53">
        <v>1.0819672131147542</v>
      </c>
      <c r="G9" s="53">
        <v>0.75799086757990863</v>
      </c>
      <c r="H9" s="53">
        <v>1.020446096654275</v>
      </c>
      <c r="I9" s="53" t="s">
        <v>51</v>
      </c>
      <c r="J9" s="53">
        <v>1.0603015075376885</v>
      </c>
      <c r="K9" s="53">
        <v>0.96969696969696972</v>
      </c>
      <c r="L9" s="53">
        <v>1.09375</v>
      </c>
      <c r="M9" s="53">
        <v>1</v>
      </c>
      <c r="N9" s="53" t="s">
        <v>129</v>
      </c>
      <c r="O9" s="53">
        <v>0.88461538461538458</v>
      </c>
      <c r="P9" s="53">
        <v>0.93333333333333335</v>
      </c>
      <c r="Q9" s="53" t="s">
        <v>51</v>
      </c>
      <c r="R9" s="53">
        <v>0.95833333333333337</v>
      </c>
      <c r="S9" s="53">
        <v>1</v>
      </c>
      <c r="T9" s="53">
        <v>1.0784313725490196</v>
      </c>
      <c r="U9" s="53">
        <v>1.0188679245283019</v>
      </c>
      <c r="V9" s="53">
        <v>0.9642857142857143</v>
      </c>
      <c r="W9" s="53" t="s">
        <v>51</v>
      </c>
      <c r="X9" s="53">
        <v>1</v>
      </c>
      <c r="Y9" s="53">
        <v>1.0769230769230769</v>
      </c>
      <c r="Z9" s="53" t="s">
        <v>51</v>
      </c>
      <c r="AA9" s="53">
        <v>1.04</v>
      </c>
      <c r="AB9" s="53" t="s">
        <v>51</v>
      </c>
      <c r="AC9" s="53">
        <v>0</v>
      </c>
      <c r="AD9" s="54">
        <v>1.4809619238476954</v>
      </c>
    </row>
    <row r="10" spans="1:30" ht="30" customHeight="1" thickBot="1">
      <c r="A10" s="153"/>
      <c r="B10" s="154" t="s">
        <v>130</v>
      </c>
      <c r="C10" s="55">
        <v>1</v>
      </c>
      <c r="D10" s="56">
        <v>0.40965346534653463</v>
      </c>
      <c r="E10" s="57">
        <v>6.2234794908062233E-2</v>
      </c>
      <c r="F10" s="58">
        <v>9.3352192362093356E-2</v>
      </c>
      <c r="G10" s="58">
        <v>2.934936350777935E-2</v>
      </c>
      <c r="H10" s="58">
        <v>9.7065063649222072E-2</v>
      </c>
      <c r="I10" s="58">
        <v>0</v>
      </c>
      <c r="J10" s="58">
        <v>7.4611032531824606E-2</v>
      </c>
      <c r="K10" s="58">
        <v>5.6577086280056579E-3</v>
      </c>
      <c r="L10" s="58">
        <v>1.8564356435643563E-2</v>
      </c>
      <c r="M10" s="58">
        <v>9.3705799151343697E-3</v>
      </c>
      <c r="N10" s="58">
        <v>1.0608203677510608E-3</v>
      </c>
      <c r="O10" s="58">
        <v>4.0664780763790664E-3</v>
      </c>
      <c r="P10" s="58">
        <v>4.9504950495049506E-3</v>
      </c>
      <c r="Q10" s="58">
        <v>0</v>
      </c>
      <c r="R10" s="58">
        <v>4.0664780763790664E-3</v>
      </c>
      <c r="S10" s="58">
        <v>6.3649222065063652E-3</v>
      </c>
      <c r="T10" s="58">
        <v>9.7241867043847234E-3</v>
      </c>
      <c r="U10" s="58">
        <v>9.5473833097595474E-3</v>
      </c>
      <c r="V10" s="58">
        <v>4.7736916548797737E-3</v>
      </c>
      <c r="W10" s="58">
        <v>0</v>
      </c>
      <c r="X10" s="58">
        <v>3.8896746817538895E-3</v>
      </c>
      <c r="Y10" s="58">
        <v>4.9504950495049506E-3</v>
      </c>
      <c r="Z10" s="58">
        <v>0</v>
      </c>
      <c r="AA10" s="58">
        <v>4.5968882602545969E-3</v>
      </c>
      <c r="AB10" s="58">
        <v>0</v>
      </c>
      <c r="AC10" s="58">
        <v>1.1492220650636492E-2</v>
      </c>
      <c r="AD10" s="59">
        <v>0.13065770862800566</v>
      </c>
    </row>
    <row r="11" spans="1:30" ht="30" customHeight="1" thickBot="1">
      <c r="A11" s="247" t="s">
        <v>93</v>
      </c>
      <c r="B11" s="241" t="s">
        <v>94</v>
      </c>
      <c r="C11" s="242">
        <v>565600</v>
      </c>
      <c r="D11" s="243">
        <v>231700</v>
      </c>
      <c r="E11" s="244">
        <v>35200</v>
      </c>
      <c r="F11" s="244">
        <v>52800</v>
      </c>
      <c r="G11" s="244">
        <v>16600</v>
      </c>
      <c r="H11" s="244">
        <v>54900</v>
      </c>
      <c r="I11" s="244">
        <v>0</v>
      </c>
      <c r="J11" s="244">
        <v>42200</v>
      </c>
      <c r="K11" s="244">
        <v>3200</v>
      </c>
      <c r="L11" s="244">
        <v>10500</v>
      </c>
      <c r="M11" s="244">
        <v>5300</v>
      </c>
      <c r="N11" s="244">
        <v>600</v>
      </c>
      <c r="O11" s="244">
        <v>2300</v>
      </c>
      <c r="P11" s="244">
        <v>2800</v>
      </c>
      <c r="Q11" s="244">
        <v>0</v>
      </c>
      <c r="R11" s="244">
        <v>2300</v>
      </c>
      <c r="S11" s="244">
        <v>3600</v>
      </c>
      <c r="T11" s="244">
        <v>5500</v>
      </c>
      <c r="U11" s="244">
        <v>5400</v>
      </c>
      <c r="V11" s="244">
        <v>2700</v>
      </c>
      <c r="W11" s="244">
        <v>0</v>
      </c>
      <c r="X11" s="244">
        <v>2200</v>
      </c>
      <c r="Y11" s="244">
        <v>2800</v>
      </c>
      <c r="Z11" s="244">
        <v>0</v>
      </c>
      <c r="AA11" s="244">
        <v>2600</v>
      </c>
      <c r="AB11" s="244">
        <v>0</v>
      </c>
      <c r="AC11" s="244">
        <v>6500</v>
      </c>
      <c r="AD11" s="245">
        <v>73900</v>
      </c>
    </row>
    <row r="12" spans="1:30" ht="30" customHeight="1">
      <c r="A12" s="155" t="s">
        <v>95</v>
      </c>
      <c r="B12" s="156" t="s">
        <v>96</v>
      </c>
      <c r="C12" s="46">
        <v>516300</v>
      </c>
      <c r="D12" s="60">
        <v>227700</v>
      </c>
      <c r="E12" s="60">
        <v>24100</v>
      </c>
      <c r="F12" s="60">
        <v>48800</v>
      </c>
      <c r="G12" s="60">
        <v>21900</v>
      </c>
      <c r="H12" s="60">
        <v>53800</v>
      </c>
      <c r="I12" s="60">
        <v>0</v>
      </c>
      <c r="J12" s="60">
        <v>39800</v>
      </c>
      <c r="K12" s="60">
        <v>3300</v>
      </c>
      <c r="L12" s="60">
        <v>9600</v>
      </c>
      <c r="M12" s="60">
        <v>5300</v>
      </c>
      <c r="N12" s="60">
        <v>0</v>
      </c>
      <c r="O12" s="60">
        <v>2600</v>
      </c>
      <c r="P12" s="60">
        <v>3000</v>
      </c>
      <c r="Q12" s="60">
        <v>0</v>
      </c>
      <c r="R12" s="60">
        <v>2400</v>
      </c>
      <c r="S12" s="60">
        <v>3600</v>
      </c>
      <c r="T12" s="60">
        <v>5100</v>
      </c>
      <c r="U12" s="60">
        <v>5300</v>
      </c>
      <c r="V12" s="60">
        <v>2800</v>
      </c>
      <c r="W12" s="60">
        <v>0</v>
      </c>
      <c r="X12" s="60">
        <v>2200</v>
      </c>
      <c r="Y12" s="60">
        <v>2600</v>
      </c>
      <c r="Z12" s="60">
        <v>0</v>
      </c>
      <c r="AA12" s="60">
        <v>2500</v>
      </c>
      <c r="AB12" s="60">
        <v>0</v>
      </c>
      <c r="AC12" s="60">
        <v>0</v>
      </c>
      <c r="AD12" s="61">
        <v>49900</v>
      </c>
    </row>
    <row r="13" spans="1:30" ht="30" customHeight="1">
      <c r="A13" s="150"/>
      <c r="B13" s="157" t="s">
        <v>50</v>
      </c>
      <c r="C13" s="47">
        <v>49300</v>
      </c>
      <c r="D13" s="48">
        <v>4000</v>
      </c>
      <c r="E13" s="49">
        <v>11100</v>
      </c>
      <c r="F13" s="49">
        <v>4000</v>
      </c>
      <c r="G13" s="49">
        <v>-5300</v>
      </c>
      <c r="H13" s="49">
        <v>1100</v>
      </c>
      <c r="I13" s="49">
        <v>0</v>
      </c>
      <c r="J13" s="49">
        <v>2400</v>
      </c>
      <c r="K13" s="49">
        <v>-100</v>
      </c>
      <c r="L13" s="49">
        <v>900</v>
      </c>
      <c r="M13" s="49">
        <v>0</v>
      </c>
      <c r="N13" s="49">
        <v>600</v>
      </c>
      <c r="O13" s="49">
        <v>-300</v>
      </c>
      <c r="P13" s="49">
        <v>-200</v>
      </c>
      <c r="Q13" s="49">
        <v>0</v>
      </c>
      <c r="R13" s="49">
        <v>-100</v>
      </c>
      <c r="S13" s="49">
        <v>0</v>
      </c>
      <c r="T13" s="49">
        <v>400</v>
      </c>
      <c r="U13" s="49">
        <v>100</v>
      </c>
      <c r="V13" s="49">
        <v>-100</v>
      </c>
      <c r="W13" s="49">
        <v>0</v>
      </c>
      <c r="X13" s="49">
        <v>0</v>
      </c>
      <c r="Y13" s="49">
        <v>200</v>
      </c>
      <c r="Z13" s="49">
        <v>0</v>
      </c>
      <c r="AA13" s="49">
        <v>100</v>
      </c>
      <c r="AB13" s="49">
        <v>0</v>
      </c>
      <c r="AC13" s="49">
        <v>6500</v>
      </c>
      <c r="AD13" s="50">
        <v>24000</v>
      </c>
    </row>
    <row r="14" spans="1:30" ht="30" customHeight="1">
      <c r="A14" s="150"/>
      <c r="B14" s="158" t="s">
        <v>97</v>
      </c>
      <c r="C14" s="51">
        <v>1.0954871198915359</v>
      </c>
      <c r="D14" s="52">
        <v>1.0175669740887132</v>
      </c>
      <c r="E14" s="53">
        <v>1.4605809128630705</v>
      </c>
      <c r="F14" s="53">
        <v>1.0819672131147542</v>
      </c>
      <c r="G14" s="53">
        <v>0.75799086757990863</v>
      </c>
      <c r="H14" s="53">
        <v>1.020446096654275</v>
      </c>
      <c r="I14" s="53" t="s">
        <v>129</v>
      </c>
      <c r="J14" s="53">
        <v>1.0603015075376885</v>
      </c>
      <c r="K14" s="53">
        <v>0.96969696969696972</v>
      </c>
      <c r="L14" s="53">
        <v>1.09375</v>
      </c>
      <c r="M14" s="53">
        <v>1</v>
      </c>
      <c r="N14" s="53" t="s">
        <v>129</v>
      </c>
      <c r="O14" s="53">
        <v>0.88461538461538458</v>
      </c>
      <c r="P14" s="53">
        <v>0.93333333333333335</v>
      </c>
      <c r="Q14" s="53" t="s">
        <v>51</v>
      </c>
      <c r="R14" s="53">
        <v>0.95833333333333337</v>
      </c>
      <c r="S14" s="53">
        <v>1</v>
      </c>
      <c r="T14" s="53">
        <v>1.0784313725490196</v>
      </c>
      <c r="U14" s="53">
        <v>1.0188679245283019</v>
      </c>
      <c r="V14" s="53">
        <v>0.9642857142857143</v>
      </c>
      <c r="W14" s="53" t="s">
        <v>51</v>
      </c>
      <c r="X14" s="53">
        <v>1</v>
      </c>
      <c r="Y14" s="53">
        <v>1.0769230769230769</v>
      </c>
      <c r="Z14" s="53" t="s">
        <v>51</v>
      </c>
      <c r="AA14" s="53">
        <v>1.04</v>
      </c>
      <c r="AB14" s="53">
        <v>0</v>
      </c>
      <c r="AC14" s="53">
        <v>0</v>
      </c>
      <c r="AD14" s="54">
        <v>1.4809619238476954</v>
      </c>
    </row>
    <row r="15" spans="1:30" ht="30" customHeight="1" thickBot="1">
      <c r="A15" s="153"/>
      <c r="B15" s="159" t="s">
        <v>131</v>
      </c>
      <c r="C15" s="62">
        <v>1</v>
      </c>
      <c r="D15" s="58">
        <v>0.40965346534653463</v>
      </c>
      <c r="E15" s="57">
        <v>6.2234794908062233E-2</v>
      </c>
      <c r="F15" s="58">
        <v>9.3352192362093356E-2</v>
      </c>
      <c r="G15" s="58">
        <v>2.934936350777935E-2</v>
      </c>
      <c r="H15" s="58">
        <v>9.7065063649222072E-2</v>
      </c>
      <c r="I15" s="58">
        <v>0</v>
      </c>
      <c r="J15" s="58">
        <v>7.4611032531824606E-2</v>
      </c>
      <c r="K15" s="58">
        <v>5.6577086280056579E-3</v>
      </c>
      <c r="L15" s="58">
        <v>1.8564356435643563E-2</v>
      </c>
      <c r="M15" s="58">
        <v>9.3705799151343697E-3</v>
      </c>
      <c r="N15" s="58">
        <v>1.0608203677510608E-3</v>
      </c>
      <c r="O15" s="58">
        <v>4.0664780763790664E-3</v>
      </c>
      <c r="P15" s="58">
        <v>4.9504950495049506E-3</v>
      </c>
      <c r="Q15" s="58">
        <v>0</v>
      </c>
      <c r="R15" s="58">
        <v>4.0664780763790664E-3</v>
      </c>
      <c r="S15" s="58">
        <v>6.3649222065063652E-3</v>
      </c>
      <c r="T15" s="58">
        <v>9.7241867043847234E-3</v>
      </c>
      <c r="U15" s="58">
        <v>9.5473833097595474E-3</v>
      </c>
      <c r="V15" s="58">
        <v>4.7736916548797737E-3</v>
      </c>
      <c r="W15" s="58">
        <v>0</v>
      </c>
      <c r="X15" s="58">
        <v>3.8896746817538895E-3</v>
      </c>
      <c r="Y15" s="58">
        <v>4.9504950495049506E-3</v>
      </c>
      <c r="Z15" s="58">
        <v>0</v>
      </c>
      <c r="AA15" s="58">
        <v>4.5968882602545969E-3</v>
      </c>
      <c r="AB15" s="58">
        <v>0</v>
      </c>
      <c r="AC15" s="58">
        <v>1.1492220650636492E-2</v>
      </c>
      <c r="AD15" s="59">
        <v>0.13065770862800566</v>
      </c>
    </row>
    <row r="16" spans="1:30" ht="30" customHeight="1" thickBot="1">
      <c r="A16" s="247" t="s">
        <v>98</v>
      </c>
      <c r="B16" s="246" t="s">
        <v>99</v>
      </c>
      <c r="C16" s="242">
        <v>2194000</v>
      </c>
      <c r="D16" s="244">
        <v>979100</v>
      </c>
      <c r="E16" s="244">
        <v>117100</v>
      </c>
      <c r="F16" s="244">
        <v>194100</v>
      </c>
      <c r="G16" s="244">
        <v>73300</v>
      </c>
      <c r="H16" s="244">
        <v>233900</v>
      </c>
      <c r="I16" s="244">
        <v>0</v>
      </c>
      <c r="J16" s="244">
        <v>165300</v>
      </c>
      <c r="K16" s="244">
        <v>15000</v>
      </c>
      <c r="L16" s="244">
        <v>42900</v>
      </c>
      <c r="M16" s="244">
        <v>22300</v>
      </c>
      <c r="N16" s="244">
        <v>600</v>
      </c>
      <c r="O16" s="244">
        <v>8600</v>
      </c>
      <c r="P16" s="244">
        <v>11500</v>
      </c>
      <c r="Q16" s="244">
        <v>0</v>
      </c>
      <c r="R16" s="244">
        <v>9600</v>
      </c>
      <c r="S16" s="244">
        <v>16800</v>
      </c>
      <c r="T16" s="244">
        <v>21200</v>
      </c>
      <c r="U16" s="244">
        <v>16700</v>
      </c>
      <c r="V16" s="244">
        <v>10700</v>
      </c>
      <c r="W16" s="244">
        <v>0</v>
      </c>
      <c r="X16" s="244">
        <v>9400</v>
      </c>
      <c r="Y16" s="244">
        <v>12600</v>
      </c>
      <c r="Z16" s="244">
        <v>0</v>
      </c>
      <c r="AA16" s="244">
        <v>10900</v>
      </c>
      <c r="AB16" s="244">
        <v>0</v>
      </c>
      <c r="AC16" s="244">
        <v>7400</v>
      </c>
      <c r="AD16" s="245">
        <v>215000</v>
      </c>
    </row>
    <row r="17" spans="1:30" ht="30" customHeight="1">
      <c r="A17" s="160" t="s">
        <v>100</v>
      </c>
      <c r="B17" s="156" t="s">
        <v>101</v>
      </c>
      <c r="C17" s="46">
        <v>1978100</v>
      </c>
      <c r="D17" s="60">
        <v>926500</v>
      </c>
      <c r="E17" s="60">
        <v>90800</v>
      </c>
      <c r="F17" s="60">
        <v>175200</v>
      </c>
      <c r="G17" s="60">
        <v>74900</v>
      </c>
      <c r="H17" s="60">
        <v>231200</v>
      </c>
      <c r="I17" s="60">
        <v>0</v>
      </c>
      <c r="J17" s="60">
        <v>163900</v>
      </c>
      <c r="K17" s="60">
        <v>16100</v>
      </c>
      <c r="L17" s="60">
        <v>40500</v>
      </c>
      <c r="M17" s="60">
        <v>22500</v>
      </c>
      <c r="N17" s="60">
        <v>300</v>
      </c>
      <c r="O17" s="60">
        <v>8400</v>
      </c>
      <c r="P17" s="60">
        <v>11300</v>
      </c>
      <c r="Q17" s="60">
        <v>0</v>
      </c>
      <c r="R17" s="60">
        <v>8800</v>
      </c>
      <c r="S17" s="60">
        <v>13400</v>
      </c>
      <c r="T17" s="60">
        <v>20500</v>
      </c>
      <c r="U17" s="60">
        <v>17400</v>
      </c>
      <c r="V17" s="60">
        <v>10000</v>
      </c>
      <c r="W17" s="60">
        <v>0</v>
      </c>
      <c r="X17" s="60">
        <v>8900</v>
      </c>
      <c r="Y17" s="60">
        <v>10600</v>
      </c>
      <c r="Z17" s="60">
        <v>0</v>
      </c>
      <c r="AA17" s="60">
        <v>10500</v>
      </c>
      <c r="AB17" s="60">
        <v>0</v>
      </c>
      <c r="AC17" s="60">
        <v>1800</v>
      </c>
      <c r="AD17" s="63">
        <v>114600</v>
      </c>
    </row>
    <row r="18" spans="1:30" ht="30" customHeight="1">
      <c r="A18" s="150"/>
      <c r="B18" s="157" t="s">
        <v>50</v>
      </c>
      <c r="C18" s="47">
        <v>215900</v>
      </c>
      <c r="D18" s="48">
        <v>52600</v>
      </c>
      <c r="E18" s="49">
        <v>26300</v>
      </c>
      <c r="F18" s="49">
        <v>18900</v>
      </c>
      <c r="G18" s="49">
        <v>-1600</v>
      </c>
      <c r="H18" s="49">
        <v>2700</v>
      </c>
      <c r="I18" s="49">
        <v>0</v>
      </c>
      <c r="J18" s="49">
        <v>1400</v>
      </c>
      <c r="K18" s="49">
        <v>-1100</v>
      </c>
      <c r="L18" s="49">
        <v>2400</v>
      </c>
      <c r="M18" s="49">
        <v>-200</v>
      </c>
      <c r="N18" s="49">
        <v>300</v>
      </c>
      <c r="O18" s="49">
        <v>200</v>
      </c>
      <c r="P18" s="49">
        <v>200</v>
      </c>
      <c r="Q18" s="49">
        <v>0</v>
      </c>
      <c r="R18" s="49">
        <v>800</v>
      </c>
      <c r="S18" s="49">
        <v>3400</v>
      </c>
      <c r="T18" s="49">
        <v>700</v>
      </c>
      <c r="U18" s="49">
        <v>-700</v>
      </c>
      <c r="V18" s="49">
        <v>700</v>
      </c>
      <c r="W18" s="49">
        <v>0</v>
      </c>
      <c r="X18" s="49">
        <v>500</v>
      </c>
      <c r="Y18" s="49">
        <v>2000</v>
      </c>
      <c r="Z18" s="49">
        <v>0</v>
      </c>
      <c r="AA18" s="49">
        <v>400</v>
      </c>
      <c r="AB18" s="49">
        <v>0</v>
      </c>
      <c r="AC18" s="49">
        <v>5600</v>
      </c>
      <c r="AD18" s="50">
        <v>100400</v>
      </c>
    </row>
    <row r="19" spans="1:30" ht="30" customHeight="1">
      <c r="A19" s="150"/>
      <c r="B19" s="158" t="s">
        <v>102</v>
      </c>
      <c r="C19" s="51">
        <v>1.109145139275062</v>
      </c>
      <c r="D19" s="52">
        <v>1.0567728008634647</v>
      </c>
      <c r="E19" s="53">
        <v>1.2896475770925111</v>
      </c>
      <c r="F19" s="53">
        <v>1.1078767123287672</v>
      </c>
      <c r="G19" s="53">
        <v>0.97863818424566085</v>
      </c>
      <c r="H19" s="53">
        <v>1.0116782006920415</v>
      </c>
      <c r="I19" s="53" t="s">
        <v>51</v>
      </c>
      <c r="J19" s="53">
        <v>1.0085417937766932</v>
      </c>
      <c r="K19" s="53">
        <v>0.93167701863354035</v>
      </c>
      <c r="L19" s="53">
        <v>1.0592592592592593</v>
      </c>
      <c r="M19" s="53">
        <v>0.99111111111111116</v>
      </c>
      <c r="N19" s="53" t="s">
        <v>129</v>
      </c>
      <c r="O19" s="53">
        <v>1.0238095238095237</v>
      </c>
      <c r="P19" s="53">
        <v>1.0176991150442478</v>
      </c>
      <c r="Q19" s="53" t="s">
        <v>51</v>
      </c>
      <c r="R19" s="53">
        <v>1.0909090909090908</v>
      </c>
      <c r="S19" s="53">
        <v>1.2537313432835822</v>
      </c>
      <c r="T19" s="53">
        <v>1.0341463414634147</v>
      </c>
      <c r="U19" s="53">
        <v>0.95977011494252873</v>
      </c>
      <c r="V19" s="53">
        <v>1.07</v>
      </c>
      <c r="W19" s="53" t="s">
        <v>51</v>
      </c>
      <c r="X19" s="53">
        <v>1.0561797752808988</v>
      </c>
      <c r="Y19" s="53">
        <v>1.1886792452830188</v>
      </c>
      <c r="Z19" s="53" t="s">
        <v>51</v>
      </c>
      <c r="AA19" s="53">
        <v>1.0380952380952382</v>
      </c>
      <c r="AB19" s="53">
        <v>0</v>
      </c>
      <c r="AC19" s="53" t="s">
        <v>51</v>
      </c>
      <c r="AD19" s="54">
        <v>1.8760907504363002</v>
      </c>
    </row>
    <row r="20" spans="1:30" ht="30" customHeight="1" thickBot="1">
      <c r="A20" s="150"/>
      <c r="B20" s="159" t="s">
        <v>132</v>
      </c>
      <c r="C20" s="62">
        <v>1</v>
      </c>
      <c r="D20" s="58">
        <v>0.44626253418413858</v>
      </c>
      <c r="E20" s="57">
        <v>5.3372835004557882E-2</v>
      </c>
      <c r="F20" s="58">
        <v>8.8468550592525064E-2</v>
      </c>
      <c r="G20" s="58">
        <v>3.3409298085688238E-2</v>
      </c>
      <c r="H20" s="58">
        <v>0.10660893345487693</v>
      </c>
      <c r="I20" s="58">
        <v>0</v>
      </c>
      <c r="J20" s="58">
        <v>7.5341841385597089E-2</v>
      </c>
      <c r="K20" s="58">
        <v>6.8368277119416595E-3</v>
      </c>
      <c r="L20" s="58">
        <v>1.9553327256153146E-2</v>
      </c>
      <c r="M20" s="58">
        <v>1.01640838650866E-2</v>
      </c>
      <c r="N20" s="58">
        <v>2.7347310847766635E-4</v>
      </c>
      <c r="O20" s="58">
        <v>3.9197812215132181E-3</v>
      </c>
      <c r="P20" s="58">
        <v>5.2415679124886054E-3</v>
      </c>
      <c r="Q20" s="58">
        <v>0</v>
      </c>
      <c r="R20" s="58">
        <v>4.3755697356426615E-3</v>
      </c>
      <c r="S20" s="58">
        <v>7.6572470373746579E-3</v>
      </c>
      <c r="T20" s="58">
        <v>9.6627164995442116E-3</v>
      </c>
      <c r="U20" s="58">
        <v>7.6116681859617142E-3</v>
      </c>
      <c r="V20" s="58">
        <v>4.8769371011850504E-3</v>
      </c>
      <c r="W20" s="58">
        <v>0</v>
      </c>
      <c r="X20" s="58">
        <v>4.2844120328167732E-3</v>
      </c>
      <c r="Y20" s="58">
        <v>5.7429352780309934E-3</v>
      </c>
      <c r="Z20" s="58">
        <v>0</v>
      </c>
      <c r="AA20" s="58">
        <v>4.9680948040109387E-3</v>
      </c>
      <c r="AB20" s="58">
        <v>0</v>
      </c>
      <c r="AC20" s="58">
        <v>3.3728350045578851E-3</v>
      </c>
      <c r="AD20" s="59">
        <v>9.7994530537830443E-2</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71</v>
      </c>
      <c r="J26" s="67" t="s">
        <v>72</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160</v>
      </c>
      <c r="E27" s="167">
        <v>205100</v>
      </c>
      <c r="F27" s="168">
        <v>26500</v>
      </c>
      <c r="G27" s="164"/>
      <c r="H27" s="68" t="s">
        <v>160</v>
      </c>
      <c r="I27" s="167">
        <v>449100</v>
      </c>
      <c r="J27" s="169">
        <v>35500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75</v>
      </c>
      <c r="E28" s="170">
        <v>204000</v>
      </c>
      <c r="F28" s="171">
        <v>23700</v>
      </c>
      <c r="G28" s="164"/>
      <c r="H28" s="69" t="s">
        <v>75</v>
      </c>
      <c r="I28" s="170">
        <v>437700</v>
      </c>
      <c r="J28" s="171">
        <v>26600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1100</v>
      </c>
      <c r="F29" s="173">
        <v>2800</v>
      </c>
      <c r="G29" s="164"/>
      <c r="H29" s="70" t="s">
        <v>50</v>
      </c>
      <c r="I29" s="172">
        <v>11400</v>
      </c>
      <c r="J29" s="173">
        <v>8900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1.0053921568627451</v>
      </c>
      <c r="F30" s="175">
        <v>1.1181434599156117</v>
      </c>
      <c r="G30" s="164"/>
      <c r="H30" s="71" t="s">
        <v>76</v>
      </c>
      <c r="I30" s="174">
        <v>1.026045236463331</v>
      </c>
      <c r="J30" s="176">
        <v>1.3345864661654134</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0.38350785340314136</v>
      </c>
      <c r="F31" s="179">
        <v>4.9551234106207931E-2</v>
      </c>
      <c r="G31" s="164"/>
      <c r="H31" s="73" t="s">
        <v>73</v>
      </c>
      <c r="I31" s="180">
        <v>0.9267437061494016</v>
      </c>
      <c r="J31" s="181">
        <v>7.3256293850598425E-2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１月（２表）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189</v>
      </c>
      <c r="C6" s="225">
        <v>530100</v>
      </c>
      <c r="D6" s="238">
        <v>226100</v>
      </c>
      <c r="E6" s="238">
        <v>31100</v>
      </c>
      <c r="F6" s="238">
        <v>45000</v>
      </c>
      <c r="G6" s="238">
        <v>13400</v>
      </c>
      <c r="H6" s="238">
        <v>61100</v>
      </c>
      <c r="I6" s="238">
        <v>0</v>
      </c>
      <c r="J6" s="238">
        <v>36200</v>
      </c>
      <c r="K6" s="238">
        <v>4300</v>
      </c>
      <c r="L6" s="238">
        <v>10400</v>
      </c>
      <c r="M6" s="238">
        <v>4700</v>
      </c>
      <c r="N6" s="238">
        <v>0</v>
      </c>
      <c r="O6" s="238">
        <v>1500</v>
      </c>
      <c r="P6" s="238">
        <v>2500</v>
      </c>
      <c r="Q6" s="238">
        <v>0</v>
      </c>
      <c r="R6" s="238">
        <v>2200</v>
      </c>
      <c r="S6" s="238">
        <v>3100</v>
      </c>
      <c r="T6" s="238">
        <v>4300</v>
      </c>
      <c r="U6" s="238">
        <v>3400</v>
      </c>
      <c r="V6" s="238">
        <v>2400</v>
      </c>
      <c r="W6" s="238">
        <v>0</v>
      </c>
      <c r="X6" s="238">
        <v>2400</v>
      </c>
      <c r="Y6" s="238">
        <v>3000</v>
      </c>
      <c r="Z6" s="238">
        <v>0</v>
      </c>
      <c r="AA6" s="238">
        <v>2800</v>
      </c>
      <c r="AB6" s="238">
        <v>0</v>
      </c>
      <c r="AC6" s="239">
        <v>2300</v>
      </c>
      <c r="AD6" s="240">
        <v>67900</v>
      </c>
    </row>
    <row r="7" spans="1:30" ht="30" customHeight="1">
      <c r="A7" s="148"/>
      <c r="B7" s="149" t="s">
        <v>190</v>
      </c>
      <c r="C7" s="95">
        <v>495100</v>
      </c>
      <c r="D7" s="75">
        <v>226700</v>
      </c>
      <c r="E7" s="75">
        <v>23500</v>
      </c>
      <c r="F7" s="75">
        <v>42200</v>
      </c>
      <c r="G7" s="75">
        <v>15700</v>
      </c>
      <c r="H7" s="75">
        <v>55200</v>
      </c>
      <c r="I7" s="75">
        <v>0</v>
      </c>
      <c r="J7" s="75">
        <v>35700</v>
      </c>
      <c r="K7" s="75">
        <v>3800</v>
      </c>
      <c r="L7" s="75">
        <v>10900</v>
      </c>
      <c r="M7" s="75">
        <v>4900</v>
      </c>
      <c r="N7" s="75">
        <v>0</v>
      </c>
      <c r="O7" s="75">
        <v>1600</v>
      </c>
      <c r="P7" s="75">
        <v>2700</v>
      </c>
      <c r="Q7" s="75">
        <v>0</v>
      </c>
      <c r="R7" s="75">
        <v>2100</v>
      </c>
      <c r="S7" s="75">
        <v>3700</v>
      </c>
      <c r="T7" s="75">
        <v>4300</v>
      </c>
      <c r="U7" s="75">
        <v>3500</v>
      </c>
      <c r="V7" s="75">
        <v>2700</v>
      </c>
      <c r="W7" s="75">
        <v>0</v>
      </c>
      <c r="X7" s="75">
        <v>2000</v>
      </c>
      <c r="Y7" s="75">
        <v>3100</v>
      </c>
      <c r="Z7" s="75">
        <v>0</v>
      </c>
      <c r="AA7" s="75">
        <v>2400</v>
      </c>
      <c r="AB7" s="75">
        <v>0</v>
      </c>
      <c r="AC7" s="75">
        <v>300</v>
      </c>
      <c r="AD7" s="76">
        <v>48100</v>
      </c>
    </row>
    <row r="8" spans="1:30" ht="30" customHeight="1">
      <c r="A8" s="150"/>
      <c r="B8" s="151" t="s">
        <v>50</v>
      </c>
      <c r="C8" s="47">
        <v>35000</v>
      </c>
      <c r="D8" s="48">
        <v>-600</v>
      </c>
      <c r="E8" s="49">
        <v>7600</v>
      </c>
      <c r="F8" s="49">
        <v>2800</v>
      </c>
      <c r="G8" s="49">
        <v>-2300</v>
      </c>
      <c r="H8" s="49">
        <v>5900</v>
      </c>
      <c r="I8" s="49">
        <v>0</v>
      </c>
      <c r="J8" s="49">
        <v>500</v>
      </c>
      <c r="K8" s="49">
        <v>500</v>
      </c>
      <c r="L8" s="49">
        <v>-500</v>
      </c>
      <c r="M8" s="49">
        <v>-200</v>
      </c>
      <c r="N8" s="49">
        <v>0</v>
      </c>
      <c r="O8" s="49">
        <v>-100</v>
      </c>
      <c r="P8" s="49">
        <v>-200</v>
      </c>
      <c r="Q8" s="49">
        <v>0</v>
      </c>
      <c r="R8" s="49">
        <v>100</v>
      </c>
      <c r="S8" s="49">
        <v>-600</v>
      </c>
      <c r="T8" s="49">
        <v>0</v>
      </c>
      <c r="U8" s="49">
        <v>-100</v>
      </c>
      <c r="V8" s="49">
        <v>-300</v>
      </c>
      <c r="W8" s="49">
        <v>0</v>
      </c>
      <c r="X8" s="49">
        <v>400</v>
      </c>
      <c r="Y8" s="49">
        <v>-100</v>
      </c>
      <c r="Z8" s="49">
        <v>0</v>
      </c>
      <c r="AA8" s="49">
        <v>400</v>
      </c>
      <c r="AB8" s="49">
        <v>0</v>
      </c>
      <c r="AC8" s="49">
        <v>2000</v>
      </c>
      <c r="AD8" s="50">
        <v>19800</v>
      </c>
    </row>
    <row r="9" spans="1:30" ht="30" customHeight="1">
      <c r="A9" s="150"/>
      <c r="B9" s="152" t="s">
        <v>67</v>
      </c>
      <c r="C9" s="51">
        <v>1.0706927893354878</v>
      </c>
      <c r="D9" s="52">
        <v>0.99735333039258933</v>
      </c>
      <c r="E9" s="53">
        <v>1.323404255319149</v>
      </c>
      <c r="F9" s="53">
        <v>1.066350710900474</v>
      </c>
      <c r="G9" s="53">
        <v>0.85350318471337583</v>
      </c>
      <c r="H9" s="53">
        <v>1.1068840579710144</v>
      </c>
      <c r="I9" s="53">
        <v>0</v>
      </c>
      <c r="J9" s="53">
        <v>1.0140056022408963</v>
      </c>
      <c r="K9" s="53">
        <v>1.131578947368421</v>
      </c>
      <c r="L9" s="53">
        <v>0.95412844036697253</v>
      </c>
      <c r="M9" s="53">
        <v>0.95918367346938771</v>
      </c>
      <c r="N9" s="53">
        <v>0</v>
      </c>
      <c r="O9" s="53">
        <v>0.9375</v>
      </c>
      <c r="P9" s="53">
        <v>0.92592592592592593</v>
      </c>
      <c r="Q9" s="53">
        <v>0</v>
      </c>
      <c r="R9" s="53">
        <v>1.0476190476190477</v>
      </c>
      <c r="S9" s="53">
        <v>0.83783783783783783</v>
      </c>
      <c r="T9" s="53">
        <v>1</v>
      </c>
      <c r="U9" s="53">
        <v>0.97142857142857142</v>
      </c>
      <c r="V9" s="53">
        <v>0.88888888888888884</v>
      </c>
      <c r="W9" s="53">
        <v>0</v>
      </c>
      <c r="X9" s="53">
        <v>1.2</v>
      </c>
      <c r="Y9" s="53">
        <v>0.967741935483871</v>
      </c>
      <c r="Z9" s="53">
        <v>0</v>
      </c>
      <c r="AA9" s="53">
        <v>1.1666666666666667</v>
      </c>
      <c r="AB9" s="53">
        <v>0</v>
      </c>
      <c r="AC9" s="53">
        <v>7.666666666666667</v>
      </c>
      <c r="AD9" s="54">
        <v>1.4116424116424116</v>
      </c>
    </row>
    <row r="10" spans="1:30" ht="30" customHeight="1" thickBot="1">
      <c r="A10" s="153"/>
      <c r="B10" s="154" t="s">
        <v>130</v>
      </c>
      <c r="C10" s="55">
        <v>1</v>
      </c>
      <c r="D10" s="56">
        <v>0.4265232974910394</v>
      </c>
      <c r="E10" s="57">
        <v>5.8668175815883794E-2</v>
      </c>
      <c r="F10" s="58">
        <v>8.4889643463497449E-2</v>
      </c>
      <c r="G10" s="58">
        <v>2.527824938690813E-2</v>
      </c>
      <c r="H10" s="58">
        <v>0.11526127145821544</v>
      </c>
      <c r="I10" s="58">
        <v>0</v>
      </c>
      <c r="J10" s="58">
        <v>6.828900207508018E-2</v>
      </c>
      <c r="K10" s="58">
        <v>8.1116770420675346E-3</v>
      </c>
      <c r="L10" s="58">
        <v>1.9618939822674968E-2</v>
      </c>
      <c r="M10" s="58">
        <v>8.8662516506319566E-3</v>
      </c>
      <c r="N10" s="58">
        <v>0</v>
      </c>
      <c r="O10" s="58">
        <v>2.8296547821165816E-3</v>
      </c>
      <c r="P10" s="58">
        <v>4.7160913035276366E-3</v>
      </c>
      <c r="Q10" s="58">
        <v>0</v>
      </c>
      <c r="R10" s="58">
        <v>4.1501603471043201E-3</v>
      </c>
      <c r="S10" s="58">
        <v>5.8479532163742687E-3</v>
      </c>
      <c r="T10" s="58">
        <v>8.1116770420675346E-3</v>
      </c>
      <c r="U10" s="58">
        <v>6.4138841727975852E-3</v>
      </c>
      <c r="V10" s="58">
        <v>4.5274476513865311E-3</v>
      </c>
      <c r="W10" s="58">
        <v>0</v>
      </c>
      <c r="X10" s="58">
        <v>4.5274476513865311E-3</v>
      </c>
      <c r="Y10" s="58">
        <v>5.6593095642331632E-3</v>
      </c>
      <c r="Z10" s="58">
        <v>0</v>
      </c>
      <c r="AA10" s="58">
        <v>5.2820222599509531E-3</v>
      </c>
      <c r="AB10" s="58">
        <v>0</v>
      </c>
      <c r="AC10" s="58">
        <v>4.3388039992454256E-3</v>
      </c>
      <c r="AD10" s="59">
        <v>0.12808903980381059</v>
      </c>
    </row>
    <row r="11" spans="1:30" ht="30" customHeight="1" thickBot="1">
      <c r="A11" s="247" t="s">
        <v>93</v>
      </c>
      <c r="B11" s="241" t="s">
        <v>94</v>
      </c>
      <c r="C11" s="242">
        <v>5960000</v>
      </c>
      <c r="D11" s="243">
        <v>2540900</v>
      </c>
      <c r="E11" s="244">
        <v>366000</v>
      </c>
      <c r="F11" s="244">
        <v>533400</v>
      </c>
      <c r="G11" s="244">
        <v>153900</v>
      </c>
      <c r="H11" s="244">
        <v>610300</v>
      </c>
      <c r="I11" s="244">
        <v>0</v>
      </c>
      <c r="J11" s="244">
        <v>403800</v>
      </c>
      <c r="K11" s="244">
        <v>31800</v>
      </c>
      <c r="L11" s="244">
        <v>123200</v>
      </c>
      <c r="M11" s="244">
        <v>54000</v>
      </c>
      <c r="N11" s="244">
        <v>600</v>
      </c>
      <c r="O11" s="244">
        <v>12400</v>
      </c>
      <c r="P11" s="244">
        <v>26900</v>
      </c>
      <c r="Q11" s="244">
        <v>0</v>
      </c>
      <c r="R11" s="244">
        <v>23100</v>
      </c>
      <c r="S11" s="244">
        <v>31600</v>
      </c>
      <c r="T11" s="244">
        <v>47200</v>
      </c>
      <c r="U11" s="244">
        <v>43800</v>
      </c>
      <c r="V11" s="244">
        <v>26300</v>
      </c>
      <c r="W11" s="244">
        <v>0</v>
      </c>
      <c r="X11" s="244">
        <v>23300</v>
      </c>
      <c r="Y11" s="244">
        <v>31800</v>
      </c>
      <c r="Z11" s="244">
        <v>800</v>
      </c>
      <c r="AA11" s="244">
        <v>28400</v>
      </c>
      <c r="AB11" s="244">
        <v>0</v>
      </c>
      <c r="AC11" s="244">
        <v>26200</v>
      </c>
      <c r="AD11" s="245">
        <v>820300</v>
      </c>
    </row>
    <row r="12" spans="1:30" ht="30" customHeight="1">
      <c r="A12" s="155" t="s">
        <v>95</v>
      </c>
      <c r="B12" s="156" t="s">
        <v>96</v>
      </c>
      <c r="C12" s="46">
        <v>5447000</v>
      </c>
      <c r="D12" s="60">
        <v>2449200</v>
      </c>
      <c r="E12" s="60">
        <v>276500</v>
      </c>
      <c r="F12" s="60">
        <v>526200</v>
      </c>
      <c r="G12" s="60">
        <v>181400</v>
      </c>
      <c r="H12" s="60">
        <v>590000</v>
      </c>
      <c r="I12" s="60">
        <v>0</v>
      </c>
      <c r="J12" s="60">
        <v>391900</v>
      </c>
      <c r="K12" s="60">
        <v>31700</v>
      </c>
      <c r="L12" s="60">
        <v>111200</v>
      </c>
      <c r="M12" s="60">
        <v>52500</v>
      </c>
      <c r="N12" s="60">
        <v>0</v>
      </c>
      <c r="O12" s="60">
        <v>13100</v>
      </c>
      <c r="P12" s="60">
        <v>27400</v>
      </c>
      <c r="Q12" s="60">
        <v>0</v>
      </c>
      <c r="R12" s="60">
        <v>21600</v>
      </c>
      <c r="S12" s="60">
        <v>36100</v>
      </c>
      <c r="T12" s="60">
        <v>46100</v>
      </c>
      <c r="U12" s="60">
        <v>43400</v>
      </c>
      <c r="V12" s="60">
        <v>26000</v>
      </c>
      <c r="W12" s="60">
        <v>0</v>
      </c>
      <c r="X12" s="60">
        <v>20900</v>
      </c>
      <c r="Y12" s="60">
        <v>28700</v>
      </c>
      <c r="Z12" s="60">
        <v>0</v>
      </c>
      <c r="AA12" s="60">
        <v>26700</v>
      </c>
      <c r="AB12" s="60">
        <v>11100</v>
      </c>
      <c r="AC12" s="60">
        <v>1100</v>
      </c>
      <c r="AD12" s="61">
        <v>534200</v>
      </c>
    </row>
    <row r="13" spans="1:30" ht="30" customHeight="1">
      <c r="A13" s="150"/>
      <c r="B13" s="157" t="s">
        <v>50</v>
      </c>
      <c r="C13" s="47">
        <v>513000</v>
      </c>
      <c r="D13" s="48">
        <v>91700</v>
      </c>
      <c r="E13" s="49">
        <v>89500</v>
      </c>
      <c r="F13" s="49">
        <v>7200</v>
      </c>
      <c r="G13" s="49">
        <v>-27500</v>
      </c>
      <c r="H13" s="49">
        <v>20300</v>
      </c>
      <c r="I13" s="49">
        <v>0</v>
      </c>
      <c r="J13" s="49">
        <v>11900</v>
      </c>
      <c r="K13" s="49">
        <v>100</v>
      </c>
      <c r="L13" s="49">
        <v>12000</v>
      </c>
      <c r="M13" s="49">
        <v>1500</v>
      </c>
      <c r="N13" s="49">
        <v>600</v>
      </c>
      <c r="O13" s="49">
        <v>-700</v>
      </c>
      <c r="P13" s="49">
        <v>-500</v>
      </c>
      <c r="Q13" s="49">
        <v>0</v>
      </c>
      <c r="R13" s="49">
        <v>1500</v>
      </c>
      <c r="S13" s="49">
        <v>-4500</v>
      </c>
      <c r="T13" s="49">
        <v>1100</v>
      </c>
      <c r="U13" s="49">
        <v>400</v>
      </c>
      <c r="V13" s="49">
        <v>300</v>
      </c>
      <c r="W13" s="49">
        <v>0</v>
      </c>
      <c r="X13" s="49">
        <v>2400</v>
      </c>
      <c r="Y13" s="49">
        <v>3100</v>
      </c>
      <c r="Z13" s="49">
        <v>800</v>
      </c>
      <c r="AA13" s="49">
        <v>1700</v>
      </c>
      <c r="AB13" s="49">
        <v>-11100</v>
      </c>
      <c r="AC13" s="49">
        <v>25100</v>
      </c>
      <c r="AD13" s="50">
        <v>286100</v>
      </c>
    </row>
    <row r="14" spans="1:30" ht="30" customHeight="1">
      <c r="A14" s="150"/>
      <c r="B14" s="158" t="s">
        <v>97</v>
      </c>
      <c r="C14" s="51">
        <v>1.0941802827244356</v>
      </c>
      <c r="D14" s="52">
        <v>1.0374407969949371</v>
      </c>
      <c r="E14" s="53">
        <v>1.3236889692585896</v>
      </c>
      <c r="F14" s="53">
        <v>1.0136830102622576</v>
      </c>
      <c r="G14" s="53">
        <v>0.84840132304299887</v>
      </c>
      <c r="H14" s="53">
        <v>1.034406779661017</v>
      </c>
      <c r="I14" s="53">
        <v>0</v>
      </c>
      <c r="J14" s="53">
        <v>1.0303648890022965</v>
      </c>
      <c r="K14" s="53">
        <v>1.0031545741324921</v>
      </c>
      <c r="L14" s="53">
        <v>1.1079136690647482</v>
      </c>
      <c r="M14" s="53">
        <v>1.0285714285714285</v>
      </c>
      <c r="N14" s="53">
        <v>0</v>
      </c>
      <c r="O14" s="53">
        <v>0.94656488549618323</v>
      </c>
      <c r="P14" s="53">
        <v>0.98175182481751821</v>
      </c>
      <c r="Q14" s="53">
        <v>0</v>
      </c>
      <c r="R14" s="53">
        <v>1.0694444444444444</v>
      </c>
      <c r="S14" s="53">
        <v>0.8753462603878116</v>
      </c>
      <c r="T14" s="53">
        <v>1.0238611713665944</v>
      </c>
      <c r="U14" s="53">
        <v>1.0092165898617511</v>
      </c>
      <c r="V14" s="53">
        <v>1.0115384615384615</v>
      </c>
      <c r="W14" s="53">
        <v>0</v>
      </c>
      <c r="X14" s="53">
        <v>1.1148325358851674</v>
      </c>
      <c r="Y14" s="53">
        <v>1.10801393728223</v>
      </c>
      <c r="Z14" s="53">
        <v>0</v>
      </c>
      <c r="AA14" s="53">
        <v>1.0636704119850187</v>
      </c>
      <c r="AB14" s="53">
        <v>0</v>
      </c>
      <c r="AC14" s="53">
        <v>23.818181818181817</v>
      </c>
      <c r="AD14" s="54">
        <v>1.5355672032946461</v>
      </c>
    </row>
    <row r="15" spans="1:30" ht="30" customHeight="1" thickBot="1">
      <c r="A15" s="153"/>
      <c r="B15" s="159" t="s">
        <v>131</v>
      </c>
      <c r="C15" s="62">
        <v>1</v>
      </c>
      <c r="D15" s="58">
        <v>0.42632550335570468</v>
      </c>
      <c r="E15" s="57">
        <v>6.1409395973154361E-2</v>
      </c>
      <c r="F15" s="58">
        <v>8.9496644295302019E-2</v>
      </c>
      <c r="G15" s="58">
        <v>2.5822147651006711E-2</v>
      </c>
      <c r="H15" s="58">
        <v>0.1023993288590604</v>
      </c>
      <c r="I15" s="58">
        <v>0</v>
      </c>
      <c r="J15" s="58">
        <v>6.7751677852348993E-2</v>
      </c>
      <c r="K15" s="58">
        <v>5.3355704697986579E-3</v>
      </c>
      <c r="L15" s="58">
        <v>2.0671140939597314E-2</v>
      </c>
      <c r="M15" s="58">
        <v>9.0604026845637585E-3</v>
      </c>
      <c r="N15" s="58">
        <v>1.0067114093959731E-4</v>
      </c>
      <c r="O15" s="58">
        <v>2.0805369127516776E-3</v>
      </c>
      <c r="P15" s="58">
        <v>4.5134228187919461E-3</v>
      </c>
      <c r="Q15" s="58">
        <v>0</v>
      </c>
      <c r="R15" s="58">
        <v>3.8758389261744968E-3</v>
      </c>
      <c r="S15" s="58">
        <v>5.3020134228187916E-3</v>
      </c>
      <c r="T15" s="58">
        <v>7.919463087248323E-3</v>
      </c>
      <c r="U15" s="58">
        <v>7.3489932885906044E-3</v>
      </c>
      <c r="V15" s="58">
        <v>4.4127516778523493E-3</v>
      </c>
      <c r="W15" s="58">
        <v>0</v>
      </c>
      <c r="X15" s="58">
        <v>3.9093959731543622E-3</v>
      </c>
      <c r="Y15" s="58">
        <v>5.3355704697986579E-3</v>
      </c>
      <c r="Z15" s="58">
        <v>1.3422818791946307E-4</v>
      </c>
      <c r="AA15" s="58">
        <v>4.7651006711409392E-3</v>
      </c>
      <c r="AB15" s="58">
        <v>0</v>
      </c>
      <c r="AC15" s="58">
        <v>4.3959731543624161E-3</v>
      </c>
      <c r="AD15" s="59">
        <v>0.13763422818791946</v>
      </c>
    </row>
    <row r="16" spans="1:30" ht="30" customHeight="1" thickBot="1">
      <c r="A16" s="247" t="s">
        <v>98</v>
      </c>
      <c r="B16" s="246" t="s">
        <v>99</v>
      </c>
      <c r="C16" s="242">
        <v>530100</v>
      </c>
      <c r="D16" s="244">
        <v>226100</v>
      </c>
      <c r="E16" s="244">
        <v>31100</v>
      </c>
      <c r="F16" s="244">
        <v>45000</v>
      </c>
      <c r="G16" s="244">
        <v>13400</v>
      </c>
      <c r="H16" s="244">
        <v>61100</v>
      </c>
      <c r="I16" s="244">
        <v>0</v>
      </c>
      <c r="J16" s="244">
        <v>36200</v>
      </c>
      <c r="K16" s="244">
        <v>4300</v>
      </c>
      <c r="L16" s="244">
        <v>10400</v>
      </c>
      <c r="M16" s="244">
        <v>4700</v>
      </c>
      <c r="N16" s="244">
        <v>0</v>
      </c>
      <c r="O16" s="244">
        <v>1500</v>
      </c>
      <c r="P16" s="244">
        <v>2500</v>
      </c>
      <c r="Q16" s="244">
        <v>0</v>
      </c>
      <c r="R16" s="244">
        <v>2200</v>
      </c>
      <c r="S16" s="244">
        <v>3100</v>
      </c>
      <c r="T16" s="244">
        <v>4300</v>
      </c>
      <c r="U16" s="244">
        <v>3400</v>
      </c>
      <c r="V16" s="244">
        <v>2400</v>
      </c>
      <c r="W16" s="244">
        <v>0</v>
      </c>
      <c r="X16" s="244">
        <v>2400</v>
      </c>
      <c r="Y16" s="244">
        <v>3000</v>
      </c>
      <c r="Z16" s="244">
        <v>0</v>
      </c>
      <c r="AA16" s="244">
        <v>2800</v>
      </c>
      <c r="AB16" s="244">
        <v>0</v>
      </c>
      <c r="AC16" s="244">
        <v>2300</v>
      </c>
      <c r="AD16" s="245">
        <v>67900</v>
      </c>
    </row>
    <row r="17" spans="1:30" ht="30" customHeight="1">
      <c r="A17" s="160" t="s">
        <v>100</v>
      </c>
      <c r="B17" s="156" t="s">
        <v>101</v>
      </c>
      <c r="C17" s="46">
        <v>495100</v>
      </c>
      <c r="D17" s="60">
        <v>226700</v>
      </c>
      <c r="E17" s="60">
        <v>23500</v>
      </c>
      <c r="F17" s="60">
        <v>42200</v>
      </c>
      <c r="G17" s="60">
        <v>15700</v>
      </c>
      <c r="H17" s="60">
        <v>55200</v>
      </c>
      <c r="I17" s="60">
        <v>0</v>
      </c>
      <c r="J17" s="60">
        <v>35700</v>
      </c>
      <c r="K17" s="60">
        <v>3800</v>
      </c>
      <c r="L17" s="60">
        <v>10900</v>
      </c>
      <c r="M17" s="60">
        <v>4900</v>
      </c>
      <c r="N17" s="60">
        <v>0</v>
      </c>
      <c r="O17" s="60">
        <v>1600</v>
      </c>
      <c r="P17" s="60">
        <v>2700</v>
      </c>
      <c r="Q17" s="60">
        <v>0</v>
      </c>
      <c r="R17" s="60">
        <v>2100</v>
      </c>
      <c r="S17" s="60">
        <v>3700</v>
      </c>
      <c r="T17" s="60">
        <v>4300</v>
      </c>
      <c r="U17" s="60">
        <v>3500</v>
      </c>
      <c r="V17" s="60">
        <v>2700</v>
      </c>
      <c r="W17" s="60">
        <v>0</v>
      </c>
      <c r="X17" s="60">
        <v>2000</v>
      </c>
      <c r="Y17" s="60">
        <v>3100</v>
      </c>
      <c r="Z17" s="60">
        <v>0</v>
      </c>
      <c r="AA17" s="60">
        <v>2400</v>
      </c>
      <c r="AB17" s="60">
        <v>0</v>
      </c>
      <c r="AC17" s="60">
        <v>300</v>
      </c>
      <c r="AD17" s="63">
        <v>48100</v>
      </c>
    </row>
    <row r="18" spans="1:30" ht="30" customHeight="1">
      <c r="A18" s="150"/>
      <c r="B18" s="157" t="s">
        <v>50</v>
      </c>
      <c r="C18" s="47">
        <v>35000</v>
      </c>
      <c r="D18" s="48">
        <v>-600</v>
      </c>
      <c r="E18" s="49">
        <v>7600</v>
      </c>
      <c r="F18" s="49">
        <v>2800</v>
      </c>
      <c r="G18" s="49">
        <v>-2300</v>
      </c>
      <c r="H18" s="49">
        <v>5900</v>
      </c>
      <c r="I18" s="49">
        <v>0</v>
      </c>
      <c r="J18" s="49">
        <v>500</v>
      </c>
      <c r="K18" s="49">
        <v>500</v>
      </c>
      <c r="L18" s="49">
        <v>-500</v>
      </c>
      <c r="M18" s="49">
        <v>-200</v>
      </c>
      <c r="N18" s="49">
        <v>0</v>
      </c>
      <c r="O18" s="49">
        <v>-100</v>
      </c>
      <c r="P18" s="49">
        <v>-200</v>
      </c>
      <c r="Q18" s="49">
        <v>0</v>
      </c>
      <c r="R18" s="49">
        <v>100</v>
      </c>
      <c r="S18" s="49">
        <v>-600</v>
      </c>
      <c r="T18" s="49">
        <v>0</v>
      </c>
      <c r="U18" s="49">
        <v>-100</v>
      </c>
      <c r="V18" s="49">
        <v>-300</v>
      </c>
      <c r="W18" s="49">
        <v>0</v>
      </c>
      <c r="X18" s="49">
        <v>400</v>
      </c>
      <c r="Y18" s="49">
        <v>-100</v>
      </c>
      <c r="Z18" s="49">
        <v>0</v>
      </c>
      <c r="AA18" s="49">
        <v>400</v>
      </c>
      <c r="AB18" s="49">
        <v>0</v>
      </c>
      <c r="AC18" s="49">
        <v>2000</v>
      </c>
      <c r="AD18" s="50">
        <v>19800</v>
      </c>
    </row>
    <row r="19" spans="1:30" ht="30" customHeight="1">
      <c r="A19" s="150"/>
      <c r="B19" s="158" t="s">
        <v>102</v>
      </c>
      <c r="C19" s="51">
        <v>1.0706927893354878</v>
      </c>
      <c r="D19" s="52">
        <v>0.99735333039258933</v>
      </c>
      <c r="E19" s="53">
        <v>1.323404255319149</v>
      </c>
      <c r="F19" s="53">
        <v>1.066350710900474</v>
      </c>
      <c r="G19" s="53">
        <v>0.85350318471337583</v>
      </c>
      <c r="H19" s="53">
        <v>1.1068840579710144</v>
      </c>
      <c r="I19" s="53">
        <v>0</v>
      </c>
      <c r="J19" s="53">
        <v>1.0140056022408963</v>
      </c>
      <c r="K19" s="53">
        <v>1.131578947368421</v>
      </c>
      <c r="L19" s="53">
        <v>0.95412844036697253</v>
      </c>
      <c r="M19" s="53">
        <v>0.95918367346938771</v>
      </c>
      <c r="N19" s="53">
        <v>0</v>
      </c>
      <c r="O19" s="53">
        <v>0.9375</v>
      </c>
      <c r="P19" s="53">
        <v>0.92592592592592593</v>
      </c>
      <c r="Q19" s="53">
        <v>0</v>
      </c>
      <c r="R19" s="53">
        <v>1.0476190476190477</v>
      </c>
      <c r="S19" s="53">
        <v>0.83783783783783783</v>
      </c>
      <c r="T19" s="53">
        <v>1</v>
      </c>
      <c r="U19" s="53">
        <v>0.97142857142857142</v>
      </c>
      <c r="V19" s="53">
        <v>0.88888888888888884</v>
      </c>
      <c r="W19" s="53">
        <v>0</v>
      </c>
      <c r="X19" s="53">
        <v>1.2</v>
      </c>
      <c r="Y19" s="53">
        <v>0.967741935483871</v>
      </c>
      <c r="Z19" s="53">
        <v>0</v>
      </c>
      <c r="AA19" s="53">
        <v>1.1666666666666667</v>
      </c>
      <c r="AB19" s="53">
        <v>0</v>
      </c>
      <c r="AC19" s="53">
        <v>7.666666666666667</v>
      </c>
      <c r="AD19" s="54">
        <v>1.4116424116424116</v>
      </c>
    </row>
    <row r="20" spans="1:30" ht="30" customHeight="1" thickBot="1">
      <c r="A20" s="150"/>
      <c r="B20" s="159" t="s">
        <v>132</v>
      </c>
      <c r="C20" s="62">
        <v>1</v>
      </c>
      <c r="D20" s="58">
        <v>0.4265232974910394</v>
      </c>
      <c r="E20" s="57">
        <v>5.8668175815883794E-2</v>
      </c>
      <c r="F20" s="58">
        <v>8.4889643463497449E-2</v>
      </c>
      <c r="G20" s="58">
        <v>2.527824938690813E-2</v>
      </c>
      <c r="H20" s="58">
        <v>0.11526127145821544</v>
      </c>
      <c r="I20" s="58">
        <v>0</v>
      </c>
      <c r="J20" s="58">
        <v>6.828900207508018E-2</v>
      </c>
      <c r="K20" s="58">
        <v>8.1116770420675346E-3</v>
      </c>
      <c r="L20" s="58">
        <v>1.9618939822674968E-2</v>
      </c>
      <c r="M20" s="58">
        <v>8.8662516506319566E-3</v>
      </c>
      <c r="N20" s="58">
        <v>0</v>
      </c>
      <c r="O20" s="58">
        <v>2.8296547821165816E-3</v>
      </c>
      <c r="P20" s="58">
        <v>4.7160913035276366E-3</v>
      </c>
      <c r="Q20" s="58">
        <v>0</v>
      </c>
      <c r="R20" s="58">
        <v>4.1501603471043201E-3</v>
      </c>
      <c r="S20" s="58">
        <v>5.8479532163742687E-3</v>
      </c>
      <c r="T20" s="58">
        <v>8.1116770420675346E-3</v>
      </c>
      <c r="U20" s="58">
        <v>6.4138841727975852E-3</v>
      </c>
      <c r="V20" s="58">
        <v>4.5274476513865311E-3</v>
      </c>
      <c r="W20" s="58">
        <v>0</v>
      </c>
      <c r="X20" s="58">
        <v>4.5274476513865311E-3</v>
      </c>
      <c r="Y20" s="58">
        <v>5.6593095642331632E-3</v>
      </c>
      <c r="Z20" s="58">
        <v>0</v>
      </c>
      <c r="AA20" s="58">
        <v>5.2820222599509531E-3</v>
      </c>
      <c r="AB20" s="58">
        <v>0</v>
      </c>
      <c r="AC20" s="58">
        <v>4.3388039992454256E-3</v>
      </c>
      <c r="AD20" s="59">
        <v>0.12808903980381059</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189</v>
      </c>
      <c r="E27" s="167">
        <v>203600</v>
      </c>
      <c r="F27" s="168">
        <v>22500</v>
      </c>
      <c r="G27" s="164"/>
      <c r="H27" s="68" t="s">
        <v>189</v>
      </c>
      <c r="I27" s="167">
        <v>416600</v>
      </c>
      <c r="J27" s="169">
        <v>42700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190</v>
      </c>
      <c r="E28" s="170">
        <v>198000</v>
      </c>
      <c r="F28" s="171">
        <v>28600</v>
      </c>
      <c r="G28" s="164"/>
      <c r="H28" s="69" t="s">
        <v>190</v>
      </c>
      <c r="I28" s="170">
        <v>408800</v>
      </c>
      <c r="J28" s="171">
        <v>35300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5600</v>
      </c>
      <c r="F29" s="173">
        <v>-6100</v>
      </c>
      <c r="G29" s="164"/>
      <c r="H29" s="70" t="s">
        <v>50</v>
      </c>
      <c r="I29" s="172">
        <v>7800</v>
      </c>
      <c r="J29" s="173">
        <v>7400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1.0282828282828282</v>
      </c>
      <c r="F30" s="175">
        <v>0.78671328671328666</v>
      </c>
      <c r="G30" s="164"/>
      <c r="H30" s="71" t="s">
        <v>76</v>
      </c>
      <c r="I30" s="174">
        <v>1.0190802348336594</v>
      </c>
      <c r="J30" s="176">
        <v>1.2096317280453257</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0.38663121914166348</v>
      </c>
      <c r="F31" s="179">
        <v>4.2726927459172045E-2</v>
      </c>
      <c r="G31" s="164"/>
      <c r="H31" s="73" t="s">
        <v>73</v>
      </c>
      <c r="I31" s="180">
        <v>0.90703244067058564</v>
      </c>
      <c r="J31" s="181">
        <v>9.296755932941432E-2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１月（３表）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189</v>
      </c>
      <c r="C6" s="253">
        <v>67900</v>
      </c>
      <c r="D6" s="259">
        <v>15100</v>
      </c>
      <c r="E6" s="259">
        <v>31800</v>
      </c>
      <c r="F6" s="259">
        <v>8500</v>
      </c>
      <c r="G6" s="259">
        <v>9000</v>
      </c>
      <c r="H6" s="259">
        <v>700</v>
      </c>
      <c r="I6" s="259">
        <v>400</v>
      </c>
      <c r="J6" s="259">
        <v>0</v>
      </c>
      <c r="K6" s="259">
        <v>400</v>
      </c>
      <c r="L6" s="259">
        <v>200</v>
      </c>
      <c r="M6" s="259">
        <v>100</v>
      </c>
      <c r="N6" s="259">
        <v>0</v>
      </c>
      <c r="O6" s="260">
        <v>1700</v>
      </c>
    </row>
    <row r="7" spans="1:17" ht="30" customHeight="1">
      <c r="A7" s="20"/>
      <c r="B7" s="187" t="s">
        <v>190</v>
      </c>
      <c r="C7" s="96">
        <v>48100</v>
      </c>
      <c r="D7" s="97">
        <v>11200</v>
      </c>
      <c r="E7" s="98">
        <v>15000</v>
      </c>
      <c r="F7" s="98">
        <v>11500</v>
      </c>
      <c r="G7" s="98">
        <v>5200</v>
      </c>
      <c r="H7" s="98">
        <v>500</v>
      </c>
      <c r="I7" s="98">
        <v>200</v>
      </c>
      <c r="J7" s="98">
        <v>0</v>
      </c>
      <c r="K7" s="98">
        <v>300</v>
      </c>
      <c r="L7" s="98">
        <v>100</v>
      </c>
      <c r="M7" s="98">
        <v>100</v>
      </c>
      <c r="N7" s="188">
        <v>400</v>
      </c>
      <c r="O7" s="189">
        <v>3600</v>
      </c>
    </row>
    <row r="8" spans="1:17" ht="30" customHeight="1">
      <c r="A8" s="20"/>
      <c r="B8" s="21" t="s">
        <v>50</v>
      </c>
      <c r="C8" s="12">
        <v>19800</v>
      </c>
      <c r="D8" s="31">
        <v>3900</v>
      </c>
      <c r="E8" s="190">
        <v>16800</v>
      </c>
      <c r="F8" s="31">
        <v>-3000</v>
      </c>
      <c r="G8" s="31">
        <v>3800</v>
      </c>
      <c r="H8" s="31">
        <v>200</v>
      </c>
      <c r="I8" s="31">
        <v>200</v>
      </c>
      <c r="J8" s="31">
        <v>0</v>
      </c>
      <c r="K8" s="31">
        <v>100</v>
      </c>
      <c r="L8" s="31">
        <v>100</v>
      </c>
      <c r="M8" s="31">
        <v>0</v>
      </c>
      <c r="N8" s="31">
        <v>-400</v>
      </c>
      <c r="O8" s="32">
        <v>-1900</v>
      </c>
    </row>
    <row r="9" spans="1:17" ht="30" customHeight="1">
      <c r="A9" s="20"/>
      <c r="B9" s="22" t="s">
        <v>67</v>
      </c>
      <c r="C9" s="13">
        <v>1.4116424116424116</v>
      </c>
      <c r="D9" s="33">
        <v>1.3482142857142858</v>
      </c>
      <c r="E9" s="191">
        <v>2.12</v>
      </c>
      <c r="F9" s="33">
        <v>0.73913043478260865</v>
      </c>
      <c r="G9" s="33">
        <v>1.7307692307692308</v>
      </c>
      <c r="H9" s="33">
        <v>1.4</v>
      </c>
      <c r="I9" s="33">
        <v>2</v>
      </c>
      <c r="J9" s="33">
        <v>0</v>
      </c>
      <c r="K9" s="33">
        <v>1.3333333333333333</v>
      </c>
      <c r="L9" s="33">
        <v>2</v>
      </c>
      <c r="M9" s="33">
        <v>1</v>
      </c>
      <c r="N9" s="33">
        <v>0</v>
      </c>
      <c r="O9" s="34">
        <v>0.47222222222222221</v>
      </c>
    </row>
    <row r="10" spans="1:17" ht="30" customHeight="1" thickBot="1">
      <c r="A10" s="23"/>
      <c r="B10" s="24" t="s">
        <v>131</v>
      </c>
      <c r="C10" s="14">
        <v>1</v>
      </c>
      <c r="D10" s="35">
        <v>0.22238586156111928</v>
      </c>
      <c r="E10" s="36">
        <v>0.46833578792341679</v>
      </c>
      <c r="F10" s="38">
        <v>0.1251840942562592</v>
      </c>
      <c r="G10" s="38">
        <v>0.13254786450662739</v>
      </c>
      <c r="H10" s="38">
        <v>1.0309278350515464E-2</v>
      </c>
      <c r="I10" s="38">
        <v>5.8910162002945507E-3</v>
      </c>
      <c r="J10" s="38">
        <v>0</v>
      </c>
      <c r="K10" s="38">
        <v>5.8910162002945507E-3</v>
      </c>
      <c r="L10" s="38">
        <v>2.9455081001472753E-3</v>
      </c>
      <c r="M10" s="38">
        <v>1.4727540500736377E-3</v>
      </c>
      <c r="N10" s="38">
        <v>0</v>
      </c>
      <c r="O10" s="39">
        <v>2.5036818851251842E-2</v>
      </c>
    </row>
    <row r="11" spans="1:17" ht="30" customHeight="1" thickBot="1">
      <c r="A11" s="251" t="s">
        <v>93</v>
      </c>
      <c r="B11" s="261" t="s">
        <v>94</v>
      </c>
      <c r="C11" s="262">
        <v>820300</v>
      </c>
      <c r="D11" s="263">
        <v>319800</v>
      </c>
      <c r="E11" s="263">
        <v>146500</v>
      </c>
      <c r="F11" s="263">
        <v>98300</v>
      </c>
      <c r="G11" s="263">
        <v>112800</v>
      </c>
      <c r="H11" s="263">
        <v>11400</v>
      </c>
      <c r="I11" s="263">
        <v>4500</v>
      </c>
      <c r="J11" s="263">
        <v>1000</v>
      </c>
      <c r="K11" s="263">
        <v>3200</v>
      </c>
      <c r="L11" s="263">
        <v>3600</v>
      </c>
      <c r="M11" s="263">
        <v>2200</v>
      </c>
      <c r="N11" s="263">
        <v>200</v>
      </c>
      <c r="O11" s="264">
        <v>116800</v>
      </c>
    </row>
    <row r="12" spans="1:17" ht="30" customHeight="1">
      <c r="A12" s="25" t="s">
        <v>95</v>
      </c>
      <c r="B12" s="26" t="s">
        <v>96</v>
      </c>
      <c r="C12" s="15">
        <v>534200</v>
      </c>
      <c r="D12" s="37">
        <v>225900</v>
      </c>
      <c r="E12" s="37">
        <v>73000</v>
      </c>
      <c r="F12" s="37">
        <v>56600</v>
      </c>
      <c r="G12" s="37">
        <v>78400</v>
      </c>
      <c r="H12" s="37">
        <v>6100</v>
      </c>
      <c r="I12" s="37">
        <v>4000</v>
      </c>
      <c r="J12" s="37">
        <v>900</v>
      </c>
      <c r="K12" s="37">
        <v>7000</v>
      </c>
      <c r="L12" s="37">
        <v>2800</v>
      </c>
      <c r="M12" s="37">
        <v>5300</v>
      </c>
      <c r="N12" s="37">
        <v>7800</v>
      </c>
      <c r="O12" s="99">
        <v>66400</v>
      </c>
    </row>
    <row r="13" spans="1:17" ht="30" customHeight="1">
      <c r="A13" s="20"/>
      <c r="B13" s="27" t="s">
        <v>50</v>
      </c>
      <c r="C13" s="12">
        <v>286100</v>
      </c>
      <c r="D13" s="31">
        <v>93900</v>
      </c>
      <c r="E13" s="190">
        <v>73500</v>
      </c>
      <c r="F13" s="31">
        <v>41700</v>
      </c>
      <c r="G13" s="31">
        <v>34400</v>
      </c>
      <c r="H13" s="31">
        <v>5300</v>
      </c>
      <c r="I13" s="31">
        <v>500</v>
      </c>
      <c r="J13" s="31">
        <v>100</v>
      </c>
      <c r="K13" s="31">
        <v>-3800</v>
      </c>
      <c r="L13" s="31">
        <v>800</v>
      </c>
      <c r="M13" s="31">
        <v>-3100</v>
      </c>
      <c r="N13" s="31">
        <v>-7600</v>
      </c>
      <c r="O13" s="32">
        <v>50400</v>
      </c>
    </row>
    <row r="14" spans="1:17" ht="30" customHeight="1">
      <c r="A14" s="20"/>
      <c r="B14" s="28" t="s">
        <v>97</v>
      </c>
      <c r="C14" s="13">
        <v>1.5355672032946461</v>
      </c>
      <c r="D14" s="33">
        <v>1.4156706507304118</v>
      </c>
      <c r="E14" s="191">
        <v>2.006849315068493</v>
      </c>
      <c r="F14" s="33">
        <v>1.7367491166077738</v>
      </c>
      <c r="G14" s="33">
        <v>1.4387755102040816</v>
      </c>
      <c r="H14" s="33">
        <v>1.8688524590163935</v>
      </c>
      <c r="I14" s="33">
        <v>1.125</v>
      </c>
      <c r="J14" s="33">
        <v>1.1111111111111112</v>
      </c>
      <c r="K14" s="33">
        <v>0.45714285714285713</v>
      </c>
      <c r="L14" s="33">
        <v>1.2857142857142858</v>
      </c>
      <c r="M14" s="33">
        <v>0.41509433962264153</v>
      </c>
      <c r="N14" s="33">
        <v>2.564102564102564E-2</v>
      </c>
      <c r="O14" s="34">
        <v>1.7590361445783131</v>
      </c>
    </row>
    <row r="15" spans="1:17" ht="30" customHeight="1" thickBot="1">
      <c r="A15" s="23"/>
      <c r="B15" s="29" t="s">
        <v>131</v>
      </c>
      <c r="C15" s="16">
        <v>1</v>
      </c>
      <c r="D15" s="38">
        <v>0.38985736925515058</v>
      </c>
      <c r="E15" s="38">
        <v>0.17859319761063025</v>
      </c>
      <c r="F15" s="38">
        <v>0.11983420699743996</v>
      </c>
      <c r="G15" s="38">
        <v>0.13751066682920882</v>
      </c>
      <c r="H15" s="38">
        <v>1.3897354626356211E-2</v>
      </c>
      <c r="I15" s="38">
        <v>5.4857978788248199E-3</v>
      </c>
      <c r="J15" s="38">
        <v>1.2190661952944045E-3</v>
      </c>
      <c r="K15" s="38">
        <v>3.9010118249420945E-3</v>
      </c>
      <c r="L15" s="38">
        <v>4.3886383030598561E-3</v>
      </c>
      <c r="M15" s="38">
        <v>2.6819456296476897E-3</v>
      </c>
      <c r="N15" s="38">
        <v>2.438132390588809E-4</v>
      </c>
      <c r="O15" s="39">
        <v>0.14238693161038643</v>
      </c>
    </row>
    <row r="16" spans="1:17" ht="30" customHeight="1" thickBot="1">
      <c r="A16" s="251" t="s">
        <v>98</v>
      </c>
      <c r="B16" s="261" t="s">
        <v>99</v>
      </c>
      <c r="C16" s="262">
        <v>67900</v>
      </c>
      <c r="D16" s="263">
        <v>15100</v>
      </c>
      <c r="E16" s="263">
        <v>31800</v>
      </c>
      <c r="F16" s="263">
        <v>8500</v>
      </c>
      <c r="G16" s="263">
        <v>9000</v>
      </c>
      <c r="H16" s="263">
        <v>700</v>
      </c>
      <c r="I16" s="263">
        <v>400</v>
      </c>
      <c r="J16" s="263">
        <v>0</v>
      </c>
      <c r="K16" s="263">
        <v>400</v>
      </c>
      <c r="L16" s="263">
        <v>200</v>
      </c>
      <c r="M16" s="263">
        <v>100</v>
      </c>
      <c r="N16" s="263">
        <v>0</v>
      </c>
      <c r="O16" s="264">
        <v>1700</v>
      </c>
    </row>
    <row r="17" spans="1:15" ht="30" customHeight="1">
      <c r="A17" s="30" t="s">
        <v>100</v>
      </c>
      <c r="B17" s="26" t="s">
        <v>101</v>
      </c>
      <c r="C17" s="15">
        <v>48100</v>
      </c>
      <c r="D17" s="37">
        <v>11200</v>
      </c>
      <c r="E17" s="37">
        <v>15000</v>
      </c>
      <c r="F17" s="37">
        <v>11500</v>
      </c>
      <c r="G17" s="37">
        <v>5200</v>
      </c>
      <c r="H17" s="37">
        <v>500</v>
      </c>
      <c r="I17" s="37">
        <v>200</v>
      </c>
      <c r="J17" s="37">
        <v>0</v>
      </c>
      <c r="K17" s="37">
        <v>300</v>
      </c>
      <c r="L17" s="37">
        <v>100</v>
      </c>
      <c r="M17" s="37">
        <v>100</v>
      </c>
      <c r="N17" s="37">
        <v>400</v>
      </c>
      <c r="O17" s="192">
        <v>3600</v>
      </c>
    </row>
    <row r="18" spans="1:15" ht="30" customHeight="1">
      <c r="A18" s="20"/>
      <c r="B18" s="27" t="s">
        <v>50</v>
      </c>
      <c r="C18" s="12">
        <v>19800</v>
      </c>
      <c r="D18" s="31">
        <v>3900</v>
      </c>
      <c r="E18" s="190">
        <v>16800</v>
      </c>
      <c r="F18" s="31">
        <v>-3000</v>
      </c>
      <c r="G18" s="31">
        <v>3800</v>
      </c>
      <c r="H18" s="31">
        <v>200</v>
      </c>
      <c r="I18" s="31">
        <v>200</v>
      </c>
      <c r="J18" s="31">
        <v>0</v>
      </c>
      <c r="K18" s="31">
        <v>100</v>
      </c>
      <c r="L18" s="31">
        <v>100</v>
      </c>
      <c r="M18" s="31">
        <v>0</v>
      </c>
      <c r="N18" s="31">
        <v>-400</v>
      </c>
      <c r="O18" s="32">
        <v>-1900</v>
      </c>
    </row>
    <row r="19" spans="1:15" ht="30" customHeight="1">
      <c r="A19" s="20"/>
      <c r="B19" s="28" t="s">
        <v>102</v>
      </c>
      <c r="C19" s="13">
        <v>1.4116424116424116</v>
      </c>
      <c r="D19" s="33">
        <v>1.3482142857142858</v>
      </c>
      <c r="E19" s="191">
        <v>2.12</v>
      </c>
      <c r="F19" s="33">
        <v>0.73913043478260865</v>
      </c>
      <c r="G19" s="33">
        <v>1.7307692307692308</v>
      </c>
      <c r="H19" s="33">
        <v>1.4</v>
      </c>
      <c r="I19" s="33">
        <v>2</v>
      </c>
      <c r="J19" s="193">
        <v>0</v>
      </c>
      <c r="K19" s="33">
        <v>1.3333333333333333</v>
      </c>
      <c r="L19" s="33">
        <v>2</v>
      </c>
      <c r="M19" s="33">
        <v>1</v>
      </c>
      <c r="N19" s="33">
        <v>0</v>
      </c>
      <c r="O19" s="34">
        <v>0.47222222222222221</v>
      </c>
    </row>
    <row r="20" spans="1:15" ht="30" customHeight="1" thickBot="1">
      <c r="A20" s="20"/>
      <c r="B20" s="29" t="s">
        <v>132</v>
      </c>
      <c r="C20" s="16">
        <v>1</v>
      </c>
      <c r="D20" s="38">
        <v>0.22238586156111928</v>
      </c>
      <c r="E20" s="38">
        <v>0.46833578792341679</v>
      </c>
      <c r="F20" s="38">
        <v>0.1251840942562592</v>
      </c>
      <c r="G20" s="38">
        <v>0.13254786450662739</v>
      </c>
      <c r="H20" s="38">
        <v>1.0309278350515464E-2</v>
      </c>
      <c r="I20" s="38">
        <v>5.8910162002945507E-3</v>
      </c>
      <c r="J20" s="38">
        <v>0</v>
      </c>
      <c r="K20" s="38">
        <v>5.8910162002945507E-3</v>
      </c>
      <c r="L20" s="38">
        <v>2.9455081001472753E-3</v>
      </c>
      <c r="M20" s="38">
        <v>1.4727540500736377E-3</v>
      </c>
      <c r="N20" s="38">
        <v>0</v>
      </c>
      <c r="O20" s="39">
        <v>2.5036818851251842E-2</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２月（１表）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192</v>
      </c>
      <c r="C8" s="209">
        <v>550900</v>
      </c>
      <c r="D8" s="214">
        <v>464200</v>
      </c>
      <c r="E8" s="215">
        <v>86700</v>
      </c>
      <c r="F8" s="77">
        <v>536800</v>
      </c>
      <c r="G8" s="78">
        <v>462300</v>
      </c>
      <c r="H8" s="117">
        <v>74500</v>
      </c>
      <c r="I8" s="118">
        <v>14100</v>
      </c>
      <c r="J8" s="78">
        <v>1900</v>
      </c>
      <c r="K8" s="79">
        <v>12200</v>
      </c>
    </row>
    <row r="9" spans="1:17" ht="31.5" customHeight="1">
      <c r="A9" s="119"/>
      <c r="B9" s="120" t="s">
        <v>92</v>
      </c>
      <c r="C9" s="43">
        <v>503100</v>
      </c>
      <c r="D9" s="91">
        <v>458800</v>
      </c>
      <c r="E9" s="121">
        <v>44300</v>
      </c>
      <c r="F9" s="81">
        <v>496100</v>
      </c>
      <c r="G9" s="82">
        <v>456500</v>
      </c>
      <c r="H9" s="122">
        <v>39600</v>
      </c>
      <c r="I9" s="123">
        <v>7000</v>
      </c>
      <c r="J9" s="82">
        <v>2300</v>
      </c>
      <c r="K9" s="124">
        <v>4700</v>
      </c>
    </row>
    <row r="10" spans="1:17" ht="31.5" customHeight="1">
      <c r="A10" s="125"/>
      <c r="B10" s="116" t="s">
        <v>161</v>
      </c>
      <c r="C10" s="44">
        <v>47800</v>
      </c>
      <c r="D10" s="83">
        <v>5400</v>
      </c>
      <c r="E10" s="85">
        <v>42400</v>
      </c>
      <c r="F10" s="84">
        <v>40700</v>
      </c>
      <c r="G10" s="83">
        <v>5800</v>
      </c>
      <c r="H10" s="126">
        <v>34900</v>
      </c>
      <c r="I10" s="127">
        <v>7100</v>
      </c>
      <c r="J10" s="83">
        <v>-400</v>
      </c>
      <c r="K10" s="86">
        <v>7500</v>
      </c>
    </row>
    <row r="11" spans="1:17" ht="31.5" customHeight="1" thickBot="1">
      <c r="A11" s="128"/>
      <c r="B11" s="129" t="s">
        <v>67</v>
      </c>
      <c r="C11" s="45">
        <v>1.0950109322202346</v>
      </c>
      <c r="D11" s="87">
        <v>1.0117698343504795</v>
      </c>
      <c r="E11" s="89">
        <v>1.9571106094808126</v>
      </c>
      <c r="F11" s="88">
        <v>1.082039911308204</v>
      </c>
      <c r="G11" s="87">
        <v>1.0127053669222343</v>
      </c>
      <c r="H11" s="130">
        <v>1.8813131313131313</v>
      </c>
      <c r="I11" s="131">
        <v>2.0142857142857142</v>
      </c>
      <c r="J11" s="87">
        <v>0.82608695652173914</v>
      </c>
      <c r="K11" s="90">
        <v>2.5957446808510638</v>
      </c>
    </row>
    <row r="12" spans="1:17" ht="31.5" customHeight="1" thickBot="1">
      <c r="A12" s="207" t="s">
        <v>93</v>
      </c>
      <c r="B12" s="212" t="s">
        <v>94</v>
      </c>
      <c r="C12" s="209">
        <v>6510900</v>
      </c>
      <c r="D12" s="210">
        <v>5603900</v>
      </c>
      <c r="E12" s="211">
        <v>907000</v>
      </c>
      <c r="F12" s="77">
        <v>6231100</v>
      </c>
      <c r="G12" s="78">
        <v>5552400</v>
      </c>
      <c r="H12" s="117">
        <v>678700</v>
      </c>
      <c r="I12" s="118">
        <v>279800</v>
      </c>
      <c r="J12" s="78">
        <v>51500</v>
      </c>
      <c r="K12" s="79">
        <v>228300</v>
      </c>
    </row>
    <row r="13" spans="1:17" ht="31.5" customHeight="1">
      <c r="A13" s="132" t="s">
        <v>95</v>
      </c>
      <c r="B13" s="133" t="s">
        <v>96</v>
      </c>
      <c r="C13" s="43">
        <v>5950100</v>
      </c>
      <c r="D13" s="91">
        <v>5371600</v>
      </c>
      <c r="E13" s="121">
        <v>578500</v>
      </c>
      <c r="F13" s="81">
        <v>5736700</v>
      </c>
      <c r="G13" s="91">
        <v>5341700</v>
      </c>
      <c r="H13" s="121">
        <v>395000</v>
      </c>
      <c r="I13" s="123">
        <v>213400</v>
      </c>
      <c r="J13" s="91">
        <v>29900</v>
      </c>
      <c r="K13" s="92">
        <v>183500</v>
      </c>
    </row>
    <row r="14" spans="1:17" ht="31.5" customHeight="1">
      <c r="A14" s="125"/>
      <c r="B14" s="116" t="s">
        <v>50</v>
      </c>
      <c r="C14" s="44">
        <v>560800</v>
      </c>
      <c r="D14" s="83">
        <v>232300</v>
      </c>
      <c r="E14" s="85">
        <v>328500</v>
      </c>
      <c r="F14" s="84">
        <v>494400</v>
      </c>
      <c r="G14" s="83">
        <v>210700</v>
      </c>
      <c r="H14" s="126">
        <v>283700</v>
      </c>
      <c r="I14" s="127">
        <v>66400</v>
      </c>
      <c r="J14" s="83">
        <v>21600</v>
      </c>
      <c r="K14" s="86">
        <v>44800</v>
      </c>
    </row>
    <row r="15" spans="1:17" ht="31.5" customHeight="1" thickBot="1">
      <c r="A15" s="128"/>
      <c r="B15" s="129" t="s">
        <v>97</v>
      </c>
      <c r="C15" s="45">
        <v>1.094250516798037</v>
      </c>
      <c r="D15" s="87">
        <v>1.0432459602353117</v>
      </c>
      <c r="E15" s="89">
        <v>1.567847882454624</v>
      </c>
      <c r="F15" s="88">
        <v>1.0861819512960413</v>
      </c>
      <c r="G15" s="87">
        <v>1.0394443716419866</v>
      </c>
      <c r="H15" s="130">
        <v>1.7182278481012658</v>
      </c>
      <c r="I15" s="131">
        <v>1.3111527647610122</v>
      </c>
      <c r="J15" s="87">
        <v>1.7224080267558528</v>
      </c>
      <c r="K15" s="90">
        <v>1.2441416893732971</v>
      </c>
    </row>
    <row r="16" spans="1:17" ht="31.5" customHeight="1" thickBot="1">
      <c r="A16" s="207" t="s">
        <v>98</v>
      </c>
      <c r="B16" s="208" t="s">
        <v>99</v>
      </c>
      <c r="C16" s="209">
        <v>1081000</v>
      </c>
      <c r="D16" s="210">
        <v>926400</v>
      </c>
      <c r="E16" s="211">
        <v>154600</v>
      </c>
      <c r="F16" s="77">
        <v>1063400</v>
      </c>
      <c r="G16" s="93">
        <v>921600</v>
      </c>
      <c r="H16" s="134">
        <v>141800</v>
      </c>
      <c r="I16" s="118">
        <v>17600</v>
      </c>
      <c r="J16" s="93">
        <v>4800</v>
      </c>
      <c r="K16" s="94">
        <v>12800</v>
      </c>
    </row>
    <row r="17" spans="1:11" ht="31.5" customHeight="1">
      <c r="A17" s="135" t="s">
        <v>100</v>
      </c>
      <c r="B17" s="133" t="s">
        <v>101</v>
      </c>
      <c r="C17" s="43">
        <v>998200</v>
      </c>
      <c r="D17" s="91">
        <v>905800</v>
      </c>
      <c r="E17" s="121">
        <v>92400</v>
      </c>
      <c r="F17" s="81">
        <v>977800</v>
      </c>
      <c r="G17" s="80">
        <v>900600</v>
      </c>
      <c r="H17" s="121">
        <v>77200</v>
      </c>
      <c r="I17" s="123">
        <v>20400</v>
      </c>
      <c r="J17" s="80">
        <v>5200</v>
      </c>
      <c r="K17" s="92">
        <v>15200</v>
      </c>
    </row>
    <row r="18" spans="1:11" ht="31.5" customHeight="1">
      <c r="A18" s="125"/>
      <c r="B18" s="116" t="s">
        <v>50</v>
      </c>
      <c r="C18" s="44">
        <v>82800</v>
      </c>
      <c r="D18" s="83">
        <v>20600</v>
      </c>
      <c r="E18" s="85">
        <v>62200</v>
      </c>
      <c r="F18" s="84">
        <v>85600</v>
      </c>
      <c r="G18" s="83">
        <v>21000</v>
      </c>
      <c r="H18" s="126">
        <v>64600</v>
      </c>
      <c r="I18" s="127">
        <v>-2800</v>
      </c>
      <c r="J18" s="83">
        <v>-400</v>
      </c>
      <c r="K18" s="86">
        <v>-2400</v>
      </c>
    </row>
    <row r="19" spans="1:11" ht="31.5" customHeight="1" thickBot="1">
      <c r="A19" s="125"/>
      <c r="B19" s="129" t="s">
        <v>102</v>
      </c>
      <c r="C19" s="45">
        <v>1.0829493087557605</v>
      </c>
      <c r="D19" s="87">
        <v>1.0227423272245528</v>
      </c>
      <c r="E19" s="89">
        <v>1.6731601731601731</v>
      </c>
      <c r="F19" s="88">
        <v>1.0875434649212519</v>
      </c>
      <c r="G19" s="87">
        <v>1.0233177881412392</v>
      </c>
      <c r="H19" s="130">
        <v>1.8367875647668395</v>
      </c>
      <c r="I19" s="131">
        <v>0.86274509803921573</v>
      </c>
      <c r="J19" s="87">
        <v>0.92307692307692313</v>
      </c>
      <c r="K19" s="90">
        <v>0.84210526315789469</v>
      </c>
    </row>
    <row r="21" spans="1:11">
      <c r="C21" s="137" t="s">
        <v>162</v>
      </c>
      <c r="D21" s="137" t="s">
        <v>163</v>
      </c>
      <c r="E21" s="138" t="s">
        <v>182</v>
      </c>
      <c r="F21" s="137" t="s">
        <v>165</v>
      </c>
      <c r="G21" s="138" t="s">
        <v>193</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２月（２表）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192</v>
      </c>
      <c r="C6" s="225">
        <v>550900</v>
      </c>
      <c r="D6" s="238">
        <v>225600</v>
      </c>
      <c r="E6" s="238">
        <v>27800</v>
      </c>
      <c r="F6" s="238">
        <v>51400</v>
      </c>
      <c r="G6" s="238">
        <v>11900</v>
      </c>
      <c r="H6" s="238">
        <v>59900</v>
      </c>
      <c r="I6" s="238">
        <v>0</v>
      </c>
      <c r="J6" s="238">
        <v>37400</v>
      </c>
      <c r="K6" s="238">
        <v>4900</v>
      </c>
      <c r="L6" s="238">
        <v>9200</v>
      </c>
      <c r="M6" s="238">
        <v>5300</v>
      </c>
      <c r="N6" s="238">
        <v>0</v>
      </c>
      <c r="O6" s="238">
        <v>1600</v>
      </c>
      <c r="P6" s="238">
        <v>2200</v>
      </c>
      <c r="Q6" s="238">
        <v>100</v>
      </c>
      <c r="R6" s="238">
        <v>2200</v>
      </c>
      <c r="S6" s="238">
        <v>2900</v>
      </c>
      <c r="T6" s="238">
        <v>5200</v>
      </c>
      <c r="U6" s="238">
        <v>3300</v>
      </c>
      <c r="V6" s="238">
        <v>2200</v>
      </c>
      <c r="W6" s="238">
        <v>0</v>
      </c>
      <c r="X6" s="238">
        <v>2500</v>
      </c>
      <c r="Y6" s="238">
        <v>3000</v>
      </c>
      <c r="Z6" s="238">
        <v>0</v>
      </c>
      <c r="AA6" s="238">
        <v>3000</v>
      </c>
      <c r="AB6" s="238">
        <v>0</v>
      </c>
      <c r="AC6" s="239">
        <v>2600</v>
      </c>
      <c r="AD6" s="240">
        <v>86700</v>
      </c>
    </row>
    <row r="7" spans="1:30" ht="30" customHeight="1">
      <c r="A7" s="148"/>
      <c r="B7" s="149" t="s">
        <v>92</v>
      </c>
      <c r="C7" s="95">
        <v>503100</v>
      </c>
      <c r="D7" s="75">
        <v>227200</v>
      </c>
      <c r="E7" s="75">
        <v>24300</v>
      </c>
      <c r="F7" s="75">
        <v>45300</v>
      </c>
      <c r="G7" s="75">
        <v>17900</v>
      </c>
      <c r="H7" s="75">
        <v>56900</v>
      </c>
      <c r="I7" s="75">
        <v>0</v>
      </c>
      <c r="J7" s="75">
        <v>38900</v>
      </c>
      <c r="K7" s="75">
        <v>3600</v>
      </c>
      <c r="L7" s="75">
        <v>9100</v>
      </c>
      <c r="M7" s="75">
        <v>5500</v>
      </c>
      <c r="N7" s="75">
        <v>0</v>
      </c>
      <c r="O7" s="75">
        <v>1900</v>
      </c>
      <c r="P7" s="75">
        <v>2600</v>
      </c>
      <c r="Q7" s="75">
        <v>0</v>
      </c>
      <c r="R7" s="75">
        <v>2500</v>
      </c>
      <c r="S7" s="75">
        <v>4400</v>
      </c>
      <c r="T7" s="75">
        <v>4900</v>
      </c>
      <c r="U7" s="75">
        <v>3300</v>
      </c>
      <c r="V7" s="75">
        <v>2200</v>
      </c>
      <c r="W7" s="75">
        <v>0</v>
      </c>
      <c r="X7" s="75">
        <v>2100</v>
      </c>
      <c r="Y7" s="75">
        <v>2900</v>
      </c>
      <c r="Z7" s="75">
        <v>0</v>
      </c>
      <c r="AA7" s="75">
        <v>2700</v>
      </c>
      <c r="AB7" s="75">
        <v>0</v>
      </c>
      <c r="AC7" s="75">
        <v>600</v>
      </c>
      <c r="AD7" s="76">
        <v>44300</v>
      </c>
    </row>
    <row r="8" spans="1:30" ht="30" customHeight="1">
      <c r="A8" s="150"/>
      <c r="B8" s="151" t="s">
        <v>50</v>
      </c>
      <c r="C8" s="47">
        <v>47800</v>
      </c>
      <c r="D8" s="48">
        <v>-1600</v>
      </c>
      <c r="E8" s="49">
        <v>3500</v>
      </c>
      <c r="F8" s="49">
        <v>6100</v>
      </c>
      <c r="G8" s="49">
        <v>-6000</v>
      </c>
      <c r="H8" s="49">
        <v>3000</v>
      </c>
      <c r="I8" s="49">
        <v>0</v>
      </c>
      <c r="J8" s="49">
        <v>-1500</v>
      </c>
      <c r="K8" s="49">
        <v>1300</v>
      </c>
      <c r="L8" s="49">
        <v>100</v>
      </c>
      <c r="M8" s="49">
        <v>-200</v>
      </c>
      <c r="N8" s="49">
        <v>0</v>
      </c>
      <c r="O8" s="49">
        <v>-300</v>
      </c>
      <c r="P8" s="49">
        <v>-400</v>
      </c>
      <c r="Q8" s="49">
        <v>100</v>
      </c>
      <c r="R8" s="49">
        <v>-300</v>
      </c>
      <c r="S8" s="49">
        <v>-1500</v>
      </c>
      <c r="T8" s="49">
        <v>300</v>
      </c>
      <c r="U8" s="49">
        <v>0</v>
      </c>
      <c r="V8" s="49">
        <v>0</v>
      </c>
      <c r="W8" s="49">
        <v>0</v>
      </c>
      <c r="X8" s="49">
        <v>400</v>
      </c>
      <c r="Y8" s="49">
        <v>100</v>
      </c>
      <c r="Z8" s="49">
        <v>0</v>
      </c>
      <c r="AA8" s="49">
        <v>300</v>
      </c>
      <c r="AB8" s="49">
        <v>0</v>
      </c>
      <c r="AC8" s="49">
        <v>2000</v>
      </c>
      <c r="AD8" s="50">
        <v>42400</v>
      </c>
    </row>
    <row r="9" spans="1:30" ht="30" customHeight="1">
      <c r="A9" s="150"/>
      <c r="B9" s="152" t="s">
        <v>67</v>
      </c>
      <c r="C9" s="51">
        <v>1.0950109322202346</v>
      </c>
      <c r="D9" s="52">
        <v>0.99295774647887325</v>
      </c>
      <c r="E9" s="53">
        <v>1.1440329218106995</v>
      </c>
      <c r="F9" s="53">
        <v>1.1346578366445916</v>
      </c>
      <c r="G9" s="53">
        <v>0.66480446927374304</v>
      </c>
      <c r="H9" s="53">
        <v>1.0527240773286468</v>
      </c>
      <c r="I9" s="53">
        <v>0</v>
      </c>
      <c r="J9" s="53">
        <v>0.96143958868894597</v>
      </c>
      <c r="K9" s="53">
        <v>1.3611111111111112</v>
      </c>
      <c r="L9" s="53">
        <v>1.0109890109890109</v>
      </c>
      <c r="M9" s="53">
        <v>0.96363636363636362</v>
      </c>
      <c r="N9" s="53">
        <v>0</v>
      </c>
      <c r="O9" s="53">
        <v>0.84210526315789469</v>
      </c>
      <c r="P9" s="53">
        <v>0.84615384615384615</v>
      </c>
      <c r="Q9" s="53">
        <v>0</v>
      </c>
      <c r="R9" s="53">
        <v>0.88</v>
      </c>
      <c r="S9" s="53">
        <v>0.65909090909090906</v>
      </c>
      <c r="T9" s="53">
        <v>1.0612244897959184</v>
      </c>
      <c r="U9" s="53">
        <v>1</v>
      </c>
      <c r="V9" s="53">
        <v>1</v>
      </c>
      <c r="W9" s="53">
        <v>0</v>
      </c>
      <c r="X9" s="53">
        <v>1.1904761904761905</v>
      </c>
      <c r="Y9" s="53">
        <v>1.0344827586206897</v>
      </c>
      <c r="Z9" s="53">
        <v>0</v>
      </c>
      <c r="AA9" s="53">
        <v>1.1111111111111112</v>
      </c>
      <c r="AB9" s="53">
        <v>0</v>
      </c>
      <c r="AC9" s="53">
        <v>4.333333333333333</v>
      </c>
      <c r="AD9" s="54">
        <v>1.9571106094808126</v>
      </c>
    </row>
    <row r="10" spans="1:30" ht="30" customHeight="1" thickBot="1">
      <c r="A10" s="153"/>
      <c r="B10" s="154" t="s">
        <v>130</v>
      </c>
      <c r="C10" s="55">
        <v>1</v>
      </c>
      <c r="D10" s="56">
        <v>0.40951170811399529</v>
      </c>
      <c r="E10" s="57">
        <v>5.0462878925394805E-2</v>
      </c>
      <c r="F10" s="58">
        <v>9.3301869667816298E-2</v>
      </c>
      <c r="G10" s="58">
        <v>2.1601016518424398E-2</v>
      </c>
      <c r="H10" s="58">
        <v>0.10873116718097658</v>
      </c>
      <c r="I10" s="58">
        <v>0</v>
      </c>
      <c r="J10" s="58">
        <v>6.7888909057905247E-2</v>
      </c>
      <c r="K10" s="58">
        <v>8.8945362134688691E-3</v>
      </c>
      <c r="L10" s="58">
        <v>1.6699945543655836E-2</v>
      </c>
      <c r="M10" s="58">
        <v>9.6206208023234714E-3</v>
      </c>
      <c r="N10" s="58">
        <v>0</v>
      </c>
      <c r="O10" s="58">
        <v>2.9043383554184063E-3</v>
      </c>
      <c r="P10" s="58">
        <v>3.9934652387003085E-3</v>
      </c>
      <c r="Q10" s="58">
        <v>1.8152114721365039E-4</v>
      </c>
      <c r="R10" s="58">
        <v>3.9934652387003085E-3</v>
      </c>
      <c r="S10" s="58">
        <v>5.2641132691958617E-3</v>
      </c>
      <c r="T10" s="58">
        <v>9.43909965510982E-3</v>
      </c>
      <c r="U10" s="58">
        <v>5.9901978580504632E-3</v>
      </c>
      <c r="V10" s="58">
        <v>3.9934652387003085E-3</v>
      </c>
      <c r="W10" s="58">
        <v>0</v>
      </c>
      <c r="X10" s="58">
        <v>4.5380286803412594E-3</v>
      </c>
      <c r="Y10" s="58">
        <v>5.4456344164095115E-3</v>
      </c>
      <c r="Z10" s="58">
        <v>0</v>
      </c>
      <c r="AA10" s="58">
        <v>5.4456344164095115E-3</v>
      </c>
      <c r="AB10" s="58">
        <v>0</v>
      </c>
      <c r="AC10" s="58">
        <v>4.71954982755491E-3</v>
      </c>
      <c r="AD10" s="59">
        <v>0.15737883463423488</v>
      </c>
    </row>
    <row r="11" spans="1:30" ht="30" customHeight="1" thickBot="1">
      <c r="A11" s="247" t="s">
        <v>93</v>
      </c>
      <c r="B11" s="241" t="s">
        <v>94</v>
      </c>
      <c r="C11" s="242">
        <v>6510900</v>
      </c>
      <c r="D11" s="243">
        <v>2766500</v>
      </c>
      <c r="E11" s="244">
        <v>393800</v>
      </c>
      <c r="F11" s="244">
        <v>584800</v>
      </c>
      <c r="G11" s="244">
        <v>165800</v>
      </c>
      <c r="H11" s="244">
        <v>670200</v>
      </c>
      <c r="I11" s="244">
        <v>0</v>
      </c>
      <c r="J11" s="244">
        <v>441200</v>
      </c>
      <c r="K11" s="244">
        <v>36700</v>
      </c>
      <c r="L11" s="244">
        <v>132400</v>
      </c>
      <c r="M11" s="244">
        <v>59300</v>
      </c>
      <c r="N11" s="244">
        <v>600</v>
      </c>
      <c r="O11" s="244">
        <v>14000</v>
      </c>
      <c r="P11" s="244">
        <v>29100</v>
      </c>
      <c r="Q11" s="244">
        <v>100</v>
      </c>
      <c r="R11" s="244">
        <v>25300</v>
      </c>
      <c r="S11" s="244">
        <v>34500</v>
      </c>
      <c r="T11" s="244">
        <v>52400</v>
      </c>
      <c r="U11" s="244">
        <v>47100</v>
      </c>
      <c r="V11" s="244">
        <v>28500</v>
      </c>
      <c r="W11" s="244">
        <v>0</v>
      </c>
      <c r="X11" s="244">
        <v>25800</v>
      </c>
      <c r="Y11" s="244">
        <v>34800</v>
      </c>
      <c r="Z11" s="244">
        <v>800</v>
      </c>
      <c r="AA11" s="244">
        <v>31400</v>
      </c>
      <c r="AB11" s="244">
        <v>0</v>
      </c>
      <c r="AC11" s="244">
        <v>28800</v>
      </c>
      <c r="AD11" s="245">
        <v>907000</v>
      </c>
    </row>
    <row r="12" spans="1:30" ht="30" customHeight="1">
      <c r="A12" s="155" t="s">
        <v>95</v>
      </c>
      <c r="B12" s="156" t="s">
        <v>96</v>
      </c>
      <c r="C12" s="46">
        <v>5950100</v>
      </c>
      <c r="D12" s="60">
        <v>2676400</v>
      </c>
      <c r="E12" s="60">
        <v>300800</v>
      </c>
      <c r="F12" s="60">
        <v>571500</v>
      </c>
      <c r="G12" s="60">
        <v>199300</v>
      </c>
      <c r="H12" s="60">
        <v>646900</v>
      </c>
      <c r="I12" s="60">
        <v>0</v>
      </c>
      <c r="J12" s="60">
        <v>430800</v>
      </c>
      <c r="K12" s="60">
        <v>35300</v>
      </c>
      <c r="L12" s="60">
        <v>120300</v>
      </c>
      <c r="M12" s="60">
        <v>58000</v>
      </c>
      <c r="N12" s="60">
        <v>0</v>
      </c>
      <c r="O12" s="60">
        <v>15000</v>
      </c>
      <c r="P12" s="60">
        <v>30000</v>
      </c>
      <c r="Q12" s="60">
        <v>0</v>
      </c>
      <c r="R12" s="60">
        <v>24100</v>
      </c>
      <c r="S12" s="60">
        <v>40500</v>
      </c>
      <c r="T12" s="60">
        <v>51000</v>
      </c>
      <c r="U12" s="60">
        <v>46700</v>
      </c>
      <c r="V12" s="60">
        <v>28200</v>
      </c>
      <c r="W12" s="60">
        <v>0</v>
      </c>
      <c r="X12" s="60">
        <v>23000</v>
      </c>
      <c r="Y12" s="60">
        <v>31600</v>
      </c>
      <c r="Z12" s="60">
        <v>0</v>
      </c>
      <c r="AA12" s="60">
        <v>29400</v>
      </c>
      <c r="AB12" s="60">
        <v>11100</v>
      </c>
      <c r="AC12" s="60">
        <v>1700</v>
      </c>
      <c r="AD12" s="61">
        <v>578500</v>
      </c>
    </row>
    <row r="13" spans="1:30" ht="30" customHeight="1">
      <c r="A13" s="150"/>
      <c r="B13" s="157" t="s">
        <v>50</v>
      </c>
      <c r="C13" s="47">
        <v>560800</v>
      </c>
      <c r="D13" s="48">
        <v>90100</v>
      </c>
      <c r="E13" s="49">
        <v>93000</v>
      </c>
      <c r="F13" s="49">
        <v>13300</v>
      </c>
      <c r="G13" s="49">
        <v>-33500</v>
      </c>
      <c r="H13" s="49">
        <v>23300</v>
      </c>
      <c r="I13" s="49">
        <v>0</v>
      </c>
      <c r="J13" s="49">
        <v>10400</v>
      </c>
      <c r="K13" s="49">
        <v>1400</v>
      </c>
      <c r="L13" s="49">
        <v>12100</v>
      </c>
      <c r="M13" s="49">
        <v>1300</v>
      </c>
      <c r="N13" s="49">
        <v>600</v>
      </c>
      <c r="O13" s="49">
        <v>-1000</v>
      </c>
      <c r="P13" s="49">
        <v>-900</v>
      </c>
      <c r="Q13" s="49">
        <v>100</v>
      </c>
      <c r="R13" s="49">
        <v>1200</v>
      </c>
      <c r="S13" s="49">
        <v>-6000</v>
      </c>
      <c r="T13" s="49">
        <v>1400</v>
      </c>
      <c r="U13" s="49">
        <v>400</v>
      </c>
      <c r="V13" s="49">
        <v>300</v>
      </c>
      <c r="W13" s="49">
        <v>0</v>
      </c>
      <c r="X13" s="49">
        <v>2800</v>
      </c>
      <c r="Y13" s="49">
        <v>3200</v>
      </c>
      <c r="Z13" s="49">
        <v>800</v>
      </c>
      <c r="AA13" s="49">
        <v>2000</v>
      </c>
      <c r="AB13" s="49">
        <v>-11100</v>
      </c>
      <c r="AC13" s="49">
        <v>27100</v>
      </c>
      <c r="AD13" s="50">
        <v>328500</v>
      </c>
    </row>
    <row r="14" spans="1:30" ht="30" customHeight="1">
      <c r="A14" s="150"/>
      <c r="B14" s="158" t="s">
        <v>97</v>
      </c>
      <c r="C14" s="51">
        <v>1.094250516798037</v>
      </c>
      <c r="D14" s="52">
        <v>1.0336646241219549</v>
      </c>
      <c r="E14" s="53">
        <v>1.3091755319148937</v>
      </c>
      <c r="F14" s="53">
        <v>1.0232720909886264</v>
      </c>
      <c r="G14" s="53">
        <v>0.83191169091821371</v>
      </c>
      <c r="H14" s="53">
        <v>1.0360179316741382</v>
      </c>
      <c r="I14" s="53">
        <v>0</v>
      </c>
      <c r="J14" s="53">
        <v>1.0241411327762302</v>
      </c>
      <c r="K14" s="53">
        <v>1.0396600566572238</v>
      </c>
      <c r="L14" s="53">
        <v>1.1005818786367414</v>
      </c>
      <c r="M14" s="53">
        <v>1.0224137931034483</v>
      </c>
      <c r="N14" s="53">
        <v>0</v>
      </c>
      <c r="O14" s="53">
        <v>0.93333333333333335</v>
      </c>
      <c r="P14" s="53">
        <v>0.97</v>
      </c>
      <c r="Q14" s="53">
        <v>0</v>
      </c>
      <c r="R14" s="53">
        <v>1.049792531120332</v>
      </c>
      <c r="S14" s="53">
        <v>0.85185185185185186</v>
      </c>
      <c r="T14" s="53">
        <v>1.0274509803921568</v>
      </c>
      <c r="U14" s="53">
        <v>1.0085653104925054</v>
      </c>
      <c r="V14" s="53">
        <v>1.0106382978723405</v>
      </c>
      <c r="W14" s="53">
        <v>0</v>
      </c>
      <c r="X14" s="53">
        <v>1.1217391304347826</v>
      </c>
      <c r="Y14" s="53">
        <v>1.1012658227848102</v>
      </c>
      <c r="Z14" s="53">
        <v>0</v>
      </c>
      <c r="AA14" s="53">
        <v>1.0680272108843538</v>
      </c>
      <c r="AB14" s="53">
        <v>0</v>
      </c>
      <c r="AC14" s="53">
        <v>16.941176470588236</v>
      </c>
      <c r="AD14" s="54">
        <v>1.567847882454624</v>
      </c>
    </row>
    <row r="15" spans="1:30" ht="30" customHeight="1" thickBot="1">
      <c r="A15" s="153"/>
      <c r="B15" s="159" t="s">
        <v>131</v>
      </c>
      <c r="C15" s="62">
        <v>1</v>
      </c>
      <c r="D15" s="58">
        <v>0.42490285521202908</v>
      </c>
      <c r="E15" s="57">
        <v>6.0483189727994595E-2</v>
      </c>
      <c r="F15" s="58">
        <v>8.9818611866255046E-2</v>
      </c>
      <c r="G15" s="58">
        <v>2.5464989479181067E-2</v>
      </c>
      <c r="H15" s="58">
        <v>0.10293507809980187</v>
      </c>
      <c r="I15" s="58">
        <v>0</v>
      </c>
      <c r="J15" s="58">
        <v>6.7763289253405828E-2</v>
      </c>
      <c r="K15" s="58">
        <v>5.6367015312783183E-3</v>
      </c>
      <c r="L15" s="58">
        <v>2.0335130319925048E-2</v>
      </c>
      <c r="M15" s="58">
        <v>9.1078038366431673E-3</v>
      </c>
      <c r="N15" s="58">
        <v>9.2153158549509279E-5</v>
      </c>
      <c r="O15" s="58">
        <v>2.1502403661552167E-3</v>
      </c>
      <c r="P15" s="58">
        <v>4.4694281896512002E-3</v>
      </c>
      <c r="Q15" s="58">
        <v>1.5358859758251549E-5</v>
      </c>
      <c r="R15" s="58">
        <v>3.8857915188376417E-3</v>
      </c>
      <c r="S15" s="58">
        <v>5.2988066165967837E-3</v>
      </c>
      <c r="T15" s="58">
        <v>8.0480425133238106E-3</v>
      </c>
      <c r="U15" s="58">
        <v>7.2340229461364787E-3</v>
      </c>
      <c r="V15" s="58">
        <v>4.3772750311016906E-3</v>
      </c>
      <c r="W15" s="58">
        <v>0</v>
      </c>
      <c r="X15" s="58">
        <v>3.9625858176288989E-3</v>
      </c>
      <c r="Y15" s="58">
        <v>5.3448831958715385E-3</v>
      </c>
      <c r="Z15" s="58">
        <v>1.2287087806601239E-4</v>
      </c>
      <c r="AA15" s="58">
        <v>4.8226819640909855E-3</v>
      </c>
      <c r="AB15" s="58">
        <v>0</v>
      </c>
      <c r="AC15" s="58">
        <v>4.4233516103764454E-3</v>
      </c>
      <c r="AD15" s="59">
        <v>0.13930485800734155</v>
      </c>
    </row>
    <row r="16" spans="1:30" ht="30" customHeight="1" thickBot="1">
      <c r="A16" s="247" t="s">
        <v>98</v>
      </c>
      <c r="B16" s="246" t="s">
        <v>99</v>
      </c>
      <c r="C16" s="242">
        <v>1081000</v>
      </c>
      <c r="D16" s="244">
        <v>451700</v>
      </c>
      <c r="E16" s="244">
        <v>58900</v>
      </c>
      <c r="F16" s="244">
        <v>96400</v>
      </c>
      <c r="G16" s="244">
        <v>25300</v>
      </c>
      <c r="H16" s="244">
        <v>121000</v>
      </c>
      <c r="I16" s="244">
        <v>0</v>
      </c>
      <c r="J16" s="244">
        <v>73600</v>
      </c>
      <c r="K16" s="244">
        <v>9200</v>
      </c>
      <c r="L16" s="244">
        <v>19600</v>
      </c>
      <c r="M16" s="244">
        <v>10000</v>
      </c>
      <c r="N16" s="244">
        <v>0</v>
      </c>
      <c r="O16" s="244">
        <v>3100</v>
      </c>
      <c r="P16" s="244">
        <v>4700</v>
      </c>
      <c r="Q16" s="244">
        <v>100</v>
      </c>
      <c r="R16" s="244">
        <v>4400</v>
      </c>
      <c r="S16" s="244">
        <v>6000</v>
      </c>
      <c r="T16" s="244">
        <v>9500</v>
      </c>
      <c r="U16" s="244">
        <v>6700</v>
      </c>
      <c r="V16" s="244">
        <v>4600</v>
      </c>
      <c r="W16" s="244">
        <v>0</v>
      </c>
      <c r="X16" s="244">
        <v>4900</v>
      </c>
      <c r="Y16" s="244">
        <v>6000</v>
      </c>
      <c r="Z16" s="244">
        <v>0</v>
      </c>
      <c r="AA16" s="244">
        <v>5800</v>
      </c>
      <c r="AB16" s="244">
        <v>0</v>
      </c>
      <c r="AC16" s="244">
        <v>4900</v>
      </c>
      <c r="AD16" s="245">
        <v>154600</v>
      </c>
    </row>
    <row r="17" spans="1:30" ht="30" customHeight="1">
      <c r="A17" s="160" t="s">
        <v>100</v>
      </c>
      <c r="B17" s="156" t="s">
        <v>101</v>
      </c>
      <c r="C17" s="46">
        <v>998200</v>
      </c>
      <c r="D17" s="60">
        <v>453900</v>
      </c>
      <c r="E17" s="60">
        <v>47800</v>
      </c>
      <c r="F17" s="60">
        <v>87500</v>
      </c>
      <c r="G17" s="60">
        <v>33600</v>
      </c>
      <c r="H17" s="60">
        <v>112100</v>
      </c>
      <c r="I17" s="60">
        <v>0</v>
      </c>
      <c r="J17" s="60">
        <v>74600</v>
      </c>
      <c r="K17" s="60">
        <v>7400</v>
      </c>
      <c r="L17" s="60">
        <v>20000</v>
      </c>
      <c r="M17" s="60">
        <v>10400</v>
      </c>
      <c r="N17" s="60">
        <v>0</v>
      </c>
      <c r="O17" s="60">
        <v>3500</v>
      </c>
      <c r="P17" s="60">
        <v>5300</v>
      </c>
      <c r="Q17" s="60">
        <v>0</v>
      </c>
      <c r="R17" s="60">
        <v>4600</v>
      </c>
      <c r="S17" s="60">
        <v>8100</v>
      </c>
      <c r="T17" s="60">
        <v>9200</v>
      </c>
      <c r="U17" s="60">
        <v>6800</v>
      </c>
      <c r="V17" s="60">
        <v>4900</v>
      </c>
      <c r="W17" s="60">
        <v>0</v>
      </c>
      <c r="X17" s="60">
        <v>4100</v>
      </c>
      <c r="Y17" s="60">
        <v>6000</v>
      </c>
      <c r="Z17" s="60">
        <v>0</v>
      </c>
      <c r="AA17" s="60">
        <v>5100</v>
      </c>
      <c r="AB17" s="60">
        <v>0</v>
      </c>
      <c r="AC17" s="60">
        <v>900</v>
      </c>
      <c r="AD17" s="63">
        <v>92400</v>
      </c>
    </row>
    <row r="18" spans="1:30" ht="30" customHeight="1">
      <c r="A18" s="150"/>
      <c r="B18" s="157" t="s">
        <v>50</v>
      </c>
      <c r="C18" s="47">
        <v>82800</v>
      </c>
      <c r="D18" s="48">
        <v>-2200</v>
      </c>
      <c r="E18" s="49">
        <v>11100</v>
      </c>
      <c r="F18" s="49">
        <v>8900</v>
      </c>
      <c r="G18" s="49">
        <v>-8300</v>
      </c>
      <c r="H18" s="49">
        <v>8900</v>
      </c>
      <c r="I18" s="49">
        <v>0</v>
      </c>
      <c r="J18" s="49">
        <v>-1000</v>
      </c>
      <c r="K18" s="49">
        <v>1800</v>
      </c>
      <c r="L18" s="49">
        <v>-400</v>
      </c>
      <c r="M18" s="49">
        <v>-400</v>
      </c>
      <c r="N18" s="49">
        <v>0</v>
      </c>
      <c r="O18" s="49">
        <v>-400</v>
      </c>
      <c r="P18" s="49">
        <v>-600</v>
      </c>
      <c r="Q18" s="49">
        <v>100</v>
      </c>
      <c r="R18" s="49">
        <v>-200</v>
      </c>
      <c r="S18" s="49">
        <v>-2100</v>
      </c>
      <c r="T18" s="49">
        <v>300</v>
      </c>
      <c r="U18" s="49">
        <v>-100</v>
      </c>
      <c r="V18" s="49">
        <v>-300</v>
      </c>
      <c r="W18" s="49">
        <v>0</v>
      </c>
      <c r="X18" s="49">
        <v>800</v>
      </c>
      <c r="Y18" s="49">
        <v>0</v>
      </c>
      <c r="Z18" s="49">
        <v>0</v>
      </c>
      <c r="AA18" s="49">
        <v>700</v>
      </c>
      <c r="AB18" s="49">
        <v>0</v>
      </c>
      <c r="AC18" s="49">
        <v>4000</v>
      </c>
      <c r="AD18" s="50">
        <v>62200</v>
      </c>
    </row>
    <row r="19" spans="1:30" ht="30" customHeight="1">
      <c r="A19" s="150"/>
      <c r="B19" s="158" t="s">
        <v>102</v>
      </c>
      <c r="C19" s="51">
        <v>1.0829493087557605</v>
      </c>
      <c r="D19" s="52">
        <v>0.99515311742674595</v>
      </c>
      <c r="E19" s="53">
        <v>1.2322175732217573</v>
      </c>
      <c r="F19" s="53">
        <v>1.1017142857142856</v>
      </c>
      <c r="G19" s="53">
        <v>0.75297619047619047</v>
      </c>
      <c r="H19" s="53">
        <v>1.0793933987511151</v>
      </c>
      <c r="I19" s="53">
        <v>0</v>
      </c>
      <c r="J19" s="53">
        <v>0.98659517426273458</v>
      </c>
      <c r="K19" s="53">
        <v>1.2432432432432432</v>
      </c>
      <c r="L19" s="53">
        <v>0.98</v>
      </c>
      <c r="M19" s="53">
        <v>0.96153846153846156</v>
      </c>
      <c r="N19" s="53">
        <v>0</v>
      </c>
      <c r="O19" s="53">
        <v>0.88571428571428568</v>
      </c>
      <c r="P19" s="53">
        <v>0.8867924528301887</v>
      </c>
      <c r="Q19" s="53">
        <v>0</v>
      </c>
      <c r="R19" s="53">
        <v>0.95652173913043481</v>
      </c>
      <c r="S19" s="53">
        <v>0.7407407407407407</v>
      </c>
      <c r="T19" s="53">
        <v>1.0326086956521738</v>
      </c>
      <c r="U19" s="53">
        <v>0.98529411764705888</v>
      </c>
      <c r="V19" s="53">
        <v>0.93877551020408168</v>
      </c>
      <c r="W19" s="53">
        <v>0</v>
      </c>
      <c r="X19" s="53">
        <v>1.1951219512195121</v>
      </c>
      <c r="Y19" s="53">
        <v>1</v>
      </c>
      <c r="Z19" s="53">
        <v>0</v>
      </c>
      <c r="AA19" s="53">
        <v>1.1372549019607843</v>
      </c>
      <c r="AB19" s="53">
        <v>0</v>
      </c>
      <c r="AC19" s="53">
        <v>5.4444444444444446</v>
      </c>
      <c r="AD19" s="54">
        <v>1.6731601731601731</v>
      </c>
    </row>
    <row r="20" spans="1:30" ht="30" customHeight="1" thickBot="1">
      <c r="A20" s="150"/>
      <c r="B20" s="159" t="s">
        <v>132</v>
      </c>
      <c r="C20" s="62">
        <v>1</v>
      </c>
      <c r="D20" s="58">
        <v>0.41785383903792783</v>
      </c>
      <c r="E20" s="57">
        <v>5.4486586493987049E-2</v>
      </c>
      <c r="F20" s="58">
        <v>8.9176688251618869E-2</v>
      </c>
      <c r="G20" s="58">
        <v>2.3404255319148935E-2</v>
      </c>
      <c r="H20" s="58">
        <v>0.11193339500462535</v>
      </c>
      <c r="I20" s="58">
        <v>0</v>
      </c>
      <c r="J20" s="58">
        <v>6.8085106382978725E-2</v>
      </c>
      <c r="K20" s="58">
        <v>8.5106382978723406E-3</v>
      </c>
      <c r="L20" s="58">
        <v>1.8131359851988899E-2</v>
      </c>
      <c r="M20" s="58">
        <v>9.2506938020351526E-3</v>
      </c>
      <c r="N20" s="58">
        <v>0</v>
      </c>
      <c r="O20" s="58">
        <v>2.8677150786308972E-3</v>
      </c>
      <c r="P20" s="58">
        <v>4.3478260869565218E-3</v>
      </c>
      <c r="Q20" s="58">
        <v>9.2506938020351523E-5</v>
      </c>
      <c r="R20" s="58">
        <v>4.0703052728954673E-3</v>
      </c>
      <c r="S20" s="58">
        <v>5.5504162812210914E-3</v>
      </c>
      <c r="T20" s="58">
        <v>8.7881591119333951E-3</v>
      </c>
      <c r="U20" s="58">
        <v>6.197964847363552E-3</v>
      </c>
      <c r="V20" s="58">
        <v>4.2553191489361703E-3</v>
      </c>
      <c r="W20" s="58">
        <v>0</v>
      </c>
      <c r="X20" s="58">
        <v>4.5328399629972248E-3</v>
      </c>
      <c r="Y20" s="58">
        <v>5.5504162812210914E-3</v>
      </c>
      <c r="Z20" s="58">
        <v>0</v>
      </c>
      <c r="AA20" s="58">
        <v>5.3654024051803884E-3</v>
      </c>
      <c r="AB20" s="58">
        <v>0</v>
      </c>
      <c r="AC20" s="58">
        <v>4.5328399629972248E-3</v>
      </c>
      <c r="AD20" s="59">
        <v>0.14301572617946345</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192</v>
      </c>
      <c r="E27" s="167">
        <v>204300</v>
      </c>
      <c r="F27" s="168">
        <v>21300</v>
      </c>
      <c r="G27" s="164"/>
      <c r="H27" s="68" t="s">
        <v>192</v>
      </c>
      <c r="I27" s="167">
        <v>416400</v>
      </c>
      <c r="J27" s="169">
        <v>45900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92</v>
      </c>
      <c r="E28" s="170">
        <v>196900</v>
      </c>
      <c r="F28" s="171">
        <v>30300</v>
      </c>
      <c r="G28" s="164"/>
      <c r="H28" s="69" t="s">
        <v>92</v>
      </c>
      <c r="I28" s="170">
        <v>419500</v>
      </c>
      <c r="J28" s="171">
        <v>37000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7400</v>
      </c>
      <c r="F29" s="173">
        <v>-9000</v>
      </c>
      <c r="G29" s="164"/>
      <c r="H29" s="70" t="s">
        <v>50</v>
      </c>
      <c r="I29" s="172">
        <v>-3100</v>
      </c>
      <c r="J29" s="173">
        <v>8900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1.0375825292026408</v>
      </c>
      <c r="F30" s="175">
        <v>0.70297029702970293</v>
      </c>
      <c r="G30" s="164"/>
      <c r="H30" s="71" t="s">
        <v>76</v>
      </c>
      <c r="I30" s="174">
        <v>0.99261025029797378</v>
      </c>
      <c r="J30" s="176">
        <v>1.2405405405405405</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0.38058867362146048</v>
      </c>
      <c r="F31" s="179">
        <v>3.9679582712369599E-2</v>
      </c>
      <c r="G31" s="164"/>
      <c r="H31" s="73" t="s">
        <v>73</v>
      </c>
      <c r="I31" s="180">
        <v>0.90071382219338092</v>
      </c>
      <c r="J31" s="181">
        <v>9.928617780661908E-2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２月（３表）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192</v>
      </c>
      <c r="C6" s="253">
        <v>86700</v>
      </c>
      <c r="D6" s="259">
        <v>20000</v>
      </c>
      <c r="E6" s="259">
        <v>26100</v>
      </c>
      <c r="F6" s="259">
        <v>21000</v>
      </c>
      <c r="G6" s="259">
        <v>10400</v>
      </c>
      <c r="H6" s="259">
        <v>1100</v>
      </c>
      <c r="I6" s="259">
        <v>900</v>
      </c>
      <c r="J6" s="259">
        <v>0</v>
      </c>
      <c r="K6" s="259">
        <v>100</v>
      </c>
      <c r="L6" s="259">
        <v>200</v>
      </c>
      <c r="M6" s="259">
        <v>100</v>
      </c>
      <c r="N6" s="259">
        <v>100</v>
      </c>
      <c r="O6" s="260">
        <v>6700</v>
      </c>
    </row>
    <row r="7" spans="1:17" ht="30" customHeight="1">
      <c r="A7" s="20"/>
      <c r="B7" s="187" t="s">
        <v>92</v>
      </c>
      <c r="C7" s="96">
        <v>44300</v>
      </c>
      <c r="D7" s="97">
        <v>12900</v>
      </c>
      <c r="E7" s="98">
        <v>15300</v>
      </c>
      <c r="F7" s="98">
        <v>3500</v>
      </c>
      <c r="G7" s="98">
        <v>5900</v>
      </c>
      <c r="H7" s="98">
        <v>1600</v>
      </c>
      <c r="I7" s="98">
        <v>700</v>
      </c>
      <c r="J7" s="98">
        <v>100</v>
      </c>
      <c r="K7" s="98">
        <v>200</v>
      </c>
      <c r="L7" s="98">
        <v>100</v>
      </c>
      <c r="M7" s="98">
        <v>100</v>
      </c>
      <c r="N7" s="188">
        <v>100</v>
      </c>
      <c r="O7" s="189">
        <v>3800</v>
      </c>
    </row>
    <row r="8" spans="1:17" ht="30" customHeight="1">
      <c r="A8" s="20"/>
      <c r="B8" s="21" t="s">
        <v>50</v>
      </c>
      <c r="C8" s="12">
        <v>42400</v>
      </c>
      <c r="D8" s="31">
        <v>7100</v>
      </c>
      <c r="E8" s="190">
        <v>10800</v>
      </c>
      <c r="F8" s="31">
        <v>17500</v>
      </c>
      <c r="G8" s="31">
        <v>4500</v>
      </c>
      <c r="H8" s="31">
        <v>-500</v>
      </c>
      <c r="I8" s="31">
        <v>200</v>
      </c>
      <c r="J8" s="31">
        <v>-100</v>
      </c>
      <c r="K8" s="31">
        <v>-100</v>
      </c>
      <c r="L8" s="31">
        <v>100</v>
      </c>
      <c r="M8" s="31">
        <v>0</v>
      </c>
      <c r="N8" s="31">
        <v>0</v>
      </c>
      <c r="O8" s="32">
        <v>2900</v>
      </c>
    </row>
    <row r="9" spans="1:17" ht="30" customHeight="1">
      <c r="A9" s="20"/>
      <c r="B9" s="22" t="s">
        <v>67</v>
      </c>
      <c r="C9" s="13">
        <v>1.9571106094808126</v>
      </c>
      <c r="D9" s="33">
        <v>1.5503875968992249</v>
      </c>
      <c r="E9" s="191">
        <v>1.7058823529411764</v>
      </c>
      <c r="F9" s="33">
        <v>6</v>
      </c>
      <c r="G9" s="33">
        <v>1.7627118644067796</v>
      </c>
      <c r="H9" s="33">
        <v>0.6875</v>
      </c>
      <c r="I9" s="33">
        <v>1.2857142857142858</v>
      </c>
      <c r="J9" s="33">
        <v>0</v>
      </c>
      <c r="K9" s="33">
        <v>0.5</v>
      </c>
      <c r="L9" s="33">
        <v>2</v>
      </c>
      <c r="M9" s="33">
        <v>1</v>
      </c>
      <c r="N9" s="33">
        <v>1</v>
      </c>
      <c r="O9" s="34">
        <v>1.763157894736842</v>
      </c>
    </row>
    <row r="10" spans="1:17" ht="30" customHeight="1" thickBot="1">
      <c r="A10" s="23"/>
      <c r="B10" s="24" t="s">
        <v>131</v>
      </c>
      <c r="C10" s="14">
        <v>1</v>
      </c>
      <c r="D10" s="35">
        <v>0.23068050749711649</v>
      </c>
      <c r="E10" s="36">
        <v>0.30103806228373703</v>
      </c>
      <c r="F10" s="38">
        <v>0.24221453287197231</v>
      </c>
      <c r="G10" s="38">
        <v>0.11995386389850057</v>
      </c>
      <c r="H10" s="38">
        <v>1.2687427912341407E-2</v>
      </c>
      <c r="I10" s="38">
        <v>1.0380622837370242E-2</v>
      </c>
      <c r="J10" s="38">
        <v>0</v>
      </c>
      <c r="K10" s="38">
        <v>1.1534025374855825E-3</v>
      </c>
      <c r="L10" s="38">
        <v>2.306805074971165E-3</v>
      </c>
      <c r="M10" s="38">
        <v>1.1534025374855825E-3</v>
      </c>
      <c r="N10" s="38">
        <v>1.1534025374855825E-3</v>
      </c>
      <c r="O10" s="39">
        <v>7.7277970011534025E-2</v>
      </c>
    </row>
    <row r="11" spans="1:17" ht="30" customHeight="1" thickBot="1">
      <c r="A11" s="251" t="s">
        <v>93</v>
      </c>
      <c r="B11" s="261" t="s">
        <v>94</v>
      </c>
      <c r="C11" s="262">
        <v>907000</v>
      </c>
      <c r="D11" s="263">
        <v>339800</v>
      </c>
      <c r="E11" s="263">
        <v>172600</v>
      </c>
      <c r="F11" s="263">
        <v>119300</v>
      </c>
      <c r="G11" s="263">
        <v>123200</v>
      </c>
      <c r="H11" s="263">
        <v>12500</v>
      </c>
      <c r="I11" s="263">
        <v>5400</v>
      </c>
      <c r="J11" s="263">
        <v>1000</v>
      </c>
      <c r="K11" s="263">
        <v>3300</v>
      </c>
      <c r="L11" s="263">
        <v>3800</v>
      </c>
      <c r="M11" s="263">
        <v>2300</v>
      </c>
      <c r="N11" s="263">
        <v>300</v>
      </c>
      <c r="O11" s="264">
        <v>123500</v>
      </c>
    </row>
    <row r="12" spans="1:17" ht="30" customHeight="1">
      <c r="A12" s="25" t="s">
        <v>95</v>
      </c>
      <c r="B12" s="26" t="s">
        <v>96</v>
      </c>
      <c r="C12" s="15">
        <v>578500</v>
      </c>
      <c r="D12" s="37">
        <v>238800</v>
      </c>
      <c r="E12" s="37">
        <v>88300</v>
      </c>
      <c r="F12" s="37">
        <v>60100</v>
      </c>
      <c r="G12" s="37">
        <v>84300</v>
      </c>
      <c r="H12" s="37">
        <v>7700</v>
      </c>
      <c r="I12" s="37">
        <v>4700</v>
      </c>
      <c r="J12" s="37">
        <v>1000</v>
      </c>
      <c r="K12" s="37">
        <v>7200</v>
      </c>
      <c r="L12" s="37">
        <v>2900</v>
      </c>
      <c r="M12" s="37">
        <v>5400</v>
      </c>
      <c r="N12" s="37">
        <v>7900</v>
      </c>
      <c r="O12" s="99">
        <v>70200</v>
      </c>
    </row>
    <row r="13" spans="1:17" ht="30" customHeight="1">
      <c r="A13" s="20"/>
      <c r="B13" s="27" t="s">
        <v>50</v>
      </c>
      <c r="C13" s="12">
        <v>328500</v>
      </c>
      <c r="D13" s="31">
        <v>101000</v>
      </c>
      <c r="E13" s="190">
        <v>84300</v>
      </c>
      <c r="F13" s="31">
        <v>59200</v>
      </c>
      <c r="G13" s="31">
        <v>38900</v>
      </c>
      <c r="H13" s="31">
        <v>4800</v>
      </c>
      <c r="I13" s="31">
        <v>700</v>
      </c>
      <c r="J13" s="31">
        <v>0</v>
      </c>
      <c r="K13" s="31">
        <v>-3900</v>
      </c>
      <c r="L13" s="31">
        <v>900</v>
      </c>
      <c r="M13" s="31">
        <v>-3100</v>
      </c>
      <c r="N13" s="31">
        <v>-7600</v>
      </c>
      <c r="O13" s="32">
        <v>53300</v>
      </c>
    </row>
    <row r="14" spans="1:17" ht="30" customHeight="1">
      <c r="A14" s="20"/>
      <c r="B14" s="28" t="s">
        <v>97</v>
      </c>
      <c r="C14" s="13">
        <v>1.567847882454624</v>
      </c>
      <c r="D14" s="33">
        <v>1.4229480737018425</v>
      </c>
      <c r="E14" s="191">
        <v>1.954699886749717</v>
      </c>
      <c r="F14" s="33">
        <v>1.9850249584026622</v>
      </c>
      <c r="G14" s="33">
        <v>1.461447212336892</v>
      </c>
      <c r="H14" s="33">
        <v>1.6233766233766234</v>
      </c>
      <c r="I14" s="33">
        <v>1.1489361702127661</v>
      </c>
      <c r="J14" s="33">
        <v>1</v>
      </c>
      <c r="K14" s="33">
        <v>0.45833333333333331</v>
      </c>
      <c r="L14" s="33">
        <v>1.3103448275862069</v>
      </c>
      <c r="M14" s="33">
        <v>0.42592592592592593</v>
      </c>
      <c r="N14" s="33">
        <v>3.7974683544303799E-2</v>
      </c>
      <c r="O14" s="34">
        <v>1.7592592592592593</v>
      </c>
    </row>
    <row r="15" spans="1:17" ht="30" customHeight="1" thickBot="1">
      <c r="A15" s="23"/>
      <c r="B15" s="29" t="s">
        <v>131</v>
      </c>
      <c r="C15" s="16">
        <v>1</v>
      </c>
      <c r="D15" s="38">
        <v>0.37464167585446528</v>
      </c>
      <c r="E15" s="38">
        <v>0.19029768467475192</v>
      </c>
      <c r="F15" s="38">
        <v>0.13153252480705624</v>
      </c>
      <c r="G15" s="38">
        <v>0.13583241455347297</v>
      </c>
      <c r="H15" s="38">
        <v>1.3781697905181918E-2</v>
      </c>
      <c r="I15" s="38">
        <v>5.9536934950385886E-3</v>
      </c>
      <c r="J15" s="38">
        <v>1.1025358324145535E-3</v>
      </c>
      <c r="K15" s="38">
        <v>3.6383682469680267E-3</v>
      </c>
      <c r="L15" s="38">
        <v>4.1896361631753032E-3</v>
      </c>
      <c r="M15" s="38">
        <v>2.5358324145534732E-3</v>
      </c>
      <c r="N15" s="38">
        <v>3.3076074972436602E-4</v>
      </c>
      <c r="O15" s="39">
        <v>0.13616317530319735</v>
      </c>
    </row>
    <row r="16" spans="1:17" ht="30" customHeight="1" thickBot="1">
      <c r="A16" s="251" t="s">
        <v>98</v>
      </c>
      <c r="B16" s="261" t="s">
        <v>99</v>
      </c>
      <c r="C16" s="262">
        <v>154600</v>
      </c>
      <c r="D16" s="263">
        <v>35100</v>
      </c>
      <c r="E16" s="263">
        <v>57900</v>
      </c>
      <c r="F16" s="263">
        <v>29500</v>
      </c>
      <c r="G16" s="263">
        <v>19400</v>
      </c>
      <c r="H16" s="263">
        <v>1800</v>
      </c>
      <c r="I16" s="263">
        <v>1300</v>
      </c>
      <c r="J16" s="263">
        <v>0</v>
      </c>
      <c r="K16" s="263">
        <v>500</v>
      </c>
      <c r="L16" s="263">
        <v>400</v>
      </c>
      <c r="M16" s="263">
        <v>200</v>
      </c>
      <c r="N16" s="263">
        <v>100</v>
      </c>
      <c r="O16" s="264">
        <v>8400</v>
      </c>
    </row>
    <row r="17" spans="1:15" ht="30" customHeight="1">
      <c r="A17" s="30" t="s">
        <v>100</v>
      </c>
      <c r="B17" s="26" t="s">
        <v>101</v>
      </c>
      <c r="C17" s="15">
        <v>92400</v>
      </c>
      <c r="D17" s="37">
        <v>24100</v>
      </c>
      <c r="E17" s="37">
        <v>30300</v>
      </c>
      <c r="F17" s="37">
        <v>15000</v>
      </c>
      <c r="G17" s="37">
        <v>11100</v>
      </c>
      <c r="H17" s="37">
        <v>2100</v>
      </c>
      <c r="I17" s="37">
        <v>900</v>
      </c>
      <c r="J17" s="37">
        <v>100</v>
      </c>
      <c r="K17" s="37">
        <v>500</v>
      </c>
      <c r="L17" s="37">
        <v>200</v>
      </c>
      <c r="M17" s="37">
        <v>200</v>
      </c>
      <c r="N17" s="37">
        <v>500</v>
      </c>
      <c r="O17" s="192">
        <v>7400</v>
      </c>
    </row>
    <row r="18" spans="1:15" ht="30" customHeight="1">
      <c r="A18" s="20"/>
      <c r="B18" s="27" t="s">
        <v>50</v>
      </c>
      <c r="C18" s="12">
        <v>62200</v>
      </c>
      <c r="D18" s="31">
        <v>11000</v>
      </c>
      <c r="E18" s="190">
        <v>27600</v>
      </c>
      <c r="F18" s="31">
        <v>14500</v>
      </c>
      <c r="G18" s="31">
        <v>8300</v>
      </c>
      <c r="H18" s="31">
        <v>-300</v>
      </c>
      <c r="I18" s="31">
        <v>400</v>
      </c>
      <c r="J18" s="31">
        <v>-100</v>
      </c>
      <c r="K18" s="31">
        <v>0</v>
      </c>
      <c r="L18" s="31">
        <v>200</v>
      </c>
      <c r="M18" s="31">
        <v>0</v>
      </c>
      <c r="N18" s="31">
        <v>-400</v>
      </c>
      <c r="O18" s="32">
        <v>1000</v>
      </c>
    </row>
    <row r="19" spans="1:15" ht="30" customHeight="1">
      <c r="A19" s="20"/>
      <c r="B19" s="28" t="s">
        <v>102</v>
      </c>
      <c r="C19" s="13">
        <v>1.6731601731601731</v>
      </c>
      <c r="D19" s="33">
        <v>1.4564315352697095</v>
      </c>
      <c r="E19" s="191">
        <v>1.9108910891089108</v>
      </c>
      <c r="F19" s="33">
        <v>1.9666666666666666</v>
      </c>
      <c r="G19" s="33">
        <v>1.7477477477477477</v>
      </c>
      <c r="H19" s="33">
        <v>0.8571428571428571</v>
      </c>
      <c r="I19" s="33">
        <v>1.4444444444444444</v>
      </c>
      <c r="J19" s="193">
        <v>0</v>
      </c>
      <c r="K19" s="33">
        <v>1</v>
      </c>
      <c r="L19" s="33">
        <v>2</v>
      </c>
      <c r="M19" s="33">
        <v>1</v>
      </c>
      <c r="N19" s="33">
        <v>0.2</v>
      </c>
      <c r="O19" s="34">
        <v>1.1351351351351351</v>
      </c>
    </row>
    <row r="20" spans="1:15" ht="30" customHeight="1" thickBot="1">
      <c r="A20" s="20"/>
      <c r="B20" s="29" t="s">
        <v>132</v>
      </c>
      <c r="C20" s="16">
        <v>1</v>
      </c>
      <c r="D20" s="38">
        <v>0.22703751617076326</v>
      </c>
      <c r="E20" s="38">
        <v>0.37451487710219922</v>
      </c>
      <c r="F20" s="38">
        <v>0.19081500646830529</v>
      </c>
      <c r="G20" s="38">
        <v>0.12548512289780078</v>
      </c>
      <c r="H20" s="38">
        <v>1.1642949547218629E-2</v>
      </c>
      <c r="I20" s="38">
        <v>8.4087968952134533E-3</v>
      </c>
      <c r="J20" s="38">
        <v>0</v>
      </c>
      <c r="K20" s="38">
        <v>3.2341526520051748E-3</v>
      </c>
      <c r="L20" s="38">
        <v>2.5873221216041399E-3</v>
      </c>
      <c r="M20" s="38">
        <v>1.29366106080207E-3</v>
      </c>
      <c r="N20" s="38">
        <v>6.4683053040103498E-4</v>
      </c>
      <c r="O20" s="39">
        <v>5.4333764553686936E-2</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３月（１表）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194</v>
      </c>
      <c r="C8" s="209">
        <v>659000</v>
      </c>
      <c r="D8" s="214">
        <v>580000</v>
      </c>
      <c r="E8" s="215">
        <v>79000</v>
      </c>
      <c r="F8" s="77">
        <v>643700</v>
      </c>
      <c r="G8" s="78">
        <v>576800</v>
      </c>
      <c r="H8" s="117">
        <v>66900</v>
      </c>
      <c r="I8" s="118">
        <v>15300</v>
      </c>
      <c r="J8" s="78">
        <v>3200</v>
      </c>
      <c r="K8" s="79">
        <v>12100</v>
      </c>
    </row>
    <row r="9" spans="1:17" ht="31.5" customHeight="1">
      <c r="A9" s="119"/>
      <c r="B9" s="120" t="s">
        <v>157</v>
      </c>
      <c r="C9" s="43">
        <v>630200</v>
      </c>
      <c r="D9" s="91">
        <v>581500</v>
      </c>
      <c r="E9" s="121">
        <v>48700</v>
      </c>
      <c r="F9" s="81">
        <v>618800</v>
      </c>
      <c r="G9" s="82">
        <v>578100</v>
      </c>
      <c r="H9" s="122">
        <v>40700</v>
      </c>
      <c r="I9" s="123">
        <v>11400</v>
      </c>
      <c r="J9" s="82">
        <v>3400</v>
      </c>
      <c r="K9" s="124">
        <v>8000</v>
      </c>
    </row>
    <row r="10" spans="1:17" ht="31.5" customHeight="1">
      <c r="A10" s="125"/>
      <c r="B10" s="116" t="s">
        <v>161</v>
      </c>
      <c r="C10" s="44">
        <v>28800</v>
      </c>
      <c r="D10" s="83">
        <v>-1500</v>
      </c>
      <c r="E10" s="85">
        <v>30300</v>
      </c>
      <c r="F10" s="84">
        <v>24900</v>
      </c>
      <c r="G10" s="83">
        <v>-1300</v>
      </c>
      <c r="H10" s="126">
        <v>26200</v>
      </c>
      <c r="I10" s="127">
        <v>3900</v>
      </c>
      <c r="J10" s="83">
        <v>-200</v>
      </c>
      <c r="K10" s="86">
        <v>4100</v>
      </c>
    </row>
    <row r="11" spans="1:17" ht="31.5" customHeight="1" thickBot="1">
      <c r="A11" s="128"/>
      <c r="B11" s="129" t="s">
        <v>67</v>
      </c>
      <c r="C11" s="45">
        <v>1.0456997778483021</v>
      </c>
      <c r="D11" s="87">
        <v>0.99742046431642306</v>
      </c>
      <c r="E11" s="89">
        <v>1.62217659137577</v>
      </c>
      <c r="F11" s="88">
        <v>1.0402391725921138</v>
      </c>
      <c r="G11" s="87">
        <v>0.9977512541082858</v>
      </c>
      <c r="H11" s="130">
        <v>1.6437346437346438</v>
      </c>
      <c r="I11" s="131">
        <v>1.3421052631578947</v>
      </c>
      <c r="J11" s="87">
        <v>0.94117647058823528</v>
      </c>
      <c r="K11" s="90">
        <v>1.5125</v>
      </c>
    </row>
    <row r="12" spans="1:17" ht="31.5" customHeight="1" thickBot="1">
      <c r="A12" s="207" t="s">
        <v>93</v>
      </c>
      <c r="B12" s="212" t="s">
        <v>94</v>
      </c>
      <c r="C12" s="209">
        <v>7169900</v>
      </c>
      <c r="D12" s="210">
        <v>6183900</v>
      </c>
      <c r="E12" s="211">
        <v>986000</v>
      </c>
      <c r="F12" s="77">
        <v>6874800</v>
      </c>
      <c r="G12" s="78">
        <v>6129200</v>
      </c>
      <c r="H12" s="117">
        <v>745600</v>
      </c>
      <c r="I12" s="118">
        <v>295100</v>
      </c>
      <c r="J12" s="78">
        <v>54700</v>
      </c>
      <c r="K12" s="79">
        <v>240400</v>
      </c>
    </row>
    <row r="13" spans="1:17" ht="31.5" customHeight="1">
      <c r="A13" s="132" t="s">
        <v>95</v>
      </c>
      <c r="B13" s="133" t="s">
        <v>96</v>
      </c>
      <c r="C13" s="43">
        <v>6580300</v>
      </c>
      <c r="D13" s="91">
        <v>5953100</v>
      </c>
      <c r="E13" s="121">
        <v>627200</v>
      </c>
      <c r="F13" s="81">
        <v>6355500</v>
      </c>
      <c r="G13" s="91">
        <v>5919800</v>
      </c>
      <c r="H13" s="121">
        <v>435700</v>
      </c>
      <c r="I13" s="123">
        <v>224800</v>
      </c>
      <c r="J13" s="91">
        <v>33300</v>
      </c>
      <c r="K13" s="92">
        <v>191500</v>
      </c>
    </row>
    <row r="14" spans="1:17" ht="31.5" customHeight="1">
      <c r="A14" s="125"/>
      <c r="B14" s="116" t="s">
        <v>50</v>
      </c>
      <c r="C14" s="44">
        <v>589600</v>
      </c>
      <c r="D14" s="83">
        <v>230800</v>
      </c>
      <c r="E14" s="85">
        <v>358800</v>
      </c>
      <c r="F14" s="84">
        <v>519300</v>
      </c>
      <c r="G14" s="83">
        <v>209400</v>
      </c>
      <c r="H14" s="126">
        <v>309900</v>
      </c>
      <c r="I14" s="127">
        <v>70300</v>
      </c>
      <c r="J14" s="83">
        <v>21400</v>
      </c>
      <c r="K14" s="86">
        <v>48900</v>
      </c>
    </row>
    <row r="15" spans="1:17" ht="31.5" customHeight="1" thickBot="1">
      <c r="A15" s="128"/>
      <c r="B15" s="129" t="s">
        <v>97</v>
      </c>
      <c r="C15" s="45">
        <v>1.0896007780800268</v>
      </c>
      <c r="D15" s="87">
        <v>1.0387697166182326</v>
      </c>
      <c r="E15" s="89">
        <v>1.5720663265306123</v>
      </c>
      <c r="F15" s="88">
        <v>1.0817087561954213</v>
      </c>
      <c r="G15" s="87">
        <v>1.0353728166492111</v>
      </c>
      <c r="H15" s="130">
        <v>1.7112692219417029</v>
      </c>
      <c r="I15" s="131">
        <v>1.3127224199288257</v>
      </c>
      <c r="J15" s="87">
        <v>1.6426426426426426</v>
      </c>
      <c r="K15" s="90">
        <v>1.2553524804177545</v>
      </c>
    </row>
    <row r="16" spans="1:17" ht="31.5" customHeight="1" thickBot="1">
      <c r="A16" s="207" t="s">
        <v>98</v>
      </c>
      <c r="B16" s="208" t="s">
        <v>99</v>
      </c>
      <c r="C16" s="209">
        <v>1740000</v>
      </c>
      <c r="D16" s="210">
        <v>1506400</v>
      </c>
      <c r="E16" s="211">
        <v>233600</v>
      </c>
      <c r="F16" s="77">
        <v>1707100</v>
      </c>
      <c r="G16" s="93">
        <v>1498400</v>
      </c>
      <c r="H16" s="134">
        <v>208700</v>
      </c>
      <c r="I16" s="118">
        <v>32900</v>
      </c>
      <c r="J16" s="93">
        <v>8000</v>
      </c>
      <c r="K16" s="94">
        <v>24900</v>
      </c>
    </row>
    <row r="17" spans="1:11" ht="31.5" customHeight="1">
      <c r="A17" s="135" t="s">
        <v>100</v>
      </c>
      <c r="B17" s="133" t="s">
        <v>101</v>
      </c>
      <c r="C17" s="43">
        <v>1628400</v>
      </c>
      <c r="D17" s="91">
        <v>1487300</v>
      </c>
      <c r="E17" s="121">
        <v>141100</v>
      </c>
      <c r="F17" s="81">
        <v>1596600</v>
      </c>
      <c r="G17" s="80">
        <v>1478700</v>
      </c>
      <c r="H17" s="121">
        <v>117900</v>
      </c>
      <c r="I17" s="123">
        <v>31800</v>
      </c>
      <c r="J17" s="80">
        <v>8600</v>
      </c>
      <c r="K17" s="92">
        <v>23200</v>
      </c>
    </row>
    <row r="18" spans="1:11" ht="31.5" customHeight="1">
      <c r="A18" s="125"/>
      <c r="B18" s="116" t="s">
        <v>50</v>
      </c>
      <c r="C18" s="44">
        <v>111600</v>
      </c>
      <c r="D18" s="83">
        <v>19100</v>
      </c>
      <c r="E18" s="85">
        <v>92500</v>
      </c>
      <c r="F18" s="84">
        <v>110500</v>
      </c>
      <c r="G18" s="83">
        <v>19700</v>
      </c>
      <c r="H18" s="126">
        <v>90800</v>
      </c>
      <c r="I18" s="127">
        <v>1100</v>
      </c>
      <c r="J18" s="83">
        <v>-600</v>
      </c>
      <c r="K18" s="86">
        <v>1700</v>
      </c>
    </row>
    <row r="19" spans="1:11" ht="31.5" customHeight="1" thickBot="1">
      <c r="A19" s="125"/>
      <c r="B19" s="129" t="s">
        <v>102</v>
      </c>
      <c r="C19" s="45">
        <v>1.068533529845247</v>
      </c>
      <c r="D19" s="87">
        <v>1.0128420627983594</v>
      </c>
      <c r="E19" s="89">
        <v>1.6555634301913535</v>
      </c>
      <c r="F19" s="88">
        <v>1.069209570336966</v>
      </c>
      <c r="G19" s="87">
        <v>1.0133225130181918</v>
      </c>
      <c r="H19" s="130">
        <v>1.7701441899915182</v>
      </c>
      <c r="I19" s="131">
        <v>1.0345911949685536</v>
      </c>
      <c r="J19" s="87">
        <v>0.93023255813953487</v>
      </c>
      <c r="K19" s="90">
        <v>1.0732758620689655</v>
      </c>
    </row>
    <row r="21" spans="1:11">
      <c r="C21" s="137" t="s">
        <v>162</v>
      </c>
      <c r="D21" s="137" t="s">
        <v>163</v>
      </c>
      <c r="E21" s="138" t="s">
        <v>182</v>
      </c>
      <c r="F21" s="137" t="s">
        <v>165</v>
      </c>
      <c r="G21" s="138">
        <v>5400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３月（２表）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194</v>
      </c>
      <c r="C6" s="225">
        <v>659000</v>
      </c>
      <c r="D6" s="238">
        <v>279600</v>
      </c>
      <c r="E6" s="238">
        <v>38600</v>
      </c>
      <c r="F6" s="238">
        <v>64100</v>
      </c>
      <c r="G6" s="238">
        <v>15000</v>
      </c>
      <c r="H6" s="238">
        <v>71500</v>
      </c>
      <c r="I6" s="238">
        <v>200</v>
      </c>
      <c r="J6" s="238">
        <v>45800</v>
      </c>
      <c r="K6" s="238">
        <v>6000</v>
      </c>
      <c r="L6" s="238">
        <v>11800</v>
      </c>
      <c r="M6" s="238">
        <v>6200</v>
      </c>
      <c r="N6" s="238">
        <v>300</v>
      </c>
      <c r="O6" s="238">
        <v>2600</v>
      </c>
      <c r="P6" s="238">
        <v>3700</v>
      </c>
      <c r="Q6" s="238">
        <v>0</v>
      </c>
      <c r="R6" s="238">
        <v>2900</v>
      </c>
      <c r="S6" s="238">
        <v>3500</v>
      </c>
      <c r="T6" s="238">
        <v>6100</v>
      </c>
      <c r="U6" s="238">
        <v>4300</v>
      </c>
      <c r="V6" s="238">
        <v>3300</v>
      </c>
      <c r="W6" s="238">
        <v>0</v>
      </c>
      <c r="X6" s="238">
        <v>2900</v>
      </c>
      <c r="Y6" s="238">
        <v>3600</v>
      </c>
      <c r="Z6" s="238">
        <v>200</v>
      </c>
      <c r="AA6" s="238">
        <v>3300</v>
      </c>
      <c r="AB6" s="238">
        <v>0</v>
      </c>
      <c r="AC6" s="239">
        <v>4500</v>
      </c>
      <c r="AD6" s="240">
        <v>79000</v>
      </c>
    </row>
    <row r="7" spans="1:30" ht="30" customHeight="1">
      <c r="A7" s="148"/>
      <c r="B7" s="149" t="s">
        <v>157</v>
      </c>
      <c r="C7" s="95">
        <v>630200</v>
      </c>
      <c r="D7" s="75">
        <v>293500</v>
      </c>
      <c r="E7" s="75">
        <v>34100</v>
      </c>
      <c r="F7" s="75">
        <v>53800</v>
      </c>
      <c r="G7" s="75">
        <v>23100</v>
      </c>
      <c r="H7" s="75">
        <v>66900</v>
      </c>
      <c r="I7" s="75">
        <v>0</v>
      </c>
      <c r="J7" s="75">
        <v>48500</v>
      </c>
      <c r="K7" s="75">
        <v>4400</v>
      </c>
      <c r="L7" s="75">
        <v>12400</v>
      </c>
      <c r="M7" s="75">
        <v>6600</v>
      </c>
      <c r="N7" s="75">
        <v>0</v>
      </c>
      <c r="O7" s="75">
        <v>2800</v>
      </c>
      <c r="P7" s="75">
        <v>3400</v>
      </c>
      <c r="Q7" s="75">
        <v>0</v>
      </c>
      <c r="R7" s="75">
        <v>2700</v>
      </c>
      <c r="S7" s="75">
        <v>5100</v>
      </c>
      <c r="T7" s="75">
        <v>6500</v>
      </c>
      <c r="U7" s="75">
        <v>4500</v>
      </c>
      <c r="V7" s="75">
        <v>3100</v>
      </c>
      <c r="W7" s="75">
        <v>0</v>
      </c>
      <c r="X7" s="75">
        <v>3100</v>
      </c>
      <c r="Y7" s="75">
        <v>3800</v>
      </c>
      <c r="Z7" s="75">
        <v>0</v>
      </c>
      <c r="AA7" s="75">
        <v>3200</v>
      </c>
      <c r="AB7" s="75">
        <v>0</v>
      </c>
      <c r="AC7" s="75">
        <v>0</v>
      </c>
      <c r="AD7" s="76">
        <v>48700</v>
      </c>
    </row>
    <row r="8" spans="1:30" ht="30" customHeight="1">
      <c r="A8" s="150"/>
      <c r="B8" s="151" t="s">
        <v>50</v>
      </c>
      <c r="C8" s="47">
        <v>28800</v>
      </c>
      <c r="D8" s="48">
        <v>-13900</v>
      </c>
      <c r="E8" s="49">
        <v>4500</v>
      </c>
      <c r="F8" s="49">
        <v>10300</v>
      </c>
      <c r="G8" s="49">
        <v>-8100</v>
      </c>
      <c r="H8" s="49">
        <v>4600</v>
      </c>
      <c r="I8" s="49">
        <v>200</v>
      </c>
      <c r="J8" s="49">
        <v>-2700</v>
      </c>
      <c r="K8" s="49">
        <v>1600</v>
      </c>
      <c r="L8" s="49">
        <v>-600</v>
      </c>
      <c r="M8" s="49">
        <v>-400</v>
      </c>
      <c r="N8" s="49">
        <v>300</v>
      </c>
      <c r="O8" s="49">
        <v>-200</v>
      </c>
      <c r="P8" s="49">
        <v>300</v>
      </c>
      <c r="Q8" s="49">
        <v>0</v>
      </c>
      <c r="R8" s="49">
        <v>200</v>
      </c>
      <c r="S8" s="49">
        <v>-1600</v>
      </c>
      <c r="T8" s="49">
        <v>-400</v>
      </c>
      <c r="U8" s="49">
        <v>-200</v>
      </c>
      <c r="V8" s="49">
        <v>200</v>
      </c>
      <c r="W8" s="49">
        <v>0</v>
      </c>
      <c r="X8" s="49">
        <v>-200</v>
      </c>
      <c r="Y8" s="49">
        <v>-200</v>
      </c>
      <c r="Z8" s="49">
        <v>200</v>
      </c>
      <c r="AA8" s="49">
        <v>100</v>
      </c>
      <c r="AB8" s="49">
        <v>0</v>
      </c>
      <c r="AC8" s="49">
        <v>4500</v>
      </c>
      <c r="AD8" s="50">
        <v>30300</v>
      </c>
    </row>
    <row r="9" spans="1:30" ht="30" customHeight="1">
      <c r="A9" s="150"/>
      <c r="B9" s="152" t="s">
        <v>67</v>
      </c>
      <c r="C9" s="51">
        <v>1.0456997778483021</v>
      </c>
      <c r="D9" s="52">
        <v>0.95264054514480412</v>
      </c>
      <c r="E9" s="53">
        <v>1.1319648093841643</v>
      </c>
      <c r="F9" s="53">
        <v>1.1914498141263941</v>
      </c>
      <c r="G9" s="53">
        <v>0.64935064935064934</v>
      </c>
      <c r="H9" s="53">
        <v>1.0687593423019432</v>
      </c>
      <c r="I9" s="53">
        <v>0</v>
      </c>
      <c r="J9" s="53">
        <v>0.94432989690721647</v>
      </c>
      <c r="K9" s="53">
        <v>1.3636363636363635</v>
      </c>
      <c r="L9" s="53">
        <v>0.95161290322580649</v>
      </c>
      <c r="M9" s="53">
        <v>0.93939393939393945</v>
      </c>
      <c r="N9" s="53">
        <v>0</v>
      </c>
      <c r="O9" s="53">
        <v>0.9285714285714286</v>
      </c>
      <c r="P9" s="53">
        <v>1.088235294117647</v>
      </c>
      <c r="Q9" s="53">
        <v>0</v>
      </c>
      <c r="R9" s="53">
        <v>1.0740740740740742</v>
      </c>
      <c r="S9" s="53">
        <v>0.68627450980392157</v>
      </c>
      <c r="T9" s="53">
        <v>0.93846153846153846</v>
      </c>
      <c r="U9" s="53">
        <v>0.9555555555555556</v>
      </c>
      <c r="V9" s="53">
        <v>1.064516129032258</v>
      </c>
      <c r="W9" s="53">
        <v>0</v>
      </c>
      <c r="X9" s="53">
        <v>0.93548387096774188</v>
      </c>
      <c r="Y9" s="53">
        <v>0.94736842105263153</v>
      </c>
      <c r="Z9" s="53">
        <v>0</v>
      </c>
      <c r="AA9" s="53">
        <v>1.03125</v>
      </c>
      <c r="AB9" s="53">
        <v>0</v>
      </c>
      <c r="AC9" s="53">
        <v>0</v>
      </c>
      <c r="AD9" s="54">
        <v>1.62217659137577</v>
      </c>
    </row>
    <row r="10" spans="1:30" ht="30" customHeight="1" thickBot="1">
      <c r="A10" s="153"/>
      <c r="B10" s="154" t="s">
        <v>130</v>
      </c>
      <c r="C10" s="55">
        <v>1</v>
      </c>
      <c r="D10" s="56">
        <v>0.42427921092564491</v>
      </c>
      <c r="E10" s="57">
        <v>5.857359635811836E-2</v>
      </c>
      <c r="F10" s="58">
        <v>9.7268588770864944E-2</v>
      </c>
      <c r="G10" s="58">
        <v>2.2761760242792108E-2</v>
      </c>
      <c r="H10" s="58">
        <v>0.10849772382397573</v>
      </c>
      <c r="I10" s="58">
        <v>3.0349013657056146E-4</v>
      </c>
      <c r="J10" s="58">
        <v>6.9499241274658577E-2</v>
      </c>
      <c r="K10" s="58">
        <v>9.104704097116844E-3</v>
      </c>
      <c r="L10" s="58">
        <v>1.7905918057663128E-2</v>
      </c>
      <c r="M10" s="58">
        <v>9.4081942336874044E-3</v>
      </c>
      <c r="N10" s="58">
        <v>4.5523520485584221E-4</v>
      </c>
      <c r="O10" s="58">
        <v>3.9453717754172985E-3</v>
      </c>
      <c r="P10" s="58">
        <v>5.614567526555387E-3</v>
      </c>
      <c r="Q10" s="58">
        <v>0</v>
      </c>
      <c r="R10" s="58">
        <v>4.4006069802731409E-3</v>
      </c>
      <c r="S10" s="58">
        <v>5.3110773899848257E-3</v>
      </c>
      <c r="T10" s="58">
        <v>9.2564491654021242E-3</v>
      </c>
      <c r="U10" s="58">
        <v>6.5250379362670717E-3</v>
      </c>
      <c r="V10" s="58">
        <v>5.0075872534142644E-3</v>
      </c>
      <c r="W10" s="58">
        <v>0</v>
      </c>
      <c r="X10" s="58">
        <v>4.4006069802731409E-3</v>
      </c>
      <c r="Y10" s="58">
        <v>5.4628224582701059E-3</v>
      </c>
      <c r="Z10" s="58">
        <v>3.0349013657056146E-4</v>
      </c>
      <c r="AA10" s="58">
        <v>5.0075872534142644E-3</v>
      </c>
      <c r="AB10" s="58">
        <v>0</v>
      </c>
      <c r="AC10" s="58">
        <v>6.828528072837633E-3</v>
      </c>
      <c r="AD10" s="59">
        <v>0.11987860394537178</v>
      </c>
    </row>
    <row r="11" spans="1:30" ht="30" customHeight="1" thickBot="1">
      <c r="A11" s="247" t="s">
        <v>93</v>
      </c>
      <c r="B11" s="241" t="s">
        <v>94</v>
      </c>
      <c r="C11" s="242">
        <v>7169900</v>
      </c>
      <c r="D11" s="243">
        <v>3046100</v>
      </c>
      <c r="E11" s="244">
        <v>432400</v>
      </c>
      <c r="F11" s="244">
        <v>648900</v>
      </c>
      <c r="G11" s="244">
        <v>180800</v>
      </c>
      <c r="H11" s="244">
        <v>741700</v>
      </c>
      <c r="I11" s="244">
        <v>200</v>
      </c>
      <c r="J11" s="244">
        <v>487000</v>
      </c>
      <c r="K11" s="244">
        <v>42700</v>
      </c>
      <c r="L11" s="244">
        <v>144200</v>
      </c>
      <c r="M11" s="244">
        <v>65500</v>
      </c>
      <c r="N11" s="244">
        <v>900</v>
      </c>
      <c r="O11" s="244">
        <v>16600</v>
      </c>
      <c r="P11" s="244">
        <v>32800</v>
      </c>
      <c r="Q11" s="244">
        <v>100</v>
      </c>
      <c r="R11" s="244">
        <v>28200</v>
      </c>
      <c r="S11" s="244">
        <v>38000</v>
      </c>
      <c r="T11" s="244">
        <v>58500</v>
      </c>
      <c r="U11" s="244">
        <v>51400</v>
      </c>
      <c r="V11" s="244">
        <v>31800</v>
      </c>
      <c r="W11" s="244">
        <v>0</v>
      </c>
      <c r="X11" s="244">
        <v>28700</v>
      </c>
      <c r="Y11" s="244">
        <v>38400</v>
      </c>
      <c r="Z11" s="244">
        <v>1000</v>
      </c>
      <c r="AA11" s="244">
        <v>34700</v>
      </c>
      <c r="AB11" s="244">
        <v>0</v>
      </c>
      <c r="AC11" s="244">
        <v>33300</v>
      </c>
      <c r="AD11" s="245">
        <v>986000</v>
      </c>
    </row>
    <row r="12" spans="1:30" ht="30" customHeight="1">
      <c r="A12" s="155" t="s">
        <v>95</v>
      </c>
      <c r="B12" s="156" t="s">
        <v>96</v>
      </c>
      <c r="C12" s="46">
        <v>6580300</v>
      </c>
      <c r="D12" s="60">
        <v>2969900</v>
      </c>
      <c r="E12" s="60">
        <v>334900</v>
      </c>
      <c r="F12" s="60">
        <v>625300</v>
      </c>
      <c r="G12" s="60">
        <v>222400</v>
      </c>
      <c r="H12" s="60">
        <v>713800</v>
      </c>
      <c r="I12" s="60">
        <v>0</v>
      </c>
      <c r="J12" s="60">
        <v>479300</v>
      </c>
      <c r="K12" s="60">
        <v>39700</v>
      </c>
      <c r="L12" s="60">
        <v>132700</v>
      </c>
      <c r="M12" s="60">
        <v>64600</v>
      </c>
      <c r="N12" s="60">
        <v>0</v>
      </c>
      <c r="O12" s="60">
        <v>17800</v>
      </c>
      <c r="P12" s="60">
        <v>33400</v>
      </c>
      <c r="Q12" s="60">
        <v>0</v>
      </c>
      <c r="R12" s="60">
        <v>26800</v>
      </c>
      <c r="S12" s="60">
        <v>45600</v>
      </c>
      <c r="T12" s="60">
        <v>57500</v>
      </c>
      <c r="U12" s="60">
        <v>51200</v>
      </c>
      <c r="V12" s="60">
        <v>31300</v>
      </c>
      <c r="W12" s="60">
        <v>0</v>
      </c>
      <c r="X12" s="60">
        <v>26100</v>
      </c>
      <c r="Y12" s="60">
        <v>35400</v>
      </c>
      <c r="Z12" s="60">
        <v>0</v>
      </c>
      <c r="AA12" s="60">
        <v>32600</v>
      </c>
      <c r="AB12" s="60">
        <v>11100</v>
      </c>
      <c r="AC12" s="60">
        <v>1700</v>
      </c>
      <c r="AD12" s="61">
        <v>627200</v>
      </c>
    </row>
    <row r="13" spans="1:30" ht="30" customHeight="1">
      <c r="A13" s="150"/>
      <c r="B13" s="157" t="s">
        <v>50</v>
      </c>
      <c r="C13" s="47">
        <v>589600</v>
      </c>
      <c r="D13" s="48">
        <v>76200</v>
      </c>
      <c r="E13" s="49">
        <v>97500</v>
      </c>
      <c r="F13" s="49">
        <v>23600</v>
      </c>
      <c r="G13" s="49">
        <v>-41600</v>
      </c>
      <c r="H13" s="49">
        <v>27900</v>
      </c>
      <c r="I13" s="49">
        <v>200</v>
      </c>
      <c r="J13" s="49">
        <v>7700</v>
      </c>
      <c r="K13" s="49">
        <v>3000</v>
      </c>
      <c r="L13" s="49">
        <v>11500</v>
      </c>
      <c r="M13" s="49">
        <v>900</v>
      </c>
      <c r="N13" s="49">
        <v>900</v>
      </c>
      <c r="O13" s="49">
        <v>-1200</v>
      </c>
      <c r="P13" s="49">
        <v>-600</v>
      </c>
      <c r="Q13" s="49">
        <v>100</v>
      </c>
      <c r="R13" s="49">
        <v>1400</v>
      </c>
      <c r="S13" s="49">
        <v>-7600</v>
      </c>
      <c r="T13" s="49">
        <v>1000</v>
      </c>
      <c r="U13" s="49">
        <v>200</v>
      </c>
      <c r="V13" s="49">
        <v>500</v>
      </c>
      <c r="W13" s="49">
        <v>0</v>
      </c>
      <c r="X13" s="49">
        <v>2600</v>
      </c>
      <c r="Y13" s="49">
        <v>3000</v>
      </c>
      <c r="Z13" s="49">
        <v>1000</v>
      </c>
      <c r="AA13" s="49">
        <v>2100</v>
      </c>
      <c r="AB13" s="49">
        <v>-11100</v>
      </c>
      <c r="AC13" s="49">
        <v>31600</v>
      </c>
      <c r="AD13" s="50">
        <v>358800</v>
      </c>
    </row>
    <row r="14" spans="1:30" ht="30" customHeight="1">
      <c r="A14" s="150"/>
      <c r="B14" s="158" t="s">
        <v>97</v>
      </c>
      <c r="C14" s="51">
        <v>1.0896007780800268</v>
      </c>
      <c r="D14" s="52">
        <v>1.0256574295430823</v>
      </c>
      <c r="E14" s="53">
        <v>1.2911316810988356</v>
      </c>
      <c r="F14" s="53">
        <v>1.03774188389573</v>
      </c>
      <c r="G14" s="53">
        <v>0.81294964028776984</v>
      </c>
      <c r="H14" s="53">
        <v>1.0390865788736341</v>
      </c>
      <c r="I14" s="53">
        <v>0</v>
      </c>
      <c r="J14" s="53">
        <v>1.0160650949301064</v>
      </c>
      <c r="K14" s="53">
        <v>1.0755667506297228</v>
      </c>
      <c r="L14" s="53">
        <v>1.0866616428033158</v>
      </c>
      <c r="M14" s="53">
        <v>1.0139318885448916</v>
      </c>
      <c r="N14" s="53">
        <v>0</v>
      </c>
      <c r="O14" s="53">
        <v>0.93258426966292129</v>
      </c>
      <c r="P14" s="53">
        <v>0.98203592814371254</v>
      </c>
      <c r="Q14" s="53">
        <v>0</v>
      </c>
      <c r="R14" s="53">
        <v>1.0522388059701493</v>
      </c>
      <c r="S14" s="53">
        <v>0.83333333333333337</v>
      </c>
      <c r="T14" s="53">
        <v>1.017391304347826</v>
      </c>
      <c r="U14" s="53">
        <v>1.00390625</v>
      </c>
      <c r="V14" s="53">
        <v>1.0159744408945688</v>
      </c>
      <c r="W14" s="53">
        <v>0</v>
      </c>
      <c r="X14" s="53">
        <v>1.0996168582375478</v>
      </c>
      <c r="Y14" s="53">
        <v>1.0847457627118644</v>
      </c>
      <c r="Z14" s="53">
        <v>0</v>
      </c>
      <c r="AA14" s="53">
        <v>1.0644171779141105</v>
      </c>
      <c r="AB14" s="53">
        <v>0</v>
      </c>
      <c r="AC14" s="53">
        <v>19.588235294117649</v>
      </c>
      <c r="AD14" s="54">
        <v>1.5720663265306123</v>
      </c>
    </row>
    <row r="15" spans="1:30" ht="30" customHeight="1" thickBot="1">
      <c r="A15" s="153"/>
      <c r="B15" s="159" t="s">
        <v>131</v>
      </c>
      <c r="C15" s="62">
        <v>1</v>
      </c>
      <c r="D15" s="58">
        <v>0.42484553480522741</v>
      </c>
      <c r="E15" s="57">
        <v>6.0307675141912716E-2</v>
      </c>
      <c r="F15" s="58">
        <v>9.0503354300617858E-2</v>
      </c>
      <c r="G15" s="58">
        <v>2.5216530216599954E-2</v>
      </c>
      <c r="H15" s="58">
        <v>0.10344635211090811</v>
      </c>
      <c r="I15" s="58">
        <v>2.7894391832522071E-5</v>
      </c>
      <c r="J15" s="58">
        <v>6.7922844112191239E-2</v>
      </c>
      <c r="K15" s="58">
        <v>5.9554526562434623E-3</v>
      </c>
      <c r="L15" s="58">
        <v>2.0111856511248413E-2</v>
      </c>
      <c r="M15" s="58">
        <v>9.1354133251509775E-3</v>
      </c>
      <c r="N15" s="58">
        <v>1.2552476324634933E-4</v>
      </c>
      <c r="O15" s="58">
        <v>2.3152345220993319E-3</v>
      </c>
      <c r="P15" s="58">
        <v>4.5746802605336201E-3</v>
      </c>
      <c r="Q15" s="58">
        <v>1.3947195916261035E-5</v>
      </c>
      <c r="R15" s="58">
        <v>3.9331092483856122E-3</v>
      </c>
      <c r="S15" s="58">
        <v>5.2999344481791935E-3</v>
      </c>
      <c r="T15" s="58">
        <v>8.1591096110127052E-3</v>
      </c>
      <c r="U15" s="58">
        <v>7.1688587009581728E-3</v>
      </c>
      <c r="V15" s="58">
        <v>4.4352083013710093E-3</v>
      </c>
      <c r="W15" s="58">
        <v>0</v>
      </c>
      <c r="X15" s="58">
        <v>4.0028452279669176E-3</v>
      </c>
      <c r="Y15" s="58">
        <v>5.355723231844238E-3</v>
      </c>
      <c r="Z15" s="58">
        <v>1.3947195916261035E-4</v>
      </c>
      <c r="AA15" s="58">
        <v>4.8396769829425791E-3</v>
      </c>
      <c r="AB15" s="58">
        <v>0</v>
      </c>
      <c r="AC15" s="58">
        <v>4.6444162401149246E-3</v>
      </c>
      <c r="AD15" s="59">
        <v>0.1375193517343338</v>
      </c>
    </row>
    <row r="16" spans="1:30" ht="30" customHeight="1" thickBot="1">
      <c r="A16" s="247" t="s">
        <v>98</v>
      </c>
      <c r="B16" s="246" t="s">
        <v>99</v>
      </c>
      <c r="C16" s="242">
        <v>1740000</v>
      </c>
      <c r="D16" s="244">
        <v>731300</v>
      </c>
      <c r="E16" s="244">
        <v>97500</v>
      </c>
      <c r="F16" s="244">
        <v>160500</v>
      </c>
      <c r="G16" s="244">
        <v>40300</v>
      </c>
      <c r="H16" s="244">
        <v>192500</v>
      </c>
      <c r="I16" s="244">
        <v>200</v>
      </c>
      <c r="J16" s="244">
        <v>119400</v>
      </c>
      <c r="K16" s="244">
        <v>15200</v>
      </c>
      <c r="L16" s="244">
        <v>31400</v>
      </c>
      <c r="M16" s="244">
        <v>16200</v>
      </c>
      <c r="N16" s="244">
        <v>300</v>
      </c>
      <c r="O16" s="244">
        <v>5700</v>
      </c>
      <c r="P16" s="244">
        <v>8400</v>
      </c>
      <c r="Q16" s="244">
        <v>100</v>
      </c>
      <c r="R16" s="244">
        <v>7300</v>
      </c>
      <c r="S16" s="244">
        <v>9500</v>
      </c>
      <c r="T16" s="244">
        <v>15600</v>
      </c>
      <c r="U16" s="244">
        <v>11000</v>
      </c>
      <c r="V16" s="244">
        <v>7900</v>
      </c>
      <c r="W16" s="244">
        <v>0</v>
      </c>
      <c r="X16" s="244">
        <v>7800</v>
      </c>
      <c r="Y16" s="244">
        <v>9600</v>
      </c>
      <c r="Z16" s="244">
        <v>200</v>
      </c>
      <c r="AA16" s="244">
        <v>9100</v>
      </c>
      <c r="AB16" s="244">
        <v>0</v>
      </c>
      <c r="AC16" s="244">
        <v>9400</v>
      </c>
      <c r="AD16" s="245">
        <v>233600</v>
      </c>
    </row>
    <row r="17" spans="1:30" ht="30" customHeight="1">
      <c r="A17" s="160" t="s">
        <v>100</v>
      </c>
      <c r="B17" s="156" t="s">
        <v>101</v>
      </c>
      <c r="C17" s="46">
        <v>1628400</v>
      </c>
      <c r="D17" s="60">
        <v>747400</v>
      </c>
      <c r="E17" s="60">
        <v>81900</v>
      </c>
      <c r="F17" s="60">
        <v>141300</v>
      </c>
      <c r="G17" s="60">
        <v>56700</v>
      </c>
      <c r="H17" s="60">
        <v>179000</v>
      </c>
      <c r="I17" s="60">
        <v>0</v>
      </c>
      <c r="J17" s="60">
        <v>123100</v>
      </c>
      <c r="K17" s="60">
        <v>11800</v>
      </c>
      <c r="L17" s="60">
        <v>32400</v>
      </c>
      <c r="M17" s="60">
        <v>17000</v>
      </c>
      <c r="N17" s="60">
        <v>0</v>
      </c>
      <c r="O17" s="60">
        <v>6300</v>
      </c>
      <c r="P17" s="60">
        <v>8700</v>
      </c>
      <c r="Q17" s="60">
        <v>0</v>
      </c>
      <c r="R17" s="60">
        <v>7300</v>
      </c>
      <c r="S17" s="60">
        <v>13200</v>
      </c>
      <c r="T17" s="60">
        <v>15700</v>
      </c>
      <c r="U17" s="60">
        <v>11300</v>
      </c>
      <c r="V17" s="60">
        <v>8000</v>
      </c>
      <c r="W17" s="60">
        <v>0</v>
      </c>
      <c r="X17" s="60">
        <v>7200</v>
      </c>
      <c r="Y17" s="60">
        <v>9800</v>
      </c>
      <c r="Z17" s="60">
        <v>0</v>
      </c>
      <c r="AA17" s="60">
        <v>8300</v>
      </c>
      <c r="AB17" s="60">
        <v>0</v>
      </c>
      <c r="AC17" s="60">
        <v>900</v>
      </c>
      <c r="AD17" s="63">
        <v>141100</v>
      </c>
    </row>
    <row r="18" spans="1:30" ht="30" customHeight="1">
      <c r="A18" s="150"/>
      <c r="B18" s="157" t="s">
        <v>50</v>
      </c>
      <c r="C18" s="47">
        <v>111600</v>
      </c>
      <c r="D18" s="48">
        <v>-16100</v>
      </c>
      <c r="E18" s="49">
        <v>15600</v>
      </c>
      <c r="F18" s="49">
        <v>19200</v>
      </c>
      <c r="G18" s="49">
        <v>-16400</v>
      </c>
      <c r="H18" s="49">
        <v>13500</v>
      </c>
      <c r="I18" s="49">
        <v>200</v>
      </c>
      <c r="J18" s="49">
        <v>-3700</v>
      </c>
      <c r="K18" s="49">
        <v>3400</v>
      </c>
      <c r="L18" s="49">
        <v>-1000</v>
      </c>
      <c r="M18" s="49">
        <v>-800</v>
      </c>
      <c r="N18" s="49">
        <v>300</v>
      </c>
      <c r="O18" s="49">
        <v>-600</v>
      </c>
      <c r="P18" s="49">
        <v>-300</v>
      </c>
      <c r="Q18" s="49">
        <v>100</v>
      </c>
      <c r="R18" s="49">
        <v>0</v>
      </c>
      <c r="S18" s="49">
        <v>-3700</v>
      </c>
      <c r="T18" s="49">
        <v>-100</v>
      </c>
      <c r="U18" s="49">
        <v>-300</v>
      </c>
      <c r="V18" s="49">
        <v>-100</v>
      </c>
      <c r="W18" s="49">
        <v>0</v>
      </c>
      <c r="X18" s="49">
        <v>600</v>
      </c>
      <c r="Y18" s="49">
        <v>-200</v>
      </c>
      <c r="Z18" s="49">
        <v>200</v>
      </c>
      <c r="AA18" s="49">
        <v>800</v>
      </c>
      <c r="AB18" s="49">
        <v>0</v>
      </c>
      <c r="AC18" s="49">
        <v>8500</v>
      </c>
      <c r="AD18" s="50">
        <v>92500</v>
      </c>
    </row>
    <row r="19" spans="1:30" ht="30" customHeight="1">
      <c r="A19" s="150"/>
      <c r="B19" s="158" t="s">
        <v>102</v>
      </c>
      <c r="C19" s="51">
        <v>1.068533529845247</v>
      </c>
      <c r="D19" s="52">
        <v>0.97845865667647847</v>
      </c>
      <c r="E19" s="53">
        <v>1.1904761904761905</v>
      </c>
      <c r="F19" s="53">
        <v>1.1358811040339702</v>
      </c>
      <c r="G19" s="53">
        <v>0.71075837742504411</v>
      </c>
      <c r="H19" s="53">
        <v>1.0754189944134078</v>
      </c>
      <c r="I19" s="53">
        <v>0</v>
      </c>
      <c r="J19" s="53">
        <v>0.96994313566206336</v>
      </c>
      <c r="K19" s="53">
        <v>1.2881355932203389</v>
      </c>
      <c r="L19" s="53">
        <v>0.96913580246913578</v>
      </c>
      <c r="M19" s="53">
        <v>0.95294117647058818</v>
      </c>
      <c r="N19" s="53">
        <v>0</v>
      </c>
      <c r="O19" s="53">
        <v>0.90476190476190477</v>
      </c>
      <c r="P19" s="53">
        <v>0.96551724137931039</v>
      </c>
      <c r="Q19" s="53">
        <v>0</v>
      </c>
      <c r="R19" s="53">
        <v>1</v>
      </c>
      <c r="S19" s="53">
        <v>0.71969696969696972</v>
      </c>
      <c r="T19" s="53">
        <v>0.99363057324840764</v>
      </c>
      <c r="U19" s="53">
        <v>0.97345132743362828</v>
      </c>
      <c r="V19" s="53">
        <v>0.98750000000000004</v>
      </c>
      <c r="W19" s="53">
        <v>0</v>
      </c>
      <c r="X19" s="53">
        <v>1.0833333333333333</v>
      </c>
      <c r="Y19" s="53">
        <v>0.97959183673469385</v>
      </c>
      <c r="Z19" s="53">
        <v>0</v>
      </c>
      <c r="AA19" s="53">
        <v>1.0963855421686748</v>
      </c>
      <c r="AB19" s="53">
        <v>0</v>
      </c>
      <c r="AC19" s="53">
        <v>10.444444444444445</v>
      </c>
      <c r="AD19" s="54">
        <v>1.6555634301913535</v>
      </c>
    </row>
    <row r="20" spans="1:30" ht="30" customHeight="1" thickBot="1">
      <c r="A20" s="150"/>
      <c r="B20" s="159" t="s">
        <v>132</v>
      </c>
      <c r="C20" s="62">
        <v>1</v>
      </c>
      <c r="D20" s="58">
        <v>0.42028735632183906</v>
      </c>
      <c r="E20" s="57">
        <v>5.6034482758620691E-2</v>
      </c>
      <c r="F20" s="58">
        <v>9.2241379310344832E-2</v>
      </c>
      <c r="G20" s="58">
        <v>2.3160919540229884E-2</v>
      </c>
      <c r="H20" s="58">
        <v>0.11063218390804598</v>
      </c>
      <c r="I20" s="58">
        <v>1.1494252873563218E-4</v>
      </c>
      <c r="J20" s="58">
        <v>6.8620689655172415E-2</v>
      </c>
      <c r="K20" s="58">
        <v>8.7356321839080452E-3</v>
      </c>
      <c r="L20" s="58">
        <v>1.8045977011494251E-2</v>
      </c>
      <c r="M20" s="58">
        <v>9.3103448275862061E-3</v>
      </c>
      <c r="N20" s="58">
        <v>1.7241379310344826E-4</v>
      </c>
      <c r="O20" s="58">
        <v>3.2758620689655174E-3</v>
      </c>
      <c r="P20" s="58">
        <v>4.827586206896552E-3</v>
      </c>
      <c r="Q20" s="58">
        <v>5.747126436781609E-5</v>
      </c>
      <c r="R20" s="58">
        <v>4.1954022988505745E-3</v>
      </c>
      <c r="S20" s="58">
        <v>5.4597701149425287E-3</v>
      </c>
      <c r="T20" s="58">
        <v>8.9655172413793099E-3</v>
      </c>
      <c r="U20" s="58">
        <v>6.32183908045977E-3</v>
      </c>
      <c r="V20" s="58">
        <v>4.5402298850574715E-3</v>
      </c>
      <c r="W20" s="58">
        <v>0</v>
      </c>
      <c r="X20" s="58">
        <v>4.4827586206896549E-3</v>
      </c>
      <c r="Y20" s="58">
        <v>5.5172413793103444E-3</v>
      </c>
      <c r="Z20" s="58">
        <v>1.1494252873563218E-4</v>
      </c>
      <c r="AA20" s="58">
        <v>5.2298850574712639E-3</v>
      </c>
      <c r="AB20" s="58">
        <v>0</v>
      </c>
      <c r="AC20" s="58">
        <v>5.4022988505747129E-3</v>
      </c>
      <c r="AD20" s="59">
        <v>0.13425287356321838</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194</v>
      </c>
      <c r="E27" s="167">
        <v>256200</v>
      </c>
      <c r="F27" s="168">
        <v>23500</v>
      </c>
      <c r="G27" s="164"/>
      <c r="H27" s="68" t="s">
        <v>194</v>
      </c>
      <c r="I27" s="167">
        <v>524400</v>
      </c>
      <c r="J27" s="169">
        <v>52400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157</v>
      </c>
      <c r="E28" s="170">
        <v>249600</v>
      </c>
      <c r="F28" s="171">
        <v>43900</v>
      </c>
      <c r="G28" s="164"/>
      <c r="H28" s="69" t="s">
        <v>157</v>
      </c>
      <c r="I28" s="170">
        <v>531000</v>
      </c>
      <c r="J28" s="171">
        <v>47100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6600</v>
      </c>
      <c r="F29" s="173">
        <v>-20400</v>
      </c>
      <c r="G29" s="164"/>
      <c r="H29" s="70" t="s">
        <v>50</v>
      </c>
      <c r="I29" s="172">
        <v>-6600</v>
      </c>
      <c r="J29" s="173">
        <v>5300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1.0264423076923077</v>
      </c>
      <c r="F30" s="175">
        <v>0.53530751708428248</v>
      </c>
      <c r="G30" s="164"/>
      <c r="H30" s="71" t="s">
        <v>76</v>
      </c>
      <c r="I30" s="174">
        <v>0.9875706214689266</v>
      </c>
      <c r="J30" s="176">
        <v>1.1125265392781316</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0.39801149603852726</v>
      </c>
      <c r="F31" s="179">
        <v>3.6507689917663511E-2</v>
      </c>
      <c r="G31" s="164"/>
      <c r="H31" s="73" t="s">
        <v>73</v>
      </c>
      <c r="I31" s="180">
        <v>0.90915395284327327</v>
      </c>
      <c r="J31" s="181">
        <v>9.084604715672677E-2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３月（３表）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194</v>
      </c>
      <c r="C6" s="253">
        <v>79000</v>
      </c>
      <c r="D6" s="259">
        <v>22400</v>
      </c>
      <c r="E6" s="259">
        <v>19100</v>
      </c>
      <c r="F6" s="259">
        <v>10300</v>
      </c>
      <c r="G6" s="259">
        <v>14300</v>
      </c>
      <c r="H6" s="259">
        <v>1800</v>
      </c>
      <c r="I6" s="259">
        <v>500</v>
      </c>
      <c r="J6" s="259">
        <v>100</v>
      </c>
      <c r="K6" s="259">
        <v>400</v>
      </c>
      <c r="L6" s="259">
        <v>600</v>
      </c>
      <c r="M6" s="259">
        <v>500</v>
      </c>
      <c r="N6" s="259">
        <v>100</v>
      </c>
      <c r="O6" s="260">
        <v>8900</v>
      </c>
    </row>
    <row r="7" spans="1:17" ht="30" customHeight="1">
      <c r="A7" s="20"/>
      <c r="B7" s="187" t="s">
        <v>157</v>
      </c>
      <c r="C7" s="96">
        <v>48700</v>
      </c>
      <c r="D7" s="97">
        <v>15300</v>
      </c>
      <c r="E7" s="98">
        <v>10100</v>
      </c>
      <c r="F7" s="98">
        <v>8600</v>
      </c>
      <c r="G7" s="98">
        <v>8100</v>
      </c>
      <c r="H7" s="98">
        <v>1200</v>
      </c>
      <c r="I7" s="98">
        <v>300</v>
      </c>
      <c r="J7" s="98">
        <v>100</v>
      </c>
      <c r="K7" s="98">
        <v>500</v>
      </c>
      <c r="L7" s="98">
        <v>400</v>
      </c>
      <c r="M7" s="98">
        <v>200</v>
      </c>
      <c r="N7" s="188">
        <v>200</v>
      </c>
      <c r="O7" s="189">
        <v>3700</v>
      </c>
    </row>
    <row r="8" spans="1:17" ht="30" customHeight="1">
      <c r="A8" s="20"/>
      <c r="B8" s="21" t="s">
        <v>50</v>
      </c>
      <c r="C8" s="12">
        <v>30300</v>
      </c>
      <c r="D8" s="31">
        <v>7100</v>
      </c>
      <c r="E8" s="190">
        <v>9000</v>
      </c>
      <c r="F8" s="31">
        <v>1700</v>
      </c>
      <c r="G8" s="31">
        <v>6200</v>
      </c>
      <c r="H8" s="31">
        <v>600</v>
      </c>
      <c r="I8" s="31">
        <v>200</v>
      </c>
      <c r="J8" s="31">
        <v>0</v>
      </c>
      <c r="K8" s="31">
        <v>-100</v>
      </c>
      <c r="L8" s="31">
        <v>200</v>
      </c>
      <c r="M8" s="31">
        <v>300</v>
      </c>
      <c r="N8" s="31">
        <v>-100</v>
      </c>
      <c r="O8" s="32">
        <v>5200</v>
      </c>
    </row>
    <row r="9" spans="1:17" ht="30" customHeight="1">
      <c r="A9" s="20"/>
      <c r="B9" s="22" t="s">
        <v>67</v>
      </c>
      <c r="C9" s="13">
        <v>1.62217659137577</v>
      </c>
      <c r="D9" s="33">
        <v>1.4640522875816993</v>
      </c>
      <c r="E9" s="191">
        <v>1.891089108910891</v>
      </c>
      <c r="F9" s="33">
        <v>1.1976744186046511</v>
      </c>
      <c r="G9" s="33">
        <v>1.7654320987654322</v>
      </c>
      <c r="H9" s="33">
        <v>1.5</v>
      </c>
      <c r="I9" s="33">
        <v>1.6666666666666667</v>
      </c>
      <c r="J9" s="33">
        <v>1</v>
      </c>
      <c r="K9" s="33">
        <v>0.8</v>
      </c>
      <c r="L9" s="33">
        <v>1.5</v>
      </c>
      <c r="M9" s="33">
        <v>2.5</v>
      </c>
      <c r="N9" s="33">
        <v>0.5</v>
      </c>
      <c r="O9" s="34">
        <v>2.4054054054054053</v>
      </c>
    </row>
    <row r="10" spans="1:17" ht="30" customHeight="1" thickBot="1">
      <c r="A10" s="23"/>
      <c r="B10" s="24" t="s">
        <v>131</v>
      </c>
      <c r="C10" s="14">
        <v>1</v>
      </c>
      <c r="D10" s="35">
        <v>0.28354430379746837</v>
      </c>
      <c r="E10" s="36">
        <v>0.24177215189873419</v>
      </c>
      <c r="F10" s="38">
        <v>0.13037974683544304</v>
      </c>
      <c r="G10" s="38">
        <v>0.18101265822784809</v>
      </c>
      <c r="H10" s="38">
        <v>2.2784810126582278E-2</v>
      </c>
      <c r="I10" s="38">
        <v>6.3291139240506328E-3</v>
      </c>
      <c r="J10" s="38">
        <v>1.2658227848101266E-3</v>
      </c>
      <c r="K10" s="38">
        <v>5.0632911392405064E-3</v>
      </c>
      <c r="L10" s="38">
        <v>7.5949367088607592E-3</v>
      </c>
      <c r="M10" s="38">
        <v>6.3291139240506328E-3</v>
      </c>
      <c r="N10" s="38">
        <v>1.2658227848101266E-3</v>
      </c>
      <c r="O10" s="39">
        <v>0.11265822784810127</v>
      </c>
    </row>
    <row r="11" spans="1:17" ht="30" customHeight="1" thickBot="1">
      <c r="A11" s="251" t="s">
        <v>93</v>
      </c>
      <c r="B11" s="261" t="s">
        <v>94</v>
      </c>
      <c r="C11" s="262">
        <v>986000</v>
      </c>
      <c r="D11" s="263">
        <v>362200</v>
      </c>
      <c r="E11" s="263">
        <v>191700</v>
      </c>
      <c r="F11" s="263">
        <v>129600</v>
      </c>
      <c r="G11" s="263">
        <v>137500</v>
      </c>
      <c r="H11" s="263">
        <v>14300</v>
      </c>
      <c r="I11" s="263">
        <v>5900</v>
      </c>
      <c r="J11" s="263">
        <v>1100</v>
      </c>
      <c r="K11" s="263">
        <v>3700</v>
      </c>
      <c r="L11" s="263">
        <v>4400</v>
      </c>
      <c r="M11" s="263">
        <v>2800</v>
      </c>
      <c r="N11" s="263">
        <v>400</v>
      </c>
      <c r="O11" s="264">
        <v>132400</v>
      </c>
    </row>
    <row r="12" spans="1:17" ht="30" customHeight="1">
      <c r="A12" s="25" t="s">
        <v>95</v>
      </c>
      <c r="B12" s="26" t="s">
        <v>96</v>
      </c>
      <c r="C12" s="15">
        <v>627200</v>
      </c>
      <c r="D12" s="37">
        <v>254100</v>
      </c>
      <c r="E12" s="37">
        <v>98400</v>
      </c>
      <c r="F12" s="37">
        <v>68700</v>
      </c>
      <c r="G12" s="37">
        <v>92400</v>
      </c>
      <c r="H12" s="37">
        <v>8900</v>
      </c>
      <c r="I12" s="37">
        <v>5000</v>
      </c>
      <c r="J12" s="37">
        <v>1100</v>
      </c>
      <c r="K12" s="37">
        <v>7700</v>
      </c>
      <c r="L12" s="37">
        <v>3300</v>
      </c>
      <c r="M12" s="37">
        <v>5600</v>
      </c>
      <c r="N12" s="37">
        <v>8100</v>
      </c>
      <c r="O12" s="99">
        <v>73900</v>
      </c>
    </row>
    <row r="13" spans="1:17" ht="30" customHeight="1">
      <c r="A13" s="20"/>
      <c r="B13" s="27" t="s">
        <v>50</v>
      </c>
      <c r="C13" s="12">
        <v>358800</v>
      </c>
      <c r="D13" s="31">
        <v>108100</v>
      </c>
      <c r="E13" s="190">
        <v>93300</v>
      </c>
      <c r="F13" s="31">
        <v>60900</v>
      </c>
      <c r="G13" s="31">
        <v>45100</v>
      </c>
      <c r="H13" s="31">
        <v>5400</v>
      </c>
      <c r="I13" s="31">
        <v>900</v>
      </c>
      <c r="J13" s="31">
        <v>0</v>
      </c>
      <c r="K13" s="31">
        <v>-4000</v>
      </c>
      <c r="L13" s="31">
        <v>1100</v>
      </c>
      <c r="M13" s="31">
        <v>-2800</v>
      </c>
      <c r="N13" s="31">
        <v>-7700</v>
      </c>
      <c r="O13" s="32">
        <v>58500</v>
      </c>
    </row>
    <row r="14" spans="1:17" ht="30" customHeight="1">
      <c r="A14" s="20"/>
      <c r="B14" s="28" t="s">
        <v>97</v>
      </c>
      <c r="C14" s="13">
        <v>1.5720663265306123</v>
      </c>
      <c r="D14" s="33">
        <v>1.4254230617866981</v>
      </c>
      <c r="E14" s="191">
        <v>1.9481707317073171</v>
      </c>
      <c r="F14" s="33">
        <v>1.8864628820960698</v>
      </c>
      <c r="G14" s="33">
        <v>1.4880952380952381</v>
      </c>
      <c r="H14" s="33">
        <v>1.6067415730337078</v>
      </c>
      <c r="I14" s="33">
        <v>1.18</v>
      </c>
      <c r="J14" s="33">
        <v>1</v>
      </c>
      <c r="K14" s="33">
        <v>0.48051948051948051</v>
      </c>
      <c r="L14" s="33">
        <v>1.3333333333333333</v>
      </c>
      <c r="M14" s="33">
        <v>0.5</v>
      </c>
      <c r="N14" s="33">
        <v>4.9382716049382713E-2</v>
      </c>
      <c r="O14" s="34">
        <v>1.7916102841677943</v>
      </c>
    </row>
    <row r="15" spans="1:17" ht="30" customHeight="1" thickBot="1">
      <c r="A15" s="23"/>
      <c r="B15" s="29" t="s">
        <v>131</v>
      </c>
      <c r="C15" s="16">
        <v>1</v>
      </c>
      <c r="D15" s="38">
        <v>0.36734279918864099</v>
      </c>
      <c r="E15" s="38">
        <v>0.19442190669371195</v>
      </c>
      <c r="F15" s="38">
        <v>0.13144016227180527</v>
      </c>
      <c r="G15" s="38">
        <v>0.13945233265720081</v>
      </c>
      <c r="H15" s="38">
        <v>1.4503042596348884E-2</v>
      </c>
      <c r="I15" s="38">
        <v>5.9837728194726165E-3</v>
      </c>
      <c r="J15" s="38">
        <v>1.1156186612576065E-3</v>
      </c>
      <c r="K15" s="38">
        <v>3.7525354969574036E-3</v>
      </c>
      <c r="L15" s="38">
        <v>4.4624746450304259E-3</v>
      </c>
      <c r="M15" s="38">
        <v>2.8397565922920892E-3</v>
      </c>
      <c r="N15" s="38">
        <v>4.0567951318458417E-4</v>
      </c>
      <c r="O15" s="39">
        <v>0.13427991886409738</v>
      </c>
    </row>
    <row r="16" spans="1:17" ht="30" customHeight="1" thickBot="1">
      <c r="A16" s="251" t="s">
        <v>98</v>
      </c>
      <c r="B16" s="261" t="s">
        <v>99</v>
      </c>
      <c r="C16" s="262">
        <v>233600</v>
      </c>
      <c r="D16" s="263">
        <v>57500</v>
      </c>
      <c r="E16" s="263">
        <v>77000</v>
      </c>
      <c r="F16" s="263">
        <v>39800</v>
      </c>
      <c r="G16" s="263">
        <v>33700</v>
      </c>
      <c r="H16" s="263">
        <v>3600</v>
      </c>
      <c r="I16" s="263">
        <v>1800</v>
      </c>
      <c r="J16" s="263">
        <v>100</v>
      </c>
      <c r="K16" s="263">
        <v>900</v>
      </c>
      <c r="L16" s="263">
        <v>1000</v>
      </c>
      <c r="M16" s="263">
        <v>700</v>
      </c>
      <c r="N16" s="263">
        <v>200</v>
      </c>
      <c r="O16" s="264">
        <v>17300</v>
      </c>
    </row>
    <row r="17" spans="1:15" ht="30" customHeight="1">
      <c r="A17" s="30" t="s">
        <v>100</v>
      </c>
      <c r="B17" s="26" t="s">
        <v>101</v>
      </c>
      <c r="C17" s="15">
        <v>141100</v>
      </c>
      <c r="D17" s="37">
        <v>39400</v>
      </c>
      <c r="E17" s="37">
        <v>40400</v>
      </c>
      <c r="F17" s="37">
        <v>23600</v>
      </c>
      <c r="G17" s="37">
        <v>19200</v>
      </c>
      <c r="H17" s="37">
        <v>3300</v>
      </c>
      <c r="I17" s="37">
        <v>1200</v>
      </c>
      <c r="J17" s="37">
        <v>200</v>
      </c>
      <c r="K17" s="37">
        <v>1000</v>
      </c>
      <c r="L17" s="37">
        <v>600</v>
      </c>
      <c r="M17" s="37">
        <v>400</v>
      </c>
      <c r="N17" s="37">
        <v>700</v>
      </c>
      <c r="O17" s="192">
        <v>11100</v>
      </c>
    </row>
    <row r="18" spans="1:15" ht="30" customHeight="1">
      <c r="A18" s="20"/>
      <c r="B18" s="27" t="s">
        <v>50</v>
      </c>
      <c r="C18" s="12">
        <v>92500</v>
      </c>
      <c r="D18" s="31">
        <v>18100</v>
      </c>
      <c r="E18" s="190">
        <v>36600</v>
      </c>
      <c r="F18" s="31">
        <v>16200</v>
      </c>
      <c r="G18" s="31">
        <v>14500</v>
      </c>
      <c r="H18" s="31">
        <v>300</v>
      </c>
      <c r="I18" s="31">
        <v>600</v>
      </c>
      <c r="J18" s="31">
        <v>-100</v>
      </c>
      <c r="K18" s="31">
        <v>-100</v>
      </c>
      <c r="L18" s="31">
        <v>400</v>
      </c>
      <c r="M18" s="31">
        <v>300</v>
      </c>
      <c r="N18" s="31">
        <v>-500</v>
      </c>
      <c r="O18" s="32">
        <v>6200</v>
      </c>
    </row>
    <row r="19" spans="1:15" ht="30" customHeight="1">
      <c r="A19" s="20"/>
      <c r="B19" s="28" t="s">
        <v>102</v>
      </c>
      <c r="C19" s="13">
        <v>1.6555634301913535</v>
      </c>
      <c r="D19" s="33">
        <v>1.4593908629441625</v>
      </c>
      <c r="E19" s="191">
        <v>1.9059405940594059</v>
      </c>
      <c r="F19" s="33">
        <v>1.6864406779661016</v>
      </c>
      <c r="G19" s="33">
        <v>1.7552083333333333</v>
      </c>
      <c r="H19" s="33">
        <v>1.0909090909090908</v>
      </c>
      <c r="I19" s="33">
        <v>1.5</v>
      </c>
      <c r="J19" s="193">
        <v>0.5</v>
      </c>
      <c r="K19" s="33">
        <v>0.9</v>
      </c>
      <c r="L19" s="33">
        <v>1.6666666666666667</v>
      </c>
      <c r="M19" s="33">
        <v>1.75</v>
      </c>
      <c r="N19" s="33">
        <v>0.2857142857142857</v>
      </c>
      <c r="O19" s="34">
        <v>1.5585585585585586</v>
      </c>
    </row>
    <row r="20" spans="1:15" ht="30" customHeight="1" thickBot="1">
      <c r="A20" s="20"/>
      <c r="B20" s="29" t="s">
        <v>132</v>
      </c>
      <c r="C20" s="16">
        <v>1</v>
      </c>
      <c r="D20" s="38">
        <v>0.2461472602739726</v>
      </c>
      <c r="E20" s="38">
        <v>0.32962328767123289</v>
      </c>
      <c r="F20" s="38">
        <v>0.17037671232876711</v>
      </c>
      <c r="G20" s="38">
        <v>0.14426369863013699</v>
      </c>
      <c r="H20" s="38">
        <v>1.5410958904109588E-2</v>
      </c>
      <c r="I20" s="38">
        <v>7.7054794520547941E-3</v>
      </c>
      <c r="J20" s="38">
        <v>4.2808219178082189E-4</v>
      </c>
      <c r="K20" s="38">
        <v>3.852739726027397E-3</v>
      </c>
      <c r="L20" s="38">
        <v>4.2808219178082189E-3</v>
      </c>
      <c r="M20" s="38">
        <v>2.9965753424657533E-3</v>
      </c>
      <c r="N20" s="38">
        <v>8.5616438356164379E-4</v>
      </c>
      <c r="O20" s="39">
        <v>7.4058219178082196E-2</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7"/>
  <sheetViews>
    <sheetView showGridLines="0" view="pageBreakPreview" zoomScale="80" zoomScaleNormal="40" zoomScaleSheetLayoutView="80" zoomScalePageLayoutView="40" workbookViewId="0">
      <selection sqref="A1:B1"/>
    </sheetView>
  </sheetViews>
  <sheetFormatPr defaultColWidth="9.25" defaultRowHeight="38.25" customHeight="1"/>
  <cols>
    <col min="1" max="1" width="4.75" style="334" customWidth="1"/>
    <col min="2" max="11" width="8.125" style="334" customWidth="1"/>
    <col min="12" max="19" width="5.625" style="334" customWidth="1"/>
    <col min="20" max="20" width="0.75" style="271" customWidth="1"/>
    <col min="21" max="256" width="9.25" style="271"/>
    <col min="257" max="257" width="4.75" style="271" customWidth="1"/>
    <col min="258" max="267" width="8.125" style="271" customWidth="1"/>
    <col min="268" max="275" width="5.625" style="271" customWidth="1"/>
    <col min="276" max="276" width="0.75" style="271" customWidth="1"/>
    <col min="277" max="512" width="9.25" style="271"/>
    <col min="513" max="513" width="4.75" style="271" customWidth="1"/>
    <col min="514" max="523" width="8.125" style="271" customWidth="1"/>
    <col min="524" max="531" width="5.625" style="271" customWidth="1"/>
    <col min="532" max="532" width="0.75" style="271" customWidth="1"/>
    <col min="533" max="768" width="9.25" style="271"/>
    <col min="769" max="769" width="4.75" style="271" customWidth="1"/>
    <col min="770" max="779" width="8.125" style="271" customWidth="1"/>
    <col min="780" max="787" width="5.625" style="271" customWidth="1"/>
    <col min="788" max="788" width="0.75" style="271" customWidth="1"/>
    <col min="789" max="1024" width="9.25" style="271"/>
    <col min="1025" max="1025" width="4.75" style="271" customWidth="1"/>
    <col min="1026" max="1035" width="8.125" style="271" customWidth="1"/>
    <col min="1036" max="1043" width="5.625" style="271" customWidth="1"/>
    <col min="1044" max="1044" width="0.75" style="271" customWidth="1"/>
    <col min="1045" max="1280" width="9.25" style="271"/>
    <col min="1281" max="1281" width="4.75" style="271" customWidth="1"/>
    <col min="1282" max="1291" width="8.125" style="271" customWidth="1"/>
    <col min="1292" max="1299" width="5.625" style="271" customWidth="1"/>
    <col min="1300" max="1300" width="0.75" style="271" customWidth="1"/>
    <col min="1301" max="1536" width="9.25" style="271"/>
    <col min="1537" max="1537" width="4.75" style="271" customWidth="1"/>
    <col min="1538" max="1547" width="8.125" style="271" customWidth="1"/>
    <col min="1548" max="1555" width="5.625" style="271" customWidth="1"/>
    <col min="1556" max="1556" width="0.75" style="271" customWidth="1"/>
    <col min="1557" max="1792" width="9.25" style="271"/>
    <col min="1793" max="1793" width="4.75" style="271" customWidth="1"/>
    <col min="1794" max="1803" width="8.125" style="271" customWidth="1"/>
    <col min="1804" max="1811" width="5.625" style="271" customWidth="1"/>
    <col min="1812" max="1812" width="0.75" style="271" customWidth="1"/>
    <col min="1813" max="2048" width="9.25" style="271"/>
    <col min="2049" max="2049" width="4.75" style="271" customWidth="1"/>
    <col min="2050" max="2059" width="8.125" style="271" customWidth="1"/>
    <col min="2060" max="2067" width="5.625" style="271" customWidth="1"/>
    <col min="2068" max="2068" width="0.75" style="271" customWidth="1"/>
    <col min="2069" max="2304" width="9.25" style="271"/>
    <col min="2305" max="2305" width="4.75" style="271" customWidth="1"/>
    <col min="2306" max="2315" width="8.125" style="271" customWidth="1"/>
    <col min="2316" max="2323" width="5.625" style="271" customWidth="1"/>
    <col min="2324" max="2324" width="0.75" style="271" customWidth="1"/>
    <col min="2325" max="2560" width="9.25" style="271"/>
    <col min="2561" max="2561" width="4.75" style="271" customWidth="1"/>
    <col min="2562" max="2571" width="8.125" style="271" customWidth="1"/>
    <col min="2572" max="2579" width="5.625" style="271" customWidth="1"/>
    <col min="2580" max="2580" width="0.75" style="271" customWidth="1"/>
    <col min="2581" max="2816" width="9.25" style="271"/>
    <col min="2817" max="2817" width="4.75" style="271" customWidth="1"/>
    <col min="2818" max="2827" width="8.125" style="271" customWidth="1"/>
    <col min="2828" max="2835" width="5.625" style="271" customWidth="1"/>
    <col min="2836" max="2836" width="0.75" style="271" customWidth="1"/>
    <col min="2837" max="3072" width="9.25" style="271"/>
    <col min="3073" max="3073" width="4.75" style="271" customWidth="1"/>
    <col min="3074" max="3083" width="8.125" style="271" customWidth="1"/>
    <col min="3084" max="3091" width="5.625" style="271" customWidth="1"/>
    <col min="3092" max="3092" width="0.75" style="271" customWidth="1"/>
    <col min="3093" max="3328" width="9.25" style="271"/>
    <col min="3329" max="3329" width="4.75" style="271" customWidth="1"/>
    <col min="3330" max="3339" width="8.125" style="271" customWidth="1"/>
    <col min="3340" max="3347" width="5.625" style="271" customWidth="1"/>
    <col min="3348" max="3348" width="0.75" style="271" customWidth="1"/>
    <col min="3349" max="3584" width="9.25" style="271"/>
    <col min="3585" max="3585" width="4.75" style="271" customWidth="1"/>
    <col min="3586" max="3595" width="8.125" style="271" customWidth="1"/>
    <col min="3596" max="3603" width="5.625" style="271" customWidth="1"/>
    <col min="3604" max="3604" width="0.75" style="271" customWidth="1"/>
    <col min="3605" max="3840" width="9.25" style="271"/>
    <col min="3841" max="3841" width="4.75" style="271" customWidth="1"/>
    <col min="3842" max="3851" width="8.125" style="271" customWidth="1"/>
    <col min="3852" max="3859" width="5.625" style="271" customWidth="1"/>
    <col min="3860" max="3860" width="0.75" style="271" customWidth="1"/>
    <col min="3861" max="4096" width="9.25" style="271"/>
    <col min="4097" max="4097" width="4.75" style="271" customWidth="1"/>
    <col min="4098" max="4107" width="8.125" style="271" customWidth="1"/>
    <col min="4108" max="4115" width="5.625" style="271" customWidth="1"/>
    <col min="4116" max="4116" width="0.75" style="271" customWidth="1"/>
    <col min="4117" max="4352" width="9.25" style="271"/>
    <col min="4353" max="4353" width="4.75" style="271" customWidth="1"/>
    <col min="4354" max="4363" width="8.125" style="271" customWidth="1"/>
    <col min="4364" max="4371" width="5.625" style="271" customWidth="1"/>
    <col min="4372" max="4372" width="0.75" style="271" customWidth="1"/>
    <col min="4373" max="4608" width="9.25" style="271"/>
    <col min="4609" max="4609" width="4.75" style="271" customWidth="1"/>
    <col min="4610" max="4619" width="8.125" style="271" customWidth="1"/>
    <col min="4620" max="4627" width="5.625" style="271" customWidth="1"/>
    <col min="4628" max="4628" width="0.75" style="271" customWidth="1"/>
    <col min="4629" max="4864" width="9.25" style="271"/>
    <col min="4865" max="4865" width="4.75" style="271" customWidth="1"/>
    <col min="4866" max="4875" width="8.125" style="271" customWidth="1"/>
    <col min="4876" max="4883" width="5.625" style="271" customWidth="1"/>
    <col min="4884" max="4884" width="0.75" style="271" customWidth="1"/>
    <col min="4885" max="5120" width="9.25" style="271"/>
    <col min="5121" max="5121" width="4.75" style="271" customWidth="1"/>
    <col min="5122" max="5131" width="8.125" style="271" customWidth="1"/>
    <col min="5132" max="5139" width="5.625" style="271" customWidth="1"/>
    <col min="5140" max="5140" width="0.75" style="271" customWidth="1"/>
    <col min="5141" max="5376" width="9.25" style="271"/>
    <col min="5377" max="5377" width="4.75" style="271" customWidth="1"/>
    <col min="5378" max="5387" width="8.125" style="271" customWidth="1"/>
    <col min="5388" max="5395" width="5.625" style="271" customWidth="1"/>
    <col min="5396" max="5396" width="0.75" style="271" customWidth="1"/>
    <col min="5397" max="5632" width="9.25" style="271"/>
    <col min="5633" max="5633" width="4.75" style="271" customWidth="1"/>
    <col min="5634" max="5643" width="8.125" style="271" customWidth="1"/>
    <col min="5644" max="5651" width="5.625" style="271" customWidth="1"/>
    <col min="5652" max="5652" width="0.75" style="271" customWidth="1"/>
    <col min="5653" max="5888" width="9.25" style="271"/>
    <col min="5889" max="5889" width="4.75" style="271" customWidth="1"/>
    <col min="5890" max="5899" width="8.125" style="271" customWidth="1"/>
    <col min="5900" max="5907" width="5.625" style="271" customWidth="1"/>
    <col min="5908" max="5908" width="0.75" style="271" customWidth="1"/>
    <col min="5909" max="6144" width="9.25" style="271"/>
    <col min="6145" max="6145" width="4.75" style="271" customWidth="1"/>
    <col min="6146" max="6155" width="8.125" style="271" customWidth="1"/>
    <col min="6156" max="6163" width="5.625" style="271" customWidth="1"/>
    <col min="6164" max="6164" width="0.75" style="271" customWidth="1"/>
    <col min="6165" max="6400" width="9.25" style="271"/>
    <col min="6401" max="6401" width="4.75" style="271" customWidth="1"/>
    <col min="6402" max="6411" width="8.125" style="271" customWidth="1"/>
    <col min="6412" max="6419" width="5.625" style="271" customWidth="1"/>
    <col min="6420" max="6420" width="0.75" style="271" customWidth="1"/>
    <col min="6421" max="6656" width="9.25" style="271"/>
    <col min="6657" max="6657" width="4.75" style="271" customWidth="1"/>
    <col min="6658" max="6667" width="8.125" style="271" customWidth="1"/>
    <col min="6668" max="6675" width="5.625" style="271" customWidth="1"/>
    <col min="6676" max="6676" width="0.75" style="271" customWidth="1"/>
    <col min="6677" max="6912" width="9.25" style="271"/>
    <col min="6913" max="6913" width="4.75" style="271" customWidth="1"/>
    <col min="6914" max="6923" width="8.125" style="271" customWidth="1"/>
    <col min="6924" max="6931" width="5.625" style="271" customWidth="1"/>
    <col min="6932" max="6932" width="0.75" style="271" customWidth="1"/>
    <col min="6933" max="7168" width="9.25" style="271"/>
    <col min="7169" max="7169" width="4.75" style="271" customWidth="1"/>
    <col min="7170" max="7179" width="8.125" style="271" customWidth="1"/>
    <col min="7180" max="7187" width="5.625" style="271" customWidth="1"/>
    <col min="7188" max="7188" width="0.75" style="271" customWidth="1"/>
    <col min="7189" max="7424" width="9.25" style="271"/>
    <col min="7425" max="7425" width="4.75" style="271" customWidth="1"/>
    <col min="7426" max="7435" width="8.125" style="271" customWidth="1"/>
    <col min="7436" max="7443" width="5.625" style="271" customWidth="1"/>
    <col min="7444" max="7444" width="0.75" style="271" customWidth="1"/>
    <col min="7445" max="7680" width="9.25" style="271"/>
    <col min="7681" max="7681" width="4.75" style="271" customWidth="1"/>
    <col min="7682" max="7691" width="8.125" style="271" customWidth="1"/>
    <col min="7692" max="7699" width="5.625" style="271" customWidth="1"/>
    <col min="7700" max="7700" width="0.75" style="271" customWidth="1"/>
    <col min="7701" max="7936" width="9.25" style="271"/>
    <col min="7937" max="7937" width="4.75" style="271" customWidth="1"/>
    <col min="7938" max="7947" width="8.125" style="271" customWidth="1"/>
    <col min="7948" max="7955" width="5.625" style="271" customWidth="1"/>
    <col min="7956" max="7956" width="0.75" style="271" customWidth="1"/>
    <col min="7957" max="8192" width="9.25" style="271"/>
    <col min="8193" max="8193" width="4.75" style="271" customWidth="1"/>
    <col min="8194" max="8203" width="8.125" style="271" customWidth="1"/>
    <col min="8204" max="8211" width="5.625" style="271" customWidth="1"/>
    <col min="8212" max="8212" width="0.75" style="271" customWidth="1"/>
    <col min="8213" max="8448" width="9.25" style="271"/>
    <col min="8449" max="8449" width="4.75" style="271" customWidth="1"/>
    <col min="8450" max="8459" width="8.125" style="271" customWidth="1"/>
    <col min="8460" max="8467" width="5.625" style="271" customWidth="1"/>
    <col min="8468" max="8468" width="0.75" style="271" customWidth="1"/>
    <col min="8469" max="8704" width="9.25" style="271"/>
    <col min="8705" max="8705" width="4.75" style="271" customWidth="1"/>
    <col min="8706" max="8715" width="8.125" style="271" customWidth="1"/>
    <col min="8716" max="8723" width="5.625" style="271" customWidth="1"/>
    <col min="8724" max="8724" width="0.75" style="271" customWidth="1"/>
    <col min="8725" max="8960" width="9.25" style="271"/>
    <col min="8961" max="8961" width="4.75" style="271" customWidth="1"/>
    <col min="8962" max="8971" width="8.125" style="271" customWidth="1"/>
    <col min="8972" max="8979" width="5.625" style="271" customWidth="1"/>
    <col min="8980" max="8980" width="0.75" style="271" customWidth="1"/>
    <col min="8981" max="9216" width="9.25" style="271"/>
    <col min="9217" max="9217" width="4.75" style="271" customWidth="1"/>
    <col min="9218" max="9227" width="8.125" style="271" customWidth="1"/>
    <col min="9228" max="9235" width="5.625" style="271" customWidth="1"/>
    <col min="9236" max="9236" width="0.75" style="271" customWidth="1"/>
    <col min="9237" max="9472" width="9.25" style="271"/>
    <col min="9473" max="9473" width="4.75" style="271" customWidth="1"/>
    <col min="9474" max="9483" width="8.125" style="271" customWidth="1"/>
    <col min="9484" max="9491" width="5.625" style="271" customWidth="1"/>
    <col min="9492" max="9492" width="0.75" style="271" customWidth="1"/>
    <col min="9493" max="9728" width="9.25" style="271"/>
    <col min="9729" max="9729" width="4.75" style="271" customWidth="1"/>
    <col min="9730" max="9739" width="8.125" style="271" customWidth="1"/>
    <col min="9740" max="9747" width="5.625" style="271" customWidth="1"/>
    <col min="9748" max="9748" width="0.75" style="271" customWidth="1"/>
    <col min="9749" max="9984" width="9.25" style="271"/>
    <col min="9985" max="9985" width="4.75" style="271" customWidth="1"/>
    <col min="9986" max="9995" width="8.125" style="271" customWidth="1"/>
    <col min="9996" max="10003" width="5.625" style="271" customWidth="1"/>
    <col min="10004" max="10004" width="0.75" style="271" customWidth="1"/>
    <col min="10005" max="10240" width="9.25" style="271"/>
    <col min="10241" max="10241" width="4.75" style="271" customWidth="1"/>
    <col min="10242" max="10251" width="8.125" style="271" customWidth="1"/>
    <col min="10252" max="10259" width="5.625" style="271" customWidth="1"/>
    <col min="10260" max="10260" width="0.75" style="271" customWidth="1"/>
    <col min="10261" max="10496" width="9.25" style="271"/>
    <col min="10497" max="10497" width="4.75" style="271" customWidth="1"/>
    <col min="10498" max="10507" width="8.125" style="271" customWidth="1"/>
    <col min="10508" max="10515" width="5.625" style="271" customWidth="1"/>
    <col min="10516" max="10516" width="0.75" style="271" customWidth="1"/>
    <col min="10517" max="10752" width="9.25" style="271"/>
    <col min="10753" max="10753" width="4.75" style="271" customWidth="1"/>
    <col min="10754" max="10763" width="8.125" style="271" customWidth="1"/>
    <col min="10764" max="10771" width="5.625" style="271" customWidth="1"/>
    <col min="10772" max="10772" width="0.75" style="271" customWidth="1"/>
    <col min="10773" max="11008" width="9.25" style="271"/>
    <col min="11009" max="11009" width="4.75" style="271" customWidth="1"/>
    <col min="11010" max="11019" width="8.125" style="271" customWidth="1"/>
    <col min="11020" max="11027" width="5.625" style="271" customWidth="1"/>
    <col min="11028" max="11028" width="0.75" style="271" customWidth="1"/>
    <col min="11029" max="11264" width="9.25" style="271"/>
    <col min="11265" max="11265" width="4.75" style="271" customWidth="1"/>
    <col min="11266" max="11275" width="8.125" style="271" customWidth="1"/>
    <col min="11276" max="11283" width="5.625" style="271" customWidth="1"/>
    <col min="11284" max="11284" width="0.75" style="271" customWidth="1"/>
    <col min="11285" max="11520" width="9.25" style="271"/>
    <col min="11521" max="11521" width="4.75" style="271" customWidth="1"/>
    <col min="11522" max="11531" width="8.125" style="271" customWidth="1"/>
    <col min="11532" max="11539" width="5.625" style="271" customWidth="1"/>
    <col min="11540" max="11540" width="0.75" style="271" customWidth="1"/>
    <col min="11541" max="11776" width="9.25" style="271"/>
    <col min="11777" max="11777" width="4.75" style="271" customWidth="1"/>
    <col min="11778" max="11787" width="8.125" style="271" customWidth="1"/>
    <col min="11788" max="11795" width="5.625" style="271" customWidth="1"/>
    <col min="11796" max="11796" width="0.75" style="271" customWidth="1"/>
    <col min="11797" max="12032" width="9.25" style="271"/>
    <col min="12033" max="12033" width="4.75" style="271" customWidth="1"/>
    <col min="12034" max="12043" width="8.125" style="271" customWidth="1"/>
    <col min="12044" max="12051" width="5.625" style="271" customWidth="1"/>
    <col min="12052" max="12052" width="0.75" style="271" customWidth="1"/>
    <col min="12053" max="12288" width="9.25" style="271"/>
    <col min="12289" max="12289" width="4.75" style="271" customWidth="1"/>
    <col min="12290" max="12299" width="8.125" style="271" customWidth="1"/>
    <col min="12300" max="12307" width="5.625" style="271" customWidth="1"/>
    <col min="12308" max="12308" width="0.75" style="271" customWidth="1"/>
    <col min="12309" max="12544" width="9.25" style="271"/>
    <col min="12545" max="12545" width="4.75" style="271" customWidth="1"/>
    <col min="12546" max="12555" width="8.125" style="271" customWidth="1"/>
    <col min="12556" max="12563" width="5.625" style="271" customWidth="1"/>
    <col min="12564" max="12564" width="0.75" style="271" customWidth="1"/>
    <col min="12565" max="12800" width="9.25" style="271"/>
    <col min="12801" max="12801" width="4.75" style="271" customWidth="1"/>
    <col min="12802" max="12811" width="8.125" style="271" customWidth="1"/>
    <col min="12812" max="12819" width="5.625" style="271" customWidth="1"/>
    <col min="12820" max="12820" width="0.75" style="271" customWidth="1"/>
    <col min="12821" max="13056" width="9.25" style="271"/>
    <col min="13057" max="13057" width="4.75" style="271" customWidth="1"/>
    <col min="13058" max="13067" width="8.125" style="271" customWidth="1"/>
    <col min="13068" max="13075" width="5.625" style="271" customWidth="1"/>
    <col min="13076" max="13076" width="0.75" style="271" customWidth="1"/>
    <col min="13077" max="13312" width="9.25" style="271"/>
    <col min="13313" max="13313" width="4.75" style="271" customWidth="1"/>
    <col min="13314" max="13323" width="8.125" style="271" customWidth="1"/>
    <col min="13324" max="13331" width="5.625" style="271" customWidth="1"/>
    <col min="13332" max="13332" width="0.75" style="271" customWidth="1"/>
    <col min="13333" max="13568" width="9.25" style="271"/>
    <col min="13569" max="13569" width="4.75" style="271" customWidth="1"/>
    <col min="13570" max="13579" width="8.125" style="271" customWidth="1"/>
    <col min="13580" max="13587" width="5.625" style="271" customWidth="1"/>
    <col min="13588" max="13588" width="0.75" style="271" customWidth="1"/>
    <col min="13589" max="13824" width="9.25" style="271"/>
    <col min="13825" max="13825" width="4.75" style="271" customWidth="1"/>
    <col min="13826" max="13835" width="8.125" style="271" customWidth="1"/>
    <col min="13836" max="13843" width="5.625" style="271" customWidth="1"/>
    <col min="13844" max="13844" width="0.75" style="271" customWidth="1"/>
    <col min="13845" max="14080" width="9.25" style="271"/>
    <col min="14081" max="14081" width="4.75" style="271" customWidth="1"/>
    <col min="14082" max="14091" width="8.125" style="271" customWidth="1"/>
    <col min="14092" max="14099" width="5.625" style="271" customWidth="1"/>
    <col min="14100" max="14100" width="0.75" style="271" customWidth="1"/>
    <col min="14101" max="14336" width="9.25" style="271"/>
    <col min="14337" max="14337" width="4.75" style="271" customWidth="1"/>
    <col min="14338" max="14347" width="8.125" style="271" customWidth="1"/>
    <col min="14348" max="14355" width="5.625" style="271" customWidth="1"/>
    <col min="14356" max="14356" width="0.75" style="271" customWidth="1"/>
    <col min="14357" max="14592" width="9.25" style="271"/>
    <col min="14593" max="14593" width="4.75" style="271" customWidth="1"/>
    <col min="14594" max="14603" width="8.125" style="271" customWidth="1"/>
    <col min="14604" max="14611" width="5.625" style="271" customWidth="1"/>
    <col min="14612" max="14612" width="0.75" style="271" customWidth="1"/>
    <col min="14613" max="14848" width="9.25" style="271"/>
    <col min="14849" max="14849" width="4.75" style="271" customWidth="1"/>
    <col min="14850" max="14859" width="8.125" style="271" customWidth="1"/>
    <col min="14860" max="14867" width="5.625" style="271" customWidth="1"/>
    <col min="14868" max="14868" width="0.75" style="271" customWidth="1"/>
    <col min="14869" max="15104" width="9.25" style="271"/>
    <col min="15105" max="15105" width="4.75" style="271" customWidth="1"/>
    <col min="15106" max="15115" width="8.125" style="271" customWidth="1"/>
    <col min="15116" max="15123" width="5.625" style="271" customWidth="1"/>
    <col min="15124" max="15124" width="0.75" style="271" customWidth="1"/>
    <col min="15125" max="15360" width="9.25" style="271"/>
    <col min="15361" max="15361" width="4.75" style="271" customWidth="1"/>
    <col min="15362" max="15371" width="8.125" style="271" customWidth="1"/>
    <col min="15372" max="15379" width="5.625" style="271" customWidth="1"/>
    <col min="15380" max="15380" width="0.75" style="271" customWidth="1"/>
    <col min="15381" max="15616" width="9.25" style="271"/>
    <col min="15617" max="15617" width="4.75" style="271" customWidth="1"/>
    <col min="15618" max="15627" width="8.125" style="271" customWidth="1"/>
    <col min="15628" max="15635" width="5.625" style="271" customWidth="1"/>
    <col min="15636" max="15636" width="0.75" style="271" customWidth="1"/>
    <col min="15637" max="15872" width="9.25" style="271"/>
    <col min="15873" max="15873" width="4.75" style="271" customWidth="1"/>
    <col min="15874" max="15883" width="8.125" style="271" customWidth="1"/>
    <col min="15884" max="15891" width="5.625" style="271" customWidth="1"/>
    <col min="15892" max="15892" width="0.75" style="271" customWidth="1"/>
    <col min="15893" max="16128" width="9.25" style="271"/>
    <col min="16129" max="16129" width="4.75" style="271" customWidth="1"/>
    <col min="16130" max="16139" width="8.125" style="271" customWidth="1"/>
    <col min="16140" max="16147" width="5.625" style="271" customWidth="1"/>
    <col min="16148" max="16148" width="0.75" style="271" customWidth="1"/>
    <col min="16149" max="16384" width="9.25" style="271"/>
  </cols>
  <sheetData>
    <row r="1" spans="1:30" s="267" customFormat="1" ht="33" customHeight="1">
      <c r="A1" s="405" t="str">
        <f>平成26年度!A1</f>
        <v>平成26年度</v>
      </c>
      <c r="B1" s="405"/>
      <c r="C1" s="406" t="s">
        <v>196</v>
      </c>
      <c r="D1" s="406"/>
      <c r="E1" s="406"/>
      <c r="F1" s="406"/>
      <c r="G1" s="406"/>
      <c r="H1" s="406"/>
      <c r="I1" s="406"/>
      <c r="J1" s="406"/>
      <c r="K1" s="406"/>
      <c r="L1" s="406"/>
      <c r="M1" s="406"/>
      <c r="N1" s="406"/>
      <c r="O1" s="406"/>
      <c r="P1" s="406"/>
      <c r="Q1" s="406"/>
      <c r="R1" s="378"/>
      <c r="S1" s="378" t="s">
        <v>207</v>
      </c>
    </row>
    <row r="2" spans="1:30" ht="16.5" customHeight="1">
      <c r="A2" s="268"/>
      <c r="B2" s="268"/>
      <c r="C2" s="268"/>
      <c r="D2" s="268"/>
      <c r="E2" s="268"/>
      <c r="F2" s="268"/>
      <c r="G2" s="268"/>
      <c r="H2" s="268"/>
      <c r="I2" s="268"/>
      <c r="J2" s="268"/>
      <c r="K2" s="268"/>
      <c r="L2" s="268"/>
      <c r="M2" s="268"/>
      <c r="N2" s="269"/>
      <c r="O2" s="269"/>
      <c r="P2" s="270"/>
      <c r="Q2" s="407" t="s">
        <v>197</v>
      </c>
      <c r="R2" s="407"/>
      <c r="S2" s="407"/>
      <c r="T2" s="269"/>
    </row>
    <row r="3" spans="1:30" ht="21" customHeight="1">
      <c r="A3" s="272"/>
      <c r="B3" s="408">
        <v>22</v>
      </c>
      <c r="C3" s="409"/>
      <c r="D3" s="408">
        <v>23</v>
      </c>
      <c r="E3" s="409"/>
      <c r="F3" s="408">
        <v>24</v>
      </c>
      <c r="G3" s="409"/>
      <c r="H3" s="408">
        <v>25</v>
      </c>
      <c r="I3" s="409"/>
      <c r="J3" s="410">
        <v>26</v>
      </c>
      <c r="K3" s="411"/>
      <c r="L3" s="412" t="s">
        <v>198</v>
      </c>
      <c r="M3" s="413"/>
      <c r="N3" s="412" t="s">
        <v>199</v>
      </c>
      <c r="O3" s="413"/>
      <c r="P3" s="412" t="s">
        <v>200</v>
      </c>
      <c r="Q3" s="413"/>
      <c r="R3" s="403" t="s">
        <v>201</v>
      </c>
      <c r="S3" s="404"/>
      <c r="T3" s="269"/>
      <c r="V3" s="273"/>
      <c r="W3" s="273"/>
      <c r="X3" s="273"/>
      <c r="AC3" s="273"/>
      <c r="AD3" s="273"/>
    </row>
    <row r="4" spans="1:30" ht="21" customHeight="1">
      <c r="A4" s="274"/>
      <c r="B4" s="275" t="s">
        <v>202</v>
      </c>
      <c r="C4" s="276" t="s">
        <v>203</v>
      </c>
      <c r="D4" s="275" t="s">
        <v>202</v>
      </c>
      <c r="E4" s="276" t="s">
        <v>203</v>
      </c>
      <c r="F4" s="277" t="s">
        <v>202</v>
      </c>
      <c r="G4" s="276" t="s">
        <v>203</v>
      </c>
      <c r="H4" s="277" t="s">
        <v>202</v>
      </c>
      <c r="I4" s="276" t="s">
        <v>203</v>
      </c>
      <c r="J4" s="278" t="s">
        <v>202</v>
      </c>
      <c r="K4" s="279" t="s">
        <v>203</v>
      </c>
      <c r="L4" s="280" t="s">
        <v>202</v>
      </c>
      <c r="M4" s="281" t="s">
        <v>203</v>
      </c>
      <c r="N4" s="275" t="s">
        <v>202</v>
      </c>
      <c r="O4" s="276" t="s">
        <v>203</v>
      </c>
      <c r="P4" s="275" t="s">
        <v>202</v>
      </c>
      <c r="Q4" s="276" t="s">
        <v>203</v>
      </c>
      <c r="R4" s="282" t="s">
        <v>202</v>
      </c>
      <c r="S4" s="279" t="s">
        <v>203</v>
      </c>
      <c r="T4" s="283"/>
      <c r="U4" s="273"/>
      <c r="V4" s="284"/>
      <c r="W4" s="284"/>
      <c r="X4" s="284"/>
      <c r="Y4" s="284"/>
      <c r="Z4" s="284"/>
      <c r="AA4" s="284"/>
      <c r="AB4" s="284"/>
      <c r="AC4" s="284"/>
      <c r="AD4" s="284"/>
    </row>
    <row r="5" spans="1:30" ht="33" customHeight="1">
      <c r="A5" s="285">
        <v>4</v>
      </c>
      <c r="B5" s="286">
        <v>471900</v>
      </c>
      <c r="C5" s="287">
        <v>471900</v>
      </c>
      <c r="D5" s="288">
        <v>367200</v>
      </c>
      <c r="E5" s="289">
        <v>367200</v>
      </c>
      <c r="F5" s="288">
        <v>471100</v>
      </c>
      <c r="G5" s="289">
        <v>471100</v>
      </c>
      <c r="H5" s="288">
        <v>516300</v>
      </c>
      <c r="I5" s="289">
        <v>516300</v>
      </c>
      <c r="J5" s="290">
        <v>565600</v>
      </c>
      <c r="K5" s="291">
        <v>565600</v>
      </c>
      <c r="L5" s="292">
        <v>-22.186904005085822</v>
      </c>
      <c r="M5" s="293">
        <v>-22.186904005085822</v>
      </c>
      <c r="N5" s="294">
        <v>28.295206971677544</v>
      </c>
      <c r="O5" s="295">
        <v>28.295206971677544</v>
      </c>
      <c r="P5" s="294">
        <v>9.5945659095733475</v>
      </c>
      <c r="Q5" s="295">
        <v>9.5945659095733475</v>
      </c>
      <c r="R5" s="296">
        <v>9.5487119891535883</v>
      </c>
      <c r="S5" s="295">
        <v>9.5487119891535883</v>
      </c>
      <c r="T5" s="269"/>
      <c r="U5" s="284"/>
      <c r="V5" s="297"/>
      <c r="W5" s="297"/>
      <c r="X5" s="297"/>
      <c r="Y5" s="297"/>
      <c r="Z5" s="297"/>
      <c r="AA5" s="297"/>
      <c r="AB5" s="297"/>
      <c r="AC5" s="297"/>
      <c r="AD5" s="297"/>
    </row>
    <row r="6" spans="1:30" ht="33" customHeight="1">
      <c r="A6" s="285">
        <v>5</v>
      </c>
      <c r="B6" s="298">
        <v>465000</v>
      </c>
      <c r="C6" s="299">
        <v>936900</v>
      </c>
      <c r="D6" s="300">
        <v>380200</v>
      </c>
      <c r="E6" s="299">
        <v>747400</v>
      </c>
      <c r="F6" s="300">
        <v>434300</v>
      </c>
      <c r="G6" s="299">
        <v>905400</v>
      </c>
      <c r="H6" s="300">
        <v>477600</v>
      </c>
      <c r="I6" s="299">
        <v>993900</v>
      </c>
      <c r="J6" s="301">
        <v>561400</v>
      </c>
      <c r="K6" s="302">
        <v>1127000</v>
      </c>
      <c r="L6" s="303">
        <v>-18.236559139784944</v>
      </c>
      <c r="M6" s="304">
        <v>-20.226278151350201</v>
      </c>
      <c r="N6" s="305">
        <v>14.229352972119941</v>
      </c>
      <c r="O6" s="306">
        <v>21.139951833021129</v>
      </c>
      <c r="P6" s="305">
        <v>9.9700667741192746</v>
      </c>
      <c r="Q6" s="306">
        <v>9.774685222001338</v>
      </c>
      <c r="R6" s="305">
        <v>17.546063651591282</v>
      </c>
      <c r="S6" s="307">
        <v>13.391689304759026</v>
      </c>
      <c r="T6" s="269"/>
      <c r="U6" s="284"/>
      <c r="V6" s="297"/>
      <c r="W6" s="297"/>
      <c r="X6" s="297"/>
      <c r="Y6" s="297"/>
      <c r="Z6" s="297"/>
      <c r="AA6" s="297"/>
      <c r="AB6" s="297"/>
      <c r="AC6" s="297"/>
      <c r="AD6" s="297"/>
    </row>
    <row r="7" spans="1:30" ht="33" customHeight="1">
      <c r="A7" s="285">
        <v>6</v>
      </c>
      <c r="B7" s="298">
        <v>427700</v>
      </c>
      <c r="C7" s="299">
        <v>1364600</v>
      </c>
      <c r="D7" s="300">
        <v>392800</v>
      </c>
      <c r="E7" s="299">
        <v>1140200</v>
      </c>
      <c r="F7" s="300">
        <v>426400</v>
      </c>
      <c r="G7" s="299">
        <v>1331800</v>
      </c>
      <c r="H7" s="300">
        <v>489100</v>
      </c>
      <c r="I7" s="299">
        <v>1483000</v>
      </c>
      <c r="J7" s="300">
        <v>557300</v>
      </c>
      <c r="K7" s="299">
        <v>1684300</v>
      </c>
      <c r="L7" s="303">
        <v>-8.1599251812017712</v>
      </c>
      <c r="M7" s="304">
        <v>-16.444379305290923</v>
      </c>
      <c r="N7" s="305">
        <v>8.5539714867617107</v>
      </c>
      <c r="O7" s="306">
        <v>16.804069461497974</v>
      </c>
      <c r="P7" s="305">
        <v>14.704502814258902</v>
      </c>
      <c r="Q7" s="306">
        <v>11.35305601441658</v>
      </c>
      <c r="R7" s="305">
        <v>13.943978736454724</v>
      </c>
      <c r="S7" s="307">
        <v>13.573836817262304</v>
      </c>
      <c r="T7" s="269"/>
      <c r="AB7" s="273"/>
      <c r="AC7" s="273"/>
    </row>
    <row r="8" spans="1:30" ht="33" customHeight="1">
      <c r="A8" s="285">
        <v>7</v>
      </c>
      <c r="B8" s="298">
        <v>543000</v>
      </c>
      <c r="C8" s="299">
        <v>1907600</v>
      </c>
      <c r="D8" s="300">
        <v>500200</v>
      </c>
      <c r="E8" s="299">
        <v>1640400</v>
      </c>
      <c r="F8" s="300">
        <v>550400</v>
      </c>
      <c r="G8" s="299">
        <v>1882200</v>
      </c>
      <c r="H8" s="300">
        <v>583900</v>
      </c>
      <c r="I8" s="299">
        <v>2066900</v>
      </c>
      <c r="J8" s="300">
        <v>653900</v>
      </c>
      <c r="K8" s="299">
        <v>2338200</v>
      </c>
      <c r="L8" s="303">
        <v>-7.8821362799263284</v>
      </c>
      <c r="M8" s="304">
        <v>-14.00712937722794</v>
      </c>
      <c r="N8" s="305">
        <v>10.035985605757688</v>
      </c>
      <c r="O8" s="306">
        <v>14.740307242136069</v>
      </c>
      <c r="P8" s="305">
        <v>6.0864825581395223</v>
      </c>
      <c r="Q8" s="306">
        <v>9.8129848050154038</v>
      </c>
      <c r="R8" s="305">
        <v>11.988354170234629</v>
      </c>
      <c r="S8" s="307">
        <v>13.125937394165163</v>
      </c>
      <c r="T8" s="269"/>
      <c r="U8" s="284"/>
      <c r="V8" s="284"/>
      <c r="W8" s="284"/>
      <c r="X8" s="284"/>
      <c r="Y8" s="284"/>
      <c r="Z8" s="284"/>
      <c r="AA8" s="284"/>
      <c r="AB8" s="284"/>
      <c r="AC8" s="284"/>
    </row>
    <row r="9" spans="1:30" ht="33" customHeight="1">
      <c r="A9" s="285">
        <v>8</v>
      </c>
      <c r="B9" s="313">
        <v>635700</v>
      </c>
      <c r="C9" s="299">
        <v>2543300</v>
      </c>
      <c r="D9" s="300">
        <v>593200</v>
      </c>
      <c r="E9" s="299">
        <v>2233600</v>
      </c>
      <c r="F9" s="300">
        <v>607200</v>
      </c>
      <c r="G9" s="299">
        <v>2489400</v>
      </c>
      <c r="H9" s="300">
        <v>705500</v>
      </c>
      <c r="I9" s="299">
        <v>2772400</v>
      </c>
      <c r="J9" s="300">
        <v>733300</v>
      </c>
      <c r="K9" s="299">
        <v>3071500</v>
      </c>
      <c r="L9" s="303">
        <v>-6.6855434953594539</v>
      </c>
      <c r="M9" s="304">
        <v>-12.177092753509228</v>
      </c>
      <c r="N9" s="305">
        <v>2.3600809170600172</v>
      </c>
      <c r="O9" s="306">
        <v>11.452363896848141</v>
      </c>
      <c r="P9" s="305">
        <v>16.189064558629781</v>
      </c>
      <c r="Q9" s="306">
        <v>11.368201172973414</v>
      </c>
      <c r="R9" s="305">
        <v>3.9404677533664056</v>
      </c>
      <c r="S9" s="307">
        <v>10.788486509883128</v>
      </c>
      <c r="T9" s="269"/>
    </row>
    <row r="10" spans="1:30" ht="33" customHeight="1">
      <c r="A10" s="285">
        <v>9</v>
      </c>
      <c r="B10" s="313">
        <v>550800</v>
      </c>
      <c r="C10" s="299">
        <v>3094100</v>
      </c>
      <c r="D10" s="300">
        <v>518400</v>
      </c>
      <c r="E10" s="299">
        <v>2752000</v>
      </c>
      <c r="F10" s="300">
        <v>507300</v>
      </c>
      <c r="G10" s="299">
        <v>2996700</v>
      </c>
      <c r="H10" s="300">
        <v>607400</v>
      </c>
      <c r="I10" s="299">
        <v>3379800</v>
      </c>
      <c r="J10" s="300">
        <v>658700</v>
      </c>
      <c r="K10" s="299">
        <v>3730200</v>
      </c>
      <c r="L10" s="303">
        <v>-5.8823529411764781</v>
      </c>
      <c r="M10" s="304">
        <v>-11.056526938366574</v>
      </c>
      <c r="N10" s="305">
        <v>-2.1412037037037095</v>
      </c>
      <c r="O10" s="306">
        <v>8.8917151162790589</v>
      </c>
      <c r="P10" s="305">
        <v>19.73191405479993</v>
      </c>
      <c r="Q10" s="306">
        <v>12.784062468715589</v>
      </c>
      <c r="R10" s="305">
        <v>8.4458347053012943</v>
      </c>
      <c r="S10" s="307">
        <v>10.367477365524593</v>
      </c>
      <c r="T10" s="269"/>
      <c r="U10" s="297"/>
      <c r="V10" s="297"/>
      <c r="W10" s="297"/>
      <c r="X10" s="297"/>
      <c r="Y10" s="297"/>
      <c r="Z10" s="297"/>
      <c r="AA10" s="297"/>
      <c r="AB10" s="297"/>
      <c r="AC10" s="297"/>
    </row>
    <row r="11" spans="1:30" ht="33" customHeight="1">
      <c r="A11" s="285">
        <v>10</v>
      </c>
      <c r="B11" s="313">
        <v>499500</v>
      </c>
      <c r="C11" s="299">
        <v>3593600</v>
      </c>
      <c r="D11" s="300">
        <v>515600</v>
      </c>
      <c r="E11" s="299">
        <v>3267600</v>
      </c>
      <c r="F11" s="300">
        <v>519700</v>
      </c>
      <c r="G11" s="299">
        <v>3516400</v>
      </c>
      <c r="H11" s="300">
        <v>543000</v>
      </c>
      <c r="I11" s="299">
        <v>3922800</v>
      </c>
      <c r="J11" s="300">
        <v>586000</v>
      </c>
      <c r="K11" s="299">
        <v>4316200</v>
      </c>
      <c r="L11" s="303">
        <v>3.223223223223215</v>
      </c>
      <c r="M11" s="304">
        <v>-9.0716829919857531</v>
      </c>
      <c r="N11" s="305">
        <v>0.79519006982155815</v>
      </c>
      <c r="O11" s="306">
        <v>7.6141510588811485</v>
      </c>
      <c r="P11" s="305">
        <v>4.4833557821820165</v>
      </c>
      <c r="Q11" s="306">
        <v>11.557274485269019</v>
      </c>
      <c r="R11" s="305">
        <v>7.9189686924493401</v>
      </c>
      <c r="S11" s="307">
        <v>10.028551034975024</v>
      </c>
      <c r="T11" s="269"/>
    </row>
    <row r="12" spans="1:30" ht="33" customHeight="1">
      <c r="A12" s="285">
        <v>11</v>
      </c>
      <c r="B12" s="313">
        <v>430900</v>
      </c>
      <c r="C12" s="299">
        <v>4024500</v>
      </c>
      <c r="D12" s="300">
        <v>440700</v>
      </c>
      <c r="E12" s="299">
        <v>3708300</v>
      </c>
      <c r="F12" s="300">
        <v>483100</v>
      </c>
      <c r="G12" s="299">
        <v>3999500</v>
      </c>
      <c r="H12" s="300">
        <v>513600</v>
      </c>
      <c r="I12" s="299">
        <v>4436400</v>
      </c>
      <c r="J12" s="300">
        <v>564500</v>
      </c>
      <c r="K12" s="299">
        <v>4880700</v>
      </c>
      <c r="L12" s="303">
        <v>2.2743095845903838</v>
      </c>
      <c r="M12" s="304">
        <v>-7.8568766306373448</v>
      </c>
      <c r="N12" s="305">
        <v>9.6210574086680367</v>
      </c>
      <c r="O12" s="306">
        <v>7.8526548553245306</v>
      </c>
      <c r="P12" s="305">
        <v>6.3133926723245821</v>
      </c>
      <c r="Q12" s="306">
        <v>10.923865483185409</v>
      </c>
      <c r="R12" s="305">
        <v>9.910436137071656</v>
      </c>
      <c r="S12" s="307">
        <v>10.014876927238305</v>
      </c>
      <c r="T12" s="269"/>
      <c r="U12" s="297"/>
      <c r="V12" s="297"/>
      <c r="W12" s="297"/>
      <c r="X12" s="297"/>
      <c r="Y12" s="297"/>
      <c r="Z12" s="297"/>
      <c r="AA12" s="297"/>
      <c r="AB12" s="297"/>
      <c r="AC12" s="297"/>
    </row>
    <row r="13" spans="1:30" ht="33" customHeight="1">
      <c r="A13" s="285">
        <v>12</v>
      </c>
      <c r="B13" s="314">
        <v>420400</v>
      </c>
      <c r="C13" s="299">
        <v>4444900</v>
      </c>
      <c r="D13" s="300">
        <v>446800</v>
      </c>
      <c r="E13" s="299">
        <v>4155100</v>
      </c>
      <c r="F13" s="300">
        <v>463400</v>
      </c>
      <c r="G13" s="299">
        <v>4462900</v>
      </c>
      <c r="H13" s="300">
        <v>515500</v>
      </c>
      <c r="I13" s="299">
        <v>4951900</v>
      </c>
      <c r="J13" s="300">
        <v>549200</v>
      </c>
      <c r="K13" s="299">
        <v>5429900</v>
      </c>
      <c r="L13" s="303">
        <v>6.2797335870599369</v>
      </c>
      <c r="M13" s="304">
        <v>-6.5198317172489766</v>
      </c>
      <c r="N13" s="305">
        <v>3.7153088630259532</v>
      </c>
      <c r="O13" s="306">
        <v>7.4077639527327932</v>
      </c>
      <c r="P13" s="305">
        <v>11.24298662063012</v>
      </c>
      <c r="Q13" s="306">
        <v>10.957001053126888</v>
      </c>
      <c r="R13" s="305">
        <v>6.5373423860329893</v>
      </c>
      <c r="S13" s="307">
        <v>9.6528605181849514</v>
      </c>
      <c r="T13" s="269"/>
      <c r="U13" s="297"/>
      <c r="V13" s="297"/>
      <c r="W13" s="297"/>
      <c r="X13" s="297"/>
      <c r="Y13" s="297"/>
      <c r="Z13" s="297"/>
      <c r="AA13" s="297"/>
      <c r="AB13" s="297"/>
      <c r="AC13" s="297"/>
    </row>
    <row r="14" spans="1:30" ht="33" customHeight="1">
      <c r="A14" s="285">
        <v>1</v>
      </c>
      <c r="B14" s="313">
        <v>406200</v>
      </c>
      <c r="C14" s="299">
        <v>4851100</v>
      </c>
      <c r="D14" s="300">
        <v>405000</v>
      </c>
      <c r="E14" s="299">
        <v>4560100</v>
      </c>
      <c r="F14" s="300">
        <v>429700</v>
      </c>
      <c r="G14" s="299">
        <v>4892600</v>
      </c>
      <c r="H14" s="300">
        <v>495100</v>
      </c>
      <c r="I14" s="299">
        <v>5447000</v>
      </c>
      <c r="J14" s="300">
        <v>530100</v>
      </c>
      <c r="K14" s="299">
        <v>5960000</v>
      </c>
      <c r="L14" s="303">
        <v>-0.29542097488921115</v>
      </c>
      <c r="M14" s="304">
        <v>-5.9986394838283985</v>
      </c>
      <c r="N14" s="305">
        <v>6.098765432098773</v>
      </c>
      <c r="O14" s="306">
        <v>7.291506765202513</v>
      </c>
      <c r="P14" s="305">
        <v>15.219920875029075</v>
      </c>
      <c r="Q14" s="306">
        <v>11.331398438458081</v>
      </c>
      <c r="R14" s="305">
        <v>7.0692789335487873</v>
      </c>
      <c r="S14" s="307">
        <v>9.4180282724435642</v>
      </c>
      <c r="T14" s="269"/>
      <c r="U14" s="297"/>
      <c r="V14" s="297"/>
      <c r="W14" s="297"/>
      <c r="X14" s="297"/>
      <c r="Y14" s="297"/>
      <c r="Z14" s="297"/>
      <c r="AA14" s="297"/>
      <c r="AB14" s="297"/>
      <c r="AC14" s="297"/>
    </row>
    <row r="15" spans="1:30" ht="33" customHeight="1">
      <c r="A15" s="285">
        <v>2</v>
      </c>
      <c r="B15" s="314">
        <v>422500</v>
      </c>
      <c r="C15" s="299">
        <v>5273600</v>
      </c>
      <c r="D15" s="300">
        <v>434800</v>
      </c>
      <c r="E15" s="299">
        <v>4994900</v>
      </c>
      <c r="F15" s="300">
        <v>463200</v>
      </c>
      <c r="G15" s="299">
        <v>5355800</v>
      </c>
      <c r="H15" s="300">
        <v>503100</v>
      </c>
      <c r="I15" s="299">
        <v>5950100</v>
      </c>
      <c r="J15" s="301">
        <v>550900</v>
      </c>
      <c r="K15" s="302">
        <v>6510900</v>
      </c>
      <c r="L15" s="315">
        <v>2.9112426035502921</v>
      </c>
      <c r="M15" s="316">
        <v>-5.2848149271844704</v>
      </c>
      <c r="N15" s="308">
        <v>6.5317387304507832</v>
      </c>
      <c r="O15" s="309">
        <v>7.2253698772748294</v>
      </c>
      <c r="P15" s="308">
        <v>8.613989637305707</v>
      </c>
      <c r="Q15" s="309">
        <v>11.096381492960901</v>
      </c>
      <c r="R15" s="308">
        <v>9.5010932220234565</v>
      </c>
      <c r="S15" s="310">
        <v>9.4250516798037012</v>
      </c>
      <c r="T15" s="269"/>
      <c r="U15" s="297"/>
      <c r="V15" s="297"/>
      <c r="W15" s="297"/>
      <c r="X15" s="297"/>
      <c r="Y15" s="297"/>
      <c r="Z15" s="297"/>
      <c r="AA15" s="297"/>
      <c r="AB15" s="297"/>
      <c r="AC15" s="297"/>
    </row>
    <row r="16" spans="1:30" ht="33" customHeight="1">
      <c r="A16" s="285">
        <v>3</v>
      </c>
      <c r="B16" s="314">
        <v>431700</v>
      </c>
      <c r="C16" s="299">
        <v>5705300</v>
      </c>
      <c r="D16" s="311">
        <v>533100</v>
      </c>
      <c r="E16" s="299">
        <v>5528000</v>
      </c>
      <c r="F16" s="311">
        <v>568900</v>
      </c>
      <c r="G16" s="299">
        <v>5924700</v>
      </c>
      <c r="H16" s="311">
        <v>630200</v>
      </c>
      <c r="I16" s="299">
        <v>6580300</v>
      </c>
      <c r="J16" s="312">
        <v>659000</v>
      </c>
      <c r="K16" s="317">
        <v>7169900</v>
      </c>
      <c r="L16" s="318">
        <v>23.488533703961096</v>
      </c>
      <c r="M16" s="319">
        <v>-3.1076367588032241</v>
      </c>
      <c r="N16" s="320">
        <v>6.7154380041267956</v>
      </c>
      <c r="O16" s="321">
        <v>7.1761939218523878</v>
      </c>
      <c r="P16" s="320">
        <v>10.775180172262267</v>
      </c>
      <c r="Q16" s="321">
        <v>11.065539183418565</v>
      </c>
      <c r="R16" s="322">
        <v>4.5699777848302148</v>
      </c>
      <c r="S16" s="323">
        <v>8.9600778080026799</v>
      </c>
      <c r="T16" s="269"/>
      <c r="U16" s="297"/>
      <c r="V16" s="297"/>
      <c r="W16" s="297"/>
      <c r="X16" s="297"/>
      <c r="Y16" s="297"/>
      <c r="Z16" s="297"/>
      <c r="AA16" s="297"/>
      <c r="AB16" s="297"/>
      <c r="AC16" s="297"/>
    </row>
    <row r="17" spans="1:20" ht="33" customHeight="1">
      <c r="A17" s="324" t="s">
        <v>204</v>
      </c>
      <c r="B17" s="325">
        <v>5705300</v>
      </c>
      <c r="C17" s="326">
        <v>5705300</v>
      </c>
      <c r="D17" s="325">
        <v>5528000</v>
      </c>
      <c r="E17" s="326">
        <v>5528000</v>
      </c>
      <c r="F17" s="325">
        <v>5924700</v>
      </c>
      <c r="G17" s="326">
        <v>5924700</v>
      </c>
      <c r="H17" s="325">
        <v>6580300</v>
      </c>
      <c r="I17" s="326">
        <v>6580300</v>
      </c>
      <c r="J17" s="325">
        <v>7169900</v>
      </c>
      <c r="K17" s="326">
        <v>7169900</v>
      </c>
      <c r="L17" s="327" t="s">
        <v>208</v>
      </c>
      <c r="M17" s="328">
        <v>-3.1076367588032241</v>
      </c>
      <c r="N17" s="329" t="s">
        <v>209</v>
      </c>
      <c r="O17" s="328">
        <v>7.1761939218523878</v>
      </c>
      <c r="P17" s="329" t="s">
        <v>209</v>
      </c>
      <c r="Q17" s="328">
        <v>11.065539183418565</v>
      </c>
      <c r="R17" s="329" t="s">
        <v>209</v>
      </c>
      <c r="S17" s="330" t="s">
        <v>210</v>
      </c>
      <c r="T17" s="269"/>
    </row>
    <row r="18" spans="1:20" ht="24" customHeight="1">
      <c r="A18" s="331"/>
      <c r="B18" s="332" t="s">
        <v>205</v>
      </c>
      <c r="C18" s="332"/>
      <c r="D18" s="332"/>
      <c r="E18" s="332"/>
      <c r="F18" s="271"/>
      <c r="G18" s="271"/>
      <c r="H18" s="271"/>
      <c r="I18" s="271"/>
      <c r="J18" s="271"/>
      <c r="K18" s="271"/>
      <c r="L18" s="271"/>
      <c r="M18" s="271"/>
      <c r="N18" s="271"/>
      <c r="O18" s="271"/>
      <c r="P18" s="271"/>
      <c r="Q18" s="271"/>
      <c r="R18" s="271"/>
      <c r="S18" s="271"/>
    </row>
    <row r="19" spans="1:20" ht="24" customHeight="1">
      <c r="A19" s="331"/>
      <c r="B19" s="332"/>
      <c r="C19" s="332"/>
      <c r="D19" s="332"/>
      <c r="E19" s="332"/>
      <c r="F19" s="271"/>
      <c r="G19" s="271"/>
      <c r="H19" s="271"/>
      <c r="I19" s="333"/>
      <c r="J19" s="333"/>
      <c r="K19" s="271"/>
      <c r="L19" s="271"/>
      <c r="M19" s="271"/>
      <c r="N19" s="271"/>
      <c r="O19" s="271"/>
      <c r="P19" s="271"/>
      <c r="Q19" s="271"/>
      <c r="R19" s="271"/>
      <c r="S19" s="271"/>
    </row>
    <row r="20" spans="1:20" ht="38.25" customHeight="1">
      <c r="A20" s="271"/>
      <c r="B20" s="332"/>
      <c r="C20" s="332"/>
      <c r="D20" s="332"/>
      <c r="E20" s="332"/>
      <c r="F20" s="333"/>
      <c r="G20" s="271"/>
      <c r="H20" s="271"/>
      <c r="I20" s="271"/>
      <c r="J20" s="333"/>
      <c r="K20" s="271"/>
      <c r="L20" s="271"/>
      <c r="M20" s="271"/>
      <c r="N20" s="271"/>
      <c r="O20" s="271"/>
      <c r="P20" s="271"/>
      <c r="Q20" s="271"/>
      <c r="R20" s="271"/>
      <c r="S20" s="271"/>
    </row>
    <row r="21" spans="1:20" ht="38.25" customHeight="1">
      <c r="A21" s="271"/>
      <c r="B21" s="332"/>
      <c r="C21" s="332"/>
      <c r="D21" s="332"/>
      <c r="E21" s="332"/>
      <c r="F21" s="271"/>
      <c r="G21" s="271"/>
      <c r="H21" s="271"/>
      <c r="I21" s="271"/>
      <c r="J21" s="271"/>
      <c r="K21" s="271"/>
      <c r="L21" s="271"/>
      <c r="M21" s="271"/>
      <c r="N21" s="271"/>
      <c r="O21" s="271"/>
      <c r="P21" s="271"/>
      <c r="Q21" s="271"/>
      <c r="R21" s="271"/>
      <c r="S21" s="271"/>
    </row>
    <row r="22" spans="1:20" ht="38.25" customHeight="1">
      <c r="A22" s="271"/>
      <c r="B22" s="332"/>
      <c r="C22" s="332"/>
      <c r="D22" s="332"/>
      <c r="E22" s="332"/>
      <c r="F22" s="271"/>
      <c r="G22" s="271"/>
      <c r="H22" s="271"/>
      <c r="I22" s="271"/>
      <c r="J22" s="271"/>
      <c r="K22" s="271"/>
      <c r="L22" s="271"/>
      <c r="M22" s="271"/>
      <c r="N22" s="271"/>
      <c r="O22" s="271"/>
      <c r="P22" s="271"/>
      <c r="Q22" s="271"/>
      <c r="R22" s="271"/>
      <c r="S22" s="271"/>
    </row>
    <row r="23" spans="1:20" ht="38.25" customHeight="1">
      <c r="A23" s="271"/>
      <c r="B23" s="332"/>
      <c r="C23" s="332"/>
      <c r="D23" s="332"/>
      <c r="E23" s="332"/>
      <c r="F23" s="271"/>
      <c r="G23" s="271"/>
      <c r="H23" s="271"/>
      <c r="I23" s="271"/>
      <c r="J23" s="271"/>
      <c r="K23" s="271"/>
      <c r="L23" s="271"/>
      <c r="M23" s="271"/>
      <c r="N23" s="271"/>
      <c r="O23" s="271"/>
      <c r="P23" s="271"/>
      <c r="Q23" s="271"/>
      <c r="R23" s="271"/>
      <c r="S23" s="271"/>
    </row>
    <row r="24" spans="1:20" ht="38.25" customHeight="1">
      <c r="A24" s="271"/>
      <c r="B24" s="332"/>
      <c r="C24" s="332"/>
      <c r="D24" s="332"/>
      <c r="E24" s="332"/>
      <c r="F24" s="271"/>
      <c r="G24" s="271"/>
      <c r="H24" s="271"/>
      <c r="I24" s="271"/>
      <c r="J24" s="271"/>
      <c r="K24" s="271"/>
      <c r="L24" s="271"/>
      <c r="M24" s="271"/>
      <c r="N24" s="271"/>
      <c r="O24" s="271"/>
      <c r="P24" s="271"/>
      <c r="Q24" s="271"/>
      <c r="R24" s="271"/>
      <c r="S24" s="271"/>
    </row>
    <row r="25" spans="1:20" ht="38.25" customHeight="1">
      <c r="A25" s="271"/>
      <c r="B25" s="271"/>
      <c r="C25" s="271"/>
      <c r="D25" s="271"/>
      <c r="E25" s="271"/>
      <c r="F25" s="271"/>
      <c r="G25" s="271"/>
      <c r="H25" s="271"/>
      <c r="I25" s="271"/>
      <c r="J25" s="271"/>
      <c r="K25" s="271"/>
      <c r="L25" s="271"/>
      <c r="M25" s="271"/>
      <c r="N25" s="271"/>
      <c r="O25" s="271"/>
      <c r="P25" s="271"/>
      <c r="Q25" s="271"/>
      <c r="R25" s="271"/>
      <c r="S25" s="271"/>
    </row>
    <row r="26" spans="1:20" ht="38.25" customHeight="1">
      <c r="A26" s="271"/>
      <c r="B26" s="271"/>
      <c r="C26" s="271"/>
      <c r="D26" s="271"/>
      <c r="E26" s="271"/>
      <c r="F26" s="271"/>
      <c r="G26" s="271"/>
      <c r="H26" s="271"/>
      <c r="I26" s="271"/>
      <c r="J26" s="271"/>
      <c r="K26" s="271"/>
      <c r="L26" s="271"/>
      <c r="M26" s="271"/>
      <c r="N26" s="271"/>
      <c r="O26" s="271"/>
      <c r="P26" s="271"/>
      <c r="Q26" s="271"/>
      <c r="R26" s="271"/>
      <c r="S26" s="271"/>
    </row>
    <row r="27" spans="1:20" ht="38.25" customHeight="1">
      <c r="A27" s="271"/>
      <c r="B27" s="271"/>
      <c r="C27" s="271"/>
      <c r="D27" s="271"/>
      <c r="E27" s="271"/>
      <c r="F27" s="271"/>
      <c r="G27" s="271"/>
      <c r="H27" s="271"/>
      <c r="I27" s="271"/>
      <c r="J27" s="271"/>
      <c r="K27" s="271"/>
      <c r="L27" s="271"/>
      <c r="M27" s="271"/>
      <c r="N27" s="271"/>
      <c r="O27" s="271"/>
      <c r="P27" s="271"/>
      <c r="Q27" s="271"/>
      <c r="R27" s="271"/>
      <c r="S27" s="271"/>
    </row>
    <row r="28" spans="1:20" ht="38.25" customHeight="1">
      <c r="A28" s="271"/>
      <c r="B28" s="271"/>
      <c r="C28" s="271"/>
      <c r="D28" s="271"/>
      <c r="E28" s="271"/>
      <c r="F28" s="271"/>
      <c r="G28" s="271"/>
      <c r="H28" s="271"/>
      <c r="I28" s="271"/>
      <c r="J28" s="271"/>
      <c r="K28" s="271"/>
      <c r="L28" s="271"/>
      <c r="M28" s="271"/>
      <c r="N28" s="271"/>
      <c r="O28" s="271"/>
      <c r="P28" s="271"/>
      <c r="Q28" s="271"/>
      <c r="R28" s="271"/>
      <c r="S28" s="271"/>
    </row>
    <row r="29" spans="1:20" ht="38.25" customHeight="1">
      <c r="A29" s="271"/>
      <c r="B29" s="271"/>
      <c r="C29" s="271"/>
      <c r="D29" s="271"/>
      <c r="E29" s="271"/>
      <c r="F29" s="271"/>
      <c r="G29" s="271"/>
      <c r="H29" s="271"/>
      <c r="I29" s="271"/>
      <c r="J29" s="271"/>
      <c r="K29" s="271"/>
      <c r="L29" s="271"/>
      <c r="M29" s="271"/>
      <c r="N29" s="271"/>
      <c r="O29" s="271"/>
      <c r="P29" s="271"/>
      <c r="Q29" s="271"/>
      <c r="R29" s="271"/>
      <c r="S29" s="271"/>
    </row>
    <row r="30" spans="1:20" ht="38.25" customHeight="1">
      <c r="A30" s="271"/>
      <c r="B30" s="271"/>
      <c r="C30" s="271"/>
      <c r="D30" s="271"/>
      <c r="E30" s="271"/>
      <c r="F30" s="271"/>
      <c r="G30" s="271"/>
      <c r="H30" s="271"/>
      <c r="I30" s="271"/>
      <c r="J30" s="271"/>
      <c r="K30" s="271"/>
      <c r="L30" s="271"/>
      <c r="M30" s="271"/>
      <c r="N30" s="271"/>
      <c r="O30" s="271"/>
      <c r="P30" s="271"/>
      <c r="Q30" s="271"/>
      <c r="R30" s="271"/>
      <c r="S30" s="271"/>
    </row>
    <row r="31" spans="1:20" ht="38.25" customHeight="1">
      <c r="A31" s="271"/>
      <c r="B31" s="271"/>
      <c r="C31" s="271"/>
      <c r="D31" s="271"/>
      <c r="E31" s="271"/>
      <c r="F31" s="271"/>
      <c r="G31" s="271"/>
      <c r="H31" s="271"/>
      <c r="I31" s="271"/>
      <c r="J31" s="271"/>
      <c r="K31" s="271"/>
      <c r="L31" s="271"/>
      <c r="M31" s="271"/>
      <c r="N31" s="271"/>
      <c r="O31" s="271"/>
      <c r="P31" s="271"/>
      <c r="Q31" s="271"/>
      <c r="R31" s="271"/>
      <c r="S31" s="271"/>
    </row>
    <row r="32" spans="1:20" ht="38.25" customHeight="1">
      <c r="A32" s="271"/>
      <c r="B32" s="271"/>
      <c r="C32" s="271"/>
      <c r="D32" s="271"/>
      <c r="E32" s="271"/>
      <c r="F32" s="271"/>
      <c r="G32" s="271"/>
      <c r="H32" s="271"/>
      <c r="I32" s="271"/>
      <c r="J32" s="271"/>
      <c r="K32" s="271"/>
      <c r="L32" s="271"/>
      <c r="M32" s="271"/>
      <c r="N32" s="271"/>
      <c r="O32" s="271"/>
      <c r="P32" s="271"/>
      <c r="Q32" s="271"/>
      <c r="R32" s="271"/>
      <c r="S32" s="271"/>
    </row>
    <row r="33" spans="1:19" ht="38.25" customHeight="1">
      <c r="A33" s="271"/>
      <c r="B33" s="271"/>
      <c r="C33" s="271"/>
      <c r="D33" s="271"/>
      <c r="E33" s="271"/>
      <c r="F33" s="271"/>
      <c r="G33" s="271"/>
      <c r="H33" s="271"/>
      <c r="I33" s="271"/>
      <c r="J33" s="271"/>
      <c r="K33" s="271"/>
      <c r="L33" s="271"/>
      <c r="M33" s="271"/>
      <c r="N33" s="271"/>
      <c r="O33" s="271"/>
      <c r="P33" s="271"/>
      <c r="Q33" s="271"/>
      <c r="R33" s="271"/>
      <c r="S33" s="271"/>
    </row>
    <row r="34" spans="1:19" ht="38.25" customHeight="1">
      <c r="A34" s="271"/>
      <c r="B34" s="271"/>
      <c r="C34" s="271"/>
      <c r="D34" s="271"/>
      <c r="E34" s="271"/>
      <c r="F34" s="271"/>
      <c r="G34" s="271"/>
      <c r="H34" s="271"/>
      <c r="I34" s="271"/>
      <c r="J34" s="271"/>
      <c r="K34" s="271"/>
      <c r="L34" s="271"/>
      <c r="M34" s="271"/>
      <c r="N34" s="271"/>
      <c r="O34" s="271"/>
      <c r="P34" s="271"/>
      <c r="Q34" s="271"/>
      <c r="R34" s="271"/>
      <c r="S34" s="271"/>
    </row>
    <row r="35" spans="1:19" ht="38.25" customHeight="1">
      <c r="A35" s="271"/>
      <c r="B35" s="271"/>
      <c r="C35" s="271"/>
      <c r="D35" s="271"/>
      <c r="E35" s="271"/>
      <c r="F35" s="271"/>
      <c r="G35" s="271"/>
      <c r="H35" s="271"/>
      <c r="I35" s="271"/>
      <c r="J35" s="271"/>
      <c r="K35" s="271"/>
      <c r="L35" s="271"/>
      <c r="M35" s="271"/>
      <c r="N35" s="271"/>
      <c r="O35" s="271"/>
      <c r="P35" s="271"/>
      <c r="Q35" s="271"/>
      <c r="R35" s="271"/>
      <c r="S35" s="271"/>
    </row>
    <row r="36" spans="1:19" ht="38.25" customHeight="1">
      <c r="A36" s="271"/>
      <c r="B36" s="271"/>
      <c r="C36" s="271"/>
      <c r="D36" s="271"/>
      <c r="E36" s="271"/>
      <c r="F36" s="271"/>
      <c r="G36" s="271"/>
      <c r="H36" s="271"/>
      <c r="I36" s="271"/>
      <c r="J36" s="271"/>
      <c r="K36" s="271"/>
      <c r="L36" s="271"/>
      <c r="M36" s="271"/>
      <c r="N36" s="271"/>
      <c r="O36" s="271"/>
      <c r="P36" s="271"/>
      <c r="Q36" s="271"/>
      <c r="R36" s="271"/>
      <c r="S36" s="271"/>
    </row>
    <row r="37" spans="1:19" ht="38.25" customHeight="1">
      <c r="A37" s="271"/>
      <c r="B37" s="271"/>
      <c r="C37" s="271"/>
      <c r="D37" s="271"/>
      <c r="E37" s="271"/>
      <c r="F37" s="271"/>
      <c r="G37" s="271"/>
      <c r="H37" s="271"/>
      <c r="I37" s="271"/>
      <c r="J37" s="271"/>
      <c r="K37" s="271"/>
      <c r="L37" s="271"/>
      <c r="M37" s="271"/>
      <c r="N37" s="271"/>
      <c r="O37" s="271"/>
      <c r="P37" s="271"/>
      <c r="Q37" s="271"/>
      <c r="R37" s="271"/>
      <c r="S37" s="271"/>
    </row>
    <row r="38" spans="1:19" ht="38.25" customHeight="1">
      <c r="A38" s="271"/>
      <c r="B38" s="271"/>
      <c r="C38" s="271"/>
      <c r="D38" s="271"/>
      <c r="E38" s="271"/>
      <c r="F38" s="271"/>
      <c r="G38" s="271"/>
      <c r="H38" s="271"/>
      <c r="I38" s="271"/>
      <c r="J38" s="271"/>
      <c r="K38" s="271"/>
      <c r="L38" s="271"/>
      <c r="M38" s="271"/>
      <c r="N38" s="271"/>
      <c r="O38" s="271"/>
      <c r="P38" s="271"/>
      <c r="Q38" s="271"/>
      <c r="R38" s="271"/>
      <c r="S38" s="271"/>
    </row>
    <row r="39" spans="1:19" ht="38.25" customHeight="1">
      <c r="A39" s="271"/>
      <c r="B39" s="271"/>
      <c r="C39" s="271"/>
      <c r="D39" s="271"/>
      <c r="E39" s="271"/>
      <c r="F39" s="271"/>
      <c r="G39" s="271"/>
      <c r="H39" s="271"/>
      <c r="I39" s="271"/>
      <c r="J39" s="271"/>
      <c r="K39" s="271"/>
      <c r="L39" s="271"/>
      <c r="M39" s="271"/>
      <c r="N39" s="271"/>
      <c r="O39" s="271"/>
      <c r="P39" s="271"/>
      <c r="Q39" s="271"/>
      <c r="R39" s="271"/>
      <c r="S39" s="271"/>
    </row>
    <row r="40" spans="1:19" ht="38.25" customHeight="1">
      <c r="A40" s="271"/>
      <c r="B40" s="271"/>
      <c r="C40" s="271"/>
      <c r="D40" s="271"/>
      <c r="E40" s="271"/>
      <c r="F40" s="271"/>
      <c r="G40" s="271"/>
      <c r="H40" s="271"/>
      <c r="I40" s="271"/>
      <c r="J40" s="271"/>
      <c r="K40" s="271"/>
      <c r="L40" s="271"/>
      <c r="M40" s="271"/>
      <c r="N40" s="271"/>
      <c r="O40" s="271"/>
      <c r="P40" s="271"/>
      <c r="Q40" s="271"/>
      <c r="R40" s="271"/>
      <c r="S40" s="271"/>
    </row>
    <row r="41" spans="1:19" ht="38.25" customHeight="1">
      <c r="A41" s="271"/>
      <c r="B41" s="271"/>
      <c r="C41" s="271"/>
      <c r="D41" s="271"/>
      <c r="E41" s="271"/>
      <c r="F41" s="271"/>
      <c r="G41" s="271"/>
      <c r="H41" s="271"/>
      <c r="I41" s="271"/>
      <c r="J41" s="271"/>
      <c r="K41" s="271"/>
      <c r="L41" s="271"/>
      <c r="M41" s="271"/>
      <c r="N41" s="271"/>
      <c r="O41" s="271"/>
      <c r="P41" s="271"/>
      <c r="Q41" s="271"/>
      <c r="R41" s="271"/>
      <c r="S41" s="271"/>
    </row>
    <row r="42" spans="1:19" ht="38.25" customHeight="1">
      <c r="A42" s="271"/>
      <c r="B42" s="271"/>
      <c r="C42" s="271"/>
      <c r="D42" s="271"/>
      <c r="E42" s="271"/>
      <c r="F42" s="271"/>
      <c r="G42" s="271"/>
      <c r="H42" s="271"/>
      <c r="I42" s="271"/>
      <c r="J42" s="271"/>
      <c r="K42" s="271"/>
      <c r="L42" s="271"/>
      <c r="M42" s="271"/>
      <c r="N42" s="271"/>
      <c r="O42" s="271"/>
      <c r="P42" s="271"/>
      <c r="Q42" s="271"/>
      <c r="R42" s="271"/>
      <c r="S42" s="271"/>
    </row>
    <row r="43" spans="1:19" ht="38.25" customHeight="1">
      <c r="A43" s="271"/>
      <c r="B43" s="271"/>
      <c r="C43" s="271"/>
      <c r="D43" s="271"/>
      <c r="E43" s="271"/>
      <c r="F43" s="271"/>
      <c r="G43" s="271"/>
      <c r="H43" s="271"/>
      <c r="I43" s="271"/>
      <c r="J43" s="271"/>
      <c r="K43" s="271"/>
      <c r="L43" s="271"/>
      <c r="M43" s="271"/>
      <c r="N43" s="271"/>
      <c r="O43" s="271"/>
      <c r="P43" s="271"/>
      <c r="Q43" s="271"/>
      <c r="R43" s="271"/>
      <c r="S43" s="271"/>
    </row>
    <row r="44" spans="1:19" ht="38.25" customHeight="1">
      <c r="A44" s="271"/>
      <c r="B44" s="271"/>
      <c r="C44" s="271"/>
      <c r="D44" s="271"/>
      <c r="E44" s="271"/>
      <c r="F44" s="271"/>
      <c r="G44" s="271"/>
      <c r="H44" s="271"/>
      <c r="I44" s="271"/>
      <c r="J44" s="271"/>
      <c r="K44" s="271"/>
      <c r="L44" s="271"/>
      <c r="M44" s="271"/>
      <c r="N44" s="271"/>
      <c r="O44" s="271"/>
      <c r="P44" s="271"/>
      <c r="Q44" s="271"/>
      <c r="R44" s="271"/>
      <c r="S44" s="271"/>
    </row>
    <row r="45" spans="1:19" ht="38.25" customHeight="1">
      <c r="A45" s="271"/>
      <c r="B45" s="271"/>
      <c r="C45" s="271"/>
      <c r="D45" s="271"/>
      <c r="E45" s="271"/>
      <c r="F45" s="271"/>
      <c r="G45" s="271"/>
      <c r="H45" s="271"/>
      <c r="I45" s="271"/>
      <c r="J45" s="271"/>
      <c r="K45" s="271"/>
      <c r="L45" s="271"/>
      <c r="M45" s="271"/>
      <c r="N45" s="271"/>
      <c r="O45" s="271"/>
      <c r="P45" s="271"/>
      <c r="Q45" s="271"/>
      <c r="R45" s="271"/>
      <c r="S45" s="271"/>
    </row>
    <row r="46" spans="1:19" ht="38.25" customHeight="1">
      <c r="A46" s="271"/>
      <c r="B46" s="271"/>
      <c r="C46" s="271"/>
      <c r="D46" s="271"/>
      <c r="E46" s="271"/>
      <c r="F46" s="271"/>
      <c r="G46" s="271"/>
      <c r="H46" s="271"/>
      <c r="I46" s="271"/>
      <c r="J46" s="271"/>
      <c r="K46" s="271"/>
      <c r="L46" s="271"/>
      <c r="M46" s="271"/>
      <c r="N46" s="271"/>
      <c r="O46" s="271"/>
      <c r="P46" s="271"/>
      <c r="Q46" s="271"/>
      <c r="R46" s="271"/>
      <c r="S46" s="271"/>
    </row>
    <row r="47" spans="1:19" ht="38.25" customHeight="1">
      <c r="A47" s="271"/>
      <c r="B47" s="271"/>
      <c r="C47" s="271"/>
      <c r="D47" s="271"/>
      <c r="E47" s="271"/>
      <c r="F47" s="271"/>
      <c r="G47" s="271"/>
      <c r="H47" s="271"/>
      <c r="I47" s="271"/>
      <c r="J47" s="271"/>
      <c r="K47" s="271"/>
      <c r="L47" s="271"/>
      <c r="M47" s="271"/>
      <c r="N47" s="271"/>
      <c r="O47" s="271"/>
      <c r="P47" s="271"/>
      <c r="Q47" s="271"/>
      <c r="R47" s="271"/>
      <c r="S47" s="271"/>
    </row>
    <row r="48" spans="1:19" ht="38.25" customHeight="1">
      <c r="A48" s="271"/>
      <c r="B48" s="271"/>
      <c r="C48" s="271"/>
      <c r="D48" s="271"/>
      <c r="E48" s="271"/>
      <c r="F48" s="271"/>
      <c r="G48" s="271"/>
      <c r="H48" s="271"/>
      <c r="I48" s="271"/>
      <c r="J48" s="271"/>
      <c r="K48" s="271"/>
      <c r="L48" s="271"/>
      <c r="M48" s="271"/>
      <c r="N48" s="271"/>
      <c r="O48" s="271"/>
      <c r="P48" s="271"/>
      <c r="Q48" s="271"/>
      <c r="R48" s="271"/>
      <c r="S48" s="271"/>
    </row>
    <row r="49" spans="1:19" ht="38.25" customHeight="1">
      <c r="A49" s="271"/>
      <c r="B49" s="271"/>
      <c r="C49" s="271"/>
      <c r="D49" s="271"/>
      <c r="E49" s="271"/>
      <c r="F49" s="271"/>
      <c r="G49" s="271"/>
      <c r="H49" s="271"/>
      <c r="I49" s="271"/>
      <c r="J49" s="271"/>
      <c r="K49" s="271"/>
      <c r="L49" s="271"/>
      <c r="M49" s="271"/>
      <c r="N49" s="271"/>
      <c r="O49" s="271"/>
      <c r="P49" s="271"/>
      <c r="Q49" s="271"/>
      <c r="R49" s="271"/>
      <c r="S49" s="271"/>
    </row>
    <row r="50" spans="1:19" ht="38.25" customHeight="1">
      <c r="A50" s="271"/>
      <c r="B50" s="271"/>
      <c r="C50" s="271"/>
      <c r="D50" s="271"/>
      <c r="E50" s="271"/>
      <c r="F50" s="271"/>
      <c r="G50" s="271"/>
      <c r="H50" s="271"/>
      <c r="I50" s="271"/>
      <c r="J50" s="271"/>
      <c r="K50" s="271"/>
      <c r="L50" s="271"/>
      <c r="M50" s="271"/>
      <c r="N50" s="271"/>
      <c r="O50" s="271"/>
      <c r="P50" s="271"/>
      <c r="Q50" s="271"/>
      <c r="R50" s="271"/>
      <c r="S50" s="271"/>
    </row>
    <row r="51" spans="1:19" ht="38.25" customHeight="1">
      <c r="A51" s="271"/>
      <c r="B51" s="271"/>
      <c r="C51" s="271"/>
      <c r="D51" s="271"/>
      <c r="E51" s="271"/>
      <c r="F51" s="271"/>
      <c r="G51" s="271"/>
      <c r="H51" s="271"/>
      <c r="I51" s="271"/>
      <c r="J51" s="271"/>
      <c r="K51" s="271"/>
      <c r="L51" s="271"/>
      <c r="M51" s="271"/>
      <c r="N51" s="271"/>
      <c r="O51" s="271"/>
      <c r="P51" s="271"/>
      <c r="Q51" s="271"/>
      <c r="R51" s="271"/>
      <c r="S51" s="271"/>
    </row>
    <row r="52" spans="1:19" ht="38.25" customHeight="1">
      <c r="A52" s="271"/>
      <c r="B52" s="271"/>
      <c r="C52" s="271"/>
      <c r="D52" s="271"/>
      <c r="E52" s="271"/>
      <c r="F52" s="271"/>
      <c r="G52" s="271"/>
      <c r="H52" s="271"/>
      <c r="I52" s="271"/>
      <c r="J52" s="271"/>
      <c r="K52" s="271"/>
      <c r="L52" s="271"/>
      <c r="M52" s="271"/>
      <c r="N52" s="271"/>
      <c r="O52" s="271"/>
      <c r="P52" s="271"/>
      <c r="Q52" s="271"/>
      <c r="R52" s="271"/>
      <c r="S52" s="271"/>
    </row>
    <row r="53" spans="1:19" ht="38.25" customHeight="1">
      <c r="A53" s="271"/>
      <c r="B53" s="271"/>
      <c r="C53" s="271"/>
      <c r="D53" s="271"/>
      <c r="E53" s="271"/>
      <c r="F53" s="271"/>
      <c r="G53" s="271"/>
      <c r="H53" s="271"/>
      <c r="I53" s="271"/>
      <c r="J53" s="271"/>
      <c r="K53" s="271"/>
      <c r="L53" s="271"/>
      <c r="M53" s="271"/>
      <c r="N53" s="271"/>
      <c r="O53" s="271"/>
      <c r="P53" s="271"/>
      <c r="Q53" s="271"/>
      <c r="R53" s="271"/>
      <c r="S53" s="271"/>
    </row>
    <row r="54" spans="1:19" ht="38.25" customHeight="1">
      <c r="A54" s="271"/>
      <c r="B54" s="271"/>
      <c r="C54" s="271"/>
      <c r="D54" s="271"/>
      <c r="E54" s="271"/>
      <c r="F54" s="271"/>
      <c r="G54" s="271"/>
      <c r="H54" s="271"/>
      <c r="I54" s="271"/>
      <c r="J54" s="271"/>
      <c r="K54" s="271"/>
      <c r="L54" s="271"/>
      <c r="M54" s="271"/>
      <c r="N54" s="271"/>
      <c r="O54" s="271"/>
      <c r="P54" s="271"/>
      <c r="Q54" s="271"/>
      <c r="R54" s="271"/>
      <c r="S54" s="271"/>
    </row>
    <row r="55" spans="1:19" ht="38.25" customHeight="1">
      <c r="A55" s="271"/>
      <c r="B55" s="271"/>
      <c r="C55" s="271"/>
      <c r="D55" s="271"/>
      <c r="E55" s="271"/>
      <c r="F55" s="271"/>
      <c r="G55" s="271"/>
      <c r="H55" s="271"/>
      <c r="I55" s="271"/>
      <c r="J55" s="271"/>
      <c r="K55" s="271"/>
      <c r="L55" s="271"/>
      <c r="M55" s="271"/>
      <c r="N55" s="271"/>
      <c r="O55" s="271"/>
      <c r="P55" s="271"/>
      <c r="Q55" s="271"/>
      <c r="R55" s="271"/>
      <c r="S55" s="271"/>
    </row>
    <row r="56" spans="1:19" ht="38.25" customHeight="1">
      <c r="A56" s="271"/>
      <c r="B56" s="271"/>
      <c r="C56" s="271"/>
      <c r="D56" s="271"/>
      <c r="E56" s="271"/>
      <c r="F56" s="271"/>
      <c r="G56" s="271"/>
      <c r="H56" s="271"/>
      <c r="I56" s="271"/>
      <c r="J56" s="271"/>
      <c r="K56" s="271"/>
      <c r="L56" s="271"/>
      <c r="M56" s="271"/>
      <c r="N56" s="271"/>
      <c r="O56" s="271"/>
      <c r="P56" s="271"/>
      <c r="Q56" s="271"/>
      <c r="R56" s="271"/>
      <c r="S56" s="271"/>
    </row>
    <row r="57" spans="1:19" ht="38.25" customHeight="1">
      <c r="A57" s="271"/>
      <c r="B57" s="271"/>
      <c r="C57" s="271"/>
      <c r="D57" s="271"/>
      <c r="E57" s="271"/>
      <c r="F57" s="271"/>
      <c r="G57" s="271"/>
      <c r="H57" s="271"/>
      <c r="I57" s="271"/>
      <c r="J57" s="271"/>
      <c r="K57" s="271"/>
      <c r="L57" s="271"/>
      <c r="M57" s="271"/>
      <c r="N57" s="271"/>
      <c r="O57" s="271"/>
      <c r="P57" s="271"/>
      <c r="Q57" s="271"/>
      <c r="R57" s="271"/>
      <c r="S57" s="271"/>
    </row>
    <row r="58" spans="1:19" ht="38.25" customHeight="1">
      <c r="A58" s="271"/>
      <c r="B58" s="271"/>
      <c r="C58" s="271"/>
      <c r="D58" s="271"/>
      <c r="E58" s="271"/>
      <c r="F58" s="271"/>
      <c r="G58" s="271"/>
      <c r="H58" s="271"/>
      <c r="I58" s="271"/>
      <c r="J58" s="271"/>
      <c r="K58" s="271"/>
      <c r="L58" s="271"/>
      <c r="M58" s="271"/>
      <c r="N58" s="271"/>
      <c r="O58" s="271"/>
      <c r="P58" s="271"/>
      <c r="Q58" s="271"/>
      <c r="R58" s="271"/>
      <c r="S58" s="271"/>
    </row>
    <row r="59" spans="1:19" ht="38.25" customHeight="1">
      <c r="A59" s="271"/>
      <c r="B59" s="271"/>
      <c r="C59" s="271"/>
      <c r="D59" s="271"/>
      <c r="E59" s="271"/>
      <c r="F59" s="271"/>
      <c r="G59" s="271"/>
      <c r="H59" s="271"/>
      <c r="I59" s="271"/>
      <c r="J59" s="271"/>
      <c r="K59" s="271"/>
      <c r="L59" s="271"/>
      <c r="M59" s="271"/>
      <c r="N59" s="271"/>
      <c r="O59" s="271"/>
      <c r="P59" s="271"/>
      <c r="Q59" s="271"/>
      <c r="R59" s="271"/>
      <c r="S59" s="271"/>
    </row>
    <row r="60" spans="1:19" ht="38.25" customHeight="1">
      <c r="A60" s="271"/>
      <c r="B60" s="271"/>
      <c r="C60" s="271"/>
      <c r="D60" s="271"/>
      <c r="E60" s="271"/>
      <c r="F60" s="271"/>
      <c r="G60" s="271"/>
      <c r="H60" s="271"/>
      <c r="I60" s="271"/>
      <c r="J60" s="271"/>
      <c r="K60" s="271"/>
      <c r="L60" s="271"/>
      <c r="M60" s="271"/>
      <c r="N60" s="271"/>
      <c r="O60" s="271"/>
      <c r="P60" s="271"/>
      <c r="Q60" s="271"/>
      <c r="R60" s="271"/>
      <c r="S60" s="271"/>
    </row>
    <row r="61" spans="1:19" ht="38.25" customHeight="1">
      <c r="A61" s="271"/>
      <c r="B61" s="271"/>
      <c r="C61" s="271"/>
      <c r="D61" s="271"/>
      <c r="E61" s="271"/>
      <c r="F61" s="271"/>
      <c r="G61" s="271"/>
      <c r="H61" s="271"/>
      <c r="I61" s="271"/>
      <c r="J61" s="271"/>
      <c r="K61" s="271"/>
      <c r="L61" s="271"/>
      <c r="M61" s="271"/>
      <c r="N61" s="271"/>
      <c r="O61" s="271"/>
      <c r="P61" s="271"/>
      <c r="Q61" s="271"/>
      <c r="R61" s="271"/>
      <c r="S61" s="271"/>
    </row>
    <row r="62" spans="1:19" ht="38.25" customHeight="1">
      <c r="A62" s="271"/>
      <c r="B62" s="271"/>
      <c r="C62" s="271"/>
      <c r="D62" s="271"/>
      <c r="E62" s="271"/>
      <c r="F62" s="271"/>
      <c r="G62" s="271"/>
      <c r="H62" s="271"/>
      <c r="I62" s="271"/>
      <c r="J62" s="271"/>
      <c r="K62" s="271"/>
      <c r="L62" s="271"/>
      <c r="M62" s="271"/>
      <c r="N62" s="271"/>
      <c r="O62" s="271"/>
      <c r="P62" s="271"/>
      <c r="Q62" s="271"/>
      <c r="R62" s="271"/>
      <c r="S62" s="271"/>
    </row>
    <row r="63" spans="1:19" ht="38.25" customHeight="1">
      <c r="A63" s="271"/>
      <c r="B63" s="271"/>
      <c r="C63" s="271"/>
      <c r="D63" s="271"/>
      <c r="E63" s="271"/>
      <c r="F63" s="271"/>
      <c r="G63" s="271"/>
      <c r="H63" s="271"/>
      <c r="I63" s="271"/>
      <c r="J63" s="271"/>
      <c r="K63" s="271"/>
      <c r="L63" s="271"/>
      <c r="M63" s="271"/>
      <c r="N63" s="271"/>
      <c r="O63" s="271"/>
      <c r="P63" s="271"/>
      <c r="Q63" s="271"/>
      <c r="R63" s="271"/>
      <c r="S63" s="271"/>
    </row>
    <row r="64" spans="1:19" ht="38.25" customHeight="1">
      <c r="A64" s="271"/>
      <c r="B64" s="271"/>
      <c r="C64" s="271"/>
      <c r="D64" s="271"/>
      <c r="E64" s="271"/>
      <c r="F64" s="271"/>
      <c r="G64" s="271"/>
      <c r="H64" s="271"/>
      <c r="I64" s="271"/>
      <c r="J64" s="271"/>
      <c r="K64" s="271"/>
      <c r="L64" s="271"/>
      <c r="M64" s="271"/>
      <c r="N64" s="271"/>
      <c r="O64" s="271"/>
      <c r="P64" s="271"/>
      <c r="Q64" s="271"/>
      <c r="R64" s="271"/>
      <c r="S64" s="271"/>
    </row>
    <row r="65" spans="1:19" ht="38.25" customHeight="1">
      <c r="A65" s="271"/>
      <c r="B65" s="271"/>
      <c r="C65" s="271"/>
      <c r="D65" s="271"/>
      <c r="E65" s="271"/>
      <c r="F65" s="271"/>
      <c r="G65" s="271"/>
      <c r="H65" s="271"/>
      <c r="I65" s="271"/>
      <c r="J65" s="271"/>
      <c r="K65" s="271"/>
      <c r="L65" s="271"/>
      <c r="M65" s="271"/>
      <c r="N65" s="271"/>
      <c r="O65" s="271"/>
      <c r="P65" s="271"/>
      <c r="Q65" s="271"/>
      <c r="R65" s="271"/>
      <c r="S65" s="271"/>
    </row>
    <row r="66" spans="1:19" ht="38.25" customHeight="1">
      <c r="A66" s="271"/>
      <c r="B66" s="271"/>
      <c r="C66" s="271"/>
      <c r="D66" s="271"/>
      <c r="E66" s="271"/>
      <c r="F66" s="271"/>
      <c r="G66" s="271"/>
      <c r="H66" s="271"/>
      <c r="I66" s="271"/>
      <c r="J66" s="271"/>
      <c r="K66" s="271"/>
      <c r="L66" s="271"/>
      <c r="M66" s="271"/>
      <c r="N66" s="271"/>
      <c r="O66" s="271"/>
      <c r="P66" s="271"/>
      <c r="Q66" s="271"/>
      <c r="R66" s="271"/>
      <c r="S66" s="271"/>
    </row>
    <row r="67" spans="1:19" ht="38.25" customHeight="1">
      <c r="A67" s="271"/>
      <c r="B67" s="271"/>
      <c r="C67" s="271"/>
      <c r="D67" s="271"/>
      <c r="E67" s="271"/>
      <c r="F67" s="271"/>
      <c r="G67" s="271"/>
      <c r="H67" s="271"/>
      <c r="I67" s="271"/>
      <c r="J67" s="271"/>
      <c r="K67" s="271"/>
      <c r="L67" s="271"/>
      <c r="M67" s="271"/>
      <c r="N67" s="271"/>
      <c r="O67" s="271"/>
      <c r="P67" s="271"/>
      <c r="Q67" s="271"/>
      <c r="R67" s="271"/>
      <c r="S67" s="271"/>
    </row>
    <row r="68" spans="1:19" ht="38.25" customHeight="1">
      <c r="A68" s="271"/>
      <c r="B68" s="271"/>
      <c r="C68" s="271"/>
      <c r="D68" s="271"/>
      <c r="E68" s="271"/>
      <c r="F68" s="271"/>
      <c r="G68" s="271"/>
      <c r="H68" s="271"/>
      <c r="I68" s="271"/>
      <c r="J68" s="271"/>
      <c r="K68" s="271"/>
      <c r="L68" s="271"/>
      <c r="M68" s="271"/>
      <c r="N68" s="271"/>
      <c r="O68" s="271"/>
      <c r="P68" s="271"/>
      <c r="Q68" s="271"/>
      <c r="R68" s="271"/>
      <c r="S68" s="271"/>
    </row>
    <row r="69" spans="1:19" ht="38.25" customHeight="1">
      <c r="A69" s="271"/>
      <c r="B69" s="271"/>
      <c r="C69" s="271"/>
      <c r="D69" s="271"/>
      <c r="E69" s="271"/>
      <c r="F69" s="271"/>
      <c r="G69" s="271"/>
      <c r="H69" s="271"/>
      <c r="I69" s="271"/>
      <c r="J69" s="271"/>
      <c r="K69" s="271"/>
      <c r="L69" s="271"/>
      <c r="M69" s="271"/>
      <c r="N69" s="271"/>
      <c r="O69" s="271"/>
      <c r="P69" s="271"/>
      <c r="Q69" s="271"/>
      <c r="R69" s="271"/>
      <c r="S69" s="271"/>
    </row>
    <row r="70" spans="1:19" ht="38.25" customHeight="1">
      <c r="A70" s="271"/>
      <c r="B70" s="271"/>
      <c r="C70" s="271"/>
      <c r="D70" s="271"/>
      <c r="E70" s="271"/>
      <c r="F70" s="271"/>
      <c r="G70" s="271"/>
      <c r="H70" s="271"/>
      <c r="I70" s="271"/>
      <c r="J70" s="271"/>
      <c r="K70" s="271"/>
      <c r="L70" s="271"/>
      <c r="M70" s="271"/>
      <c r="N70" s="271"/>
      <c r="O70" s="271"/>
      <c r="P70" s="271"/>
      <c r="Q70" s="271"/>
      <c r="R70" s="271"/>
      <c r="S70" s="271"/>
    </row>
    <row r="71" spans="1:19" ht="38.25" customHeight="1">
      <c r="A71" s="271"/>
      <c r="B71" s="271"/>
      <c r="C71" s="271"/>
      <c r="D71" s="271"/>
      <c r="E71" s="271"/>
      <c r="F71" s="271"/>
      <c r="G71" s="271"/>
      <c r="H71" s="271"/>
      <c r="I71" s="271"/>
      <c r="J71" s="271"/>
      <c r="K71" s="271"/>
      <c r="L71" s="271"/>
      <c r="M71" s="271"/>
      <c r="N71" s="271"/>
      <c r="O71" s="271"/>
      <c r="P71" s="271"/>
      <c r="Q71" s="271"/>
      <c r="R71" s="271"/>
      <c r="S71" s="271"/>
    </row>
    <row r="72" spans="1:19" ht="38.25" customHeight="1">
      <c r="A72" s="271"/>
      <c r="B72" s="271"/>
      <c r="C72" s="271"/>
      <c r="D72" s="271"/>
      <c r="E72" s="271"/>
      <c r="F72" s="271"/>
      <c r="G72" s="271"/>
      <c r="H72" s="271"/>
      <c r="I72" s="271"/>
      <c r="J72" s="271"/>
      <c r="K72" s="271"/>
      <c r="L72" s="271"/>
      <c r="M72" s="271"/>
      <c r="N72" s="271"/>
      <c r="O72" s="271"/>
      <c r="P72" s="271"/>
      <c r="Q72" s="271"/>
      <c r="R72" s="271"/>
      <c r="S72" s="271"/>
    </row>
    <row r="73" spans="1:19" ht="38.25" customHeight="1">
      <c r="A73" s="271"/>
      <c r="B73" s="271"/>
      <c r="C73" s="271"/>
      <c r="D73" s="271"/>
      <c r="E73" s="271"/>
      <c r="F73" s="271"/>
      <c r="G73" s="271"/>
      <c r="H73" s="271"/>
      <c r="I73" s="271"/>
      <c r="J73" s="271"/>
      <c r="K73" s="271"/>
      <c r="L73" s="271"/>
      <c r="M73" s="271"/>
      <c r="N73" s="271"/>
      <c r="O73" s="271"/>
      <c r="P73" s="271"/>
      <c r="Q73" s="271"/>
      <c r="R73" s="271"/>
      <c r="S73" s="271"/>
    </row>
    <row r="74" spans="1:19" ht="38.25" customHeight="1">
      <c r="A74" s="271"/>
      <c r="B74" s="271"/>
      <c r="C74" s="271"/>
      <c r="D74" s="271"/>
      <c r="E74" s="271"/>
      <c r="F74" s="271"/>
      <c r="G74" s="271"/>
      <c r="H74" s="271"/>
      <c r="I74" s="271"/>
      <c r="J74" s="271"/>
      <c r="K74" s="271"/>
      <c r="L74" s="271"/>
      <c r="M74" s="271"/>
      <c r="N74" s="271"/>
      <c r="O74" s="271"/>
      <c r="P74" s="271"/>
      <c r="Q74" s="271"/>
      <c r="R74" s="271"/>
      <c r="S74" s="271"/>
    </row>
    <row r="75" spans="1:19" ht="38.25" customHeight="1">
      <c r="A75" s="271"/>
      <c r="B75" s="271"/>
      <c r="C75" s="271"/>
      <c r="D75" s="271"/>
      <c r="E75" s="271"/>
      <c r="F75" s="271"/>
      <c r="G75" s="271"/>
      <c r="H75" s="271"/>
      <c r="I75" s="271"/>
      <c r="J75" s="271"/>
      <c r="K75" s="271"/>
      <c r="L75" s="271"/>
      <c r="M75" s="271"/>
      <c r="N75" s="271"/>
      <c r="O75" s="271"/>
      <c r="P75" s="271"/>
      <c r="Q75" s="271"/>
      <c r="R75" s="271"/>
      <c r="S75" s="271"/>
    </row>
    <row r="76" spans="1:19" ht="38.25" customHeight="1">
      <c r="A76" s="271"/>
      <c r="B76" s="271"/>
      <c r="C76" s="271"/>
      <c r="D76" s="271"/>
      <c r="E76" s="271"/>
      <c r="F76" s="271"/>
      <c r="G76" s="271"/>
      <c r="H76" s="271"/>
      <c r="I76" s="271"/>
      <c r="J76" s="271"/>
      <c r="K76" s="271"/>
      <c r="L76" s="271"/>
      <c r="M76" s="271"/>
      <c r="N76" s="271"/>
      <c r="O76" s="271"/>
      <c r="P76" s="271"/>
      <c r="Q76" s="271"/>
      <c r="R76" s="271"/>
      <c r="S76" s="271"/>
    </row>
    <row r="77" spans="1:19" ht="38.25" customHeight="1">
      <c r="A77" s="271"/>
      <c r="B77" s="271"/>
      <c r="C77" s="271"/>
      <c r="D77" s="271"/>
      <c r="E77" s="271"/>
      <c r="F77" s="271"/>
      <c r="G77" s="271"/>
      <c r="H77" s="271"/>
      <c r="I77" s="271"/>
      <c r="J77" s="271"/>
      <c r="K77" s="271"/>
      <c r="L77" s="271"/>
      <c r="M77" s="271"/>
      <c r="N77" s="271"/>
      <c r="O77" s="271"/>
      <c r="P77" s="271"/>
      <c r="Q77" s="271"/>
      <c r="R77" s="271"/>
      <c r="S77" s="271"/>
    </row>
  </sheetData>
  <mergeCells count="12">
    <mergeCell ref="R3:S3"/>
    <mergeCell ref="A1:B1"/>
    <mergeCell ref="C1:Q1"/>
    <mergeCell ref="Q2:S2"/>
    <mergeCell ref="B3:C3"/>
    <mergeCell ref="D3:E3"/>
    <mergeCell ref="F3:G3"/>
    <mergeCell ref="H3:I3"/>
    <mergeCell ref="J3:K3"/>
    <mergeCell ref="L3:M3"/>
    <mergeCell ref="N3:O3"/>
    <mergeCell ref="P3:Q3"/>
  </mergeCells>
  <phoneticPr fontId="2"/>
  <hyperlinks>
    <hyperlink ref="A1" location="'R3'!A1" display="令和３年度"/>
    <hyperlink ref="A1:B1" location="平成26年度!A1" display="平成26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70" zoomScaleNormal="40" zoomScaleSheetLayoutView="70" zoomScalePageLayoutView="40" workbookViewId="0">
      <selection sqref="A1:B1"/>
    </sheetView>
  </sheetViews>
  <sheetFormatPr defaultRowHeight="15.75"/>
  <cols>
    <col min="1" max="1" width="11.25" style="337" customWidth="1"/>
    <col min="2" max="13" width="8.125" style="337" customWidth="1"/>
    <col min="14" max="14" width="8.75" style="337" customWidth="1"/>
    <col min="15" max="15" width="3" style="337" customWidth="1"/>
    <col min="16" max="256" width="9" style="337"/>
    <col min="257" max="257" width="11.25" style="337" customWidth="1"/>
    <col min="258" max="269" width="8.125" style="337" customWidth="1"/>
    <col min="270" max="270" width="8.75" style="337" customWidth="1"/>
    <col min="271" max="271" width="3" style="337" customWidth="1"/>
    <col min="272" max="512" width="9" style="337"/>
    <col min="513" max="513" width="11.25" style="337" customWidth="1"/>
    <col min="514" max="525" width="8.125" style="337" customWidth="1"/>
    <col min="526" max="526" width="8.75" style="337" customWidth="1"/>
    <col min="527" max="527" width="3" style="337" customWidth="1"/>
    <col min="528" max="768" width="9" style="337"/>
    <col min="769" max="769" width="11.25" style="337" customWidth="1"/>
    <col min="770" max="781" width="8.125" style="337" customWidth="1"/>
    <col min="782" max="782" width="8.75" style="337" customWidth="1"/>
    <col min="783" max="783" width="3" style="337" customWidth="1"/>
    <col min="784" max="1024" width="9" style="337"/>
    <col min="1025" max="1025" width="11.25" style="337" customWidth="1"/>
    <col min="1026" max="1037" width="8.125" style="337" customWidth="1"/>
    <col min="1038" max="1038" width="8.75" style="337" customWidth="1"/>
    <col min="1039" max="1039" width="3" style="337" customWidth="1"/>
    <col min="1040" max="1280" width="9" style="337"/>
    <col min="1281" max="1281" width="11.25" style="337" customWidth="1"/>
    <col min="1282" max="1293" width="8.125" style="337" customWidth="1"/>
    <col min="1294" max="1294" width="8.75" style="337" customWidth="1"/>
    <col min="1295" max="1295" width="3" style="337" customWidth="1"/>
    <col min="1296" max="1536" width="9" style="337"/>
    <col min="1537" max="1537" width="11.25" style="337" customWidth="1"/>
    <col min="1538" max="1549" width="8.125" style="337" customWidth="1"/>
    <col min="1550" max="1550" width="8.75" style="337" customWidth="1"/>
    <col min="1551" max="1551" width="3" style="337" customWidth="1"/>
    <col min="1552" max="1792" width="9" style="337"/>
    <col min="1793" max="1793" width="11.25" style="337" customWidth="1"/>
    <col min="1794" max="1805" width="8.125" style="337" customWidth="1"/>
    <col min="1806" max="1806" width="8.75" style="337" customWidth="1"/>
    <col min="1807" max="1807" width="3" style="337" customWidth="1"/>
    <col min="1808" max="2048" width="9" style="337"/>
    <col min="2049" max="2049" width="11.25" style="337" customWidth="1"/>
    <col min="2050" max="2061" width="8.125" style="337" customWidth="1"/>
    <col min="2062" max="2062" width="8.75" style="337" customWidth="1"/>
    <col min="2063" max="2063" width="3" style="337" customWidth="1"/>
    <col min="2064" max="2304" width="9" style="337"/>
    <col min="2305" max="2305" width="11.25" style="337" customWidth="1"/>
    <col min="2306" max="2317" width="8.125" style="337" customWidth="1"/>
    <col min="2318" max="2318" width="8.75" style="337" customWidth="1"/>
    <col min="2319" max="2319" width="3" style="337" customWidth="1"/>
    <col min="2320" max="2560" width="9" style="337"/>
    <col min="2561" max="2561" width="11.25" style="337" customWidth="1"/>
    <col min="2562" max="2573" width="8.125" style="337" customWidth="1"/>
    <col min="2574" max="2574" width="8.75" style="337" customWidth="1"/>
    <col min="2575" max="2575" width="3" style="337" customWidth="1"/>
    <col min="2576" max="2816" width="9" style="337"/>
    <col min="2817" max="2817" width="11.25" style="337" customWidth="1"/>
    <col min="2818" max="2829" width="8.125" style="337" customWidth="1"/>
    <col min="2830" max="2830" width="8.75" style="337" customWidth="1"/>
    <col min="2831" max="2831" width="3" style="337" customWidth="1"/>
    <col min="2832" max="3072" width="9" style="337"/>
    <col min="3073" max="3073" width="11.25" style="337" customWidth="1"/>
    <col min="3074" max="3085" width="8.125" style="337" customWidth="1"/>
    <col min="3086" max="3086" width="8.75" style="337" customWidth="1"/>
    <col min="3087" max="3087" width="3" style="337" customWidth="1"/>
    <col min="3088" max="3328" width="9" style="337"/>
    <col min="3329" max="3329" width="11.25" style="337" customWidth="1"/>
    <col min="3330" max="3341" width="8.125" style="337" customWidth="1"/>
    <col min="3342" max="3342" width="8.75" style="337" customWidth="1"/>
    <col min="3343" max="3343" width="3" style="337" customWidth="1"/>
    <col min="3344" max="3584" width="9" style="337"/>
    <col min="3585" max="3585" width="11.25" style="337" customWidth="1"/>
    <col min="3586" max="3597" width="8.125" style="337" customWidth="1"/>
    <col min="3598" max="3598" width="8.75" style="337" customWidth="1"/>
    <col min="3599" max="3599" width="3" style="337" customWidth="1"/>
    <col min="3600" max="3840" width="9" style="337"/>
    <col min="3841" max="3841" width="11.25" style="337" customWidth="1"/>
    <col min="3842" max="3853" width="8.125" style="337" customWidth="1"/>
    <col min="3854" max="3854" width="8.75" style="337" customWidth="1"/>
    <col min="3855" max="3855" width="3" style="337" customWidth="1"/>
    <col min="3856" max="4096" width="9" style="337"/>
    <col min="4097" max="4097" width="11.25" style="337" customWidth="1"/>
    <col min="4098" max="4109" width="8.125" style="337" customWidth="1"/>
    <col min="4110" max="4110" width="8.75" style="337" customWidth="1"/>
    <col min="4111" max="4111" width="3" style="337" customWidth="1"/>
    <col min="4112" max="4352" width="9" style="337"/>
    <col min="4353" max="4353" width="11.25" style="337" customWidth="1"/>
    <col min="4354" max="4365" width="8.125" style="337" customWidth="1"/>
    <col min="4366" max="4366" width="8.75" style="337" customWidth="1"/>
    <col min="4367" max="4367" width="3" style="337" customWidth="1"/>
    <col min="4368" max="4608" width="9" style="337"/>
    <col min="4609" max="4609" width="11.25" style="337" customWidth="1"/>
    <col min="4610" max="4621" width="8.125" style="337" customWidth="1"/>
    <col min="4622" max="4622" width="8.75" style="337" customWidth="1"/>
    <col min="4623" max="4623" width="3" style="337" customWidth="1"/>
    <col min="4624" max="4864" width="9" style="337"/>
    <col min="4865" max="4865" width="11.25" style="337" customWidth="1"/>
    <col min="4866" max="4877" width="8.125" style="337" customWidth="1"/>
    <col min="4878" max="4878" width="8.75" style="337" customWidth="1"/>
    <col min="4879" max="4879" width="3" style="337" customWidth="1"/>
    <col min="4880" max="5120" width="9" style="337"/>
    <col min="5121" max="5121" width="11.25" style="337" customWidth="1"/>
    <col min="5122" max="5133" width="8.125" style="337" customWidth="1"/>
    <col min="5134" max="5134" width="8.75" style="337" customWidth="1"/>
    <col min="5135" max="5135" width="3" style="337" customWidth="1"/>
    <col min="5136" max="5376" width="9" style="337"/>
    <col min="5377" max="5377" width="11.25" style="337" customWidth="1"/>
    <col min="5378" max="5389" width="8.125" style="337" customWidth="1"/>
    <col min="5390" max="5390" width="8.75" style="337" customWidth="1"/>
    <col min="5391" max="5391" width="3" style="337" customWidth="1"/>
    <col min="5392" max="5632" width="9" style="337"/>
    <col min="5633" max="5633" width="11.25" style="337" customWidth="1"/>
    <col min="5634" max="5645" width="8.125" style="337" customWidth="1"/>
    <col min="5646" max="5646" width="8.75" style="337" customWidth="1"/>
    <col min="5647" max="5647" width="3" style="337" customWidth="1"/>
    <col min="5648" max="5888" width="9" style="337"/>
    <col min="5889" max="5889" width="11.25" style="337" customWidth="1"/>
    <col min="5890" max="5901" width="8.125" style="337" customWidth="1"/>
    <col min="5902" max="5902" width="8.75" style="337" customWidth="1"/>
    <col min="5903" max="5903" width="3" style="337" customWidth="1"/>
    <col min="5904" max="6144" width="9" style="337"/>
    <col min="6145" max="6145" width="11.25" style="337" customWidth="1"/>
    <col min="6146" max="6157" width="8.125" style="337" customWidth="1"/>
    <col min="6158" max="6158" width="8.75" style="337" customWidth="1"/>
    <col min="6159" max="6159" width="3" style="337" customWidth="1"/>
    <col min="6160" max="6400" width="9" style="337"/>
    <col min="6401" max="6401" width="11.25" style="337" customWidth="1"/>
    <col min="6402" max="6413" width="8.125" style="337" customWidth="1"/>
    <col min="6414" max="6414" width="8.75" style="337" customWidth="1"/>
    <col min="6415" max="6415" width="3" style="337" customWidth="1"/>
    <col min="6416" max="6656" width="9" style="337"/>
    <col min="6657" max="6657" width="11.25" style="337" customWidth="1"/>
    <col min="6658" max="6669" width="8.125" style="337" customWidth="1"/>
    <col min="6670" max="6670" width="8.75" style="337" customWidth="1"/>
    <col min="6671" max="6671" width="3" style="337" customWidth="1"/>
    <col min="6672" max="6912" width="9" style="337"/>
    <col min="6913" max="6913" width="11.25" style="337" customWidth="1"/>
    <col min="6914" max="6925" width="8.125" style="337" customWidth="1"/>
    <col min="6926" max="6926" width="8.75" style="337" customWidth="1"/>
    <col min="6927" max="6927" width="3" style="337" customWidth="1"/>
    <col min="6928" max="7168" width="9" style="337"/>
    <col min="7169" max="7169" width="11.25" style="337" customWidth="1"/>
    <col min="7170" max="7181" width="8.125" style="337" customWidth="1"/>
    <col min="7182" max="7182" width="8.75" style="337" customWidth="1"/>
    <col min="7183" max="7183" width="3" style="337" customWidth="1"/>
    <col min="7184" max="7424" width="9" style="337"/>
    <col min="7425" max="7425" width="11.25" style="337" customWidth="1"/>
    <col min="7426" max="7437" width="8.125" style="337" customWidth="1"/>
    <col min="7438" max="7438" width="8.75" style="337" customWidth="1"/>
    <col min="7439" max="7439" width="3" style="337" customWidth="1"/>
    <col min="7440" max="7680" width="9" style="337"/>
    <col min="7681" max="7681" width="11.25" style="337" customWidth="1"/>
    <col min="7682" max="7693" width="8.125" style="337" customWidth="1"/>
    <col min="7694" max="7694" width="8.75" style="337" customWidth="1"/>
    <col min="7695" max="7695" width="3" style="337" customWidth="1"/>
    <col min="7696" max="7936" width="9" style="337"/>
    <col min="7937" max="7937" width="11.25" style="337" customWidth="1"/>
    <col min="7938" max="7949" width="8.125" style="337" customWidth="1"/>
    <col min="7950" max="7950" width="8.75" style="337" customWidth="1"/>
    <col min="7951" max="7951" width="3" style="337" customWidth="1"/>
    <col min="7952" max="8192" width="9" style="337"/>
    <col min="8193" max="8193" width="11.25" style="337" customWidth="1"/>
    <col min="8194" max="8205" width="8.125" style="337" customWidth="1"/>
    <col min="8206" max="8206" width="8.75" style="337" customWidth="1"/>
    <col min="8207" max="8207" width="3" style="337" customWidth="1"/>
    <col min="8208" max="8448" width="9" style="337"/>
    <col min="8449" max="8449" width="11.25" style="337" customWidth="1"/>
    <col min="8450" max="8461" width="8.125" style="337" customWidth="1"/>
    <col min="8462" max="8462" width="8.75" style="337" customWidth="1"/>
    <col min="8463" max="8463" width="3" style="337" customWidth="1"/>
    <col min="8464" max="8704" width="9" style="337"/>
    <col min="8705" max="8705" width="11.25" style="337" customWidth="1"/>
    <col min="8706" max="8717" width="8.125" style="337" customWidth="1"/>
    <col min="8718" max="8718" width="8.75" style="337" customWidth="1"/>
    <col min="8719" max="8719" width="3" style="337" customWidth="1"/>
    <col min="8720" max="8960" width="9" style="337"/>
    <col min="8961" max="8961" width="11.25" style="337" customWidth="1"/>
    <col min="8962" max="8973" width="8.125" style="337" customWidth="1"/>
    <col min="8974" max="8974" width="8.75" style="337" customWidth="1"/>
    <col min="8975" max="8975" width="3" style="337" customWidth="1"/>
    <col min="8976" max="9216" width="9" style="337"/>
    <col min="9217" max="9217" width="11.25" style="337" customWidth="1"/>
    <col min="9218" max="9229" width="8.125" style="337" customWidth="1"/>
    <col min="9230" max="9230" width="8.75" style="337" customWidth="1"/>
    <col min="9231" max="9231" width="3" style="337" customWidth="1"/>
    <col min="9232" max="9472" width="9" style="337"/>
    <col min="9473" max="9473" width="11.25" style="337" customWidth="1"/>
    <col min="9474" max="9485" width="8.125" style="337" customWidth="1"/>
    <col min="9486" max="9486" width="8.75" style="337" customWidth="1"/>
    <col min="9487" max="9487" width="3" style="337" customWidth="1"/>
    <col min="9488" max="9728" width="9" style="337"/>
    <col min="9729" max="9729" width="11.25" style="337" customWidth="1"/>
    <col min="9730" max="9741" width="8.125" style="337" customWidth="1"/>
    <col min="9742" max="9742" width="8.75" style="337" customWidth="1"/>
    <col min="9743" max="9743" width="3" style="337" customWidth="1"/>
    <col min="9744" max="9984" width="9" style="337"/>
    <col min="9985" max="9985" width="11.25" style="337" customWidth="1"/>
    <col min="9986" max="9997" width="8.125" style="337" customWidth="1"/>
    <col min="9998" max="9998" width="8.75" style="337" customWidth="1"/>
    <col min="9999" max="9999" width="3" style="337" customWidth="1"/>
    <col min="10000" max="10240" width="9" style="337"/>
    <col min="10241" max="10241" width="11.25" style="337" customWidth="1"/>
    <col min="10242" max="10253" width="8.125" style="337" customWidth="1"/>
    <col min="10254" max="10254" width="8.75" style="337" customWidth="1"/>
    <col min="10255" max="10255" width="3" style="337" customWidth="1"/>
    <col min="10256" max="10496" width="9" style="337"/>
    <col min="10497" max="10497" width="11.25" style="337" customWidth="1"/>
    <col min="10498" max="10509" width="8.125" style="337" customWidth="1"/>
    <col min="10510" max="10510" width="8.75" style="337" customWidth="1"/>
    <col min="10511" max="10511" width="3" style="337" customWidth="1"/>
    <col min="10512" max="10752" width="9" style="337"/>
    <col min="10753" max="10753" width="11.25" style="337" customWidth="1"/>
    <col min="10754" max="10765" width="8.125" style="337" customWidth="1"/>
    <col min="10766" max="10766" width="8.75" style="337" customWidth="1"/>
    <col min="10767" max="10767" width="3" style="337" customWidth="1"/>
    <col min="10768" max="11008" width="9" style="337"/>
    <col min="11009" max="11009" width="11.25" style="337" customWidth="1"/>
    <col min="11010" max="11021" width="8.125" style="337" customWidth="1"/>
    <col min="11022" max="11022" width="8.75" style="337" customWidth="1"/>
    <col min="11023" max="11023" width="3" style="337" customWidth="1"/>
    <col min="11024" max="11264" width="9" style="337"/>
    <col min="11265" max="11265" width="11.25" style="337" customWidth="1"/>
    <col min="11266" max="11277" width="8.125" style="337" customWidth="1"/>
    <col min="11278" max="11278" width="8.75" style="337" customWidth="1"/>
    <col min="11279" max="11279" width="3" style="337" customWidth="1"/>
    <col min="11280" max="11520" width="9" style="337"/>
    <col min="11521" max="11521" width="11.25" style="337" customWidth="1"/>
    <col min="11522" max="11533" width="8.125" style="337" customWidth="1"/>
    <col min="11534" max="11534" width="8.75" style="337" customWidth="1"/>
    <col min="11535" max="11535" width="3" style="337" customWidth="1"/>
    <col min="11536" max="11776" width="9" style="337"/>
    <col min="11777" max="11777" width="11.25" style="337" customWidth="1"/>
    <col min="11778" max="11789" width="8.125" style="337" customWidth="1"/>
    <col min="11790" max="11790" width="8.75" style="337" customWidth="1"/>
    <col min="11791" max="11791" width="3" style="337" customWidth="1"/>
    <col min="11792" max="12032" width="9" style="337"/>
    <col min="12033" max="12033" width="11.25" style="337" customWidth="1"/>
    <col min="12034" max="12045" width="8.125" style="337" customWidth="1"/>
    <col min="12046" max="12046" width="8.75" style="337" customWidth="1"/>
    <col min="12047" max="12047" width="3" style="337" customWidth="1"/>
    <col min="12048" max="12288" width="9" style="337"/>
    <col min="12289" max="12289" width="11.25" style="337" customWidth="1"/>
    <col min="12290" max="12301" width="8.125" style="337" customWidth="1"/>
    <col min="12302" max="12302" width="8.75" style="337" customWidth="1"/>
    <col min="12303" max="12303" width="3" style="337" customWidth="1"/>
    <col min="12304" max="12544" width="9" style="337"/>
    <col min="12545" max="12545" width="11.25" style="337" customWidth="1"/>
    <col min="12546" max="12557" width="8.125" style="337" customWidth="1"/>
    <col min="12558" max="12558" width="8.75" style="337" customWidth="1"/>
    <col min="12559" max="12559" width="3" style="337" customWidth="1"/>
    <col min="12560" max="12800" width="9" style="337"/>
    <col min="12801" max="12801" width="11.25" style="337" customWidth="1"/>
    <col min="12802" max="12813" width="8.125" style="337" customWidth="1"/>
    <col min="12814" max="12814" width="8.75" style="337" customWidth="1"/>
    <col min="12815" max="12815" width="3" style="337" customWidth="1"/>
    <col min="12816" max="13056" width="9" style="337"/>
    <col min="13057" max="13057" width="11.25" style="337" customWidth="1"/>
    <col min="13058" max="13069" width="8.125" style="337" customWidth="1"/>
    <col min="13070" max="13070" width="8.75" style="337" customWidth="1"/>
    <col min="13071" max="13071" width="3" style="337" customWidth="1"/>
    <col min="13072" max="13312" width="9" style="337"/>
    <col min="13313" max="13313" width="11.25" style="337" customWidth="1"/>
    <col min="13314" max="13325" width="8.125" style="337" customWidth="1"/>
    <col min="13326" max="13326" width="8.75" style="337" customWidth="1"/>
    <col min="13327" max="13327" width="3" style="337" customWidth="1"/>
    <col min="13328" max="13568" width="9" style="337"/>
    <col min="13569" max="13569" width="11.25" style="337" customWidth="1"/>
    <col min="13570" max="13581" width="8.125" style="337" customWidth="1"/>
    <col min="13582" max="13582" width="8.75" style="337" customWidth="1"/>
    <col min="13583" max="13583" width="3" style="337" customWidth="1"/>
    <col min="13584" max="13824" width="9" style="337"/>
    <col min="13825" max="13825" width="11.25" style="337" customWidth="1"/>
    <col min="13826" max="13837" width="8.125" style="337" customWidth="1"/>
    <col min="13838" max="13838" width="8.75" style="337" customWidth="1"/>
    <col min="13839" max="13839" width="3" style="337" customWidth="1"/>
    <col min="13840" max="14080" width="9" style="337"/>
    <col min="14081" max="14081" width="11.25" style="337" customWidth="1"/>
    <col min="14082" max="14093" width="8.125" style="337" customWidth="1"/>
    <col min="14094" max="14094" width="8.75" style="337" customWidth="1"/>
    <col min="14095" max="14095" width="3" style="337" customWidth="1"/>
    <col min="14096" max="14336" width="9" style="337"/>
    <col min="14337" max="14337" width="11.25" style="337" customWidth="1"/>
    <col min="14338" max="14349" width="8.125" style="337" customWidth="1"/>
    <col min="14350" max="14350" width="8.75" style="337" customWidth="1"/>
    <col min="14351" max="14351" width="3" style="337" customWidth="1"/>
    <col min="14352" max="14592" width="9" style="337"/>
    <col min="14593" max="14593" width="11.25" style="337" customWidth="1"/>
    <col min="14594" max="14605" width="8.125" style="337" customWidth="1"/>
    <col min="14606" max="14606" width="8.75" style="337" customWidth="1"/>
    <col min="14607" max="14607" width="3" style="337" customWidth="1"/>
    <col min="14608" max="14848" width="9" style="337"/>
    <col min="14849" max="14849" width="11.25" style="337" customWidth="1"/>
    <col min="14850" max="14861" width="8.125" style="337" customWidth="1"/>
    <col min="14862" max="14862" width="8.75" style="337" customWidth="1"/>
    <col min="14863" max="14863" width="3" style="337" customWidth="1"/>
    <col min="14864" max="15104" width="9" style="337"/>
    <col min="15105" max="15105" width="11.25" style="337" customWidth="1"/>
    <col min="15106" max="15117" width="8.125" style="337" customWidth="1"/>
    <col min="15118" max="15118" width="8.75" style="337" customWidth="1"/>
    <col min="15119" max="15119" width="3" style="337" customWidth="1"/>
    <col min="15120" max="15360" width="9" style="337"/>
    <col min="15361" max="15361" width="11.25" style="337" customWidth="1"/>
    <col min="15362" max="15373" width="8.125" style="337" customWidth="1"/>
    <col min="15374" max="15374" width="8.75" style="337" customWidth="1"/>
    <col min="15375" max="15375" width="3" style="337" customWidth="1"/>
    <col min="15376" max="15616" width="9" style="337"/>
    <col min="15617" max="15617" width="11.25" style="337" customWidth="1"/>
    <col min="15618" max="15629" width="8.125" style="337" customWidth="1"/>
    <col min="15630" max="15630" width="8.75" style="337" customWidth="1"/>
    <col min="15631" max="15631" width="3" style="337" customWidth="1"/>
    <col min="15632" max="15872" width="9" style="337"/>
    <col min="15873" max="15873" width="11.25" style="337" customWidth="1"/>
    <col min="15874" max="15885" width="8.125" style="337" customWidth="1"/>
    <col min="15886" max="15886" width="8.75" style="337" customWidth="1"/>
    <col min="15887" max="15887" width="3" style="337" customWidth="1"/>
    <col min="15888" max="16128" width="9" style="337"/>
    <col min="16129" max="16129" width="11.25" style="337" customWidth="1"/>
    <col min="16130" max="16141" width="8.125" style="337" customWidth="1"/>
    <col min="16142" max="16142" width="8.75" style="337" customWidth="1"/>
    <col min="16143" max="16143" width="3" style="337" customWidth="1"/>
    <col min="16144" max="16384" width="9" style="337"/>
  </cols>
  <sheetData>
    <row r="1" spans="1:14" ht="17.25">
      <c r="A1" s="405" t="str">
        <f>平成26年度!A1</f>
        <v>平成26年度</v>
      </c>
      <c r="B1" s="405"/>
    </row>
    <row r="2" spans="1:14" ht="28.15" customHeight="1">
      <c r="A2" s="335"/>
      <c r="B2" s="336"/>
      <c r="C2" s="336"/>
      <c r="D2" s="336"/>
      <c r="E2" s="336"/>
      <c r="F2" s="336"/>
      <c r="G2" s="336"/>
      <c r="H2" s="336"/>
      <c r="I2" s="336"/>
      <c r="J2" s="336"/>
      <c r="K2" s="336"/>
      <c r="L2" s="336"/>
      <c r="M2" s="336"/>
      <c r="N2" s="336"/>
    </row>
    <row r="3" spans="1:14" ht="28.15" customHeight="1">
      <c r="A3" s="335"/>
      <c r="B3" s="336"/>
      <c r="C3" s="336"/>
      <c r="D3" s="336"/>
      <c r="E3" s="336"/>
      <c r="F3" s="336"/>
      <c r="G3" s="336"/>
      <c r="H3" s="336"/>
      <c r="I3" s="336"/>
      <c r="J3" s="336"/>
      <c r="K3" s="336"/>
      <c r="L3" s="336"/>
      <c r="M3" s="336"/>
      <c r="N3" s="336"/>
    </row>
    <row r="4" spans="1:14" ht="28.15" customHeight="1">
      <c r="A4" s="335"/>
      <c r="B4" s="336"/>
      <c r="C4" s="336"/>
      <c r="D4" s="336"/>
      <c r="E4" s="336"/>
      <c r="F4" s="336"/>
      <c r="G4" s="336"/>
      <c r="H4" s="336"/>
      <c r="I4" s="336"/>
      <c r="J4" s="336"/>
      <c r="K4" s="336"/>
      <c r="L4" s="336"/>
      <c r="M4" s="336"/>
      <c r="N4" s="336"/>
    </row>
    <row r="5" spans="1:14" ht="28.15" customHeight="1">
      <c r="A5" s="335"/>
      <c r="B5" s="336"/>
      <c r="C5" s="336"/>
      <c r="D5" s="336"/>
      <c r="E5" s="336"/>
      <c r="F5" s="336"/>
      <c r="G5" s="336"/>
      <c r="H5" s="336"/>
      <c r="I5" s="336"/>
      <c r="J5" s="336"/>
      <c r="K5" s="336"/>
      <c r="L5" s="336"/>
      <c r="M5" s="336"/>
      <c r="N5" s="336"/>
    </row>
    <row r="6" spans="1:14" ht="28.15" customHeight="1">
      <c r="A6" s="335"/>
      <c r="B6" s="336"/>
      <c r="C6" s="336"/>
      <c r="D6" s="336"/>
      <c r="E6" s="336"/>
      <c r="F6" s="336"/>
      <c r="G6" s="336"/>
      <c r="H6" s="336"/>
      <c r="I6" s="336"/>
      <c r="J6" s="336"/>
      <c r="K6" s="336"/>
      <c r="L6" s="336"/>
      <c r="M6" s="336"/>
      <c r="N6" s="336"/>
    </row>
    <row r="7" spans="1:14" ht="28.15" customHeight="1">
      <c r="A7" s="335"/>
      <c r="B7" s="336"/>
      <c r="C7" s="336"/>
      <c r="D7" s="336"/>
      <c r="E7" s="336"/>
      <c r="F7" s="336"/>
      <c r="G7" s="336"/>
      <c r="H7" s="336"/>
      <c r="I7" s="336"/>
      <c r="J7" s="336"/>
      <c r="K7" s="336"/>
      <c r="L7" s="336"/>
      <c r="M7" s="336"/>
      <c r="N7" s="336"/>
    </row>
    <row r="8" spans="1:14" ht="28.15" customHeight="1">
      <c r="A8" s="335"/>
      <c r="B8" s="336"/>
      <c r="C8" s="336"/>
      <c r="D8" s="336"/>
      <c r="E8" s="336"/>
      <c r="F8" s="336"/>
      <c r="G8" s="336"/>
      <c r="H8" s="336"/>
      <c r="I8" s="336"/>
      <c r="J8" s="336"/>
      <c r="K8" s="336"/>
      <c r="L8" s="336"/>
      <c r="M8" s="336"/>
      <c r="N8" s="336"/>
    </row>
    <row r="9" spans="1:14" ht="28.15" customHeight="1">
      <c r="A9" s="335"/>
      <c r="B9" s="336"/>
      <c r="C9" s="336"/>
      <c r="D9" s="336"/>
      <c r="E9" s="336"/>
      <c r="F9" s="336"/>
      <c r="G9" s="336"/>
      <c r="H9" s="336"/>
      <c r="I9" s="336"/>
      <c r="J9" s="336"/>
      <c r="K9" s="336"/>
      <c r="L9" s="336"/>
      <c r="M9" s="336"/>
      <c r="N9" s="336"/>
    </row>
    <row r="10" spans="1:14" ht="28.15" customHeight="1">
      <c r="A10" s="335"/>
      <c r="B10" s="336"/>
      <c r="C10" s="336"/>
      <c r="D10" s="336"/>
      <c r="E10" s="336"/>
      <c r="F10" s="336"/>
      <c r="G10" s="336"/>
      <c r="H10" s="336"/>
      <c r="I10" s="336"/>
      <c r="J10" s="336"/>
      <c r="K10" s="336"/>
      <c r="L10" s="336"/>
      <c r="M10" s="336"/>
      <c r="N10" s="336"/>
    </row>
    <row r="11" spans="1:14" ht="28.15" customHeight="1">
      <c r="A11" s="335"/>
      <c r="B11" s="336"/>
      <c r="C11" s="336"/>
      <c r="D11" s="336"/>
      <c r="E11" s="336"/>
      <c r="F11" s="336"/>
      <c r="G11" s="336"/>
      <c r="H11" s="336"/>
      <c r="I11" s="336"/>
      <c r="J11" s="336"/>
      <c r="K11" s="336"/>
      <c r="L11" s="336"/>
      <c r="M11" s="336"/>
      <c r="N11" s="336"/>
    </row>
    <row r="12" spans="1:14" ht="28.15" customHeight="1">
      <c r="A12" s="335"/>
      <c r="B12" s="336"/>
      <c r="C12" s="336"/>
      <c r="D12" s="336"/>
      <c r="E12" s="336"/>
      <c r="F12" s="336"/>
      <c r="G12" s="336"/>
      <c r="H12" s="336"/>
      <c r="I12" s="336"/>
      <c r="J12" s="336"/>
      <c r="K12" s="336"/>
      <c r="L12" s="336"/>
      <c r="M12" s="336"/>
      <c r="N12" s="336"/>
    </row>
    <row r="13" spans="1:14" ht="16.5" customHeight="1">
      <c r="A13" s="335"/>
      <c r="B13" s="336"/>
      <c r="C13" s="336"/>
      <c r="D13" s="336"/>
      <c r="E13" s="336"/>
      <c r="F13" s="336"/>
      <c r="G13" s="336"/>
      <c r="H13" s="336"/>
      <c r="I13" s="336"/>
      <c r="J13" s="336"/>
      <c r="K13" s="336"/>
      <c r="L13" s="336"/>
      <c r="M13" s="336"/>
      <c r="N13" s="336"/>
    </row>
    <row r="14" spans="1:14" ht="16.5" customHeight="1">
      <c r="A14" s="335"/>
      <c r="B14" s="336"/>
      <c r="C14" s="336"/>
      <c r="D14" s="336"/>
      <c r="E14" s="336"/>
      <c r="F14" s="336"/>
      <c r="G14" s="336"/>
      <c r="H14" s="336"/>
      <c r="I14" s="336"/>
      <c r="J14" s="336"/>
      <c r="K14" s="336" t="s">
        <v>210</v>
      </c>
      <c r="L14" s="336"/>
      <c r="M14" s="336"/>
      <c r="N14" s="336"/>
    </row>
    <row r="15" spans="1:14" ht="16.5" customHeight="1">
      <c r="A15" s="335"/>
      <c r="B15" s="336"/>
      <c r="C15" s="336"/>
      <c r="D15" s="336"/>
      <c r="E15" s="336"/>
      <c r="F15" s="336"/>
      <c r="G15" s="336">
        <v>0</v>
      </c>
      <c r="H15" s="336"/>
      <c r="I15" s="336"/>
      <c r="J15" s="336"/>
      <c r="K15" s="336"/>
      <c r="L15" s="336"/>
      <c r="M15" s="336"/>
      <c r="N15" s="336"/>
    </row>
    <row r="16" spans="1:14" ht="16.5" customHeight="1">
      <c r="A16" s="335"/>
      <c r="B16" s="336"/>
      <c r="C16" s="336"/>
      <c r="D16" s="336"/>
      <c r="E16" s="336"/>
      <c r="F16" s="336"/>
      <c r="G16" s="336">
        <v>0</v>
      </c>
      <c r="H16" s="336"/>
      <c r="I16" s="336"/>
      <c r="J16" s="336"/>
      <c r="K16" s="336"/>
      <c r="L16" s="336"/>
      <c r="M16" s="336"/>
      <c r="N16" s="336"/>
    </row>
    <row r="17" spans="1:15" ht="12.75" customHeight="1">
      <c r="A17" s="335"/>
      <c r="B17" s="336"/>
      <c r="C17" s="336"/>
      <c r="D17" s="336"/>
      <c r="E17" s="336"/>
      <c r="F17" s="336"/>
      <c r="G17" s="336"/>
      <c r="H17" s="336"/>
      <c r="I17" s="336"/>
      <c r="J17" s="336"/>
      <c r="K17" s="336"/>
      <c r="L17" s="336"/>
      <c r="M17" s="336"/>
      <c r="N17" s="336"/>
    </row>
    <row r="18" spans="1:15" s="338" customFormat="1" ht="18.75" customHeight="1">
      <c r="B18" s="337"/>
      <c r="G18" s="337"/>
      <c r="M18" s="339"/>
      <c r="N18" s="340" t="s">
        <v>206</v>
      </c>
    </row>
    <row r="19" spans="1:15" s="347" customFormat="1" ht="23.25" customHeight="1">
      <c r="A19" s="341"/>
      <c r="B19" s="342">
        <v>4</v>
      </c>
      <c r="C19" s="343">
        <v>5</v>
      </c>
      <c r="D19" s="343">
        <v>6</v>
      </c>
      <c r="E19" s="343">
        <v>7</v>
      </c>
      <c r="F19" s="343">
        <v>8</v>
      </c>
      <c r="G19" s="343">
        <v>9</v>
      </c>
      <c r="H19" s="343">
        <v>10</v>
      </c>
      <c r="I19" s="343">
        <v>11</v>
      </c>
      <c r="J19" s="343">
        <v>12</v>
      </c>
      <c r="K19" s="344">
        <v>1</v>
      </c>
      <c r="L19" s="344">
        <v>2</v>
      </c>
      <c r="M19" s="344">
        <v>3</v>
      </c>
      <c r="N19" s="345" t="s">
        <v>204</v>
      </c>
      <c r="O19" s="346"/>
    </row>
    <row r="20" spans="1:15" s="347" customFormat="1" ht="23.25" customHeight="1">
      <c r="A20" s="348">
        <v>22</v>
      </c>
      <c r="B20" s="349">
        <v>471.9</v>
      </c>
      <c r="C20" s="350">
        <v>465</v>
      </c>
      <c r="D20" s="350">
        <v>427.7</v>
      </c>
      <c r="E20" s="350">
        <v>543</v>
      </c>
      <c r="F20" s="350">
        <v>635.70000000000005</v>
      </c>
      <c r="G20" s="350">
        <v>550.79999999999995</v>
      </c>
      <c r="H20" s="350">
        <v>499.5</v>
      </c>
      <c r="I20" s="350">
        <v>430.9</v>
      </c>
      <c r="J20" s="350">
        <v>420.4</v>
      </c>
      <c r="K20" s="351">
        <v>406.2</v>
      </c>
      <c r="L20" s="351">
        <v>422.5</v>
      </c>
      <c r="M20" s="351">
        <v>431.7</v>
      </c>
      <c r="N20" s="352">
        <v>5705.3</v>
      </c>
      <c r="O20" s="346"/>
    </row>
    <row r="21" spans="1:15" s="347" customFormat="1" ht="23.25" customHeight="1">
      <c r="A21" s="348">
        <v>23</v>
      </c>
      <c r="B21" s="353">
        <v>367.2</v>
      </c>
      <c r="C21" s="350">
        <v>380.2</v>
      </c>
      <c r="D21" s="350">
        <v>392.8</v>
      </c>
      <c r="E21" s="350">
        <v>500.2</v>
      </c>
      <c r="F21" s="350">
        <v>593.20000000000005</v>
      </c>
      <c r="G21" s="350">
        <v>518.4</v>
      </c>
      <c r="H21" s="350">
        <v>515.6</v>
      </c>
      <c r="I21" s="350">
        <v>440.7</v>
      </c>
      <c r="J21" s="350">
        <v>446.8</v>
      </c>
      <c r="K21" s="351">
        <v>405</v>
      </c>
      <c r="L21" s="351">
        <v>434.8</v>
      </c>
      <c r="M21" s="351">
        <v>533.1</v>
      </c>
      <c r="N21" s="352">
        <v>5528.0000000000009</v>
      </c>
      <c r="O21" s="346"/>
    </row>
    <row r="22" spans="1:15" s="347" customFormat="1" ht="23.25" customHeight="1">
      <c r="A22" s="348">
        <v>24</v>
      </c>
      <c r="B22" s="353">
        <v>471.1</v>
      </c>
      <c r="C22" s="350">
        <v>434.3</v>
      </c>
      <c r="D22" s="350">
        <v>426.4</v>
      </c>
      <c r="E22" s="350">
        <v>550.4</v>
      </c>
      <c r="F22" s="350">
        <v>607.20000000000005</v>
      </c>
      <c r="G22" s="350">
        <v>507.3</v>
      </c>
      <c r="H22" s="350">
        <v>519.70000000000005</v>
      </c>
      <c r="I22" s="350">
        <v>483.1</v>
      </c>
      <c r="J22" s="350">
        <v>463.4</v>
      </c>
      <c r="K22" s="351">
        <v>429.7</v>
      </c>
      <c r="L22" s="351">
        <v>463.2</v>
      </c>
      <c r="M22" s="351">
        <v>568.9</v>
      </c>
      <c r="N22" s="352">
        <v>5924.7</v>
      </c>
      <c r="O22" s="346"/>
    </row>
    <row r="23" spans="1:15" s="347" customFormat="1" ht="23.25" customHeight="1">
      <c r="A23" s="354">
        <v>25</v>
      </c>
      <c r="B23" s="355">
        <v>516.29999999999995</v>
      </c>
      <c r="C23" s="356">
        <v>477.6</v>
      </c>
      <c r="D23" s="356">
        <v>489.1</v>
      </c>
      <c r="E23" s="356">
        <v>583.9</v>
      </c>
      <c r="F23" s="356">
        <v>705.5</v>
      </c>
      <c r="G23" s="356">
        <v>607.4</v>
      </c>
      <c r="H23" s="356">
        <v>543</v>
      </c>
      <c r="I23" s="356">
        <v>513.6</v>
      </c>
      <c r="J23" s="356">
        <v>515.5</v>
      </c>
      <c r="K23" s="357">
        <v>495.1</v>
      </c>
      <c r="L23" s="357">
        <v>503.1</v>
      </c>
      <c r="M23" s="357">
        <v>630.20000000000005</v>
      </c>
      <c r="N23" s="358">
        <v>6580.3000000000011</v>
      </c>
      <c r="O23" s="346"/>
    </row>
    <row r="24" spans="1:15" s="366" customFormat="1" ht="23.25" customHeight="1">
      <c r="A24" s="359">
        <v>26</v>
      </c>
      <c r="B24" s="360">
        <v>565.6</v>
      </c>
      <c r="C24" s="361">
        <v>561.4</v>
      </c>
      <c r="D24" s="362">
        <v>557.29999999999995</v>
      </c>
      <c r="E24" s="362">
        <v>653.9</v>
      </c>
      <c r="F24" s="361">
        <v>733.3</v>
      </c>
      <c r="G24" s="362">
        <v>658.7</v>
      </c>
      <c r="H24" s="362">
        <v>586</v>
      </c>
      <c r="I24" s="362">
        <v>564.5</v>
      </c>
      <c r="J24" s="362">
        <v>549.20000000000005</v>
      </c>
      <c r="K24" s="363">
        <v>530.1</v>
      </c>
      <c r="L24" s="363">
        <v>550.9</v>
      </c>
      <c r="M24" s="380">
        <v>659</v>
      </c>
      <c r="N24" s="364">
        <v>7169.9</v>
      </c>
      <c r="O24" s="365"/>
    </row>
    <row r="25" spans="1:15">
      <c r="B25" s="367"/>
    </row>
  </sheetData>
  <mergeCells count="1">
    <mergeCell ref="A1:B1"/>
  </mergeCells>
  <phoneticPr fontId="2"/>
  <hyperlinks>
    <hyperlink ref="A1" location="'R3'!A1" display="令和３年度"/>
    <hyperlink ref="A1:B1" location="平成26年度!A1" display="平成26年度!A1"/>
  </hyperlinks>
  <printOptions horizontalCentered="1"/>
  <pageMargins left="0.59055118110236227" right="0.59055118110236227" top="0.59055118110236227" bottom="0.59055118110236227" header="0.19685039370078741" footer="0.19685039370078741"/>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４月（３表）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tr">
        <f>[1]月報第１表!B8</f>
        <v>26年4月</v>
      </c>
      <c r="C6" s="253">
        <v>73900</v>
      </c>
      <c r="D6" s="259">
        <v>30700</v>
      </c>
      <c r="E6" s="259">
        <v>9800</v>
      </c>
      <c r="F6" s="259">
        <v>5600</v>
      </c>
      <c r="G6" s="259">
        <v>10700</v>
      </c>
      <c r="H6" s="259">
        <v>2200</v>
      </c>
      <c r="I6" s="259">
        <v>400</v>
      </c>
      <c r="J6" s="259">
        <v>100</v>
      </c>
      <c r="K6" s="259">
        <v>600</v>
      </c>
      <c r="L6" s="259">
        <v>200</v>
      </c>
      <c r="M6" s="259">
        <v>300</v>
      </c>
      <c r="N6" s="259">
        <v>0</v>
      </c>
      <c r="O6" s="260">
        <v>13300</v>
      </c>
    </row>
    <row r="7" spans="1:17" ht="30" customHeight="1">
      <c r="A7" s="20"/>
      <c r="B7" s="187" t="str">
        <f>[1]月報第１表!B9</f>
        <v>25年4月</v>
      </c>
      <c r="C7" s="96">
        <v>49900</v>
      </c>
      <c r="D7" s="97">
        <v>22100</v>
      </c>
      <c r="E7" s="98">
        <v>4200</v>
      </c>
      <c r="F7" s="98">
        <v>4000</v>
      </c>
      <c r="G7" s="98">
        <v>7300</v>
      </c>
      <c r="H7" s="98">
        <v>500</v>
      </c>
      <c r="I7" s="98">
        <v>300</v>
      </c>
      <c r="J7" s="98">
        <v>100</v>
      </c>
      <c r="K7" s="98">
        <v>300</v>
      </c>
      <c r="L7" s="98">
        <v>200</v>
      </c>
      <c r="M7" s="98">
        <v>1100</v>
      </c>
      <c r="N7" s="188">
        <v>1100</v>
      </c>
      <c r="O7" s="189">
        <v>8700</v>
      </c>
    </row>
    <row r="8" spans="1:17" ht="30" customHeight="1">
      <c r="A8" s="20"/>
      <c r="B8" s="21" t="s">
        <v>50</v>
      </c>
      <c r="C8" s="12">
        <v>24000</v>
      </c>
      <c r="D8" s="31">
        <v>8600</v>
      </c>
      <c r="E8" s="190">
        <v>5600</v>
      </c>
      <c r="F8" s="31">
        <v>1600</v>
      </c>
      <c r="G8" s="31">
        <v>3400</v>
      </c>
      <c r="H8" s="31">
        <v>1700</v>
      </c>
      <c r="I8" s="31">
        <v>100</v>
      </c>
      <c r="J8" s="31">
        <v>0</v>
      </c>
      <c r="K8" s="31">
        <v>300</v>
      </c>
      <c r="L8" s="31">
        <v>0</v>
      </c>
      <c r="M8" s="31">
        <v>-800</v>
      </c>
      <c r="N8" s="31">
        <v>-1100</v>
      </c>
      <c r="O8" s="32">
        <v>4600</v>
      </c>
    </row>
    <row r="9" spans="1:17" ht="30" customHeight="1">
      <c r="A9" s="20"/>
      <c r="B9" s="22" t="s">
        <v>67</v>
      </c>
      <c r="C9" s="13">
        <v>1.4809619238476954</v>
      </c>
      <c r="D9" s="33">
        <v>1.3891402714932126</v>
      </c>
      <c r="E9" s="191">
        <v>2.3333333333333335</v>
      </c>
      <c r="F9" s="33">
        <v>1.4</v>
      </c>
      <c r="G9" s="33">
        <v>1.4657534246575343</v>
      </c>
      <c r="H9" s="33">
        <v>4.4000000000000004</v>
      </c>
      <c r="I9" s="33">
        <v>1.3333333333333333</v>
      </c>
      <c r="J9" s="33" t="s">
        <v>153</v>
      </c>
      <c r="K9" s="33" t="s">
        <v>153</v>
      </c>
      <c r="L9" s="33">
        <v>1</v>
      </c>
      <c r="M9" s="33">
        <v>0.27272727272727271</v>
      </c>
      <c r="N9" s="33">
        <v>0</v>
      </c>
      <c r="O9" s="34">
        <v>1.5287356321839081</v>
      </c>
    </row>
    <row r="10" spans="1:17" ht="30" customHeight="1" thickBot="1">
      <c r="A10" s="23"/>
      <c r="B10" s="24" t="s">
        <v>131</v>
      </c>
      <c r="C10" s="14">
        <v>1</v>
      </c>
      <c r="D10" s="35">
        <v>0.41542625169147496</v>
      </c>
      <c r="E10" s="36">
        <v>0.13261163734776726</v>
      </c>
      <c r="F10" s="38">
        <v>7.5778078484438433E-2</v>
      </c>
      <c r="G10" s="38">
        <v>0.14479025710419485</v>
      </c>
      <c r="H10" s="38">
        <v>2.9769959404600813E-2</v>
      </c>
      <c r="I10" s="38">
        <v>5.4127198917456026E-3</v>
      </c>
      <c r="J10" s="38">
        <v>1.3531799729364006E-3</v>
      </c>
      <c r="K10" s="38">
        <v>8.119079837618403E-3</v>
      </c>
      <c r="L10" s="38">
        <v>2.7063599458728013E-3</v>
      </c>
      <c r="M10" s="38">
        <v>4.0595399188092015E-3</v>
      </c>
      <c r="N10" s="38">
        <v>0</v>
      </c>
      <c r="O10" s="39">
        <v>0.17997293640054127</v>
      </c>
    </row>
    <row r="11" spans="1:17" ht="30" customHeight="1" thickBot="1">
      <c r="A11" s="251" t="s">
        <v>93</v>
      </c>
      <c r="B11" s="261" t="s">
        <v>94</v>
      </c>
      <c r="C11" s="262">
        <v>73900</v>
      </c>
      <c r="D11" s="263">
        <v>30700</v>
      </c>
      <c r="E11" s="263">
        <v>9800</v>
      </c>
      <c r="F11" s="263">
        <v>5600</v>
      </c>
      <c r="G11" s="263">
        <v>10700</v>
      </c>
      <c r="H11" s="263">
        <v>2200</v>
      </c>
      <c r="I11" s="263">
        <v>400</v>
      </c>
      <c r="J11" s="263">
        <v>100</v>
      </c>
      <c r="K11" s="263">
        <v>600</v>
      </c>
      <c r="L11" s="263">
        <v>200</v>
      </c>
      <c r="M11" s="263">
        <v>300</v>
      </c>
      <c r="N11" s="263">
        <v>0</v>
      </c>
      <c r="O11" s="264">
        <v>13300</v>
      </c>
    </row>
    <row r="12" spans="1:17" ht="30" customHeight="1">
      <c r="A12" s="25" t="s">
        <v>95</v>
      </c>
      <c r="B12" s="26" t="s">
        <v>96</v>
      </c>
      <c r="C12" s="15">
        <v>49900</v>
      </c>
      <c r="D12" s="37">
        <v>22100</v>
      </c>
      <c r="E12" s="37">
        <v>4200</v>
      </c>
      <c r="F12" s="37">
        <v>4000</v>
      </c>
      <c r="G12" s="37">
        <v>7300</v>
      </c>
      <c r="H12" s="37">
        <v>500</v>
      </c>
      <c r="I12" s="37">
        <v>300</v>
      </c>
      <c r="J12" s="37">
        <v>100</v>
      </c>
      <c r="K12" s="37">
        <v>300</v>
      </c>
      <c r="L12" s="37">
        <v>200</v>
      </c>
      <c r="M12" s="37">
        <v>1100</v>
      </c>
      <c r="N12" s="37">
        <v>1100</v>
      </c>
      <c r="O12" s="99">
        <v>8700</v>
      </c>
    </row>
    <row r="13" spans="1:17" ht="30" customHeight="1">
      <c r="A13" s="20"/>
      <c r="B13" s="27" t="s">
        <v>50</v>
      </c>
      <c r="C13" s="12">
        <v>24000</v>
      </c>
      <c r="D13" s="31">
        <v>8600</v>
      </c>
      <c r="E13" s="190">
        <v>5600</v>
      </c>
      <c r="F13" s="31">
        <v>1600</v>
      </c>
      <c r="G13" s="31">
        <v>3400</v>
      </c>
      <c r="H13" s="31">
        <v>1700</v>
      </c>
      <c r="I13" s="31">
        <v>100</v>
      </c>
      <c r="J13" s="31">
        <v>0</v>
      </c>
      <c r="K13" s="31">
        <v>300</v>
      </c>
      <c r="L13" s="31">
        <v>0</v>
      </c>
      <c r="M13" s="31">
        <v>-800</v>
      </c>
      <c r="N13" s="31">
        <v>-1100</v>
      </c>
      <c r="O13" s="32">
        <v>4600</v>
      </c>
    </row>
    <row r="14" spans="1:17" ht="30" customHeight="1">
      <c r="A14" s="20"/>
      <c r="B14" s="28" t="s">
        <v>97</v>
      </c>
      <c r="C14" s="13">
        <v>1.4809619238476954</v>
      </c>
      <c r="D14" s="33">
        <v>1.3891402714932126</v>
      </c>
      <c r="E14" s="191">
        <v>2.3333333333333335</v>
      </c>
      <c r="F14" s="33">
        <v>1.4</v>
      </c>
      <c r="G14" s="33">
        <v>1.4657534246575343</v>
      </c>
      <c r="H14" s="33">
        <v>4.4000000000000004</v>
      </c>
      <c r="I14" s="33">
        <v>1.3333333333333333</v>
      </c>
      <c r="J14" s="33">
        <v>1</v>
      </c>
      <c r="K14" s="33">
        <v>2</v>
      </c>
      <c r="L14" s="33">
        <v>1</v>
      </c>
      <c r="M14" s="33">
        <v>0.27272727272727271</v>
      </c>
      <c r="N14" s="33">
        <v>0</v>
      </c>
      <c r="O14" s="34">
        <v>1.5287356321839081</v>
      </c>
    </row>
    <row r="15" spans="1:17" ht="30" customHeight="1" thickBot="1">
      <c r="A15" s="23"/>
      <c r="B15" s="29" t="s">
        <v>131</v>
      </c>
      <c r="C15" s="16">
        <v>1</v>
      </c>
      <c r="D15" s="38">
        <v>0.41542625169147496</v>
      </c>
      <c r="E15" s="38">
        <v>0.13261163734776726</v>
      </c>
      <c r="F15" s="38">
        <v>7.5778078484438433E-2</v>
      </c>
      <c r="G15" s="38">
        <v>0.14479025710419485</v>
      </c>
      <c r="H15" s="38">
        <v>2.9769959404600813E-2</v>
      </c>
      <c r="I15" s="38">
        <v>5.4127198917456026E-3</v>
      </c>
      <c r="J15" s="38">
        <v>1.3531799729364006E-3</v>
      </c>
      <c r="K15" s="38">
        <v>8.119079837618403E-3</v>
      </c>
      <c r="L15" s="38">
        <v>2.7063599458728013E-3</v>
      </c>
      <c r="M15" s="38">
        <v>4.0595399188092015E-3</v>
      </c>
      <c r="N15" s="38">
        <v>0</v>
      </c>
      <c r="O15" s="39">
        <v>0.17997293640054127</v>
      </c>
    </row>
    <row r="16" spans="1:17" ht="30" customHeight="1" thickBot="1">
      <c r="A16" s="251" t="s">
        <v>98</v>
      </c>
      <c r="B16" s="261" t="s">
        <v>99</v>
      </c>
      <c r="C16" s="262">
        <v>215000</v>
      </c>
      <c r="D16" s="263">
        <v>70100</v>
      </c>
      <c r="E16" s="263">
        <v>50200</v>
      </c>
      <c r="F16" s="263">
        <v>29200</v>
      </c>
      <c r="G16" s="263">
        <v>29900</v>
      </c>
      <c r="H16" s="263">
        <v>5500</v>
      </c>
      <c r="I16" s="263">
        <v>1600</v>
      </c>
      <c r="J16" s="263">
        <v>300</v>
      </c>
      <c r="K16" s="263">
        <v>1600</v>
      </c>
      <c r="L16" s="263">
        <v>800</v>
      </c>
      <c r="M16" s="263">
        <v>700</v>
      </c>
      <c r="N16" s="263">
        <v>700</v>
      </c>
      <c r="O16" s="264">
        <v>24400</v>
      </c>
    </row>
    <row r="17" spans="1:15" ht="30" customHeight="1">
      <c r="A17" s="30" t="s">
        <v>100</v>
      </c>
      <c r="B17" s="26" t="s">
        <v>101</v>
      </c>
      <c r="C17" s="15">
        <v>114600</v>
      </c>
      <c r="D17" s="37">
        <v>43000</v>
      </c>
      <c r="E17" s="37">
        <v>26200</v>
      </c>
      <c r="F17" s="37">
        <v>6700</v>
      </c>
      <c r="G17" s="37">
        <v>18400</v>
      </c>
      <c r="H17" s="37">
        <v>2300</v>
      </c>
      <c r="I17" s="37">
        <v>800</v>
      </c>
      <c r="J17" s="37">
        <v>100</v>
      </c>
      <c r="K17" s="37">
        <v>800</v>
      </c>
      <c r="L17" s="37">
        <v>600</v>
      </c>
      <c r="M17" s="37">
        <v>1400</v>
      </c>
      <c r="N17" s="37">
        <v>1500</v>
      </c>
      <c r="O17" s="192">
        <v>12800</v>
      </c>
    </row>
    <row r="18" spans="1:15" ht="30" customHeight="1">
      <c r="A18" s="20"/>
      <c r="B18" s="27" t="s">
        <v>50</v>
      </c>
      <c r="C18" s="12">
        <v>100400</v>
      </c>
      <c r="D18" s="31">
        <v>27100</v>
      </c>
      <c r="E18" s="190">
        <v>24000</v>
      </c>
      <c r="F18" s="31">
        <v>22500</v>
      </c>
      <c r="G18" s="31">
        <v>11500</v>
      </c>
      <c r="H18" s="31">
        <v>3200</v>
      </c>
      <c r="I18" s="31">
        <v>800</v>
      </c>
      <c r="J18" s="31">
        <v>200</v>
      </c>
      <c r="K18" s="31">
        <v>800</v>
      </c>
      <c r="L18" s="31">
        <v>200</v>
      </c>
      <c r="M18" s="31">
        <v>-700</v>
      </c>
      <c r="N18" s="31">
        <v>-800</v>
      </c>
      <c r="O18" s="32">
        <v>11600</v>
      </c>
    </row>
    <row r="19" spans="1:15" ht="30" customHeight="1">
      <c r="A19" s="20"/>
      <c r="B19" s="28" t="s">
        <v>102</v>
      </c>
      <c r="C19" s="13">
        <v>1.8760907504363002</v>
      </c>
      <c r="D19" s="33">
        <v>1.6302325581395349</v>
      </c>
      <c r="E19" s="191">
        <v>1.916030534351145</v>
      </c>
      <c r="F19" s="33">
        <v>4.3582089552238807</v>
      </c>
      <c r="G19" s="33">
        <v>1.625</v>
      </c>
      <c r="H19" s="33">
        <v>2.3913043478260869</v>
      </c>
      <c r="I19" s="33">
        <v>2</v>
      </c>
      <c r="J19" s="193" t="s">
        <v>153</v>
      </c>
      <c r="K19" s="33">
        <v>2</v>
      </c>
      <c r="L19" s="33">
        <v>1.3333333333333333</v>
      </c>
      <c r="M19" s="33">
        <v>0.5</v>
      </c>
      <c r="N19" s="33">
        <v>0.46666666666666667</v>
      </c>
      <c r="O19" s="34">
        <v>1.90625</v>
      </c>
    </row>
    <row r="20" spans="1:15" ht="30" customHeight="1" thickBot="1">
      <c r="A20" s="20"/>
      <c r="B20" s="29" t="s">
        <v>132</v>
      </c>
      <c r="C20" s="16">
        <v>1</v>
      </c>
      <c r="D20" s="38">
        <v>0.32604651162790699</v>
      </c>
      <c r="E20" s="38">
        <v>0.23348837209302326</v>
      </c>
      <c r="F20" s="38">
        <v>0.13581395348837208</v>
      </c>
      <c r="G20" s="38">
        <v>0.13906976744186048</v>
      </c>
      <c r="H20" s="38">
        <v>2.5581395348837209E-2</v>
      </c>
      <c r="I20" s="38">
        <v>7.4418604651162795E-3</v>
      </c>
      <c r="J20" s="38">
        <v>1.3953488372093023E-3</v>
      </c>
      <c r="K20" s="38">
        <v>7.4418604651162795E-3</v>
      </c>
      <c r="L20" s="38">
        <v>3.7209302325581397E-3</v>
      </c>
      <c r="M20" s="38">
        <v>3.2558139534883722E-3</v>
      </c>
      <c r="N20" s="38">
        <v>3.2558139534883722E-3</v>
      </c>
      <c r="O20" s="39">
        <v>0.11348837209302326</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topLeftCell="A10" zoomScale="70" zoomScaleNormal="40" zoomScaleSheetLayoutView="70" zoomScalePageLayoutView="40" workbookViewId="0">
      <selection sqref="A1:B1"/>
    </sheetView>
  </sheetViews>
  <sheetFormatPr defaultRowHeight="15.75"/>
  <cols>
    <col min="1" max="1" width="11.25" style="337" customWidth="1"/>
    <col min="2" max="13" width="8.125" style="337" customWidth="1"/>
    <col min="14" max="14" width="8.75" style="337" customWidth="1"/>
    <col min="15" max="15" width="3" style="337" customWidth="1"/>
    <col min="16" max="256" width="9" style="337"/>
    <col min="257" max="257" width="11.25" style="337" customWidth="1"/>
    <col min="258" max="269" width="8.125" style="337" customWidth="1"/>
    <col min="270" max="270" width="8.75" style="337" customWidth="1"/>
    <col min="271" max="271" width="3" style="337" customWidth="1"/>
    <col min="272" max="512" width="9" style="337"/>
    <col min="513" max="513" width="11.25" style="337" customWidth="1"/>
    <col min="514" max="525" width="8.125" style="337" customWidth="1"/>
    <col min="526" max="526" width="8.75" style="337" customWidth="1"/>
    <col min="527" max="527" width="3" style="337" customWidth="1"/>
    <col min="528" max="768" width="9" style="337"/>
    <col min="769" max="769" width="11.25" style="337" customWidth="1"/>
    <col min="770" max="781" width="8.125" style="337" customWidth="1"/>
    <col min="782" max="782" width="8.75" style="337" customWidth="1"/>
    <col min="783" max="783" width="3" style="337" customWidth="1"/>
    <col min="784" max="1024" width="9" style="337"/>
    <col min="1025" max="1025" width="11.25" style="337" customWidth="1"/>
    <col min="1026" max="1037" width="8.125" style="337" customWidth="1"/>
    <col min="1038" max="1038" width="8.75" style="337" customWidth="1"/>
    <col min="1039" max="1039" width="3" style="337" customWidth="1"/>
    <col min="1040" max="1280" width="9" style="337"/>
    <col min="1281" max="1281" width="11.25" style="337" customWidth="1"/>
    <col min="1282" max="1293" width="8.125" style="337" customWidth="1"/>
    <col min="1294" max="1294" width="8.75" style="337" customWidth="1"/>
    <col min="1295" max="1295" width="3" style="337" customWidth="1"/>
    <col min="1296" max="1536" width="9" style="337"/>
    <col min="1537" max="1537" width="11.25" style="337" customWidth="1"/>
    <col min="1538" max="1549" width="8.125" style="337" customWidth="1"/>
    <col min="1550" max="1550" width="8.75" style="337" customWidth="1"/>
    <col min="1551" max="1551" width="3" style="337" customWidth="1"/>
    <col min="1552" max="1792" width="9" style="337"/>
    <col min="1793" max="1793" width="11.25" style="337" customWidth="1"/>
    <col min="1794" max="1805" width="8.125" style="337" customWidth="1"/>
    <col min="1806" max="1806" width="8.75" style="337" customWidth="1"/>
    <col min="1807" max="1807" width="3" style="337" customWidth="1"/>
    <col min="1808" max="2048" width="9" style="337"/>
    <col min="2049" max="2049" width="11.25" style="337" customWidth="1"/>
    <col min="2050" max="2061" width="8.125" style="337" customWidth="1"/>
    <col min="2062" max="2062" width="8.75" style="337" customWidth="1"/>
    <col min="2063" max="2063" width="3" style="337" customWidth="1"/>
    <col min="2064" max="2304" width="9" style="337"/>
    <col min="2305" max="2305" width="11.25" style="337" customWidth="1"/>
    <col min="2306" max="2317" width="8.125" style="337" customWidth="1"/>
    <col min="2318" max="2318" width="8.75" style="337" customWidth="1"/>
    <col min="2319" max="2319" width="3" style="337" customWidth="1"/>
    <col min="2320" max="2560" width="9" style="337"/>
    <col min="2561" max="2561" width="11.25" style="337" customWidth="1"/>
    <col min="2562" max="2573" width="8.125" style="337" customWidth="1"/>
    <col min="2574" max="2574" width="8.75" style="337" customWidth="1"/>
    <col min="2575" max="2575" width="3" style="337" customWidth="1"/>
    <col min="2576" max="2816" width="9" style="337"/>
    <col min="2817" max="2817" width="11.25" style="337" customWidth="1"/>
    <col min="2818" max="2829" width="8.125" style="337" customWidth="1"/>
    <col min="2830" max="2830" width="8.75" style="337" customWidth="1"/>
    <col min="2831" max="2831" width="3" style="337" customWidth="1"/>
    <col min="2832" max="3072" width="9" style="337"/>
    <col min="3073" max="3073" width="11.25" style="337" customWidth="1"/>
    <col min="3074" max="3085" width="8.125" style="337" customWidth="1"/>
    <col min="3086" max="3086" width="8.75" style="337" customWidth="1"/>
    <col min="3087" max="3087" width="3" style="337" customWidth="1"/>
    <col min="3088" max="3328" width="9" style="337"/>
    <col min="3329" max="3329" width="11.25" style="337" customWidth="1"/>
    <col min="3330" max="3341" width="8.125" style="337" customWidth="1"/>
    <col min="3342" max="3342" width="8.75" style="337" customWidth="1"/>
    <col min="3343" max="3343" width="3" style="337" customWidth="1"/>
    <col min="3344" max="3584" width="9" style="337"/>
    <col min="3585" max="3585" width="11.25" style="337" customWidth="1"/>
    <col min="3586" max="3597" width="8.125" style="337" customWidth="1"/>
    <col min="3598" max="3598" width="8.75" style="337" customWidth="1"/>
    <col min="3599" max="3599" width="3" style="337" customWidth="1"/>
    <col min="3600" max="3840" width="9" style="337"/>
    <col min="3841" max="3841" width="11.25" style="337" customWidth="1"/>
    <col min="3842" max="3853" width="8.125" style="337" customWidth="1"/>
    <col min="3854" max="3854" width="8.75" style="337" customWidth="1"/>
    <col min="3855" max="3855" width="3" style="337" customWidth="1"/>
    <col min="3856" max="4096" width="9" style="337"/>
    <col min="4097" max="4097" width="11.25" style="337" customWidth="1"/>
    <col min="4098" max="4109" width="8.125" style="337" customWidth="1"/>
    <col min="4110" max="4110" width="8.75" style="337" customWidth="1"/>
    <col min="4111" max="4111" width="3" style="337" customWidth="1"/>
    <col min="4112" max="4352" width="9" style="337"/>
    <col min="4353" max="4353" width="11.25" style="337" customWidth="1"/>
    <col min="4354" max="4365" width="8.125" style="337" customWidth="1"/>
    <col min="4366" max="4366" width="8.75" style="337" customWidth="1"/>
    <col min="4367" max="4367" width="3" style="337" customWidth="1"/>
    <col min="4368" max="4608" width="9" style="337"/>
    <col min="4609" max="4609" width="11.25" style="337" customWidth="1"/>
    <col min="4610" max="4621" width="8.125" style="337" customWidth="1"/>
    <col min="4622" max="4622" width="8.75" style="337" customWidth="1"/>
    <col min="4623" max="4623" width="3" style="337" customWidth="1"/>
    <col min="4624" max="4864" width="9" style="337"/>
    <col min="4865" max="4865" width="11.25" style="337" customWidth="1"/>
    <col min="4866" max="4877" width="8.125" style="337" customWidth="1"/>
    <col min="4878" max="4878" width="8.75" style="337" customWidth="1"/>
    <col min="4879" max="4879" width="3" style="337" customWidth="1"/>
    <col min="4880" max="5120" width="9" style="337"/>
    <col min="5121" max="5121" width="11.25" style="337" customWidth="1"/>
    <col min="5122" max="5133" width="8.125" style="337" customWidth="1"/>
    <col min="5134" max="5134" width="8.75" style="337" customWidth="1"/>
    <col min="5135" max="5135" width="3" style="337" customWidth="1"/>
    <col min="5136" max="5376" width="9" style="337"/>
    <col min="5377" max="5377" width="11.25" style="337" customWidth="1"/>
    <col min="5378" max="5389" width="8.125" style="337" customWidth="1"/>
    <col min="5390" max="5390" width="8.75" style="337" customWidth="1"/>
    <col min="5391" max="5391" width="3" style="337" customWidth="1"/>
    <col min="5392" max="5632" width="9" style="337"/>
    <col min="5633" max="5633" width="11.25" style="337" customWidth="1"/>
    <col min="5634" max="5645" width="8.125" style="337" customWidth="1"/>
    <col min="5646" max="5646" width="8.75" style="337" customWidth="1"/>
    <col min="5647" max="5647" width="3" style="337" customWidth="1"/>
    <col min="5648" max="5888" width="9" style="337"/>
    <col min="5889" max="5889" width="11.25" style="337" customWidth="1"/>
    <col min="5890" max="5901" width="8.125" style="337" customWidth="1"/>
    <col min="5902" max="5902" width="8.75" style="337" customWidth="1"/>
    <col min="5903" max="5903" width="3" style="337" customWidth="1"/>
    <col min="5904" max="6144" width="9" style="337"/>
    <col min="6145" max="6145" width="11.25" style="337" customWidth="1"/>
    <col min="6146" max="6157" width="8.125" style="337" customWidth="1"/>
    <col min="6158" max="6158" width="8.75" style="337" customWidth="1"/>
    <col min="6159" max="6159" width="3" style="337" customWidth="1"/>
    <col min="6160" max="6400" width="9" style="337"/>
    <col min="6401" max="6401" width="11.25" style="337" customWidth="1"/>
    <col min="6402" max="6413" width="8.125" style="337" customWidth="1"/>
    <col min="6414" max="6414" width="8.75" style="337" customWidth="1"/>
    <col min="6415" max="6415" width="3" style="337" customWidth="1"/>
    <col min="6416" max="6656" width="9" style="337"/>
    <col min="6657" max="6657" width="11.25" style="337" customWidth="1"/>
    <col min="6658" max="6669" width="8.125" style="337" customWidth="1"/>
    <col min="6670" max="6670" width="8.75" style="337" customWidth="1"/>
    <col min="6671" max="6671" width="3" style="337" customWidth="1"/>
    <col min="6672" max="6912" width="9" style="337"/>
    <col min="6913" max="6913" width="11.25" style="337" customWidth="1"/>
    <col min="6914" max="6925" width="8.125" style="337" customWidth="1"/>
    <col min="6926" max="6926" width="8.75" style="337" customWidth="1"/>
    <col min="6927" max="6927" width="3" style="337" customWidth="1"/>
    <col min="6928" max="7168" width="9" style="337"/>
    <col min="7169" max="7169" width="11.25" style="337" customWidth="1"/>
    <col min="7170" max="7181" width="8.125" style="337" customWidth="1"/>
    <col min="7182" max="7182" width="8.75" style="337" customWidth="1"/>
    <col min="7183" max="7183" width="3" style="337" customWidth="1"/>
    <col min="7184" max="7424" width="9" style="337"/>
    <col min="7425" max="7425" width="11.25" style="337" customWidth="1"/>
    <col min="7426" max="7437" width="8.125" style="337" customWidth="1"/>
    <col min="7438" max="7438" width="8.75" style="337" customWidth="1"/>
    <col min="7439" max="7439" width="3" style="337" customWidth="1"/>
    <col min="7440" max="7680" width="9" style="337"/>
    <col min="7681" max="7681" width="11.25" style="337" customWidth="1"/>
    <col min="7682" max="7693" width="8.125" style="337" customWidth="1"/>
    <col min="7694" max="7694" width="8.75" style="337" customWidth="1"/>
    <col min="7695" max="7695" width="3" style="337" customWidth="1"/>
    <col min="7696" max="7936" width="9" style="337"/>
    <col min="7937" max="7937" width="11.25" style="337" customWidth="1"/>
    <col min="7938" max="7949" width="8.125" style="337" customWidth="1"/>
    <col min="7950" max="7950" width="8.75" style="337" customWidth="1"/>
    <col min="7951" max="7951" width="3" style="337" customWidth="1"/>
    <col min="7952" max="8192" width="9" style="337"/>
    <col min="8193" max="8193" width="11.25" style="337" customWidth="1"/>
    <col min="8194" max="8205" width="8.125" style="337" customWidth="1"/>
    <col min="8206" max="8206" width="8.75" style="337" customWidth="1"/>
    <col min="8207" max="8207" width="3" style="337" customWidth="1"/>
    <col min="8208" max="8448" width="9" style="337"/>
    <col min="8449" max="8449" width="11.25" style="337" customWidth="1"/>
    <col min="8450" max="8461" width="8.125" style="337" customWidth="1"/>
    <col min="8462" max="8462" width="8.75" style="337" customWidth="1"/>
    <col min="8463" max="8463" width="3" style="337" customWidth="1"/>
    <col min="8464" max="8704" width="9" style="337"/>
    <col min="8705" max="8705" width="11.25" style="337" customWidth="1"/>
    <col min="8706" max="8717" width="8.125" style="337" customWidth="1"/>
    <col min="8718" max="8718" width="8.75" style="337" customWidth="1"/>
    <col min="8719" max="8719" width="3" style="337" customWidth="1"/>
    <col min="8720" max="8960" width="9" style="337"/>
    <col min="8961" max="8961" width="11.25" style="337" customWidth="1"/>
    <col min="8962" max="8973" width="8.125" style="337" customWidth="1"/>
    <col min="8974" max="8974" width="8.75" style="337" customWidth="1"/>
    <col min="8975" max="8975" width="3" style="337" customWidth="1"/>
    <col min="8976" max="9216" width="9" style="337"/>
    <col min="9217" max="9217" width="11.25" style="337" customWidth="1"/>
    <col min="9218" max="9229" width="8.125" style="337" customWidth="1"/>
    <col min="9230" max="9230" width="8.75" style="337" customWidth="1"/>
    <col min="9231" max="9231" width="3" style="337" customWidth="1"/>
    <col min="9232" max="9472" width="9" style="337"/>
    <col min="9473" max="9473" width="11.25" style="337" customWidth="1"/>
    <col min="9474" max="9485" width="8.125" style="337" customWidth="1"/>
    <col min="9486" max="9486" width="8.75" style="337" customWidth="1"/>
    <col min="9487" max="9487" width="3" style="337" customWidth="1"/>
    <col min="9488" max="9728" width="9" style="337"/>
    <col min="9729" max="9729" width="11.25" style="337" customWidth="1"/>
    <col min="9730" max="9741" width="8.125" style="337" customWidth="1"/>
    <col min="9742" max="9742" width="8.75" style="337" customWidth="1"/>
    <col min="9743" max="9743" width="3" style="337" customWidth="1"/>
    <col min="9744" max="9984" width="9" style="337"/>
    <col min="9985" max="9985" width="11.25" style="337" customWidth="1"/>
    <col min="9986" max="9997" width="8.125" style="337" customWidth="1"/>
    <col min="9998" max="9998" width="8.75" style="337" customWidth="1"/>
    <col min="9999" max="9999" width="3" style="337" customWidth="1"/>
    <col min="10000" max="10240" width="9" style="337"/>
    <col min="10241" max="10241" width="11.25" style="337" customWidth="1"/>
    <col min="10242" max="10253" width="8.125" style="337" customWidth="1"/>
    <col min="10254" max="10254" width="8.75" style="337" customWidth="1"/>
    <col min="10255" max="10255" width="3" style="337" customWidth="1"/>
    <col min="10256" max="10496" width="9" style="337"/>
    <col min="10497" max="10497" width="11.25" style="337" customWidth="1"/>
    <col min="10498" max="10509" width="8.125" style="337" customWidth="1"/>
    <col min="10510" max="10510" width="8.75" style="337" customWidth="1"/>
    <col min="10511" max="10511" width="3" style="337" customWidth="1"/>
    <col min="10512" max="10752" width="9" style="337"/>
    <col min="10753" max="10753" width="11.25" style="337" customWidth="1"/>
    <col min="10754" max="10765" width="8.125" style="337" customWidth="1"/>
    <col min="10766" max="10766" width="8.75" style="337" customWidth="1"/>
    <col min="10767" max="10767" width="3" style="337" customWidth="1"/>
    <col min="10768" max="11008" width="9" style="337"/>
    <col min="11009" max="11009" width="11.25" style="337" customWidth="1"/>
    <col min="11010" max="11021" width="8.125" style="337" customWidth="1"/>
    <col min="11022" max="11022" width="8.75" style="337" customWidth="1"/>
    <col min="11023" max="11023" width="3" style="337" customWidth="1"/>
    <col min="11024" max="11264" width="9" style="337"/>
    <col min="11265" max="11265" width="11.25" style="337" customWidth="1"/>
    <col min="11266" max="11277" width="8.125" style="337" customWidth="1"/>
    <col min="11278" max="11278" width="8.75" style="337" customWidth="1"/>
    <col min="11279" max="11279" width="3" style="337" customWidth="1"/>
    <col min="11280" max="11520" width="9" style="337"/>
    <col min="11521" max="11521" width="11.25" style="337" customWidth="1"/>
    <col min="11522" max="11533" width="8.125" style="337" customWidth="1"/>
    <col min="11534" max="11534" width="8.75" style="337" customWidth="1"/>
    <col min="11535" max="11535" width="3" style="337" customWidth="1"/>
    <col min="11536" max="11776" width="9" style="337"/>
    <col min="11777" max="11777" width="11.25" style="337" customWidth="1"/>
    <col min="11778" max="11789" width="8.125" style="337" customWidth="1"/>
    <col min="11790" max="11790" width="8.75" style="337" customWidth="1"/>
    <col min="11791" max="11791" width="3" style="337" customWidth="1"/>
    <col min="11792" max="12032" width="9" style="337"/>
    <col min="12033" max="12033" width="11.25" style="337" customWidth="1"/>
    <col min="12034" max="12045" width="8.125" style="337" customWidth="1"/>
    <col min="12046" max="12046" width="8.75" style="337" customWidth="1"/>
    <col min="12047" max="12047" width="3" style="337" customWidth="1"/>
    <col min="12048" max="12288" width="9" style="337"/>
    <col min="12289" max="12289" width="11.25" style="337" customWidth="1"/>
    <col min="12290" max="12301" width="8.125" style="337" customWidth="1"/>
    <col min="12302" max="12302" width="8.75" style="337" customWidth="1"/>
    <col min="12303" max="12303" width="3" style="337" customWidth="1"/>
    <col min="12304" max="12544" width="9" style="337"/>
    <col min="12545" max="12545" width="11.25" style="337" customWidth="1"/>
    <col min="12546" max="12557" width="8.125" style="337" customWidth="1"/>
    <col min="12558" max="12558" width="8.75" style="337" customWidth="1"/>
    <col min="12559" max="12559" width="3" style="337" customWidth="1"/>
    <col min="12560" max="12800" width="9" style="337"/>
    <col min="12801" max="12801" width="11.25" style="337" customWidth="1"/>
    <col min="12802" max="12813" width="8.125" style="337" customWidth="1"/>
    <col min="12814" max="12814" width="8.75" style="337" customWidth="1"/>
    <col min="12815" max="12815" width="3" style="337" customWidth="1"/>
    <col min="12816" max="13056" width="9" style="337"/>
    <col min="13057" max="13057" width="11.25" style="337" customWidth="1"/>
    <col min="13058" max="13069" width="8.125" style="337" customWidth="1"/>
    <col min="13070" max="13070" width="8.75" style="337" customWidth="1"/>
    <col min="13071" max="13071" width="3" style="337" customWidth="1"/>
    <col min="13072" max="13312" width="9" style="337"/>
    <col min="13313" max="13313" width="11.25" style="337" customWidth="1"/>
    <col min="13314" max="13325" width="8.125" style="337" customWidth="1"/>
    <col min="13326" max="13326" width="8.75" style="337" customWidth="1"/>
    <col min="13327" max="13327" width="3" style="337" customWidth="1"/>
    <col min="13328" max="13568" width="9" style="337"/>
    <col min="13569" max="13569" width="11.25" style="337" customWidth="1"/>
    <col min="13570" max="13581" width="8.125" style="337" customWidth="1"/>
    <col min="13582" max="13582" width="8.75" style="337" customWidth="1"/>
    <col min="13583" max="13583" width="3" style="337" customWidth="1"/>
    <col min="13584" max="13824" width="9" style="337"/>
    <col min="13825" max="13825" width="11.25" style="337" customWidth="1"/>
    <col min="13826" max="13837" width="8.125" style="337" customWidth="1"/>
    <col min="13838" max="13838" width="8.75" style="337" customWidth="1"/>
    <col min="13839" max="13839" width="3" style="337" customWidth="1"/>
    <col min="13840" max="14080" width="9" style="337"/>
    <col min="14081" max="14081" width="11.25" style="337" customWidth="1"/>
    <col min="14082" max="14093" width="8.125" style="337" customWidth="1"/>
    <col min="14094" max="14094" width="8.75" style="337" customWidth="1"/>
    <col min="14095" max="14095" width="3" style="337" customWidth="1"/>
    <col min="14096" max="14336" width="9" style="337"/>
    <col min="14337" max="14337" width="11.25" style="337" customWidth="1"/>
    <col min="14338" max="14349" width="8.125" style="337" customWidth="1"/>
    <col min="14350" max="14350" width="8.75" style="337" customWidth="1"/>
    <col min="14351" max="14351" width="3" style="337" customWidth="1"/>
    <col min="14352" max="14592" width="9" style="337"/>
    <col min="14593" max="14593" width="11.25" style="337" customWidth="1"/>
    <col min="14594" max="14605" width="8.125" style="337" customWidth="1"/>
    <col min="14606" max="14606" width="8.75" style="337" customWidth="1"/>
    <col min="14607" max="14607" width="3" style="337" customWidth="1"/>
    <col min="14608" max="14848" width="9" style="337"/>
    <col min="14849" max="14849" width="11.25" style="337" customWidth="1"/>
    <col min="14850" max="14861" width="8.125" style="337" customWidth="1"/>
    <col min="14862" max="14862" width="8.75" style="337" customWidth="1"/>
    <col min="14863" max="14863" width="3" style="337" customWidth="1"/>
    <col min="14864" max="15104" width="9" style="337"/>
    <col min="15105" max="15105" width="11.25" style="337" customWidth="1"/>
    <col min="15106" max="15117" width="8.125" style="337" customWidth="1"/>
    <col min="15118" max="15118" width="8.75" style="337" customWidth="1"/>
    <col min="15119" max="15119" width="3" style="337" customWidth="1"/>
    <col min="15120" max="15360" width="9" style="337"/>
    <col min="15361" max="15361" width="11.25" style="337" customWidth="1"/>
    <col min="15362" max="15373" width="8.125" style="337" customWidth="1"/>
    <col min="15374" max="15374" width="8.75" style="337" customWidth="1"/>
    <col min="15375" max="15375" width="3" style="337" customWidth="1"/>
    <col min="15376" max="15616" width="9" style="337"/>
    <col min="15617" max="15617" width="11.25" style="337" customWidth="1"/>
    <col min="15618" max="15629" width="8.125" style="337" customWidth="1"/>
    <col min="15630" max="15630" width="8.75" style="337" customWidth="1"/>
    <col min="15631" max="15631" width="3" style="337" customWidth="1"/>
    <col min="15632" max="15872" width="9" style="337"/>
    <col min="15873" max="15873" width="11.25" style="337" customWidth="1"/>
    <col min="15874" max="15885" width="8.125" style="337" customWidth="1"/>
    <col min="15886" max="15886" width="8.75" style="337" customWidth="1"/>
    <col min="15887" max="15887" width="3" style="337" customWidth="1"/>
    <col min="15888" max="16128" width="9" style="337"/>
    <col min="16129" max="16129" width="11.25" style="337" customWidth="1"/>
    <col min="16130" max="16141" width="8.125" style="337" customWidth="1"/>
    <col min="16142" max="16142" width="8.75" style="337" customWidth="1"/>
    <col min="16143" max="16143" width="3" style="337" customWidth="1"/>
    <col min="16144" max="16384" width="9" style="337"/>
  </cols>
  <sheetData>
    <row r="1" spans="1:14" ht="17.25">
      <c r="A1" s="405" t="str">
        <f>平成26年度!A1</f>
        <v>平成26年度</v>
      </c>
      <c r="B1" s="405"/>
    </row>
    <row r="2" spans="1:14" ht="28.15" customHeight="1">
      <c r="A2" s="335"/>
      <c r="B2" s="336"/>
      <c r="C2" s="336"/>
      <c r="D2" s="336"/>
      <c r="E2" s="336"/>
      <c r="F2" s="336"/>
      <c r="G2" s="336"/>
      <c r="H2" s="336"/>
      <c r="I2" s="336"/>
      <c r="J2" s="336"/>
      <c r="K2" s="336"/>
      <c r="L2" s="336"/>
      <c r="M2" s="336"/>
      <c r="N2" s="336"/>
    </row>
    <row r="3" spans="1:14" ht="28.15" customHeight="1">
      <c r="A3" s="335"/>
      <c r="B3" s="336"/>
      <c r="C3" s="336"/>
      <c r="D3" s="336"/>
      <c r="E3" s="336"/>
      <c r="F3" s="336"/>
      <c r="G3" s="336"/>
      <c r="H3" s="336"/>
      <c r="I3" s="336"/>
      <c r="J3" s="336"/>
      <c r="K3" s="336"/>
      <c r="L3" s="336"/>
      <c r="M3" s="336"/>
      <c r="N3" s="336"/>
    </row>
    <row r="4" spans="1:14" ht="28.15" customHeight="1">
      <c r="A4" s="335"/>
      <c r="B4" s="336"/>
      <c r="C4" s="336"/>
      <c r="D4" s="336"/>
      <c r="E4" s="336"/>
      <c r="F4" s="336"/>
      <c r="G4" s="336"/>
      <c r="H4" s="336"/>
      <c r="I4" s="336"/>
      <c r="J4" s="336"/>
      <c r="K4" s="336"/>
      <c r="L4" s="336"/>
      <c r="M4" s="336"/>
      <c r="N4" s="336"/>
    </row>
    <row r="5" spans="1:14" ht="28.15" customHeight="1">
      <c r="A5" s="335"/>
      <c r="B5" s="336"/>
      <c r="C5" s="336"/>
      <c r="D5" s="336"/>
      <c r="E5" s="336"/>
      <c r="F5" s="336"/>
      <c r="G5" s="336"/>
      <c r="H5" s="336"/>
      <c r="I5" s="336"/>
      <c r="J5" s="336"/>
      <c r="K5" s="336"/>
      <c r="L5" s="336"/>
      <c r="M5" s="336"/>
      <c r="N5" s="336"/>
    </row>
    <row r="6" spans="1:14" ht="28.15" customHeight="1">
      <c r="A6" s="335"/>
      <c r="B6" s="336"/>
      <c r="C6" s="336"/>
      <c r="D6" s="336"/>
      <c r="E6" s="336"/>
      <c r="F6" s="336"/>
      <c r="G6" s="336"/>
      <c r="H6" s="336"/>
      <c r="I6" s="336"/>
      <c r="J6" s="336"/>
      <c r="K6" s="336"/>
      <c r="L6" s="336"/>
      <c r="M6" s="336"/>
      <c r="N6" s="336"/>
    </row>
    <row r="7" spans="1:14" ht="28.15" customHeight="1">
      <c r="A7" s="335"/>
      <c r="B7" s="336"/>
      <c r="C7" s="336"/>
      <c r="D7" s="336"/>
      <c r="E7" s="336"/>
      <c r="F7" s="336"/>
      <c r="G7" s="336"/>
      <c r="H7" s="336"/>
      <c r="I7" s="336"/>
      <c r="J7" s="336"/>
      <c r="K7" s="336"/>
      <c r="L7" s="336"/>
      <c r="M7" s="336"/>
      <c r="N7" s="336"/>
    </row>
    <row r="8" spans="1:14" ht="28.15" customHeight="1">
      <c r="A8" s="335"/>
      <c r="B8" s="336"/>
      <c r="C8" s="336"/>
      <c r="D8" s="336"/>
      <c r="E8" s="336"/>
      <c r="F8" s="336"/>
      <c r="G8" s="336"/>
      <c r="H8" s="336"/>
      <c r="I8" s="336"/>
      <c r="J8" s="336"/>
      <c r="K8" s="336"/>
      <c r="L8" s="336"/>
      <c r="M8" s="336"/>
      <c r="N8" s="336"/>
    </row>
    <row r="9" spans="1:14" ht="28.15" customHeight="1">
      <c r="A9" s="335"/>
      <c r="B9" s="336"/>
      <c r="C9" s="336"/>
      <c r="D9" s="336"/>
      <c r="E9" s="336"/>
      <c r="F9" s="336"/>
      <c r="G9" s="336"/>
      <c r="H9" s="336"/>
      <c r="I9" s="336"/>
      <c r="J9" s="336"/>
      <c r="K9" s="336"/>
      <c r="L9" s="336"/>
      <c r="M9" s="336"/>
      <c r="N9" s="336"/>
    </row>
    <row r="10" spans="1:14" ht="28.15" customHeight="1">
      <c r="A10" s="335"/>
      <c r="B10" s="336"/>
      <c r="C10" s="336"/>
      <c r="D10" s="336"/>
      <c r="E10" s="336"/>
      <c r="F10" s="336"/>
      <c r="G10" s="336"/>
      <c r="H10" s="336"/>
      <c r="I10" s="336"/>
      <c r="J10" s="336"/>
      <c r="K10" s="336"/>
      <c r="L10" s="336"/>
      <c r="M10" s="336"/>
      <c r="N10" s="336"/>
    </row>
    <row r="11" spans="1:14" ht="28.15" customHeight="1">
      <c r="A11" s="335"/>
      <c r="B11" s="336"/>
      <c r="C11" s="336"/>
      <c r="D11" s="336"/>
      <c r="E11" s="336"/>
      <c r="F11" s="336"/>
      <c r="G11" s="336"/>
      <c r="H11" s="336"/>
      <c r="I11" s="336"/>
      <c r="J11" s="336"/>
      <c r="K11" s="336"/>
      <c r="L11" s="336"/>
      <c r="M11" s="336"/>
      <c r="N11" s="336"/>
    </row>
    <row r="12" spans="1:14" ht="28.15" customHeight="1">
      <c r="A12" s="335"/>
      <c r="B12" s="336"/>
      <c r="C12" s="336"/>
      <c r="D12" s="336"/>
      <c r="E12" s="336"/>
      <c r="F12" s="336"/>
      <c r="G12" s="336"/>
      <c r="H12" s="336"/>
      <c r="I12" s="336"/>
      <c r="J12" s="336"/>
      <c r="K12" s="336"/>
      <c r="L12" s="336"/>
      <c r="M12" s="336"/>
      <c r="N12" s="336"/>
    </row>
    <row r="13" spans="1:14" ht="16.5" customHeight="1">
      <c r="A13" s="335"/>
      <c r="B13" s="336"/>
      <c r="C13" s="336"/>
      <c r="D13" s="336"/>
      <c r="E13" s="336"/>
      <c r="F13" s="336"/>
      <c r="G13" s="336"/>
      <c r="H13" s="336"/>
      <c r="I13" s="336"/>
      <c r="J13" s="336"/>
      <c r="K13" s="336"/>
      <c r="L13" s="336"/>
      <c r="M13" s="336"/>
      <c r="N13" s="336"/>
    </row>
    <row r="14" spans="1:14" ht="16.5" customHeight="1">
      <c r="A14" s="335"/>
      <c r="B14" s="336"/>
      <c r="C14" s="336"/>
      <c r="D14" s="336"/>
      <c r="E14" s="336"/>
      <c r="F14" s="336"/>
      <c r="G14" s="336"/>
      <c r="H14" s="336"/>
      <c r="I14" s="336"/>
      <c r="J14" s="336"/>
      <c r="K14" s="336" t="s">
        <v>210</v>
      </c>
      <c r="L14" s="336"/>
      <c r="M14" s="336"/>
      <c r="N14" s="336"/>
    </row>
    <row r="15" spans="1:14" ht="16.5" customHeight="1">
      <c r="A15" s="335"/>
      <c r="B15" s="336"/>
      <c r="C15" s="336"/>
      <c r="D15" s="336"/>
      <c r="E15" s="336"/>
      <c r="F15" s="336"/>
      <c r="G15" s="336">
        <v>0</v>
      </c>
      <c r="H15" s="336"/>
      <c r="I15" s="336"/>
      <c r="J15" s="336"/>
      <c r="K15" s="336"/>
      <c r="L15" s="336"/>
      <c r="M15" s="336"/>
      <c r="N15" s="336"/>
    </row>
    <row r="16" spans="1:14" ht="16.5" customHeight="1">
      <c r="A16" s="335"/>
      <c r="B16" s="336"/>
      <c r="C16" s="336"/>
      <c r="D16" s="336"/>
      <c r="E16" s="336"/>
      <c r="F16" s="336"/>
      <c r="G16" s="336">
        <v>0</v>
      </c>
      <c r="H16" s="336"/>
      <c r="I16" s="336"/>
      <c r="J16" s="336"/>
      <c r="K16" s="336"/>
      <c r="L16" s="336"/>
      <c r="M16" s="336"/>
      <c r="N16" s="336"/>
    </row>
    <row r="17" spans="1:15" s="338" customFormat="1" ht="24.75" customHeight="1">
      <c r="A17" s="368"/>
      <c r="B17" s="337"/>
      <c r="G17" s="337"/>
      <c r="M17" s="339"/>
      <c r="N17" s="340" t="s">
        <v>206</v>
      </c>
    </row>
    <row r="18" spans="1:15" s="347" customFormat="1" ht="23.25" customHeight="1">
      <c r="A18" s="341"/>
      <c r="B18" s="342">
        <v>4</v>
      </c>
      <c r="C18" s="343">
        <v>5</v>
      </c>
      <c r="D18" s="343">
        <v>6</v>
      </c>
      <c r="E18" s="343">
        <v>7</v>
      </c>
      <c r="F18" s="343">
        <v>8</v>
      </c>
      <c r="G18" s="343">
        <v>9</v>
      </c>
      <c r="H18" s="343">
        <v>10</v>
      </c>
      <c r="I18" s="343">
        <v>11</v>
      </c>
      <c r="J18" s="343">
        <v>12</v>
      </c>
      <c r="K18" s="344">
        <v>1</v>
      </c>
      <c r="L18" s="344">
        <v>2</v>
      </c>
      <c r="M18" s="344">
        <v>3</v>
      </c>
      <c r="N18" s="345" t="s">
        <v>204</v>
      </c>
      <c r="O18" s="346"/>
    </row>
    <row r="19" spans="1:15" s="347" customFormat="1" ht="23.25" customHeight="1">
      <c r="A19" s="348">
        <v>22</v>
      </c>
      <c r="B19" s="353">
        <v>21</v>
      </c>
      <c r="C19" s="350">
        <v>30.6</v>
      </c>
      <c r="D19" s="350">
        <v>33.299999999999997</v>
      </c>
      <c r="E19" s="350">
        <v>40.1</v>
      </c>
      <c r="F19" s="350">
        <v>34.9</v>
      </c>
      <c r="G19" s="350">
        <v>37.799999999999997</v>
      </c>
      <c r="H19" s="350">
        <v>28.6</v>
      </c>
      <c r="I19" s="350">
        <v>8.4</v>
      </c>
      <c r="J19" s="350">
        <v>10.6</v>
      </c>
      <c r="K19" s="351">
        <v>14.2</v>
      </c>
      <c r="L19" s="351">
        <v>14.9</v>
      </c>
      <c r="M19" s="351">
        <v>8.4</v>
      </c>
      <c r="N19" s="369">
        <v>282.79999999999995</v>
      </c>
      <c r="O19" s="346"/>
    </row>
    <row r="20" spans="1:15" s="347" customFormat="1" ht="23.25" customHeight="1">
      <c r="A20" s="348">
        <v>23</v>
      </c>
      <c r="B20" s="353">
        <v>16.3</v>
      </c>
      <c r="C20" s="350">
        <v>24</v>
      </c>
      <c r="D20" s="350">
        <v>31.3</v>
      </c>
      <c r="E20" s="350">
        <v>36.299999999999997</v>
      </c>
      <c r="F20" s="350">
        <v>33.6</v>
      </c>
      <c r="G20" s="350">
        <v>32.1</v>
      </c>
      <c r="H20" s="350">
        <v>40.799999999999997</v>
      </c>
      <c r="I20" s="350">
        <v>13.9</v>
      </c>
      <c r="J20" s="350">
        <v>14.2</v>
      </c>
      <c r="K20" s="351">
        <v>19.899999999999999</v>
      </c>
      <c r="L20" s="351">
        <v>16.100000000000001</v>
      </c>
      <c r="M20" s="351">
        <v>22.9</v>
      </c>
      <c r="N20" s="369">
        <v>301.39999999999998</v>
      </c>
      <c r="O20" s="346"/>
    </row>
    <row r="21" spans="1:15" s="347" customFormat="1" ht="23.25" customHeight="1">
      <c r="A21" s="348">
        <v>24</v>
      </c>
      <c r="B21" s="355">
        <v>34.299999999999997</v>
      </c>
      <c r="C21" s="356">
        <v>40.299999999999997</v>
      </c>
      <c r="D21" s="356">
        <v>34.799999999999997</v>
      </c>
      <c r="E21" s="356">
        <v>67.900000000000006</v>
      </c>
      <c r="F21" s="356">
        <v>45.1</v>
      </c>
      <c r="G21" s="356">
        <v>32.5</v>
      </c>
      <c r="H21" s="356">
        <v>31.5</v>
      </c>
      <c r="I21" s="356">
        <v>14.3</v>
      </c>
      <c r="J21" s="356">
        <v>17.100000000000001</v>
      </c>
      <c r="K21" s="357">
        <v>15.6</v>
      </c>
      <c r="L21" s="357">
        <v>24.5</v>
      </c>
      <c r="M21" s="357">
        <v>24.6</v>
      </c>
      <c r="N21" s="369">
        <v>382.50000000000006</v>
      </c>
      <c r="O21" s="346"/>
    </row>
    <row r="22" spans="1:15" s="347" customFormat="1" ht="23.25" customHeight="1">
      <c r="A22" s="354">
        <v>25</v>
      </c>
      <c r="B22" s="353">
        <v>49.9</v>
      </c>
      <c r="C22" s="350">
        <v>59.4</v>
      </c>
      <c r="D22" s="350">
        <v>62.5</v>
      </c>
      <c r="E22" s="350">
        <v>65.2</v>
      </c>
      <c r="F22" s="350">
        <v>60.4</v>
      </c>
      <c r="G22" s="350">
        <v>61.2</v>
      </c>
      <c r="H22" s="350">
        <v>57.8</v>
      </c>
      <c r="I22" s="350">
        <v>33.5</v>
      </c>
      <c r="J22" s="350">
        <v>36.200000000000003</v>
      </c>
      <c r="K22" s="351">
        <v>48.1</v>
      </c>
      <c r="L22" s="351">
        <v>44.3</v>
      </c>
      <c r="M22" s="351">
        <v>48.7</v>
      </c>
      <c r="N22" s="370">
        <v>627.19999999999993</v>
      </c>
      <c r="O22" s="346"/>
    </row>
    <row r="23" spans="1:15" s="366" customFormat="1" ht="23.25" customHeight="1">
      <c r="A23" s="371">
        <v>26</v>
      </c>
      <c r="B23" s="372">
        <v>73.900000000000006</v>
      </c>
      <c r="C23" s="361">
        <v>91.7</v>
      </c>
      <c r="D23" s="362">
        <v>95.5</v>
      </c>
      <c r="E23" s="362">
        <v>92.3</v>
      </c>
      <c r="F23" s="362">
        <v>84.2</v>
      </c>
      <c r="G23" s="362">
        <v>99.9</v>
      </c>
      <c r="H23" s="362">
        <v>93.8</v>
      </c>
      <c r="I23" s="362">
        <v>56.4</v>
      </c>
      <c r="J23" s="362">
        <v>64.7</v>
      </c>
      <c r="K23" s="363">
        <v>67.900000000000006</v>
      </c>
      <c r="L23" s="363">
        <v>86.7</v>
      </c>
      <c r="M23" s="379">
        <v>79</v>
      </c>
      <c r="N23" s="373">
        <v>986</v>
      </c>
      <c r="O23" s="365"/>
    </row>
    <row r="24" spans="1:15" ht="16.5" customHeight="1">
      <c r="A24" s="335"/>
      <c r="B24" s="266"/>
      <c r="C24" s="336"/>
      <c r="D24" s="336"/>
      <c r="E24" s="336"/>
      <c r="F24" s="336"/>
      <c r="G24" s="336"/>
      <c r="H24" s="336"/>
      <c r="I24" s="336"/>
      <c r="J24" s="336"/>
      <c r="K24" s="336"/>
      <c r="L24" s="336"/>
      <c r="M24" s="336"/>
      <c r="N24" s="336"/>
    </row>
    <row r="25" spans="1:15" s="338" customFormat="1" ht="13.15" customHeight="1">
      <c r="B25" s="337"/>
      <c r="G25" s="337"/>
    </row>
    <row r="28" spans="1:15" s="374" customFormat="1"/>
    <row r="29" spans="1:15" s="374" customFormat="1">
      <c r="B29" s="375"/>
      <c r="C29" s="375"/>
      <c r="D29" s="375"/>
      <c r="E29" s="375"/>
      <c r="F29" s="375"/>
      <c r="G29" s="375"/>
      <c r="H29" s="375"/>
      <c r="I29" s="375"/>
      <c r="J29" s="375"/>
      <c r="K29" s="375"/>
      <c r="L29" s="375"/>
      <c r="M29" s="375"/>
    </row>
    <row r="30" spans="1:15" s="374" customFormat="1">
      <c r="B30" s="375"/>
      <c r="C30" s="375"/>
      <c r="D30" s="375"/>
      <c r="E30" s="375"/>
      <c r="F30" s="375"/>
      <c r="G30" s="375"/>
      <c r="H30" s="375"/>
      <c r="I30" s="375"/>
      <c r="J30" s="375"/>
      <c r="K30" s="375"/>
      <c r="L30" s="375"/>
      <c r="M30" s="375"/>
      <c r="N30" s="376"/>
    </row>
    <row r="31" spans="1:15" s="374" customFormat="1">
      <c r="B31" s="377"/>
      <c r="C31" s="377"/>
      <c r="D31" s="377"/>
      <c r="E31" s="377"/>
      <c r="F31" s="377"/>
      <c r="G31" s="377"/>
      <c r="H31" s="377"/>
      <c r="I31" s="377"/>
      <c r="J31" s="377"/>
      <c r="K31" s="377"/>
      <c r="L31" s="377"/>
      <c r="M31" s="377"/>
    </row>
    <row r="32" spans="1:15" s="374" customFormat="1">
      <c r="B32" s="377"/>
      <c r="C32" s="377"/>
      <c r="D32" s="377"/>
      <c r="E32" s="377"/>
      <c r="F32" s="377"/>
      <c r="G32" s="377"/>
      <c r="H32" s="377"/>
      <c r="I32" s="377"/>
      <c r="J32" s="377"/>
      <c r="K32" s="377"/>
      <c r="L32" s="377"/>
      <c r="M32" s="377"/>
    </row>
    <row r="33" spans="2:13" s="374" customFormat="1">
      <c r="B33" s="375"/>
      <c r="C33" s="375"/>
      <c r="D33" s="375"/>
      <c r="E33" s="375"/>
      <c r="F33" s="375"/>
      <c r="G33" s="375"/>
      <c r="H33" s="375"/>
      <c r="I33" s="375"/>
      <c r="J33" s="375"/>
      <c r="K33" s="375"/>
      <c r="L33" s="375"/>
      <c r="M33" s="375"/>
    </row>
    <row r="34" spans="2:13" s="374" customFormat="1"/>
    <row r="35" spans="2:13" s="374" customFormat="1">
      <c r="B35" s="376"/>
      <c r="C35" s="376"/>
      <c r="D35" s="376"/>
      <c r="E35" s="376"/>
      <c r="F35" s="376"/>
      <c r="G35" s="376"/>
      <c r="H35" s="376"/>
      <c r="I35" s="376"/>
      <c r="J35" s="376"/>
      <c r="K35" s="376"/>
      <c r="L35" s="376"/>
      <c r="M35" s="376"/>
    </row>
    <row r="36" spans="2:13" s="374" customFormat="1">
      <c r="B36" s="376"/>
      <c r="C36" s="376"/>
      <c r="D36" s="376"/>
      <c r="E36" s="376"/>
      <c r="F36" s="376"/>
      <c r="G36" s="376"/>
      <c r="H36" s="376"/>
      <c r="I36" s="376"/>
      <c r="J36" s="376"/>
      <c r="K36" s="376"/>
      <c r="L36" s="376"/>
      <c r="M36" s="376"/>
    </row>
    <row r="37" spans="2:13" s="374" customFormat="1">
      <c r="B37" s="376"/>
      <c r="C37" s="376"/>
      <c r="D37" s="376"/>
      <c r="E37" s="376"/>
      <c r="F37" s="376"/>
      <c r="G37" s="376"/>
      <c r="H37" s="376"/>
      <c r="I37" s="376"/>
      <c r="J37" s="376"/>
      <c r="K37" s="376"/>
      <c r="L37" s="376"/>
      <c r="M37" s="376"/>
    </row>
    <row r="38" spans="2:13" s="374" customFormat="1">
      <c r="B38" s="376"/>
      <c r="C38" s="376"/>
      <c r="D38" s="376"/>
      <c r="E38" s="376"/>
      <c r="F38" s="376"/>
      <c r="G38" s="376"/>
      <c r="H38" s="376"/>
      <c r="I38" s="376"/>
      <c r="J38" s="376"/>
      <c r="K38" s="376"/>
      <c r="L38" s="376"/>
      <c r="M38" s="376"/>
    </row>
    <row r="39" spans="2:13" s="374" customFormat="1">
      <c r="B39" s="376"/>
      <c r="C39" s="376"/>
      <c r="D39" s="376"/>
      <c r="E39" s="376"/>
      <c r="F39" s="376"/>
      <c r="G39" s="376"/>
      <c r="H39" s="376"/>
      <c r="I39" s="376"/>
      <c r="J39" s="376"/>
      <c r="K39" s="376"/>
      <c r="L39" s="376"/>
      <c r="M39" s="376"/>
    </row>
    <row r="40" spans="2:13" s="374" customFormat="1"/>
  </sheetData>
  <mergeCells count="1">
    <mergeCell ref="A1:B1"/>
  </mergeCells>
  <phoneticPr fontId="2"/>
  <hyperlinks>
    <hyperlink ref="A1" location="'R3'!A1" display="令和３年度"/>
    <hyperlink ref="A1:B1" location="平成26年度!A1" display="平成26年度!A1"/>
  </hyperlinks>
  <printOptions horizontalCentered="1"/>
  <pageMargins left="0.59055118110236227" right="0.59055118110236227" top="0.59055118110236227" bottom="0.59055118110236227" header="0.19685039370078741" footer="0.19685039370078741"/>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５月（１表）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172</v>
      </c>
      <c r="C8" s="209">
        <v>561400</v>
      </c>
      <c r="D8" s="214">
        <v>469700</v>
      </c>
      <c r="E8" s="215">
        <v>91700</v>
      </c>
      <c r="F8" s="77">
        <v>506200</v>
      </c>
      <c r="G8" s="78">
        <v>452700</v>
      </c>
      <c r="H8" s="117">
        <v>53500</v>
      </c>
      <c r="I8" s="118">
        <v>55200</v>
      </c>
      <c r="J8" s="78">
        <v>17000</v>
      </c>
      <c r="K8" s="79">
        <v>38200</v>
      </c>
    </row>
    <row r="9" spans="1:17" ht="31.5" customHeight="1">
      <c r="A9" s="119"/>
      <c r="B9" s="120" t="s">
        <v>77</v>
      </c>
      <c r="C9" s="43">
        <v>477600</v>
      </c>
      <c r="D9" s="91">
        <v>418200</v>
      </c>
      <c r="E9" s="121">
        <v>59400</v>
      </c>
      <c r="F9" s="81">
        <v>446300</v>
      </c>
      <c r="G9" s="82">
        <v>413900</v>
      </c>
      <c r="H9" s="122">
        <v>32400</v>
      </c>
      <c r="I9" s="123">
        <v>31300</v>
      </c>
      <c r="J9" s="82">
        <v>4300</v>
      </c>
      <c r="K9" s="124">
        <v>27000</v>
      </c>
    </row>
    <row r="10" spans="1:17" ht="31.5" customHeight="1">
      <c r="A10" s="125"/>
      <c r="B10" s="116" t="s">
        <v>50</v>
      </c>
      <c r="C10" s="44">
        <v>83800</v>
      </c>
      <c r="D10" s="83">
        <v>51500</v>
      </c>
      <c r="E10" s="85">
        <v>32300</v>
      </c>
      <c r="F10" s="84">
        <v>59900</v>
      </c>
      <c r="G10" s="83">
        <v>38800</v>
      </c>
      <c r="H10" s="126">
        <v>21100</v>
      </c>
      <c r="I10" s="127">
        <v>23900</v>
      </c>
      <c r="J10" s="83">
        <v>12700</v>
      </c>
      <c r="K10" s="86">
        <v>11200</v>
      </c>
    </row>
    <row r="11" spans="1:17" ht="31.5" customHeight="1" thickBot="1">
      <c r="A11" s="128"/>
      <c r="B11" s="129" t="s">
        <v>67</v>
      </c>
      <c r="C11" s="45">
        <v>1.1754606365159128</v>
      </c>
      <c r="D11" s="87">
        <v>1.1231468197034911</v>
      </c>
      <c r="E11" s="89">
        <v>1.5437710437710437</v>
      </c>
      <c r="F11" s="88">
        <v>1.1342146538203002</v>
      </c>
      <c r="G11" s="87">
        <v>1.0937424498671178</v>
      </c>
      <c r="H11" s="130">
        <v>1.6512345679012346</v>
      </c>
      <c r="I11" s="131">
        <v>1.7635782747603834</v>
      </c>
      <c r="J11" s="87">
        <v>3.9534883720930232</v>
      </c>
      <c r="K11" s="90">
        <v>1.4148148148148147</v>
      </c>
    </row>
    <row r="12" spans="1:17" ht="31.5" customHeight="1" thickBot="1">
      <c r="A12" s="207" t="s">
        <v>93</v>
      </c>
      <c r="B12" s="212" t="s">
        <v>94</v>
      </c>
      <c r="C12" s="209">
        <v>1127000</v>
      </c>
      <c r="D12" s="210">
        <v>961400</v>
      </c>
      <c r="E12" s="211">
        <v>165600</v>
      </c>
      <c r="F12" s="77">
        <v>1041000</v>
      </c>
      <c r="G12" s="78">
        <v>937300</v>
      </c>
      <c r="H12" s="117">
        <v>103700</v>
      </c>
      <c r="I12" s="118">
        <v>86000</v>
      </c>
      <c r="J12" s="78">
        <v>24100</v>
      </c>
      <c r="K12" s="79">
        <v>61900</v>
      </c>
    </row>
    <row r="13" spans="1:17" ht="31.5" customHeight="1">
      <c r="A13" s="132" t="s">
        <v>95</v>
      </c>
      <c r="B13" s="133" t="s">
        <v>96</v>
      </c>
      <c r="C13" s="43">
        <v>993900</v>
      </c>
      <c r="D13" s="91">
        <v>884600</v>
      </c>
      <c r="E13" s="121">
        <v>109300</v>
      </c>
      <c r="F13" s="81">
        <v>935600</v>
      </c>
      <c r="G13" s="91">
        <v>878200</v>
      </c>
      <c r="H13" s="121">
        <v>57400</v>
      </c>
      <c r="I13" s="123">
        <v>58300</v>
      </c>
      <c r="J13" s="91">
        <v>6400</v>
      </c>
      <c r="K13" s="92">
        <v>51900</v>
      </c>
    </row>
    <row r="14" spans="1:17" ht="31.5" customHeight="1">
      <c r="A14" s="125"/>
      <c r="B14" s="116" t="s">
        <v>50</v>
      </c>
      <c r="C14" s="44">
        <v>133100</v>
      </c>
      <c r="D14" s="83">
        <v>76800</v>
      </c>
      <c r="E14" s="85">
        <v>56300</v>
      </c>
      <c r="F14" s="84">
        <v>105400</v>
      </c>
      <c r="G14" s="83">
        <v>59100</v>
      </c>
      <c r="H14" s="126">
        <v>46300</v>
      </c>
      <c r="I14" s="127">
        <v>27700</v>
      </c>
      <c r="J14" s="83">
        <v>17700</v>
      </c>
      <c r="K14" s="86">
        <v>10000</v>
      </c>
    </row>
    <row r="15" spans="1:17" ht="31.5" customHeight="1" thickBot="1">
      <c r="A15" s="128"/>
      <c r="B15" s="129" t="s">
        <v>97</v>
      </c>
      <c r="C15" s="45">
        <v>1.1339168930475902</v>
      </c>
      <c r="D15" s="87">
        <v>1.0868189011982816</v>
      </c>
      <c r="E15" s="89">
        <v>1.515096065873742</v>
      </c>
      <c r="F15" s="88">
        <v>1.1126549807610089</v>
      </c>
      <c r="G15" s="87">
        <v>1.0672967433386473</v>
      </c>
      <c r="H15" s="130">
        <v>1.8066202090592334</v>
      </c>
      <c r="I15" s="131">
        <v>1.4751286449399656</v>
      </c>
      <c r="J15" s="87">
        <v>3.765625</v>
      </c>
      <c r="K15" s="90">
        <v>1.1926782273603083</v>
      </c>
    </row>
    <row r="16" spans="1:17" ht="31.5" customHeight="1" thickBot="1">
      <c r="A16" s="207" t="s">
        <v>98</v>
      </c>
      <c r="B16" s="208" t="s">
        <v>99</v>
      </c>
      <c r="C16" s="209">
        <v>2755400</v>
      </c>
      <c r="D16" s="210">
        <v>2448700</v>
      </c>
      <c r="E16" s="211">
        <v>306700</v>
      </c>
      <c r="F16" s="77">
        <v>2637600</v>
      </c>
      <c r="G16" s="93">
        <v>2416000</v>
      </c>
      <c r="H16" s="134">
        <v>221600</v>
      </c>
      <c r="I16" s="118">
        <v>117800</v>
      </c>
      <c r="J16" s="93">
        <v>32700</v>
      </c>
      <c r="K16" s="94">
        <v>85100</v>
      </c>
    </row>
    <row r="17" spans="1:11" ht="31.5" customHeight="1">
      <c r="A17" s="135" t="s">
        <v>100</v>
      </c>
      <c r="B17" s="133" t="s">
        <v>101</v>
      </c>
      <c r="C17" s="43">
        <v>2455700</v>
      </c>
      <c r="D17" s="91">
        <v>2281700</v>
      </c>
      <c r="E17" s="121">
        <v>174000</v>
      </c>
      <c r="F17" s="81">
        <v>2384400</v>
      </c>
      <c r="G17" s="80">
        <v>2267400</v>
      </c>
      <c r="H17" s="121">
        <v>117000</v>
      </c>
      <c r="I17" s="123">
        <v>71300</v>
      </c>
      <c r="J17" s="80">
        <v>14300</v>
      </c>
      <c r="K17" s="92">
        <v>57000</v>
      </c>
    </row>
    <row r="18" spans="1:11" ht="31.5" customHeight="1">
      <c r="A18" s="125"/>
      <c r="B18" s="116" t="s">
        <v>50</v>
      </c>
      <c r="C18" s="44">
        <v>299700</v>
      </c>
      <c r="D18" s="83">
        <v>167000</v>
      </c>
      <c r="E18" s="85">
        <v>132700</v>
      </c>
      <c r="F18" s="84">
        <v>253200</v>
      </c>
      <c r="G18" s="83">
        <v>148600</v>
      </c>
      <c r="H18" s="126">
        <v>104600</v>
      </c>
      <c r="I18" s="127">
        <v>46500</v>
      </c>
      <c r="J18" s="83">
        <v>18400</v>
      </c>
      <c r="K18" s="86">
        <v>28100</v>
      </c>
    </row>
    <row r="19" spans="1:11" ht="31.5" customHeight="1" thickBot="1">
      <c r="A19" s="125"/>
      <c r="B19" s="129" t="s">
        <v>102</v>
      </c>
      <c r="C19" s="45">
        <v>1.1220425947794925</v>
      </c>
      <c r="D19" s="87">
        <v>1.0731910417671036</v>
      </c>
      <c r="E19" s="89">
        <v>1.7626436781609196</v>
      </c>
      <c r="F19" s="88">
        <v>1.1061902365374936</v>
      </c>
      <c r="G19" s="87">
        <v>1.0655376201817059</v>
      </c>
      <c r="H19" s="130">
        <v>1.8940170940170939</v>
      </c>
      <c r="I19" s="131">
        <v>1.6521739130434783</v>
      </c>
      <c r="J19" s="87">
        <v>2.2867132867132867</v>
      </c>
      <c r="K19" s="90">
        <v>1.4929824561403509</v>
      </c>
    </row>
    <row r="21" spans="1:11">
      <c r="C21" s="137" t="s">
        <v>162</v>
      </c>
      <c r="D21" s="137" t="s">
        <v>163</v>
      </c>
      <c r="E21" s="138" t="s">
        <v>164</v>
      </c>
      <c r="F21" s="137" t="s">
        <v>165</v>
      </c>
      <c r="G21" s="138" t="s">
        <v>173</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５月（２表）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172</v>
      </c>
      <c r="C6" s="225">
        <v>561400</v>
      </c>
      <c r="D6" s="238">
        <v>204000</v>
      </c>
      <c r="E6" s="238">
        <v>45600</v>
      </c>
      <c r="F6" s="238">
        <v>53100</v>
      </c>
      <c r="G6" s="238">
        <v>15600</v>
      </c>
      <c r="H6" s="238">
        <v>55400</v>
      </c>
      <c r="I6" s="238">
        <v>0</v>
      </c>
      <c r="J6" s="238">
        <v>35300</v>
      </c>
      <c r="K6" s="238">
        <v>2600</v>
      </c>
      <c r="L6" s="238">
        <v>20400</v>
      </c>
      <c r="M6" s="238">
        <v>4500</v>
      </c>
      <c r="N6" s="238">
        <v>0</v>
      </c>
      <c r="O6" s="238">
        <v>1700</v>
      </c>
      <c r="P6" s="238">
        <v>2500</v>
      </c>
      <c r="Q6" s="238">
        <v>0</v>
      </c>
      <c r="R6" s="238">
        <v>2100</v>
      </c>
      <c r="S6" s="238">
        <v>3600</v>
      </c>
      <c r="T6" s="238">
        <v>4900</v>
      </c>
      <c r="U6" s="238">
        <v>6200</v>
      </c>
      <c r="V6" s="238">
        <v>2300</v>
      </c>
      <c r="W6" s="238">
        <v>0</v>
      </c>
      <c r="X6" s="238">
        <v>2300</v>
      </c>
      <c r="Y6" s="238">
        <v>2900</v>
      </c>
      <c r="Z6" s="238">
        <v>0</v>
      </c>
      <c r="AA6" s="238">
        <v>2700</v>
      </c>
      <c r="AB6" s="238">
        <v>0</v>
      </c>
      <c r="AC6" s="239">
        <v>2000</v>
      </c>
      <c r="AD6" s="240">
        <v>91700</v>
      </c>
    </row>
    <row r="7" spans="1:30" ht="30" customHeight="1">
      <c r="A7" s="148"/>
      <c r="B7" s="149" t="s">
        <v>77</v>
      </c>
      <c r="C7" s="95">
        <v>477600</v>
      </c>
      <c r="D7" s="75">
        <v>187000</v>
      </c>
      <c r="E7" s="75">
        <v>25400</v>
      </c>
      <c r="F7" s="75">
        <v>53400</v>
      </c>
      <c r="G7" s="75">
        <v>21300</v>
      </c>
      <c r="H7" s="75">
        <v>51300</v>
      </c>
      <c r="I7" s="75">
        <v>0</v>
      </c>
      <c r="J7" s="75">
        <v>33000</v>
      </c>
      <c r="K7" s="75">
        <v>2800</v>
      </c>
      <c r="L7" s="75">
        <v>11300</v>
      </c>
      <c r="M7" s="75">
        <v>4400</v>
      </c>
      <c r="N7" s="75">
        <v>0</v>
      </c>
      <c r="O7" s="75">
        <v>1700</v>
      </c>
      <c r="P7" s="75">
        <v>2200</v>
      </c>
      <c r="Q7" s="75">
        <v>0</v>
      </c>
      <c r="R7" s="75">
        <v>1800</v>
      </c>
      <c r="S7" s="75">
        <v>3500</v>
      </c>
      <c r="T7" s="75">
        <v>4300</v>
      </c>
      <c r="U7" s="75">
        <v>6300</v>
      </c>
      <c r="V7" s="75">
        <v>2300</v>
      </c>
      <c r="W7" s="75">
        <v>0</v>
      </c>
      <c r="X7" s="75">
        <v>1600</v>
      </c>
      <c r="Y7" s="75">
        <v>2400</v>
      </c>
      <c r="Z7" s="75">
        <v>0</v>
      </c>
      <c r="AA7" s="75">
        <v>2200</v>
      </c>
      <c r="AB7" s="75">
        <v>0</v>
      </c>
      <c r="AC7" s="75">
        <v>0</v>
      </c>
      <c r="AD7" s="76">
        <v>59400</v>
      </c>
    </row>
    <row r="8" spans="1:30" ht="30" customHeight="1">
      <c r="A8" s="150"/>
      <c r="B8" s="151" t="s">
        <v>50</v>
      </c>
      <c r="C8" s="47">
        <v>83800</v>
      </c>
      <c r="D8" s="48">
        <v>17000</v>
      </c>
      <c r="E8" s="49">
        <v>20200</v>
      </c>
      <c r="F8" s="49">
        <v>-300</v>
      </c>
      <c r="G8" s="49">
        <v>-5700</v>
      </c>
      <c r="H8" s="49">
        <v>4100</v>
      </c>
      <c r="I8" s="49">
        <v>0</v>
      </c>
      <c r="J8" s="49">
        <v>2300</v>
      </c>
      <c r="K8" s="49">
        <v>-200</v>
      </c>
      <c r="L8" s="49">
        <v>9100</v>
      </c>
      <c r="M8" s="49">
        <v>100</v>
      </c>
      <c r="N8" s="49">
        <v>0</v>
      </c>
      <c r="O8" s="49">
        <v>0</v>
      </c>
      <c r="P8" s="49">
        <v>300</v>
      </c>
      <c r="Q8" s="49">
        <v>0</v>
      </c>
      <c r="R8" s="49">
        <v>300</v>
      </c>
      <c r="S8" s="49">
        <v>100</v>
      </c>
      <c r="T8" s="49">
        <v>600</v>
      </c>
      <c r="U8" s="49">
        <v>-100</v>
      </c>
      <c r="V8" s="49">
        <v>0</v>
      </c>
      <c r="W8" s="49">
        <v>0</v>
      </c>
      <c r="X8" s="49">
        <v>700</v>
      </c>
      <c r="Y8" s="49">
        <v>500</v>
      </c>
      <c r="Z8" s="49">
        <v>0</v>
      </c>
      <c r="AA8" s="49">
        <v>500</v>
      </c>
      <c r="AB8" s="49">
        <v>0</v>
      </c>
      <c r="AC8" s="49">
        <v>2000</v>
      </c>
      <c r="AD8" s="50">
        <v>32300</v>
      </c>
    </row>
    <row r="9" spans="1:30" ht="30" customHeight="1">
      <c r="A9" s="150"/>
      <c r="B9" s="152" t="s">
        <v>67</v>
      </c>
      <c r="C9" s="51">
        <v>1.1754606365159128</v>
      </c>
      <c r="D9" s="52">
        <v>1.0909090909090908</v>
      </c>
      <c r="E9" s="53">
        <v>1.795275590551181</v>
      </c>
      <c r="F9" s="53">
        <v>0.9943820224719101</v>
      </c>
      <c r="G9" s="53">
        <v>0.73239436619718312</v>
      </c>
      <c r="H9" s="53">
        <v>1.0799220272904484</v>
      </c>
      <c r="I9" s="53" t="s">
        <v>51</v>
      </c>
      <c r="J9" s="53">
        <v>1.0696969696969696</v>
      </c>
      <c r="K9" s="53">
        <v>0.9285714285714286</v>
      </c>
      <c r="L9" s="53">
        <v>1.8053097345132743</v>
      </c>
      <c r="M9" s="53">
        <v>1.0227272727272727</v>
      </c>
      <c r="N9" s="53">
        <v>0</v>
      </c>
      <c r="O9" s="53">
        <v>1</v>
      </c>
      <c r="P9" s="53">
        <v>1.1363636363636365</v>
      </c>
      <c r="Q9" s="53" t="s">
        <v>51</v>
      </c>
      <c r="R9" s="53">
        <v>1.1666666666666667</v>
      </c>
      <c r="S9" s="53">
        <v>1.0285714285714285</v>
      </c>
      <c r="T9" s="53">
        <v>1.1395348837209303</v>
      </c>
      <c r="U9" s="53">
        <v>0.98412698412698407</v>
      </c>
      <c r="V9" s="53">
        <v>1</v>
      </c>
      <c r="W9" s="53" t="s">
        <v>51</v>
      </c>
      <c r="X9" s="53">
        <v>1.4375</v>
      </c>
      <c r="Y9" s="53">
        <v>1.2083333333333333</v>
      </c>
      <c r="Z9" s="53" t="s">
        <v>51</v>
      </c>
      <c r="AA9" s="53">
        <v>1.2272727272727273</v>
      </c>
      <c r="AB9" s="53" t="s">
        <v>51</v>
      </c>
      <c r="AC9" s="53">
        <v>0</v>
      </c>
      <c r="AD9" s="54">
        <v>1.5437710437710437</v>
      </c>
    </row>
    <row r="10" spans="1:30" ht="30" customHeight="1" thickBot="1">
      <c r="A10" s="153"/>
      <c r="B10" s="154" t="s">
        <v>130</v>
      </c>
      <c r="C10" s="55">
        <v>1</v>
      </c>
      <c r="D10" s="56">
        <v>0.36337727110794443</v>
      </c>
      <c r="E10" s="57">
        <v>8.1225507659422866E-2</v>
      </c>
      <c r="F10" s="58">
        <v>9.458496615603848E-2</v>
      </c>
      <c r="G10" s="58">
        <v>2.7787673672960457E-2</v>
      </c>
      <c r="H10" s="58">
        <v>9.8681866761667264E-2</v>
      </c>
      <c r="I10" s="58">
        <v>0</v>
      </c>
      <c r="J10" s="58">
        <v>6.2878517990737445E-2</v>
      </c>
      <c r="K10" s="58">
        <v>4.6312789454934092E-3</v>
      </c>
      <c r="L10" s="58">
        <v>3.6337727110794443E-2</v>
      </c>
      <c r="M10" s="58">
        <v>8.0156750979693617E-3</v>
      </c>
      <c r="N10" s="58">
        <v>0</v>
      </c>
      <c r="O10" s="58">
        <v>3.0281439258995368E-3</v>
      </c>
      <c r="P10" s="58">
        <v>4.4531528322052016E-3</v>
      </c>
      <c r="Q10" s="58">
        <v>0</v>
      </c>
      <c r="R10" s="58">
        <v>3.740648379052369E-3</v>
      </c>
      <c r="S10" s="58">
        <v>6.4125400783754897E-3</v>
      </c>
      <c r="T10" s="58">
        <v>8.7281795511221939E-3</v>
      </c>
      <c r="U10" s="58">
        <v>1.10438190238689E-2</v>
      </c>
      <c r="V10" s="58">
        <v>4.0969006056287855E-3</v>
      </c>
      <c r="W10" s="58">
        <v>0</v>
      </c>
      <c r="X10" s="58">
        <v>4.0969006056287855E-3</v>
      </c>
      <c r="Y10" s="58">
        <v>5.1656572853580338E-3</v>
      </c>
      <c r="Z10" s="58">
        <v>0</v>
      </c>
      <c r="AA10" s="58">
        <v>4.8094050587816177E-3</v>
      </c>
      <c r="AB10" s="58">
        <v>0</v>
      </c>
      <c r="AC10" s="58">
        <v>3.5625222657641609E-3</v>
      </c>
      <c r="AD10" s="59">
        <v>0.1633416458852868</v>
      </c>
    </row>
    <row r="11" spans="1:30" ht="30" customHeight="1" thickBot="1">
      <c r="A11" s="247" t="s">
        <v>93</v>
      </c>
      <c r="B11" s="241" t="s">
        <v>94</v>
      </c>
      <c r="C11" s="242">
        <v>1127000</v>
      </c>
      <c r="D11" s="243">
        <v>435700</v>
      </c>
      <c r="E11" s="244">
        <v>80800</v>
      </c>
      <c r="F11" s="244">
        <v>105900</v>
      </c>
      <c r="G11" s="244">
        <v>32200</v>
      </c>
      <c r="H11" s="244">
        <v>110300</v>
      </c>
      <c r="I11" s="244">
        <v>0</v>
      </c>
      <c r="J11" s="244">
        <v>77500</v>
      </c>
      <c r="K11" s="244">
        <v>5800</v>
      </c>
      <c r="L11" s="244">
        <v>30900</v>
      </c>
      <c r="M11" s="244">
        <v>9800</v>
      </c>
      <c r="N11" s="244">
        <v>600</v>
      </c>
      <c r="O11" s="244">
        <v>4000</v>
      </c>
      <c r="P11" s="244">
        <v>5300</v>
      </c>
      <c r="Q11" s="244">
        <v>0</v>
      </c>
      <c r="R11" s="244">
        <v>4400</v>
      </c>
      <c r="S11" s="244">
        <v>7200</v>
      </c>
      <c r="T11" s="244">
        <v>10400</v>
      </c>
      <c r="U11" s="244">
        <v>11600</v>
      </c>
      <c r="V11" s="244">
        <v>5000</v>
      </c>
      <c r="W11" s="244">
        <v>0</v>
      </c>
      <c r="X11" s="244">
        <v>4500</v>
      </c>
      <c r="Y11" s="244">
        <v>5700</v>
      </c>
      <c r="Z11" s="244">
        <v>0</v>
      </c>
      <c r="AA11" s="244">
        <v>5300</v>
      </c>
      <c r="AB11" s="244">
        <v>0</v>
      </c>
      <c r="AC11" s="244">
        <v>8500</v>
      </c>
      <c r="AD11" s="245">
        <v>165600</v>
      </c>
    </row>
    <row r="12" spans="1:30" ht="30" customHeight="1">
      <c r="A12" s="155" t="s">
        <v>95</v>
      </c>
      <c r="B12" s="156" t="s">
        <v>96</v>
      </c>
      <c r="C12" s="46">
        <v>993900</v>
      </c>
      <c r="D12" s="60">
        <v>414700</v>
      </c>
      <c r="E12" s="60">
        <v>49500</v>
      </c>
      <c r="F12" s="60">
        <v>102200</v>
      </c>
      <c r="G12" s="60">
        <v>43200</v>
      </c>
      <c r="H12" s="60">
        <v>105100</v>
      </c>
      <c r="I12" s="60">
        <v>0</v>
      </c>
      <c r="J12" s="60">
        <v>72800</v>
      </c>
      <c r="K12" s="60">
        <v>6100</v>
      </c>
      <c r="L12" s="60">
        <v>20900</v>
      </c>
      <c r="M12" s="60">
        <v>9700</v>
      </c>
      <c r="N12" s="60">
        <v>0</v>
      </c>
      <c r="O12" s="60">
        <v>4300</v>
      </c>
      <c r="P12" s="60">
        <v>5200</v>
      </c>
      <c r="Q12" s="60">
        <v>0</v>
      </c>
      <c r="R12" s="60">
        <v>4200</v>
      </c>
      <c r="S12" s="60">
        <v>7100</v>
      </c>
      <c r="T12" s="60">
        <v>9400</v>
      </c>
      <c r="U12" s="60">
        <v>11600</v>
      </c>
      <c r="V12" s="60">
        <v>5100</v>
      </c>
      <c r="W12" s="60">
        <v>0</v>
      </c>
      <c r="X12" s="60">
        <v>3800</v>
      </c>
      <c r="Y12" s="60">
        <v>5000</v>
      </c>
      <c r="Z12" s="60">
        <v>0</v>
      </c>
      <c r="AA12" s="60">
        <v>4700</v>
      </c>
      <c r="AB12" s="60">
        <v>0</v>
      </c>
      <c r="AC12" s="60">
        <v>0</v>
      </c>
      <c r="AD12" s="61">
        <v>109300</v>
      </c>
    </row>
    <row r="13" spans="1:30" ht="30" customHeight="1">
      <c r="A13" s="150"/>
      <c r="B13" s="157" t="s">
        <v>50</v>
      </c>
      <c r="C13" s="47">
        <v>133100</v>
      </c>
      <c r="D13" s="48">
        <v>21000</v>
      </c>
      <c r="E13" s="49">
        <v>31300</v>
      </c>
      <c r="F13" s="49">
        <v>3700</v>
      </c>
      <c r="G13" s="49">
        <v>-11000</v>
      </c>
      <c r="H13" s="49">
        <v>5200</v>
      </c>
      <c r="I13" s="49">
        <v>0</v>
      </c>
      <c r="J13" s="49">
        <v>4700</v>
      </c>
      <c r="K13" s="49">
        <v>-300</v>
      </c>
      <c r="L13" s="49">
        <v>10000</v>
      </c>
      <c r="M13" s="49">
        <v>100</v>
      </c>
      <c r="N13" s="49">
        <v>600</v>
      </c>
      <c r="O13" s="49">
        <v>-300</v>
      </c>
      <c r="P13" s="49">
        <v>100</v>
      </c>
      <c r="Q13" s="49">
        <v>0</v>
      </c>
      <c r="R13" s="49">
        <v>200</v>
      </c>
      <c r="S13" s="49">
        <v>100</v>
      </c>
      <c r="T13" s="49">
        <v>1000</v>
      </c>
      <c r="U13" s="49">
        <v>0</v>
      </c>
      <c r="V13" s="49">
        <v>-100</v>
      </c>
      <c r="W13" s="49">
        <v>0</v>
      </c>
      <c r="X13" s="49">
        <v>700</v>
      </c>
      <c r="Y13" s="49">
        <v>700</v>
      </c>
      <c r="Z13" s="49">
        <v>0</v>
      </c>
      <c r="AA13" s="49">
        <v>600</v>
      </c>
      <c r="AB13" s="49">
        <v>0</v>
      </c>
      <c r="AC13" s="49">
        <v>8500</v>
      </c>
      <c r="AD13" s="50">
        <v>56300</v>
      </c>
    </row>
    <row r="14" spans="1:30" ht="30" customHeight="1">
      <c r="A14" s="150"/>
      <c r="B14" s="158" t="s">
        <v>97</v>
      </c>
      <c r="C14" s="51">
        <v>1.1339168930475902</v>
      </c>
      <c r="D14" s="52">
        <v>1.0506390161562575</v>
      </c>
      <c r="E14" s="53">
        <v>1.6323232323232324</v>
      </c>
      <c r="F14" s="53">
        <v>1.0362035225048924</v>
      </c>
      <c r="G14" s="53">
        <v>0.74537037037037035</v>
      </c>
      <c r="H14" s="53">
        <v>1.0494766888677449</v>
      </c>
      <c r="I14" s="53" t="s">
        <v>129</v>
      </c>
      <c r="J14" s="53">
        <v>1.0645604395604396</v>
      </c>
      <c r="K14" s="53">
        <v>0.95081967213114749</v>
      </c>
      <c r="L14" s="53">
        <v>1.4784688995215312</v>
      </c>
      <c r="M14" s="53">
        <v>1.0103092783505154</v>
      </c>
      <c r="N14" s="53" t="s">
        <v>129</v>
      </c>
      <c r="O14" s="53">
        <v>0.93023255813953487</v>
      </c>
      <c r="P14" s="53">
        <v>1.0192307692307692</v>
      </c>
      <c r="Q14" s="53" t="s">
        <v>51</v>
      </c>
      <c r="R14" s="53">
        <v>1.0476190476190477</v>
      </c>
      <c r="S14" s="53">
        <v>1.0140845070422535</v>
      </c>
      <c r="T14" s="53">
        <v>1.1063829787234043</v>
      </c>
      <c r="U14" s="53">
        <v>1</v>
      </c>
      <c r="V14" s="53">
        <v>0.98039215686274506</v>
      </c>
      <c r="W14" s="53" t="s">
        <v>51</v>
      </c>
      <c r="X14" s="53">
        <v>1.1842105263157894</v>
      </c>
      <c r="Y14" s="53">
        <v>1.1399999999999999</v>
      </c>
      <c r="Z14" s="53" t="s">
        <v>51</v>
      </c>
      <c r="AA14" s="53">
        <v>1.1276595744680851</v>
      </c>
      <c r="AB14" s="53">
        <v>0</v>
      </c>
      <c r="AC14" s="53">
        <v>0</v>
      </c>
      <c r="AD14" s="54">
        <v>1.515096065873742</v>
      </c>
    </row>
    <row r="15" spans="1:30" ht="30" customHeight="1" thickBot="1">
      <c r="A15" s="153"/>
      <c r="B15" s="159" t="s">
        <v>131</v>
      </c>
      <c r="C15" s="62">
        <v>1</v>
      </c>
      <c r="D15" s="58">
        <v>0.38660159716060338</v>
      </c>
      <c r="E15" s="57">
        <v>7.1694764862466731E-2</v>
      </c>
      <c r="F15" s="58">
        <v>9.3966282165039924E-2</v>
      </c>
      <c r="G15" s="58">
        <v>2.8571428571428571E-2</v>
      </c>
      <c r="H15" s="58">
        <v>9.7870452528837623E-2</v>
      </c>
      <c r="I15" s="58">
        <v>0</v>
      </c>
      <c r="J15" s="58">
        <v>6.8766637089618457E-2</v>
      </c>
      <c r="K15" s="58">
        <v>5.1464063886424135E-3</v>
      </c>
      <c r="L15" s="58">
        <v>2.7417923691215616E-2</v>
      </c>
      <c r="M15" s="58">
        <v>8.6956521739130436E-3</v>
      </c>
      <c r="N15" s="58">
        <v>5.3238686779059452E-4</v>
      </c>
      <c r="O15" s="58">
        <v>3.5492457852706301E-3</v>
      </c>
      <c r="P15" s="58">
        <v>4.7027506654835844E-3</v>
      </c>
      <c r="Q15" s="58">
        <v>0</v>
      </c>
      <c r="R15" s="58">
        <v>3.9041703637976931E-3</v>
      </c>
      <c r="S15" s="58">
        <v>6.3886424134871342E-3</v>
      </c>
      <c r="T15" s="58">
        <v>9.2280390417036375E-3</v>
      </c>
      <c r="U15" s="58">
        <v>1.0292812777284827E-2</v>
      </c>
      <c r="V15" s="58">
        <v>4.4365572315882874E-3</v>
      </c>
      <c r="W15" s="58">
        <v>0</v>
      </c>
      <c r="X15" s="58">
        <v>3.9929015084294583E-3</v>
      </c>
      <c r="Y15" s="58">
        <v>5.0576752440106478E-3</v>
      </c>
      <c r="Z15" s="58">
        <v>0</v>
      </c>
      <c r="AA15" s="58">
        <v>4.7027506654835844E-3</v>
      </c>
      <c r="AB15" s="58">
        <v>0</v>
      </c>
      <c r="AC15" s="58">
        <v>7.5421472937000885E-3</v>
      </c>
      <c r="AD15" s="59">
        <v>0.14693877551020409</v>
      </c>
    </row>
    <row r="16" spans="1:30" ht="30" customHeight="1" thickBot="1">
      <c r="A16" s="247" t="s">
        <v>98</v>
      </c>
      <c r="B16" s="246" t="s">
        <v>99</v>
      </c>
      <c r="C16" s="242">
        <v>2755400</v>
      </c>
      <c r="D16" s="244">
        <v>1183100</v>
      </c>
      <c r="E16" s="244">
        <v>162700</v>
      </c>
      <c r="F16" s="244">
        <v>247200</v>
      </c>
      <c r="G16" s="244">
        <v>88900</v>
      </c>
      <c r="H16" s="244">
        <v>289300</v>
      </c>
      <c r="I16" s="244">
        <v>0</v>
      </c>
      <c r="J16" s="244">
        <v>200600</v>
      </c>
      <c r="K16" s="244">
        <v>17600</v>
      </c>
      <c r="L16" s="244">
        <v>63300</v>
      </c>
      <c r="M16" s="244">
        <v>26800</v>
      </c>
      <c r="N16" s="244">
        <v>600</v>
      </c>
      <c r="O16" s="244">
        <v>10300</v>
      </c>
      <c r="P16" s="244">
        <v>14000</v>
      </c>
      <c r="Q16" s="244">
        <v>0</v>
      </c>
      <c r="R16" s="244">
        <v>11700</v>
      </c>
      <c r="S16" s="244">
        <v>20400</v>
      </c>
      <c r="T16" s="244">
        <v>26100</v>
      </c>
      <c r="U16" s="244">
        <v>22900</v>
      </c>
      <c r="V16" s="244">
        <v>13000</v>
      </c>
      <c r="W16" s="244">
        <v>0</v>
      </c>
      <c r="X16" s="244">
        <v>11700</v>
      </c>
      <c r="Y16" s="244">
        <v>15500</v>
      </c>
      <c r="Z16" s="244">
        <v>0</v>
      </c>
      <c r="AA16" s="244">
        <v>13600</v>
      </c>
      <c r="AB16" s="244">
        <v>0</v>
      </c>
      <c r="AC16" s="244">
        <v>9400</v>
      </c>
      <c r="AD16" s="245">
        <v>306700</v>
      </c>
    </row>
    <row r="17" spans="1:30" ht="30" customHeight="1">
      <c r="A17" s="160" t="s">
        <v>100</v>
      </c>
      <c r="B17" s="156" t="s">
        <v>101</v>
      </c>
      <c r="C17" s="46">
        <v>2455700</v>
      </c>
      <c r="D17" s="60">
        <v>1113500</v>
      </c>
      <c r="E17" s="60">
        <v>116200</v>
      </c>
      <c r="F17" s="60">
        <v>228600</v>
      </c>
      <c r="G17" s="60">
        <v>96200</v>
      </c>
      <c r="H17" s="60">
        <v>282500</v>
      </c>
      <c r="I17" s="60">
        <v>0</v>
      </c>
      <c r="J17" s="60">
        <v>196900</v>
      </c>
      <c r="K17" s="60">
        <v>18900</v>
      </c>
      <c r="L17" s="60">
        <v>51800</v>
      </c>
      <c r="M17" s="60">
        <v>26900</v>
      </c>
      <c r="N17" s="60">
        <v>300</v>
      </c>
      <c r="O17" s="60">
        <v>10100</v>
      </c>
      <c r="P17" s="60">
        <v>13500</v>
      </c>
      <c r="Q17" s="60">
        <v>0</v>
      </c>
      <c r="R17" s="60">
        <v>10600</v>
      </c>
      <c r="S17" s="60">
        <v>16900</v>
      </c>
      <c r="T17" s="60">
        <v>24800</v>
      </c>
      <c r="U17" s="60">
        <v>23700</v>
      </c>
      <c r="V17" s="60">
        <v>12300</v>
      </c>
      <c r="W17" s="60">
        <v>0</v>
      </c>
      <c r="X17" s="60">
        <v>10500</v>
      </c>
      <c r="Y17" s="60">
        <v>13000</v>
      </c>
      <c r="Z17" s="60">
        <v>0</v>
      </c>
      <c r="AA17" s="60">
        <v>12700</v>
      </c>
      <c r="AB17" s="60">
        <v>0</v>
      </c>
      <c r="AC17" s="60">
        <v>1800</v>
      </c>
      <c r="AD17" s="63">
        <v>174000</v>
      </c>
    </row>
    <row r="18" spans="1:30" ht="30" customHeight="1">
      <c r="A18" s="150"/>
      <c r="B18" s="157" t="s">
        <v>50</v>
      </c>
      <c r="C18" s="47">
        <v>299700</v>
      </c>
      <c r="D18" s="48">
        <v>69600</v>
      </c>
      <c r="E18" s="49">
        <v>46500</v>
      </c>
      <c r="F18" s="49">
        <v>18600</v>
      </c>
      <c r="G18" s="49">
        <v>-7300</v>
      </c>
      <c r="H18" s="49">
        <v>6800</v>
      </c>
      <c r="I18" s="49">
        <v>0</v>
      </c>
      <c r="J18" s="49">
        <v>3700</v>
      </c>
      <c r="K18" s="49">
        <v>-1300</v>
      </c>
      <c r="L18" s="49">
        <v>11500</v>
      </c>
      <c r="M18" s="49">
        <v>-100</v>
      </c>
      <c r="N18" s="49">
        <v>300</v>
      </c>
      <c r="O18" s="49">
        <v>200</v>
      </c>
      <c r="P18" s="49">
        <v>500</v>
      </c>
      <c r="Q18" s="49">
        <v>0</v>
      </c>
      <c r="R18" s="49">
        <v>1100</v>
      </c>
      <c r="S18" s="49">
        <v>3500</v>
      </c>
      <c r="T18" s="49">
        <v>1300</v>
      </c>
      <c r="U18" s="49">
        <v>-800</v>
      </c>
      <c r="V18" s="49">
        <v>700</v>
      </c>
      <c r="W18" s="49">
        <v>0</v>
      </c>
      <c r="X18" s="49">
        <v>1200</v>
      </c>
      <c r="Y18" s="49">
        <v>2500</v>
      </c>
      <c r="Z18" s="49">
        <v>0</v>
      </c>
      <c r="AA18" s="49">
        <v>900</v>
      </c>
      <c r="AB18" s="49">
        <v>0</v>
      </c>
      <c r="AC18" s="49">
        <v>7600</v>
      </c>
      <c r="AD18" s="50">
        <v>132700</v>
      </c>
    </row>
    <row r="19" spans="1:30" ht="30" customHeight="1">
      <c r="A19" s="150"/>
      <c r="B19" s="158" t="s">
        <v>102</v>
      </c>
      <c r="C19" s="51">
        <v>1.1220425947794925</v>
      </c>
      <c r="D19" s="52">
        <v>1.0625056129321957</v>
      </c>
      <c r="E19" s="53">
        <v>1.4001721170395869</v>
      </c>
      <c r="F19" s="53">
        <v>1.0813648293963254</v>
      </c>
      <c r="G19" s="53">
        <v>0.92411642411642414</v>
      </c>
      <c r="H19" s="53">
        <v>1.024070796460177</v>
      </c>
      <c r="I19" s="53" t="s">
        <v>51</v>
      </c>
      <c r="J19" s="53">
        <v>1.0187912646013204</v>
      </c>
      <c r="K19" s="53">
        <v>0.93121693121693117</v>
      </c>
      <c r="L19" s="53">
        <v>1.2220077220077219</v>
      </c>
      <c r="M19" s="53">
        <v>0.99628252788104088</v>
      </c>
      <c r="N19" s="53" t="s">
        <v>129</v>
      </c>
      <c r="O19" s="53">
        <v>1.0198019801980198</v>
      </c>
      <c r="P19" s="53">
        <v>1.037037037037037</v>
      </c>
      <c r="Q19" s="53" t="s">
        <v>51</v>
      </c>
      <c r="R19" s="53">
        <v>1.1037735849056605</v>
      </c>
      <c r="S19" s="53">
        <v>1.2071005917159763</v>
      </c>
      <c r="T19" s="53">
        <v>1.0524193548387097</v>
      </c>
      <c r="U19" s="53">
        <v>0.96624472573839659</v>
      </c>
      <c r="V19" s="53">
        <v>1.056910569105691</v>
      </c>
      <c r="W19" s="53" t="s">
        <v>51</v>
      </c>
      <c r="X19" s="53">
        <v>1.1142857142857143</v>
      </c>
      <c r="Y19" s="53">
        <v>1.1923076923076923</v>
      </c>
      <c r="Z19" s="53" t="s">
        <v>51</v>
      </c>
      <c r="AA19" s="53">
        <v>1.0708661417322836</v>
      </c>
      <c r="AB19" s="53">
        <v>0</v>
      </c>
      <c r="AC19" s="53" t="s">
        <v>51</v>
      </c>
      <c r="AD19" s="54">
        <v>1.7626436781609196</v>
      </c>
    </row>
    <row r="20" spans="1:30" ht="30" customHeight="1" thickBot="1">
      <c r="A20" s="150"/>
      <c r="B20" s="159" t="s">
        <v>132</v>
      </c>
      <c r="C20" s="62">
        <v>1</v>
      </c>
      <c r="D20" s="58">
        <v>0.42937504536546417</v>
      </c>
      <c r="E20" s="57">
        <v>5.9047688175945419E-2</v>
      </c>
      <c r="F20" s="58">
        <v>8.9714741961239741E-2</v>
      </c>
      <c r="G20" s="58">
        <v>3.2263918124410249E-2</v>
      </c>
      <c r="H20" s="58">
        <v>0.10499383029687159</v>
      </c>
      <c r="I20" s="58">
        <v>0</v>
      </c>
      <c r="J20" s="58">
        <v>7.2802496915148437E-2</v>
      </c>
      <c r="K20" s="58">
        <v>6.3874573564636711E-3</v>
      </c>
      <c r="L20" s="58">
        <v>2.2973071060463091E-2</v>
      </c>
      <c r="M20" s="58">
        <v>9.7263555200696808E-3</v>
      </c>
      <c r="N20" s="58">
        <v>2.1775422806126152E-4</v>
      </c>
      <c r="O20" s="58">
        <v>3.7381142483849895E-3</v>
      </c>
      <c r="P20" s="58">
        <v>5.0809319880961018E-3</v>
      </c>
      <c r="Q20" s="58">
        <v>0</v>
      </c>
      <c r="R20" s="58">
        <v>4.2462074471946E-3</v>
      </c>
      <c r="S20" s="58">
        <v>7.4036437540828922E-3</v>
      </c>
      <c r="T20" s="58">
        <v>9.4723089206648764E-3</v>
      </c>
      <c r="U20" s="58">
        <v>8.3109530376714816E-3</v>
      </c>
      <c r="V20" s="58">
        <v>4.7180082746606667E-3</v>
      </c>
      <c r="W20" s="58">
        <v>0</v>
      </c>
      <c r="X20" s="58">
        <v>4.2462074471946E-3</v>
      </c>
      <c r="Y20" s="58">
        <v>5.6253175582492562E-3</v>
      </c>
      <c r="Z20" s="58">
        <v>0</v>
      </c>
      <c r="AA20" s="58">
        <v>4.9357625027219281E-3</v>
      </c>
      <c r="AB20" s="58">
        <v>0</v>
      </c>
      <c r="AC20" s="58">
        <v>3.4114829062930974E-3</v>
      </c>
      <c r="AD20" s="59">
        <v>0.11130870291064818</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71</v>
      </c>
      <c r="J26" s="67" t="s">
        <v>72</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
        <v>172</v>
      </c>
      <c r="E27" s="167">
        <v>177500</v>
      </c>
      <c r="F27" s="168">
        <v>26400</v>
      </c>
      <c r="G27" s="164"/>
      <c r="H27" s="68" t="s">
        <v>172</v>
      </c>
      <c r="I27" s="167">
        <v>419400</v>
      </c>
      <c r="J27" s="169">
        <v>33300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
        <v>77</v>
      </c>
      <c r="E28" s="170">
        <v>163200</v>
      </c>
      <c r="F28" s="171">
        <v>23800</v>
      </c>
      <c r="G28" s="164"/>
      <c r="H28" s="69" t="s">
        <v>77</v>
      </c>
      <c r="I28" s="170">
        <v>387400</v>
      </c>
      <c r="J28" s="171">
        <v>26500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14300</v>
      </c>
      <c r="F29" s="173">
        <v>2600</v>
      </c>
      <c r="G29" s="164"/>
      <c r="H29" s="70" t="s">
        <v>50</v>
      </c>
      <c r="I29" s="172">
        <v>32000</v>
      </c>
      <c r="J29" s="173">
        <v>6800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1.0876225490196079</v>
      </c>
      <c r="F30" s="175">
        <v>1.1092436974789917</v>
      </c>
      <c r="G30" s="164"/>
      <c r="H30" s="71" t="s">
        <v>76</v>
      </c>
      <c r="I30" s="174">
        <v>1.0826019617965927</v>
      </c>
      <c r="J30" s="176">
        <v>1.2566037735849056</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0.35065191623864084</v>
      </c>
      <c r="F31" s="179">
        <v>5.2153299091268271E-2</v>
      </c>
      <c r="G31" s="164"/>
      <c r="H31" s="73" t="s">
        <v>73</v>
      </c>
      <c r="I31" s="180">
        <v>0.92644135188866794</v>
      </c>
      <c r="J31" s="181">
        <v>7.3558648111332003E-2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sqref="A1:B1"/>
    </sheetView>
  </sheetViews>
  <sheetFormatPr defaultRowHeight="18.75"/>
  <cols>
    <col min="1" max="1" width="11.125" style="182" customWidth="1"/>
    <col min="2" max="2" width="10.125" style="182" customWidth="1"/>
    <col min="3" max="3" width="13.875" style="182" customWidth="1"/>
    <col min="4" max="15" width="10.75" style="182" customWidth="1"/>
    <col min="16" max="16384" width="9" style="182"/>
  </cols>
  <sheetData>
    <row r="1" spans="1:17" s="219" customFormat="1" ht="24" customHeight="1">
      <c r="A1" s="388" t="str">
        <f>平成26年度!A1</f>
        <v>平成26年度</v>
      </c>
      <c r="B1" s="388"/>
      <c r="C1" s="222"/>
      <c r="D1" s="222"/>
      <c r="E1" s="221" t="str">
        <f ca="1">RIGHT(CELL("filename",$A$1),LEN(CELL("filename",$A$1))-FIND("]",CELL("filename",$A$1)))</f>
        <v>５月（３表）</v>
      </c>
      <c r="F1" s="223" t="s">
        <v>19</v>
      </c>
      <c r="G1" s="221"/>
      <c r="H1" s="223"/>
      <c r="I1" s="218"/>
      <c r="J1" s="216"/>
      <c r="K1" s="217"/>
      <c r="L1" s="218"/>
      <c r="M1" s="218"/>
      <c r="N1" s="218"/>
      <c r="O1" s="218"/>
      <c r="P1" s="218"/>
      <c r="Q1" s="218"/>
    </row>
    <row r="2" spans="1:17" ht="24">
      <c r="A2" s="200"/>
      <c r="B2" s="200"/>
      <c r="C2" s="200"/>
      <c r="D2" s="200"/>
      <c r="E2" s="200"/>
      <c r="F2" s="200"/>
      <c r="G2" s="200"/>
      <c r="H2" s="200"/>
      <c r="I2" s="200"/>
      <c r="J2" s="200"/>
      <c r="K2" s="200"/>
      <c r="L2" s="200"/>
      <c r="M2" s="200"/>
      <c r="N2" s="200"/>
      <c r="O2" s="200"/>
    </row>
    <row r="3" spans="1:17" ht="19.5" thickBot="1">
      <c r="A3" s="183" t="s">
        <v>169</v>
      </c>
      <c r="B3" s="184"/>
      <c r="C3" s="184"/>
      <c r="D3" s="183"/>
      <c r="E3" s="184"/>
      <c r="F3" s="184"/>
      <c r="G3" s="184"/>
      <c r="H3" s="184"/>
      <c r="I3" s="184"/>
      <c r="J3" s="184"/>
      <c r="K3" s="184"/>
      <c r="L3" s="184"/>
      <c r="M3" s="184"/>
      <c r="N3" s="184"/>
      <c r="O3" s="184"/>
    </row>
    <row r="4" spans="1:17">
      <c r="A4" s="11"/>
      <c r="B4" s="17" t="s">
        <v>49</v>
      </c>
      <c r="C4" s="185"/>
      <c r="D4" s="254">
        <v>1</v>
      </c>
      <c r="E4" s="254">
        <v>2</v>
      </c>
      <c r="F4" s="254">
        <v>3</v>
      </c>
      <c r="G4" s="254">
        <v>4</v>
      </c>
      <c r="H4" s="254">
        <v>5</v>
      </c>
      <c r="I4" s="254">
        <v>6</v>
      </c>
      <c r="J4" s="254">
        <v>7</v>
      </c>
      <c r="K4" s="254">
        <v>8</v>
      </c>
      <c r="L4" s="254">
        <v>9</v>
      </c>
      <c r="M4" s="254">
        <v>10</v>
      </c>
      <c r="N4" s="254">
        <v>11</v>
      </c>
      <c r="O4" s="255">
        <v>12</v>
      </c>
    </row>
    <row r="5" spans="1:17" ht="19.5" thickBot="1">
      <c r="A5" s="18" t="s">
        <v>87</v>
      </c>
      <c r="B5" s="19"/>
      <c r="C5" s="186" t="s">
        <v>142</v>
      </c>
      <c r="D5" s="256" t="s">
        <v>143</v>
      </c>
      <c r="E5" s="257" t="s">
        <v>144</v>
      </c>
      <c r="F5" s="257" t="s">
        <v>145</v>
      </c>
      <c r="G5" s="257" t="s">
        <v>146</v>
      </c>
      <c r="H5" s="257" t="s">
        <v>147</v>
      </c>
      <c r="I5" s="257" t="s">
        <v>69</v>
      </c>
      <c r="J5" s="257" t="s">
        <v>148</v>
      </c>
      <c r="K5" s="257" t="s">
        <v>149</v>
      </c>
      <c r="L5" s="257" t="s">
        <v>150</v>
      </c>
      <c r="M5" s="257" t="s">
        <v>151</v>
      </c>
      <c r="N5" s="257" t="s">
        <v>152</v>
      </c>
      <c r="O5" s="258" t="s">
        <v>70</v>
      </c>
    </row>
    <row r="6" spans="1:17" ht="30" customHeight="1" thickBot="1">
      <c r="A6" s="250" t="s">
        <v>91</v>
      </c>
      <c r="B6" s="252" t="s">
        <v>172</v>
      </c>
      <c r="C6" s="253">
        <v>91700</v>
      </c>
      <c r="D6" s="259">
        <v>41800</v>
      </c>
      <c r="E6" s="259">
        <v>10200</v>
      </c>
      <c r="F6" s="259">
        <v>7900</v>
      </c>
      <c r="G6" s="259">
        <v>12200</v>
      </c>
      <c r="H6" s="259">
        <v>800</v>
      </c>
      <c r="I6" s="259">
        <v>400</v>
      </c>
      <c r="J6" s="259">
        <v>100</v>
      </c>
      <c r="K6" s="259">
        <v>300</v>
      </c>
      <c r="L6" s="259">
        <v>200</v>
      </c>
      <c r="M6" s="259">
        <v>100</v>
      </c>
      <c r="N6" s="259">
        <v>100</v>
      </c>
      <c r="O6" s="260">
        <v>17600</v>
      </c>
    </row>
    <row r="7" spans="1:17" ht="30" customHeight="1">
      <c r="A7" s="20"/>
      <c r="B7" s="187" t="s">
        <v>77</v>
      </c>
      <c r="C7" s="96">
        <v>59400</v>
      </c>
      <c r="D7" s="97">
        <v>27000</v>
      </c>
      <c r="E7" s="98">
        <v>5700</v>
      </c>
      <c r="F7" s="98">
        <v>4000</v>
      </c>
      <c r="G7" s="98">
        <v>9100</v>
      </c>
      <c r="H7" s="98">
        <v>400</v>
      </c>
      <c r="I7" s="98">
        <v>200</v>
      </c>
      <c r="J7" s="98">
        <v>0</v>
      </c>
      <c r="K7" s="98">
        <v>1700</v>
      </c>
      <c r="L7" s="98">
        <v>200</v>
      </c>
      <c r="M7" s="98">
        <v>700</v>
      </c>
      <c r="N7" s="188">
        <v>1300</v>
      </c>
      <c r="O7" s="189">
        <v>9100</v>
      </c>
    </row>
    <row r="8" spans="1:17" ht="30" customHeight="1">
      <c r="A8" s="20"/>
      <c r="B8" s="21" t="s">
        <v>50</v>
      </c>
      <c r="C8" s="12">
        <v>32300</v>
      </c>
      <c r="D8" s="31">
        <v>14800</v>
      </c>
      <c r="E8" s="190">
        <v>4500</v>
      </c>
      <c r="F8" s="31">
        <v>3900</v>
      </c>
      <c r="G8" s="31">
        <v>3100</v>
      </c>
      <c r="H8" s="31">
        <v>400</v>
      </c>
      <c r="I8" s="31">
        <v>200</v>
      </c>
      <c r="J8" s="31">
        <v>100</v>
      </c>
      <c r="K8" s="31">
        <v>-1400</v>
      </c>
      <c r="L8" s="31">
        <v>0</v>
      </c>
      <c r="M8" s="31">
        <v>-600</v>
      </c>
      <c r="N8" s="31">
        <v>-1200</v>
      </c>
      <c r="O8" s="32">
        <v>8500</v>
      </c>
    </row>
    <row r="9" spans="1:17" ht="30" customHeight="1">
      <c r="A9" s="20"/>
      <c r="B9" s="22" t="s">
        <v>67</v>
      </c>
      <c r="C9" s="13">
        <v>1.5437710437710437</v>
      </c>
      <c r="D9" s="33">
        <v>1.5481481481481481</v>
      </c>
      <c r="E9" s="191">
        <v>1.7894736842105263</v>
      </c>
      <c r="F9" s="33">
        <v>1.9750000000000001</v>
      </c>
      <c r="G9" s="33">
        <v>1.3406593406593406</v>
      </c>
      <c r="H9" s="33">
        <v>2</v>
      </c>
      <c r="I9" s="33">
        <v>2</v>
      </c>
      <c r="J9" s="33" t="s">
        <v>153</v>
      </c>
      <c r="K9" s="33" t="s">
        <v>153</v>
      </c>
      <c r="L9" s="33">
        <v>1</v>
      </c>
      <c r="M9" s="33">
        <v>0.14285714285714285</v>
      </c>
      <c r="N9" s="33">
        <v>7.6923076923076927E-2</v>
      </c>
      <c r="O9" s="34">
        <v>1.9340659340659341</v>
      </c>
    </row>
    <row r="10" spans="1:17" ht="30" customHeight="1" thickBot="1">
      <c r="A10" s="23"/>
      <c r="B10" s="24" t="s">
        <v>131</v>
      </c>
      <c r="C10" s="14">
        <v>1</v>
      </c>
      <c r="D10" s="35">
        <v>0.45583424209378409</v>
      </c>
      <c r="E10" s="36">
        <v>0.11123227917121047</v>
      </c>
      <c r="F10" s="38">
        <v>8.6150490730643403E-2</v>
      </c>
      <c r="G10" s="38">
        <v>0.13304252998909488</v>
      </c>
      <c r="H10" s="38">
        <v>8.7241003271537627E-3</v>
      </c>
      <c r="I10" s="38">
        <v>4.3620501635768813E-3</v>
      </c>
      <c r="J10" s="38">
        <v>1.0905125408942203E-3</v>
      </c>
      <c r="K10" s="38">
        <v>3.2715376226826608E-3</v>
      </c>
      <c r="L10" s="38">
        <v>2.1810250817884407E-3</v>
      </c>
      <c r="M10" s="38">
        <v>1.0905125408942203E-3</v>
      </c>
      <c r="N10" s="38">
        <v>1.0905125408942203E-3</v>
      </c>
      <c r="O10" s="39">
        <v>0.19193020719738277</v>
      </c>
    </row>
    <row r="11" spans="1:17" ht="30" customHeight="1" thickBot="1">
      <c r="A11" s="251" t="s">
        <v>93</v>
      </c>
      <c r="B11" s="261" t="s">
        <v>94</v>
      </c>
      <c r="C11" s="262">
        <v>165600</v>
      </c>
      <c r="D11" s="263">
        <v>72500</v>
      </c>
      <c r="E11" s="263">
        <v>20000</v>
      </c>
      <c r="F11" s="263">
        <v>13500</v>
      </c>
      <c r="G11" s="263">
        <v>22900</v>
      </c>
      <c r="H11" s="263">
        <v>3000</v>
      </c>
      <c r="I11" s="263">
        <v>800</v>
      </c>
      <c r="J11" s="263">
        <v>200</v>
      </c>
      <c r="K11" s="263">
        <v>900</v>
      </c>
      <c r="L11" s="263">
        <v>400</v>
      </c>
      <c r="M11" s="263">
        <v>400</v>
      </c>
      <c r="N11" s="263">
        <v>100</v>
      </c>
      <c r="O11" s="264">
        <v>30900</v>
      </c>
    </row>
    <row r="12" spans="1:17" ht="30" customHeight="1">
      <c r="A12" s="25" t="s">
        <v>95</v>
      </c>
      <c r="B12" s="26" t="s">
        <v>96</v>
      </c>
      <c r="C12" s="15">
        <v>109300</v>
      </c>
      <c r="D12" s="37">
        <v>49100</v>
      </c>
      <c r="E12" s="37">
        <v>9900</v>
      </c>
      <c r="F12" s="37">
        <v>8000</v>
      </c>
      <c r="G12" s="37">
        <v>16400</v>
      </c>
      <c r="H12" s="37">
        <v>900</v>
      </c>
      <c r="I12" s="37">
        <v>500</v>
      </c>
      <c r="J12" s="37">
        <v>100</v>
      </c>
      <c r="K12" s="37">
        <v>2000</v>
      </c>
      <c r="L12" s="37">
        <v>400</v>
      </c>
      <c r="M12" s="37">
        <v>1800</v>
      </c>
      <c r="N12" s="37">
        <v>2400</v>
      </c>
      <c r="O12" s="99">
        <v>17800</v>
      </c>
    </row>
    <row r="13" spans="1:17" ht="30" customHeight="1">
      <c r="A13" s="20"/>
      <c r="B13" s="27" t="s">
        <v>50</v>
      </c>
      <c r="C13" s="12">
        <v>56300</v>
      </c>
      <c r="D13" s="31">
        <v>23400</v>
      </c>
      <c r="E13" s="190">
        <v>10100</v>
      </c>
      <c r="F13" s="31">
        <v>5500</v>
      </c>
      <c r="G13" s="31">
        <v>6500</v>
      </c>
      <c r="H13" s="31">
        <v>2100</v>
      </c>
      <c r="I13" s="31">
        <v>300</v>
      </c>
      <c r="J13" s="31">
        <v>100</v>
      </c>
      <c r="K13" s="31">
        <v>-1100</v>
      </c>
      <c r="L13" s="31">
        <v>0</v>
      </c>
      <c r="M13" s="31">
        <v>-1400</v>
      </c>
      <c r="N13" s="31">
        <v>-2300</v>
      </c>
      <c r="O13" s="32">
        <v>13100</v>
      </c>
    </row>
    <row r="14" spans="1:17" ht="30" customHeight="1">
      <c r="A14" s="20"/>
      <c r="B14" s="28" t="s">
        <v>97</v>
      </c>
      <c r="C14" s="13">
        <v>1.515096065873742</v>
      </c>
      <c r="D14" s="33">
        <v>1.4765784114052953</v>
      </c>
      <c r="E14" s="191">
        <v>2.0202020202020203</v>
      </c>
      <c r="F14" s="33">
        <v>1.6875</v>
      </c>
      <c r="G14" s="33">
        <v>1.3963414634146341</v>
      </c>
      <c r="H14" s="33">
        <v>3.3333333333333335</v>
      </c>
      <c r="I14" s="33">
        <v>1.6</v>
      </c>
      <c r="J14" s="33">
        <v>2</v>
      </c>
      <c r="K14" s="33">
        <v>0.45</v>
      </c>
      <c r="L14" s="33">
        <v>1</v>
      </c>
      <c r="M14" s="33">
        <v>0.22222222222222221</v>
      </c>
      <c r="N14" s="33">
        <v>4.1666666666666664E-2</v>
      </c>
      <c r="O14" s="34">
        <v>1.7359550561797752</v>
      </c>
    </row>
    <row r="15" spans="1:17" ht="30" customHeight="1" thickBot="1">
      <c r="A15" s="23"/>
      <c r="B15" s="29" t="s">
        <v>131</v>
      </c>
      <c r="C15" s="16">
        <v>1</v>
      </c>
      <c r="D15" s="38">
        <v>0.43780193236714976</v>
      </c>
      <c r="E15" s="38">
        <v>0.12077294685990338</v>
      </c>
      <c r="F15" s="38">
        <v>8.1521739130434784E-2</v>
      </c>
      <c r="G15" s="38">
        <v>0.13828502415458938</v>
      </c>
      <c r="H15" s="38">
        <v>1.8115942028985508E-2</v>
      </c>
      <c r="I15" s="38">
        <v>4.830917874396135E-3</v>
      </c>
      <c r="J15" s="38">
        <v>1.2077294685990338E-3</v>
      </c>
      <c r="K15" s="38">
        <v>5.434782608695652E-3</v>
      </c>
      <c r="L15" s="38">
        <v>2.4154589371980675E-3</v>
      </c>
      <c r="M15" s="38">
        <v>2.4154589371980675E-3</v>
      </c>
      <c r="N15" s="38">
        <v>6.0386473429951688E-4</v>
      </c>
      <c r="O15" s="39">
        <v>0.18659420289855072</v>
      </c>
    </row>
    <row r="16" spans="1:17" ht="30" customHeight="1" thickBot="1">
      <c r="A16" s="251" t="s">
        <v>98</v>
      </c>
      <c r="B16" s="261" t="s">
        <v>99</v>
      </c>
      <c r="C16" s="262">
        <v>306700</v>
      </c>
      <c r="D16" s="263">
        <v>111900</v>
      </c>
      <c r="E16" s="263">
        <v>60400</v>
      </c>
      <c r="F16" s="263">
        <v>37100</v>
      </c>
      <c r="G16" s="263">
        <v>42100</v>
      </c>
      <c r="H16" s="263">
        <v>6300</v>
      </c>
      <c r="I16" s="263">
        <v>2000</v>
      </c>
      <c r="J16" s="263">
        <v>400</v>
      </c>
      <c r="K16" s="263">
        <v>1900</v>
      </c>
      <c r="L16" s="263">
        <v>1000</v>
      </c>
      <c r="M16" s="263">
        <v>800</v>
      </c>
      <c r="N16" s="263">
        <v>800</v>
      </c>
      <c r="O16" s="264">
        <v>42000</v>
      </c>
    </row>
    <row r="17" spans="1:15" ht="30" customHeight="1">
      <c r="A17" s="30" t="s">
        <v>100</v>
      </c>
      <c r="B17" s="26" t="s">
        <v>101</v>
      </c>
      <c r="C17" s="15">
        <v>174000</v>
      </c>
      <c r="D17" s="37">
        <v>70000</v>
      </c>
      <c r="E17" s="37">
        <v>31900</v>
      </c>
      <c r="F17" s="37">
        <v>10700</v>
      </c>
      <c r="G17" s="37">
        <v>27500</v>
      </c>
      <c r="H17" s="37">
        <v>2700</v>
      </c>
      <c r="I17" s="37">
        <v>1000</v>
      </c>
      <c r="J17" s="37">
        <v>100</v>
      </c>
      <c r="K17" s="37">
        <v>2500</v>
      </c>
      <c r="L17" s="37">
        <v>800</v>
      </c>
      <c r="M17" s="37">
        <v>2100</v>
      </c>
      <c r="N17" s="37">
        <v>2800</v>
      </c>
      <c r="O17" s="192">
        <v>21900</v>
      </c>
    </row>
    <row r="18" spans="1:15" ht="30" customHeight="1">
      <c r="A18" s="20"/>
      <c r="B18" s="27" t="s">
        <v>50</v>
      </c>
      <c r="C18" s="12">
        <v>132700</v>
      </c>
      <c r="D18" s="31">
        <v>41900</v>
      </c>
      <c r="E18" s="190">
        <v>28500</v>
      </c>
      <c r="F18" s="31">
        <v>26400</v>
      </c>
      <c r="G18" s="31">
        <v>14600</v>
      </c>
      <c r="H18" s="31">
        <v>3600</v>
      </c>
      <c r="I18" s="31">
        <v>1000</v>
      </c>
      <c r="J18" s="31">
        <v>300</v>
      </c>
      <c r="K18" s="31">
        <v>-600</v>
      </c>
      <c r="L18" s="31">
        <v>200</v>
      </c>
      <c r="M18" s="31">
        <v>-1300</v>
      </c>
      <c r="N18" s="31">
        <v>-2000</v>
      </c>
      <c r="O18" s="32">
        <v>20100</v>
      </c>
    </row>
    <row r="19" spans="1:15" ht="30" customHeight="1">
      <c r="A19" s="20"/>
      <c r="B19" s="28" t="s">
        <v>102</v>
      </c>
      <c r="C19" s="13">
        <v>1.7626436781609196</v>
      </c>
      <c r="D19" s="33">
        <v>1.5985714285714285</v>
      </c>
      <c r="E19" s="191">
        <v>1.8934169278996866</v>
      </c>
      <c r="F19" s="33">
        <v>3.4672897196261681</v>
      </c>
      <c r="G19" s="33">
        <v>1.530909090909091</v>
      </c>
      <c r="H19" s="33">
        <v>2.3333333333333335</v>
      </c>
      <c r="I19" s="33">
        <v>2</v>
      </c>
      <c r="J19" s="193" t="s">
        <v>153</v>
      </c>
      <c r="K19" s="33">
        <v>0.76</v>
      </c>
      <c r="L19" s="33">
        <v>1.25</v>
      </c>
      <c r="M19" s="33">
        <v>0.38095238095238093</v>
      </c>
      <c r="N19" s="33">
        <v>0.2857142857142857</v>
      </c>
      <c r="O19" s="34">
        <v>1.9178082191780821</v>
      </c>
    </row>
    <row r="20" spans="1:15" ht="30" customHeight="1" thickBot="1">
      <c r="A20" s="20"/>
      <c r="B20" s="29" t="s">
        <v>132</v>
      </c>
      <c r="C20" s="16">
        <v>1</v>
      </c>
      <c r="D20" s="38">
        <v>0.36485164656015651</v>
      </c>
      <c r="E20" s="38">
        <v>0.19693511574828823</v>
      </c>
      <c r="F20" s="38">
        <v>0.12096511248777307</v>
      </c>
      <c r="G20" s="38">
        <v>0.13726768829475058</v>
      </c>
      <c r="H20" s="38">
        <v>2.0541245516791654E-2</v>
      </c>
      <c r="I20" s="38">
        <v>6.5210303227910011E-3</v>
      </c>
      <c r="J20" s="38">
        <v>1.3042060645582002E-3</v>
      </c>
      <c r="K20" s="38">
        <v>6.1949788066514508E-3</v>
      </c>
      <c r="L20" s="38">
        <v>3.2605151613955006E-3</v>
      </c>
      <c r="M20" s="38">
        <v>2.6084121291164004E-3</v>
      </c>
      <c r="N20" s="38">
        <v>2.6084121291164004E-3</v>
      </c>
      <c r="O20" s="39">
        <v>0.13694163677861101</v>
      </c>
    </row>
    <row r="21" spans="1:15">
      <c r="A21" s="194" t="s">
        <v>53</v>
      </c>
      <c r="B21" s="195" t="s">
        <v>170</v>
      </c>
      <c r="C21" s="201"/>
      <c r="D21" s="196"/>
      <c r="E21" s="196"/>
      <c r="F21" s="196"/>
      <c r="G21" s="196"/>
      <c r="H21" s="197"/>
      <c r="I21" s="197"/>
      <c r="J21" s="197"/>
      <c r="K21" s="197"/>
      <c r="L21" s="197"/>
      <c r="M21" s="197"/>
      <c r="N21" s="197"/>
      <c r="O21" s="197"/>
    </row>
    <row r="22" spans="1:15">
      <c r="A22" s="194"/>
      <c r="B22" s="198" t="s">
        <v>154</v>
      </c>
      <c r="C22" s="201"/>
      <c r="D22" s="196"/>
      <c r="E22" s="196"/>
      <c r="F22" s="196"/>
      <c r="G22" s="196"/>
      <c r="H22" s="197"/>
      <c r="I22" s="197"/>
      <c r="J22" s="197"/>
      <c r="K22" s="197"/>
      <c r="L22" s="197"/>
      <c r="M22" s="197"/>
      <c r="N22" s="197"/>
      <c r="O22" s="197"/>
    </row>
    <row r="23" spans="1:15">
      <c r="A23" s="197"/>
      <c r="B23" s="198" t="s">
        <v>155</v>
      </c>
      <c r="C23" s="201"/>
      <c r="D23" s="196"/>
      <c r="E23" s="196"/>
      <c r="F23" s="196"/>
      <c r="G23" s="196"/>
      <c r="H23" s="196"/>
      <c r="I23" s="196"/>
      <c r="J23" s="196"/>
      <c r="K23" s="196"/>
      <c r="L23" s="196"/>
      <c r="M23" s="196"/>
      <c r="N23" s="196"/>
      <c r="O23" s="196"/>
    </row>
    <row r="24" spans="1:15">
      <c r="A24" s="197"/>
      <c r="B24" s="198" t="s">
        <v>156</v>
      </c>
      <c r="C24" s="201"/>
      <c r="D24" s="196"/>
      <c r="E24" s="196"/>
      <c r="F24" s="196"/>
      <c r="G24" s="196"/>
      <c r="H24" s="196"/>
      <c r="I24" s="196"/>
      <c r="J24" s="196"/>
      <c r="K24" s="196"/>
      <c r="L24" s="196"/>
      <c r="M24" s="196"/>
      <c r="N24" s="196"/>
      <c r="O24" s="196"/>
    </row>
    <row r="25" spans="1:15">
      <c r="A25" s="197"/>
      <c r="B25" s="199" t="s">
        <v>171</v>
      </c>
      <c r="C25" s="201"/>
      <c r="D25" s="196"/>
      <c r="E25" s="196"/>
      <c r="F25" s="196"/>
      <c r="G25" s="196"/>
      <c r="H25" s="196"/>
      <c r="I25" s="196"/>
      <c r="J25" s="196"/>
      <c r="K25" s="196"/>
      <c r="L25" s="196"/>
      <c r="M25" s="196"/>
      <c r="N25" s="196"/>
      <c r="O25" s="196"/>
    </row>
    <row r="26" spans="1:15">
      <c r="A26" s="197"/>
      <c r="B26" s="198"/>
      <c r="C26" s="201"/>
      <c r="D26" s="196"/>
      <c r="E26" s="196"/>
      <c r="F26" s="196"/>
      <c r="G26" s="196"/>
      <c r="H26" s="196"/>
      <c r="I26" s="196"/>
      <c r="J26" s="196"/>
      <c r="K26" s="196"/>
      <c r="L26" s="196"/>
      <c r="M26" s="196"/>
      <c r="N26" s="196"/>
      <c r="O26" s="196"/>
    </row>
    <row r="27" spans="1:15">
      <c r="A27" s="197"/>
      <c r="B27" s="198"/>
      <c r="C27" s="201"/>
      <c r="D27" s="196"/>
      <c r="E27" s="196"/>
      <c r="F27" s="196"/>
      <c r="G27" s="196"/>
      <c r="H27" s="196"/>
      <c r="I27" s="196"/>
      <c r="J27" s="196"/>
      <c r="K27" s="196"/>
      <c r="L27" s="196"/>
      <c r="M27" s="196"/>
      <c r="N27" s="196"/>
      <c r="O27" s="196"/>
    </row>
  </sheetData>
  <mergeCells count="1">
    <mergeCell ref="A1:B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36" customWidth="1"/>
    <col min="2" max="2" width="14.125" style="136" customWidth="1"/>
    <col min="3" max="3" width="12.75" style="136" customWidth="1"/>
    <col min="4" max="11" width="10.625" style="136" customWidth="1"/>
    <col min="12" max="16384" width="9" style="136"/>
  </cols>
  <sheetData>
    <row r="1" spans="1:17" s="219" customFormat="1" ht="24" customHeight="1">
      <c r="A1" s="388" t="str">
        <f>平成26年度!A1</f>
        <v>平成26年度</v>
      </c>
      <c r="B1" s="388"/>
      <c r="C1" s="222"/>
      <c r="D1" s="222"/>
      <c r="E1" s="221" t="str">
        <f ca="1">RIGHT(CELL("filename",$A$1),LEN(CELL("filename",$A$1))-FIND("]",CELL("filename",$A$1)))</f>
        <v>６月（１表）</v>
      </c>
      <c r="F1" s="223" t="s">
        <v>19</v>
      </c>
      <c r="G1" s="216"/>
      <c r="H1" s="217"/>
      <c r="I1" s="218"/>
      <c r="J1" s="216"/>
      <c r="K1" s="217"/>
      <c r="L1" s="218"/>
      <c r="M1" s="218"/>
      <c r="N1" s="218"/>
      <c r="O1" s="218"/>
      <c r="P1" s="218"/>
      <c r="Q1" s="218"/>
    </row>
    <row r="2" spans="1:17" ht="14.25">
      <c r="A2" s="100"/>
      <c r="B2" s="101"/>
      <c r="C2" s="101"/>
      <c r="D2" s="101"/>
      <c r="E2" s="101"/>
      <c r="F2" s="101"/>
      <c r="G2" s="101"/>
      <c r="H2" s="101"/>
      <c r="I2" s="101"/>
      <c r="J2" s="101"/>
      <c r="K2" s="101"/>
    </row>
    <row r="3" spans="1:17" ht="18" thickBot="1">
      <c r="A3" s="102" t="s">
        <v>158</v>
      </c>
      <c r="B3" s="103"/>
      <c r="C3" s="104"/>
      <c r="D3" s="103"/>
      <c r="E3" s="103"/>
      <c r="F3" s="103"/>
      <c r="G3" s="103"/>
      <c r="H3" s="103"/>
      <c r="I3" s="103"/>
      <c r="J3" s="104"/>
      <c r="K3" s="105" t="s">
        <v>48</v>
      </c>
    </row>
    <row r="4" spans="1:17" ht="18" thickBot="1">
      <c r="A4" s="106"/>
      <c r="B4" s="107" t="s">
        <v>49</v>
      </c>
      <c r="C4" s="389" t="s">
        <v>85</v>
      </c>
      <c r="D4" s="390"/>
      <c r="E4" s="390"/>
      <c r="F4" s="40"/>
      <c r="G4" s="40"/>
      <c r="H4" s="40"/>
      <c r="I4" s="40"/>
      <c r="J4" s="40"/>
      <c r="K4" s="41"/>
    </row>
    <row r="5" spans="1:17" ht="17.25">
      <c r="A5" s="108"/>
      <c r="B5" s="109"/>
      <c r="C5" s="391"/>
      <c r="D5" s="392"/>
      <c r="E5" s="392"/>
      <c r="F5" s="389" t="s">
        <v>86</v>
      </c>
      <c r="G5" s="390"/>
      <c r="H5" s="390"/>
      <c r="I5" s="390"/>
      <c r="J5" s="390"/>
      <c r="K5" s="393"/>
    </row>
    <row r="6" spans="1:17" ht="17.25">
      <c r="A6" s="110" t="s">
        <v>87</v>
      </c>
      <c r="B6" s="111"/>
      <c r="C6" s="42"/>
      <c r="D6" s="394" t="s">
        <v>88</v>
      </c>
      <c r="E6" s="396" t="s">
        <v>128</v>
      </c>
      <c r="F6" s="398" t="s">
        <v>89</v>
      </c>
      <c r="G6" s="112"/>
      <c r="H6" s="112"/>
      <c r="I6" s="400" t="s">
        <v>90</v>
      </c>
      <c r="J6" s="112"/>
      <c r="K6" s="113"/>
    </row>
    <row r="7" spans="1:17" ht="18" thickBot="1">
      <c r="A7" s="110"/>
      <c r="B7" s="111"/>
      <c r="C7" s="42"/>
      <c r="D7" s="395"/>
      <c r="E7" s="397"/>
      <c r="F7" s="399"/>
      <c r="G7" s="114" t="s">
        <v>88</v>
      </c>
      <c r="H7" s="115" t="s">
        <v>159</v>
      </c>
      <c r="I7" s="401"/>
      <c r="J7" s="114" t="s">
        <v>88</v>
      </c>
      <c r="K7" s="116" t="s">
        <v>159</v>
      </c>
    </row>
    <row r="8" spans="1:17" ht="31.5" customHeight="1" thickBot="1">
      <c r="A8" s="207" t="s">
        <v>91</v>
      </c>
      <c r="B8" s="213" t="s">
        <v>174</v>
      </c>
      <c r="C8" s="209">
        <v>557300</v>
      </c>
      <c r="D8" s="214">
        <v>461800</v>
      </c>
      <c r="E8" s="215">
        <v>95500</v>
      </c>
      <c r="F8" s="77">
        <v>526100</v>
      </c>
      <c r="G8" s="78">
        <v>457400</v>
      </c>
      <c r="H8" s="117">
        <v>68700</v>
      </c>
      <c r="I8" s="118">
        <v>31200</v>
      </c>
      <c r="J8" s="78">
        <v>4400</v>
      </c>
      <c r="K8" s="79">
        <v>26800</v>
      </c>
    </row>
    <row r="9" spans="1:17" ht="31.5" customHeight="1">
      <c r="A9" s="119"/>
      <c r="B9" s="120" t="s">
        <v>78</v>
      </c>
      <c r="C9" s="43">
        <v>489100</v>
      </c>
      <c r="D9" s="91">
        <v>426600</v>
      </c>
      <c r="E9" s="121">
        <v>62500</v>
      </c>
      <c r="F9" s="81">
        <v>464700</v>
      </c>
      <c r="G9" s="82">
        <v>424700</v>
      </c>
      <c r="H9" s="122">
        <v>40000</v>
      </c>
      <c r="I9" s="123">
        <v>24400</v>
      </c>
      <c r="J9" s="82">
        <v>1900</v>
      </c>
      <c r="K9" s="124">
        <v>22500</v>
      </c>
    </row>
    <row r="10" spans="1:17" ht="31.5" customHeight="1">
      <c r="A10" s="125"/>
      <c r="B10" s="116" t="s">
        <v>161</v>
      </c>
      <c r="C10" s="44">
        <v>68200</v>
      </c>
      <c r="D10" s="83">
        <v>35200</v>
      </c>
      <c r="E10" s="85">
        <v>33000</v>
      </c>
      <c r="F10" s="84">
        <v>61400</v>
      </c>
      <c r="G10" s="83">
        <v>32700</v>
      </c>
      <c r="H10" s="126">
        <v>28700</v>
      </c>
      <c r="I10" s="127">
        <v>6800</v>
      </c>
      <c r="J10" s="83">
        <v>2500</v>
      </c>
      <c r="K10" s="86">
        <v>4300</v>
      </c>
    </row>
    <row r="11" spans="1:17" ht="31.5" customHeight="1" thickBot="1">
      <c r="A11" s="128"/>
      <c r="B11" s="129" t="s">
        <v>67</v>
      </c>
      <c r="C11" s="45">
        <v>1.1394397873645472</v>
      </c>
      <c r="D11" s="87">
        <v>1.0825128926394749</v>
      </c>
      <c r="E11" s="89">
        <v>1.528</v>
      </c>
      <c r="F11" s="88">
        <v>1.1321282547880354</v>
      </c>
      <c r="G11" s="87">
        <v>1.0769955262538262</v>
      </c>
      <c r="H11" s="130">
        <v>1.7175</v>
      </c>
      <c r="I11" s="131">
        <v>1.278688524590164</v>
      </c>
      <c r="J11" s="87">
        <v>2.3157894736842106</v>
      </c>
      <c r="K11" s="90">
        <v>1.191111111111111</v>
      </c>
    </row>
    <row r="12" spans="1:17" ht="31.5" customHeight="1" thickBot="1">
      <c r="A12" s="207" t="s">
        <v>93</v>
      </c>
      <c r="B12" s="212" t="s">
        <v>94</v>
      </c>
      <c r="C12" s="209">
        <v>1684300</v>
      </c>
      <c r="D12" s="210">
        <v>1423200</v>
      </c>
      <c r="E12" s="211">
        <v>261100</v>
      </c>
      <c r="F12" s="77">
        <v>1567100</v>
      </c>
      <c r="G12" s="78">
        <v>1394700</v>
      </c>
      <c r="H12" s="117">
        <v>172400</v>
      </c>
      <c r="I12" s="118">
        <v>117200</v>
      </c>
      <c r="J12" s="78">
        <v>28500</v>
      </c>
      <c r="K12" s="79">
        <v>88700</v>
      </c>
    </row>
    <row r="13" spans="1:17" ht="31.5" customHeight="1">
      <c r="A13" s="132" t="s">
        <v>95</v>
      </c>
      <c r="B13" s="133" t="s">
        <v>96</v>
      </c>
      <c r="C13" s="43">
        <v>1483000</v>
      </c>
      <c r="D13" s="91">
        <v>1311200</v>
      </c>
      <c r="E13" s="121">
        <v>171800</v>
      </c>
      <c r="F13" s="81">
        <v>1400300</v>
      </c>
      <c r="G13" s="91">
        <v>1302900</v>
      </c>
      <c r="H13" s="121">
        <v>97400</v>
      </c>
      <c r="I13" s="123">
        <v>82700</v>
      </c>
      <c r="J13" s="91">
        <v>8300</v>
      </c>
      <c r="K13" s="92">
        <v>74400</v>
      </c>
    </row>
    <row r="14" spans="1:17" ht="31.5" customHeight="1">
      <c r="A14" s="125"/>
      <c r="B14" s="116" t="s">
        <v>50</v>
      </c>
      <c r="C14" s="44">
        <v>201300</v>
      </c>
      <c r="D14" s="83">
        <v>112000</v>
      </c>
      <c r="E14" s="85">
        <v>89300</v>
      </c>
      <c r="F14" s="84">
        <v>166800</v>
      </c>
      <c r="G14" s="83">
        <v>91800</v>
      </c>
      <c r="H14" s="126">
        <v>75000</v>
      </c>
      <c r="I14" s="127">
        <v>34500</v>
      </c>
      <c r="J14" s="83">
        <v>20200</v>
      </c>
      <c r="K14" s="86">
        <v>14300</v>
      </c>
    </row>
    <row r="15" spans="1:17" ht="31.5" customHeight="1" thickBot="1">
      <c r="A15" s="128"/>
      <c r="B15" s="129" t="s">
        <v>97</v>
      </c>
      <c r="C15" s="45">
        <v>1.135738368172623</v>
      </c>
      <c r="D15" s="87">
        <v>1.0854179377669311</v>
      </c>
      <c r="E15" s="89">
        <v>1.5197904540162981</v>
      </c>
      <c r="F15" s="88">
        <v>1.1191173320002856</v>
      </c>
      <c r="G15" s="87">
        <v>1.0704582086115588</v>
      </c>
      <c r="H15" s="130">
        <v>1.7700205338809034</v>
      </c>
      <c r="I15" s="131">
        <v>1.4171704957678355</v>
      </c>
      <c r="J15" s="87">
        <v>3.4337349397590362</v>
      </c>
      <c r="K15" s="90">
        <v>1.1922043010752688</v>
      </c>
    </row>
    <row r="16" spans="1:17" ht="31.5" customHeight="1" thickBot="1">
      <c r="A16" s="207" t="s">
        <v>98</v>
      </c>
      <c r="B16" s="208" t="s">
        <v>99</v>
      </c>
      <c r="C16" s="209">
        <v>3312700</v>
      </c>
      <c r="D16" s="210">
        <v>2910500</v>
      </c>
      <c r="E16" s="211">
        <v>402200</v>
      </c>
      <c r="F16" s="77">
        <v>3163700</v>
      </c>
      <c r="G16" s="93">
        <v>2873400</v>
      </c>
      <c r="H16" s="134">
        <v>290300</v>
      </c>
      <c r="I16" s="118">
        <v>149000</v>
      </c>
      <c r="J16" s="93">
        <v>37100</v>
      </c>
      <c r="K16" s="94">
        <v>111900</v>
      </c>
    </row>
    <row r="17" spans="1:11" ht="31.5" customHeight="1">
      <c r="A17" s="135" t="s">
        <v>100</v>
      </c>
      <c r="B17" s="133" t="s">
        <v>101</v>
      </c>
      <c r="C17" s="43">
        <v>2944800</v>
      </c>
      <c r="D17" s="91">
        <v>2708300</v>
      </c>
      <c r="E17" s="121">
        <v>236500</v>
      </c>
      <c r="F17" s="81">
        <v>2849100</v>
      </c>
      <c r="G17" s="80">
        <v>2692100</v>
      </c>
      <c r="H17" s="121">
        <v>157000</v>
      </c>
      <c r="I17" s="123">
        <v>95700</v>
      </c>
      <c r="J17" s="80">
        <v>16200</v>
      </c>
      <c r="K17" s="92">
        <v>79500</v>
      </c>
    </row>
    <row r="18" spans="1:11" ht="31.5" customHeight="1">
      <c r="A18" s="125"/>
      <c r="B18" s="116" t="s">
        <v>50</v>
      </c>
      <c r="C18" s="44">
        <v>367900</v>
      </c>
      <c r="D18" s="83">
        <v>202200</v>
      </c>
      <c r="E18" s="85">
        <v>165700</v>
      </c>
      <c r="F18" s="84">
        <v>314600</v>
      </c>
      <c r="G18" s="83">
        <v>181300</v>
      </c>
      <c r="H18" s="126">
        <v>133300</v>
      </c>
      <c r="I18" s="127">
        <v>53300</v>
      </c>
      <c r="J18" s="83">
        <v>20900</v>
      </c>
      <c r="K18" s="86">
        <v>32400</v>
      </c>
    </row>
    <row r="19" spans="1:11" ht="31.5" customHeight="1" thickBot="1">
      <c r="A19" s="125"/>
      <c r="B19" s="129" t="s">
        <v>102</v>
      </c>
      <c r="C19" s="45">
        <v>1.1249320836729149</v>
      </c>
      <c r="D19" s="87">
        <v>1.0746593804231437</v>
      </c>
      <c r="E19" s="89">
        <v>1.7006342494714588</v>
      </c>
      <c r="F19" s="88">
        <v>1.1104208346495386</v>
      </c>
      <c r="G19" s="87">
        <v>1.0673451952007726</v>
      </c>
      <c r="H19" s="130">
        <v>1.8490445859872611</v>
      </c>
      <c r="I19" s="131">
        <v>1.5569487983281087</v>
      </c>
      <c r="J19" s="87">
        <v>2.2901234567901234</v>
      </c>
      <c r="K19" s="90">
        <v>1.4075471698113207</v>
      </c>
    </row>
    <row r="21" spans="1:11">
      <c r="C21" s="137" t="s">
        <v>162</v>
      </c>
      <c r="D21" s="137" t="s">
        <v>163</v>
      </c>
      <c r="E21" s="138" t="s">
        <v>164</v>
      </c>
      <c r="F21" s="137" t="s">
        <v>165</v>
      </c>
      <c r="G21" s="138" t="s">
        <v>175</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workbookViewId="0">
      <selection sqref="A1:B1"/>
    </sheetView>
  </sheetViews>
  <sheetFormatPr defaultRowHeight="18.75"/>
  <cols>
    <col min="1" max="1" width="10.125" style="182" customWidth="1"/>
    <col min="2" max="2" width="9.125" style="182" customWidth="1"/>
    <col min="3" max="3" width="9" style="182"/>
    <col min="4" max="30" width="7.625" style="182" customWidth="1"/>
    <col min="31" max="16384" width="9" style="182"/>
  </cols>
  <sheetData>
    <row r="1" spans="1:30" s="219" customFormat="1" ht="24" customHeight="1">
      <c r="A1" s="388" t="str">
        <f>平成26年度!A1</f>
        <v>平成26年度</v>
      </c>
      <c r="B1" s="388"/>
      <c r="C1" s="222"/>
      <c r="D1" s="222"/>
      <c r="E1" s="221" t="str">
        <f ca="1">RIGHT(CELL("filename",$A$1),LEN(CELL("filename",$A$1))-FIND("]",CELL("filename",$A$1)))</f>
        <v>６月（２表）</v>
      </c>
      <c r="F1" s="223" t="s">
        <v>19</v>
      </c>
      <c r="G1" s="221"/>
      <c r="H1" s="223"/>
      <c r="I1" s="249"/>
      <c r="J1" s="221"/>
      <c r="K1" s="223"/>
      <c r="L1" s="249"/>
      <c r="M1" s="249"/>
      <c r="N1" s="218"/>
      <c r="O1" s="218"/>
      <c r="P1" s="218"/>
      <c r="Q1" s="218"/>
    </row>
    <row r="3" spans="1:30" ht="19.5" thickBot="1">
      <c r="A3" s="139" t="s">
        <v>167</v>
      </c>
      <c r="B3" s="140"/>
      <c r="C3" s="140"/>
      <c r="D3" s="141"/>
      <c r="E3" s="140"/>
      <c r="F3" s="140"/>
      <c r="G3" s="140"/>
      <c r="H3" s="140"/>
      <c r="I3" s="140"/>
      <c r="J3" s="140"/>
      <c r="K3" s="140"/>
      <c r="L3" s="140"/>
      <c r="M3" s="140"/>
      <c r="N3" s="140"/>
      <c r="O3" s="140"/>
      <c r="P3" s="140"/>
      <c r="Q3" s="140"/>
      <c r="R3" s="140"/>
      <c r="S3" s="140"/>
      <c r="T3" s="140"/>
      <c r="U3" s="141"/>
      <c r="V3" s="140"/>
      <c r="W3" s="140"/>
      <c r="X3" s="140"/>
      <c r="Y3" s="140"/>
      <c r="Z3" s="140"/>
      <c r="AA3" s="140"/>
      <c r="AB3" s="140"/>
      <c r="AC3" s="140"/>
      <c r="AD3" s="140"/>
    </row>
    <row r="4" spans="1:30">
      <c r="A4" s="142"/>
      <c r="B4" s="143" t="s">
        <v>49</v>
      </c>
      <c r="C4" s="144"/>
      <c r="D4" s="226">
        <v>1</v>
      </c>
      <c r="E4" s="227">
        <v>2</v>
      </c>
      <c r="F4" s="226">
        <v>3</v>
      </c>
      <c r="G4" s="228">
        <v>4</v>
      </c>
      <c r="H4" s="227">
        <v>5</v>
      </c>
      <c r="I4" s="227">
        <v>6</v>
      </c>
      <c r="J4" s="229">
        <v>7</v>
      </c>
      <c r="K4" s="227">
        <v>8</v>
      </c>
      <c r="L4" s="227">
        <v>9</v>
      </c>
      <c r="M4" s="227">
        <v>10</v>
      </c>
      <c r="N4" s="227">
        <v>11</v>
      </c>
      <c r="O4" s="227">
        <v>12</v>
      </c>
      <c r="P4" s="227">
        <v>13</v>
      </c>
      <c r="Q4" s="227">
        <v>14</v>
      </c>
      <c r="R4" s="227">
        <v>15</v>
      </c>
      <c r="S4" s="227">
        <v>16</v>
      </c>
      <c r="T4" s="227">
        <v>17</v>
      </c>
      <c r="U4" s="227">
        <v>18</v>
      </c>
      <c r="V4" s="227">
        <v>19</v>
      </c>
      <c r="W4" s="227">
        <v>20</v>
      </c>
      <c r="X4" s="227">
        <v>21</v>
      </c>
      <c r="Y4" s="227">
        <v>22</v>
      </c>
      <c r="Z4" s="228">
        <v>23</v>
      </c>
      <c r="AA4" s="227">
        <v>24</v>
      </c>
      <c r="AB4" s="227">
        <v>25</v>
      </c>
      <c r="AC4" s="230">
        <v>26</v>
      </c>
      <c r="AD4" s="231">
        <v>27</v>
      </c>
    </row>
    <row r="5" spans="1:30" ht="19.5" thickBot="1">
      <c r="A5" s="145" t="s">
        <v>87</v>
      </c>
      <c r="B5" s="146"/>
      <c r="C5" s="147" t="s">
        <v>52</v>
      </c>
      <c r="D5" s="232" t="s">
        <v>103</v>
      </c>
      <c r="E5" s="233" t="s">
        <v>104</v>
      </c>
      <c r="F5" s="234" t="s">
        <v>105</v>
      </c>
      <c r="G5" s="232" t="s">
        <v>106</v>
      </c>
      <c r="H5" s="233" t="s">
        <v>107</v>
      </c>
      <c r="I5" s="235" t="s">
        <v>108</v>
      </c>
      <c r="J5" s="236" t="s">
        <v>109</v>
      </c>
      <c r="K5" s="233" t="s">
        <v>110</v>
      </c>
      <c r="L5" s="233" t="s">
        <v>111</v>
      </c>
      <c r="M5" s="233" t="s">
        <v>112</v>
      </c>
      <c r="N5" s="233" t="s">
        <v>113</v>
      </c>
      <c r="O5" s="233" t="s">
        <v>114</v>
      </c>
      <c r="P5" s="233" t="s">
        <v>115</v>
      </c>
      <c r="Q5" s="233" t="s">
        <v>116</v>
      </c>
      <c r="R5" s="233" t="s">
        <v>117</v>
      </c>
      <c r="S5" s="233" t="s">
        <v>118</v>
      </c>
      <c r="T5" s="233" t="s">
        <v>119</v>
      </c>
      <c r="U5" s="233" t="s">
        <v>120</v>
      </c>
      <c r="V5" s="233" t="s">
        <v>121</v>
      </c>
      <c r="W5" s="233" t="s">
        <v>122</v>
      </c>
      <c r="X5" s="233" t="s">
        <v>123</v>
      </c>
      <c r="Y5" s="233" t="s">
        <v>124</v>
      </c>
      <c r="Z5" s="232" t="s">
        <v>125</v>
      </c>
      <c r="AA5" s="233" t="s">
        <v>126</v>
      </c>
      <c r="AB5" s="233" t="s">
        <v>127</v>
      </c>
      <c r="AC5" s="232" t="s">
        <v>66</v>
      </c>
      <c r="AD5" s="237" t="s">
        <v>128</v>
      </c>
    </row>
    <row r="6" spans="1:30" ht="30" customHeight="1" thickBot="1">
      <c r="A6" s="248" t="s">
        <v>91</v>
      </c>
      <c r="B6" s="224" t="s">
        <v>174</v>
      </c>
      <c r="C6" s="225">
        <v>557300</v>
      </c>
      <c r="D6" s="238">
        <v>220100</v>
      </c>
      <c r="E6" s="238">
        <v>30900</v>
      </c>
      <c r="F6" s="238">
        <v>54100</v>
      </c>
      <c r="G6" s="238">
        <v>15000</v>
      </c>
      <c r="H6" s="238">
        <v>55700</v>
      </c>
      <c r="I6" s="238">
        <v>0</v>
      </c>
      <c r="J6" s="238">
        <v>37500</v>
      </c>
      <c r="K6" s="238">
        <v>3000</v>
      </c>
      <c r="L6" s="238">
        <v>12800</v>
      </c>
      <c r="M6" s="238">
        <v>4400</v>
      </c>
      <c r="N6" s="238">
        <v>0</v>
      </c>
      <c r="O6" s="238">
        <v>0</v>
      </c>
      <c r="P6" s="238">
        <v>2000</v>
      </c>
      <c r="Q6" s="238">
        <v>0</v>
      </c>
      <c r="R6" s="238">
        <v>2200</v>
      </c>
      <c r="S6" s="238">
        <v>3100</v>
      </c>
      <c r="T6" s="238">
        <v>3600</v>
      </c>
      <c r="U6" s="238">
        <v>4500</v>
      </c>
      <c r="V6" s="238">
        <v>2600</v>
      </c>
      <c r="W6" s="238">
        <v>0</v>
      </c>
      <c r="X6" s="238">
        <v>2100</v>
      </c>
      <c r="Y6" s="238">
        <v>3100</v>
      </c>
      <c r="Z6" s="238">
        <v>0</v>
      </c>
      <c r="AA6" s="238">
        <v>3000</v>
      </c>
      <c r="AB6" s="238">
        <v>0</v>
      </c>
      <c r="AC6" s="239">
        <v>2100</v>
      </c>
      <c r="AD6" s="240">
        <v>95500</v>
      </c>
    </row>
    <row r="7" spans="1:30" ht="30" customHeight="1">
      <c r="A7" s="148"/>
      <c r="B7" s="149" t="s">
        <v>78</v>
      </c>
      <c r="C7" s="95">
        <v>489100</v>
      </c>
      <c r="D7" s="75">
        <v>205500</v>
      </c>
      <c r="E7" s="75">
        <v>21000</v>
      </c>
      <c r="F7" s="75">
        <v>55100</v>
      </c>
      <c r="G7" s="75">
        <v>16000</v>
      </c>
      <c r="H7" s="75">
        <v>52500</v>
      </c>
      <c r="I7" s="75">
        <v>0</v>
      </c>
      <c r="J7" s="75">
        <v>36200</v>
      </c>
      <c r="K7" s="75">
        <v>3200</v>
      </c>
      <c r="L7" s="75">
        <v>9100</v>
      </c>
      <c r="M7" s="75">
        <v>4200</v>
      </c>
      <c r="N7" s="75">
        <v>0</v>
      </c>
      <c r="O7" s="75">
        <v>0</v>
      </c>
      <c r="P7" s="75">
        <v>2300</v>
      </c>
      <c r="Q7" s="75">
        <v>0</v>
      </c>
      <c r="R7" s="75">
        <v>1800</v>
      </c>
      <c r="S7" s="75">
        <v>3400</v>
      </c>
      <c r="T7" s="75">
        <v>3100</v>
      </c>
      <c r="U7" s="75">
        <v>4500</v>
      </c>
      <c r="V7" s="75">
        <v>2200</v>
      </c>
      <c r="W7" s="75">
        <v>0</v>
      </c>
      <c r="X7" s="75">
        <v>1600</v>
      </c>
      <c r="Y7" s="75">
        <v>2300</v>
      </c>
      <c r="Z7" s="75">
        <v>0</v>
      </c>
      <c r="AA7" s="75">
        <v>2600</v>
      </c>
      <c r="AB7" s="75">
        <v>0</v>
      </c>
      <c r="AC7" s="75">
        <v>0</v>
      </c>
      <c r="AD7" s="76">
        <v>62500</v>
      </c>
    </row>
    <row r="8" spans="1:30" ht="30" customHeight="1">
      <c r="A8" s="150"/>
      <c r="B8" s="151" t="s">
        <v>50</v>
      </c>
      <c r="C8" s="47">
        <v>68200</v>
      </c>
      <c r="D8" s="48">
        <v>14600</v>
      </c>
      <c r="E8" s="49">
        <v>9900</v>
      </c>
      <c r="F8" s="49">
        <v>-1000</v>
      </c>
      <c r="G8" s="49">
        <v>-1000</v>
      </c>
      <c r="H8" s="49">
        <v>3200</v>
      </c>
      <c r="I8" s="49">
        <v>0</v>
      </c>
      <c r="J8" s="49">
        <v>1300</v>
      </c>
      <c r="K8" s="49">
        <v>-200</v>
      </c>
      <c r="L8" s="49">
        <v>3700</v>
      </c>
      <c r="M8" s="49">
        <v>200</v>
      </c>
      <c r="N8" s="49">
        <v>0</v>
      </c>
      <c r="O8" s="49">
        <v>0</v>
      </c>
      <c r="P8" s="49">
        <v>-300</v>
      </c>
      <c r="Q8" s="49">
        <v>0</v>
      </c>
      <c r="R8" s="49">
        <v>400</v>
      </c>
      <c r="S8" s="49">
        <v>-300</v>
      </c>
      <c r="T8" s="49">
        <v>500</v>
      </c>
      <c r="U8" s="49">
        <v>0</v>
      </c>
      <c r="V8" s="49">
        <v>400</v>
      </c>
      <c r="W8" s="49">
        <v>0</v>
      </c>
      <c r="X8" s="49">
        <v>500</v>
      </c>
      <c r="Y8" s="49">
        <v>800</v>
      </c>
      <c r="Z8" s="49">
        <v>0</v>
      </c>
      <c r="AA8" s="49">
        <v>400</v>
      </c>
      <c r="AB8" s="49">
        <v>0</v>
      </c>
      <c r="AC8" s="49">
        <v>2100</v>
      </c>
      <c r="AD8" s="50">
        <v>33000</v>
      </c>
    </row>
    <row r="9" spans="1:30" ht="30" customHeight="1">
      <c r="A9" s="150"/>
      <c r="B9" s="152" t="s">
        <v>67</v>
      </c>
      <c r="C9" s="51">
        <v>1.1394397873645472</v>
      </c>
      <c r="D9" s="52">
        <v>1.0710462287104623</v>
      </c>
      <c r="E9" s="53">
        <v>1.4714285714285715</v>
      </c>
      <c r="F9" s="53">
        <v>0.98185117967332125</v>
      </c>
      <c r="G9" s="53">
        <v>0.9375</v>
      </c>
      <c r="H9" s="53">
        <v>1.0609523809523809</v>
      </c>
      <c r="I9" s="53">
        <v>0</v>
      </c>
      <c r="J9" s="53">
        <v>1.0359116022099448</v>
      </c>
      <c r="K9" s="53">
        <v>0.9375</v>
      </c>
      <c r="L9" s="53">
        <v>1.4065934065934067</v>
      </c>
      <c r="M9" s="53">
        <v>1.0476190476190477</v>
      </c>
      <c r="N9" s="53">
        <v>0</v>
      </c>
      <c r="O9" s="53">
        <v>0</v>
      </c>
      <c r="P9" s="53">
        <v>0.86956521739130432</v>
      </c>
      <c r="Q9" s="53">
        <v>0</v>
      </c>
      <c r="R9" s="53">
        <v>1.2222222222222223</v>
      </c>
      <c r="S9" s="53">
        <v>0.91176470588235292</v>
      </c>
      <c r="T9" s="53">
        <v>1.1612903225806452</v>
      </c>
      <c r="U9" s="53">
        <v>1</v>
      </c>
      <c r="V9" s="53">
        <v>1.1818181818181819</v>
      </c>
      <c r="W9" s="53">
        <v>0</v>
      </c>
      <c r="X9" s="53">
        <v>1.3125</v>
      </c>
      <c r="Y9" s="53">
        <v>1.3478260869565217</v>
      </c>
      <c r="Z9" s="53">
        <v>0</v>
      </c>
      <c r="AA9" s="53">
        <v>1.1538461538461537</v>
      </c>
      <c r="AB9" s="53">
        <v>0</v>
      </c>
      <c r="AC9" s="53">
        <v>0</v>
      </c>
      <c r="AD9" s="54">
        <v>1.528</v>
      </c>
    </row>
    <row r="10" spans="1:30" ht="30" customHeight="1" thickBot="1">
      <c r="A10" s="153"/>
      <c r="B10" s="154" t="s">
        <v>130</v>
      </c>
      <c r="C10" s="55">
        <v>1</v>
      </c>
      <c r="D10" s="56">
        <v>0.39493988874932712</v>
      </c>
      <c r="E10" s="57">
        <v>5.5445899874394404E-2</v>
      </c>
      <c r="F10" s="58">
        <v>9.7075183922483405E-2</v>
      </c>
      <c r="G10" s="58">
        <v>2.6915485375919611E-2</v>
      </c>
      <c r="H10" s="58">
        <v>9.9946169029248161E-2</v>
      </c>
      <c r="I10" s="58">
        <v>0</v>
      </c>
      <c r="J10" s="58">
        <v>6.7288713439799031E-2</v>
      </c>
      <c r="K10" s="58">
        <v>5.3830970751839223E-3</v>
      </c>
      <c r="L10" s="58">
        <v>2.2967880854118071E-2</v>
      </c>
      <c r="M10" s="58">
        <v>7.8952090436030867E-3</v>
      </c>
      <c r="N10" s="58">
        <v>0</v>
      </c>
      <c r="O10" s="58">
        <v>0</v>
      </c>
      <c r="P10" s="58">
        <v>3.5887313834559484E-3</v>
      </c>
      <c r="Q10" s="58">
        <v>0</v>
      </c>
      <c r="R10" s="58">
        <v>3.9476045218015433E-3</v>
      </c>
      <c r="S10" s="58">
        <v>5.5625336443567196E-3</v>
      </c>
      <c r="T10" s="58">
        <v>6.4597164902207068E-3</v>
      </c>
      <c r="U10" s="58">
        <v>8.0746456127758839E-3</v>
      </c>
      <c r="V10" s="58">
        <v>4.6653507984927324E-3</v>
      </c>
      <c r="W10" s="58">
        <v>0</v>
      </c>
      <c r="X10" s="58">
        <v>3.7681679526287456E-3</v>
      </c>
      <c r="Y10" s="58">
        <v>5.5625336443567196E-3</v>
      </c>
      <c r="Z10" s="58">
        <v>0</v>
      </c>
      <c r="AA10" s="58">
        <v>5.3830970751839223E-3</v>
      </c>
      <c r="AB10" s="58">
        <v>0</v>
      </c>
      <c r="AC10" s="58">
        <v>3.7681679526287456E-3</v>
      </c>
      <c r="AD10" s="59">
        <v>0.17136192356002153</v>
      </c>
    </row>
    <row r="11" spans="1:30" ht="30" customHeight="1" thickBot="1">
      <c r="A11" s="247" t="s">
        <v>93</v>
      </c>
      <c r="B11" s="241" t="s">
        <v>94</v>
      </c>
      <c r="C11" s="242">
        <v>1684300</v>
      </c>
      <c r="D11" s="243">
        <v>655800</v>
      </c>
      <c r="E11" s="244">
        <v>111700</v>
      </c>
      <c r="F11" s="244">
        <v>160000</v>
      </c>
      <c r="G11" s="244">
        <v>47200</v>
      </c>
      <c r="H11" s="244">
        <v>166000</v>
      </c>
      <c r="I11" s="244">
        <v>0</v>
      </c>
      <c r="J11" s="244">
        <v>115000</v>
      </c>
      <c r="K11" s="244">
        <v>8800</v>
      </c>
      <c r="L11" s="244">
        <v>43700</v>
      </c>
      <c r="M11" s="244">
        <v>14200</v>
      </c>
      <c r="N11" s="244">
        <v>600</v>
      </c>
      <c r="O11" s="244">
        <v>4000</v>
      </c>
      <c r="P11" s="244">
        <v>7300</v>
      </c>
      <c r="Q11" s="244">
        <v>0</v>
      </c>
      <c r="R11" s="244">
        <v>6600</v>
      </c>
      <c r="S11" s="244">
        <v>10300</v>
      </c>
      <c r="T11" s="244">
        <v>14000</v>
      </c>
      <c r="U11" s="244">
        <v>16100</v>
      </c>
      <c r="V11" s="244">
        <v>7600</v>
      </c>
      <c r="W11" s="244">
        <v>0</v>
      </c>
      <c r="X11" s="244">
        <v>6600</v>
      </c>
      <c r="Y11" s="244">
        <v>8800</v>
      </c>
      <c r="Z11" s="244">
        <v>0</v>
      </c>
      <c r="AA11" s="244">
        <v>8300</v>
      </c>
      <c r="AB11" s="244">
        <v>0</v>
      </c>
      <c r="AC11" s="244">
        <v>10600</v>
      </c>
      <c r="AD11" s="245">
        <v>261100</v>
      </c>
    </row>
    <row r="12" spans="1:30" ht="30" customHeight="1">
      <c r="A12" s="155" t="s">
        <v>95</v>
      </c>
      <c r="B12" s="156" t="s">
        <v>96</v>
      </c>
      <c r="C12" s="46">
        <v>1483000</v>
      </c>
      <c r="D12" s="60">
        <v>620200</v>
      </c>
      <c r="E12" s="60">
        <v>70500</v>
      </c>
      <c r="F12" s="60">
        <v>157300</v>
      </c>
      <c r="G12" s="60">
        <v>59200</v>
      </c>
      <c r="H12" s="60">
        <v>157600</v>
      </c>
      <c r="I12" s="60">
        <v>0</v>
      </c>
      <c r="J12" s="60">
        <v>109000</v>
      </c>
      <c r="K12" s="60">
        <v>9300</v>
      </c>
      <c r="L12" s="60">
        <v>30000</v>
      </c>
      <c r="M12" s="60">
        <v>13900</v>
      </c>
      <c r="N12" s="60">
        <v>0</v>
      </c>
      <c r="O12" s="60">
        <v>4300</v>
      </c>
      <c r="P12" s="60">
        <v>7500</v>
      </c>
      <c r="Q12" s="60">
        <v>0</v>
      </c>
      <c r="R12" s="60">
        <v>6000</v>
      </c>
      <c r="S12" s="60">
        <v>10500</v>
      </c>
      <c r="T12" s="60">
        <v>12500</v>
      </c>
      <c r="U12" s="60">
        <v>16100</v>
      </c>
      <c r="V12" s="60">
        <v>7300</v>
      </c>
      <c r="W12" s="60">
        <v>0</v>
      </c>
      <c r="X12" s="60">
        <v>5400</v>
      </c>
      <c r="Y12" s="60">
        <v>7300</v>
      </c>
      <c r="Z12" s="60">
        <v>0</v>
      </c>
      <c r="AA12" s="60">
        <v>7300</v>
      </c>
      <c r="AB12" s="60">
        <v>0</v>
      </c>
      <c r="AC12" s="60">
        <v>0</v>
      </c>
      <c r="AD12" s="61">
        <v>171800</v>
      </c>
    </row>
    <row r="13" spans="1:30" ht="30" customHeight="1">
      <c r="A13" s="150"/>
      <c r="B13" s="157" t="s">
        <v>50</v>
      </c>
      <c r="C13" s="47">
        <v>201300</v>
      </c>
      <c r="D13" s="48">
        <v>35600</v>
      </c>
      <c r="E13" s="49">
        <v>41200</v>
      </c>
      <c r="F13" s="49">
        <v>2700</v>
      </c>
      <c r="G13" s="49">
        <v>-12000</v>
      </c>
      <c r="H13" s="49">
        <v>8400</v>
      </c>
      <c r="I13" s="49">
        <v>0</v>
      </c>
      <c r="J13" s="49">
        <v>6000</v>
      </c>
      <c r="K13" s="49">
        <v>-500</v>
      </c>
      <c r="L13" s="49">
        <v>13700</v>
      </c>
      <c r="M13" s="49">
        <v>300</v>
      </c>
      <c r="N13" s="49">
        <v>600</v>
      </c>
      <c r="O13" s="49">
        <v>-300</v>
      </c>
      <c r="P13" s="49">
        <v>-200</v>
      </c>
      <c r="Q13" s="49">
        <v>0</v>
      </c>
      <c r="R13" s="49">
        <v>600</v>
      </c>
      <c r="S13" s="49">
        <v>-200</v>
      </c>
      <c r="T13" s="49">
        <v>1500</v>
      </c>
      <c r="U13" s="49">
        <v>0</v>
      </c>
      <c r="V13" s="49">
        <v>300</v>
      </c>
      <c r="W13" s="49">
        <v>0</v>
      </c>
      <c r="X13" s="49">
        <v>1200</v>
      </c>
      <c r="Y13" s="49">
        <v>1500</v>
      </c>
      <c r="Z13" s="49">
        <v>0</v>
      </c>
      <c r="AA13" s="49">
        <v>1000</v>
      </c>
      <c r="AB13" s="49">
        <v>0</v>
      </c>
      <c r="AC13" s="49">
        <v>10600</v>
      </c>
      <c r="AD13" s="50">
        <v>89300</v>
      </c>
    </row>
    <row r="14" spans="1:30" ht="30" customHeight="1">
      <c r="A14" s="150"/>
      <c r="B14" s="158" t="s">
        <v>97</v>
      </c>
      <c r="C14" s="51">
        <v>1.135738368172623</v>
      </c>
      <c r="D14" s="52">
        <v>1.0574008384392131</v>
      </c>
      <c r="E14" s="53">
        <v>1.5843971631205673</v>
      </c>
      <c r="F14" s="53">
        <v>1.0171646535282899</v>
      </c>
      <c r="G14" s="53">
        <v>0.79729729729729726</v>
      </c>
      <c r="H14" s="53">
        <v>1.0532994923857868</v>
      </c>
      <c r="I14" s="53">
        <v>0</v>
      </c>
      <c r="J14" s="53">
        <v>1.0550458715596329</v>
      </c>
      <c r="K14" s="53">
        <v>0.94623655913978499</v>
      </c>
      <c r="L14" s="53">
        <v>1.4566666666666668</v>
      </c>
      <c r="M14" s="53">
        <v>1.0215827338129497</v>
      </c>
      <c r="N14" s="53">
        <v>0</v>
      </c>
      <c r="O14" s="53">
        <v>0.93023255813953487</v>
      </c>
      <c r="P14" s="53">
        <v>0.97333333333333338</v>
      </c>
      <c r="Q14" s="53">
        <v>0</v>
      </c>
      <c r="R14" s="53">
        <v>1.1000000000000001</v>
      </c>
      <c r="S14" s="53">
        <v>0.98095238095238091</v>
      </c>
      <c r="T14" s="53">
        <v>1.1200000000000001</v>
      </c>
      <c r="U14" s="53">
        <v>1</v>
      </c>
      <c r="V14" s="53">
        <v>1.0410958904109588</v>
      </c>
      <c r="W14" s="53">
        <v>0</v>
      </c>
      <c r="X14" s="53">
        <v>1.2222222222222223</v>
      </c>
      <c r="Y14" s="53">
        <v>1.2054794520547945</v>
      </c>
      <c r="Z14" s="53">
        <v>0</v>
      </c>
      <c r="AA14" s="53">
        <v>1.1369863013698631</v>
      </c>
      <c r="AB14" s="53">
        <v>0</v>
      </c>
      <c r="AC14" s="53">
        <v>0</v>
      </c>
      <c r="AD14" s="54">
        <v>1.5197904540162981</v>
      </c>
    </row>
    <row r="15" spans="1:30" ht="30" customHeight="1" thickBot="1">
      <c r="A15" s="153"/>
      <c r="B15" s="159" t="s">
        <v>131</v>
      </c>
      <c r="C15" s="62">
        <v>1</v>
      </c>
      <c r="D15" s="58">
        <v>0.3893605652199727</v>
      </c>
      <c r="E15" s="57">
        <v>6.6318351837558631E-2</v>
      </c>
      <c r="F15" s="58">
        <v>9.4994953393100989E-2</v>
      </c>
      <c r="G15" s="58">
        <v>2.8023511250964792E-2</v>
      </c>
      <c r="H15" s="58">
        <v>9.8557264145342285E-2</v>
      </c>
      <c r="I15" s="58">
        <v>0</v>
      </c>
      <c r="J15" s="58">
        <v>6.8277622751291331E-2</v>
      </c>
      <c r="K15" s="58">
        <v>5.2247224366205542E-3</v>
      </c>
      <c r="L15" s="58">
        <v>2.5945496645490708E-2</v>
      </c>
      <c r="M15" s="58">
        <v>8.4308021136377132E-3</v>
      </c>
      <c r="N15" s="58">
        <v>3.5623107522412872E-4</v>
      </c>
      <c r="O15" s="58">
        <v>2.3748738348275248E-3</v>
      </c>
      <c r="P15" s="58">
        <v>4.3341447485602327E-3</v>
      </c>
      <c r="Q15" s="58">
        <v>0</v>
      </c>
      <c r="R15" s="58">
        <v>3.9185418274654158E-3</v>
      </c>
      <c r="S15" s="58">
        <v>6.1153001246808765E-3</v>
      </c>
      <c r="T15" s="58">
        <v>8.3120584218963362E-3</v>
      </c>
      <c r="U15" s="58">
        <v>9.5588671851807878E-3</v>
      </c>
      <c r="V15" s="58">
        <v>4.5122602861722974E-3</v>
      </c>
      <c r="W15" s="58">
        <v>0</v>
      </c>
      <c r="X15" s="58">
        <v>3.9185418274654158E-3</v>
      </c>
      <c r="Y15" s="58">
        <v>5.2247224366205542E-3</v>
      </c>
      <c r="Z15" s="58">
        <v>0</v>
      </c>
      <c r="AA15" s="58">
        <v>4.9278632072671143E-3</v>
      </c>
      <c r="AB15" s="58">
        <v>0</v>
      </c>
      <c r="AC15" s="58">
        <v>6.2934156622929411E-3</v>
      </c>
      <c r="AD15" s="59">
        <v>0.15501988956836668</v>
      </c>
    </row>
    <row r="16" spans="1:30" ht="30" customHeight="1" thickBot="1">
      <c r="A16" s="247" t="s">
        <v>98</v>
      </c>
      <c r="B16" s="246" t="s">
        <v>99</v>
      </c>
      <c r="C16" s="242">
        <v>3312700</v>
      </c>
      <c r="D16" s="244">
        <v>1403200</v>
      </c>
      <c r="E16" s="244">
        <v>193600</v>
      </c>
      <c r="F16" s="244">
        <v>301300</v>
      </c>
      <c r="G16" s="244">
        <v>103900</v>
      </c>
      <c r="H16" s="244">
        <v>345000</v>
      </c>
      <c r="I16" s="244">
        <v>0</v>
      </c>
      <c r="J16" s="244">
        <v>238100</v>
      </c>
      <c r="K16" s="244">
        <v>20600</v>
      </c>
      <c r="L16" s="244">
        <v>76100</v>
      </c>
      <c r="M16" s="244">
        <v>31200</v>
      </c>
      <c r="N16" s="244">
        <v>600</v>
      </c>
      <c r="O16" s="244">
        <v>10300</v>
      </c>
      <c r="P16" s="244">
        <v>16000</v>
      </c>
      <c r="Q16" s="244">
        <v>0</v>
      </c>
      <c r="R16" s="244">
        <v>13900</v>
      </c>
      <c r="S16" s="244">
        <v>23500</v>
      </c>
      <c r="T16" s="244">
        <v>29700</v>
      </c>
      <c r="U16" s="244">
        <v>27400</v>
      </c>
      <c r="V16" s="244">
        <v>15600</v>
      </c>
      <c r="W16" s="244">
        <v>0</v>
      </c>
      <c r="X16" s="244">
        <v>13800</v>
      </c>
      <c r="Y16" s="244">
        <v>18600</v>
      </c>
      <c r="Z16" s="244">
        <v>0</v>
      </c>
      <c r="AA16" s="244">
        <v>16600</v>
      </c>
      <c r="AB16" s="244">
        <v>0</v>
      </c>
      <c r="AC16" s="244">
        <v>11500</v>
      </c>
      <c r="AD16" s="245">
        <v>402200</v>
      </c>
    </row>
    <row r="17" spans="1:30" ht="30" customHeight="1">
      <c r="A17" s="160" t="s">
        <v>100</v>
      </c>
      <c r="B17" s="156" t="s">
        <v>101</v>
      </c>
      <c r="C17" s="46">
        <v>2944800</v>
      </c>
      <c r="D17" s="60">
        <v>1319000</v>
      </c>
      <c r="E17" s="60">
        <v>137200</v>
      </c>
      <c r="F17" s="60">
        <v>283700</v>
      </c>
      <c r="G17" s="60">
        <v>112200</v>
      </c>
      <c r="H17" s="60">
        <v>335000</v>
      </c>
      <c r="I17" s="60">
        <v>0</v>
      </c>
      <c r="J17" s="60">
        <v>233100</v>
      </c>
      <c r="K17" s="60">
        <v>22100</v>
      </c>
      <c r="L17" s="60">
        <v>60900</v>
      </c>
      <c r="M17" s="60">
        <v>31100</v>
      </c>
      <c r="N17" s="60">
        <v>300</v>
      </c>
      <c r="O17" s="60">
        <v>10100</v>
      </c>
      <c r="P17" s="60">
        <v>15800</v>
      </c>
      <c r="Q17" s="60">
        <v>0</v>
      </c>
      <c r="R17" s="60">
        <v>12400</v>
      </c>
      <c r="S17" s="60">
        <v>20300</v>
      </c>
      <c r="T17" s="60">
        <v>27900</v>
      </c>
      <c r="U17" s="60">
        <v>28200</v>
      </c>
      <c r="V17" s="60">
        <v>14500</v>
      </c>
      <c r="W17" s="60">
        <v>0</v>
      </c>
      <c r="X17" s="60">
        <v>12100</v>
      </c>
      <c r="Y17" s="60">
        <v>15300</v>
      </c>
      <c r="Z17" s="60">
        <v>0</v>
      </c>
      <c r="AA17" s="60">
        <v>15300</v>
      </c>
      <c r="AB17" s="60">
        <v>0</v>
      </c>
      <c r="AC17" s="60">
        <v>1800</v>
      </c>
      <c r="AD17" s="63">
        <v>236500</v>
      </c>
    </row>
    <row r="18" spans="1:30" ht="30" customHeight="1">
      <c r="A18" s="150"/>
      <c r="B18" s="157" t="s">
        <v>50</v>
      </c>
      <c r="C18" s="47">
        <v>367900</v>
      </c>
      <c r="D18" s="48">
        <v>84200</v>
      </c>
      <c r="E18" s="49">
        <v>56400</v>
      </c>
      <c r="F18" s="49">
        <v>17600</v>
      </c>
      <c r="G18" s="49">
        <v>-8300</v>
      </c>
      <c r="H18" s="49">
        <v>10000</v>
      </c>
      <c r="I18" s="49">
        <v>0</v>
      </c>
      <c r="J18" s="49">
        <v>5000</v>
      </c>
      <c r="K18" s="49">
        <v>-1500</v>
      </c>
      <c r="L18" s="49">
        <v>15200</v>
      </c>
      <c r="M18" s="49">
        <v>100</v>
      </c>
      <c r="N18" s="49">
        <v>300</v>
      </c>
      <c r="O18" s="49">
        <v>200</v>
      </c>
      <c r="P18" s="49">
        <v>200</v>
      </c>
      <c r="Q18" s="49">
        <v>0</v>
      </c>
      <c r="R18" s="49">
        <v>1500</v>
      </c>
      <c r="S18" s="49">
        <v>3200</v>
      </c>
      <c r="T18" s="49">
        <v>1800</v>
      </c>
      <c r="U18" s="49">
        <v>-800</v>
      </c>
      <c r="V18" s="49">
        <v>1100</v>
      </c>
      <c r="W18" s="49">
        <v>0</v>
      </c>
      <c r="X18" s="49">
        <v>1700</v>
      </c>
      <c r="Y18" s="49">
        <v>3300</v>
      </c>
      <c r="Z18" s="49">
        <v>0</v>
      </c>
      <c r="AA18" s="49">
        <v>1300</v>
      </c>
      <c r="AB18" s="49">
        <v>0</v>
      </c>
      <c r="AC18" s="49">
        <v>9700</v>
      </c>
      <c r="AD18" s="50">
        <v>165700</v>
      </c>
    </row>
    <row r="19" spans="1:30" ht="30" customHeight="1">
      <c r="A19" s="150"/>
      <c r="B19" s="158" t="s">
        <v>102</v>
      </c>
      <c r="C19" s="51">
        <v>1.1249320836729149</v>
      </c>
      <c r="D19" s="52">
        <v>1.0638362395754359</v>
      </c>
      <c r="E19" s="53">
        <v>1.4110787172011663</v>
      </c>
      <c r="F19" s="53">
        <v>1.062037363412055</v>
      </c>
      <c r="G19" s="53">
        <v>0.92602495543672014</v>
      </c>
      <c r="H19" s="53">
        <v>1.0298507462686568</v>
      </c>
      <c r="I19" s="53">
        <v>0</v>
      </c>
      <c r="J19" s="53">
        <v>1.0214500214500215</v>
      </c>
      <c r="K19" s="53">
        <v>0.9321266968325792</v>
      </c>
      <c r="L19" s="53">
        <v>1.2495894909688012</v>
      </c>
      <c r="M19" s="53">
        <v>1.0032154340836013</v>
      </c>
      <c r="N19" s="53">
        <v>2</v>
      </c>
      <c r="O19" s="53">
        <v>1.0198019801980198</v>
      </c>
      <c r="P19" s="53">
        <v>1.0126582278481013</v>
      </c>
      <c r="Q19" s="53">
        <v>0</v>
      </c>
      <c r="R19" s="53">
        <v>1.1209677419354838</v>
      </c>
      <c r="S19" s="53">
        <v>1.1576354679802956</v>
      </c>
      <c r="T19" s="53">
        <v>1.064516129032258</v>
      </c>
      <c r="U19" s="53">
        <v>0.97163120567375882</v>
      </c>
      <c r="V19" s="53">
        <v>1.0758620689655172</v>
      </c>
      <c r="W19" s="53">
        <v>0</v>
      </c>
      <c r="X19" s="53">
        <v>1.140495867768595</v>
      </c>
      <c r="Y19" s="53">
        <v>1.2156862745098038</v>
      </c>
      <c r="Z19" s="53">
        <v>0</v>
      </c>
      <c r="AA19" s="53">
        <v>1.0849673202614378</v>
      </c>
      <c r="AB19" s="53">
        <v>0</v>
      </c>
      <c r="AC19" s="53">
        <v>6.3888888888888893</v>
      </c>
      <c r="AD19" s="54">
        <v>1.7006342494714588</v>
      </c>
    </row>
    <row r="20" spans="1:30" ht="30" customHeight="1" thickBot="1">
      <c r="A20" s="150"/>
      <c r="B20" s="159" t="s">
        <v>132</v>
      </c>
      <c r="C20" s="62">
        <v>1</v>
      </c>
      <c r="D20" s="58">
        <v>0.42358197240921303</v>
      </c>
      <c r="E20" s="57">
        <v>5.8441754460108068E-2</v>
      </c>
      <c r="F20" s="58">
        <v>9.0952999064207438E-2</v>
      </c>
      <c r="G20" s="58">
        <v>3.13641440516799E-2</v>
      </c>
      <c r="H20" s="58">
        <v>0.10414465541703143</v>
      </c>
      <c r="I20" s="58">
        <v>0</v>
      </c>
      <c r="J20" s="58">
        <v>7.1874905666072991E-2</v>
      </c>
      <c r="K20" s="58">
        <v>6.2184924683792676E-3</v>
      </c>
      <c r="L20" s="58">
        <v>2.297219790503215E-2</v>
      </c>
      <c r="M20" s="58">
        <v>9.4182992724967541E-3</v>
      </c>
      <c r="N20" s="58">
        <v>1.8112113985570684E-4</v>
      </c>
      <c r="O20" s="58">
        <v>3.1092462341896338E-3</v>
      </c>
      <c r="P20" s="58">
        <v>4.8298970628188487E-3</v>
      </c>
      <c r="Q20" s="58">
        <v>0</v>
      </c>
      <c r="R20" s="58">
        <v>4.1959730733238752E-3</v>
      </c>
      <c r="S20" s="58">
        <v>7.0939113110151837E-3</v>
      </c>
      <c r="T20" s="58">
        <v>8.9654964228574885E-3</v>
      </c>
      <c r="U20" s="58">
        <v>8.2711987200772778E-3</v>
      </c>
      <c r="V20" s="58">
        <v>4.709149636248377E-3</v>
      </c>
      <c r="W20" s="58">
        <v>0</v>
      </c>
      <c r="X20" s="58">
        <v>4.1657862166812566E-3</v>
      </c>
      <c r="Y20" s="58">
        <v>5.6147553355269117E-3</v>
      </c>
      <c r="Z20" s="58">
        <v>0</v>
      </c>
      <c r="AA20" s="58">
        <v>5.0110182026745559E-3</v>
      </c>
      <c r="AB20" s="58">
        <v>0</v>
      </c>
      <c r="AC20" s="58">
        <v>3.4714885139010476E-3</v>
      </c>
      <c r="AD20" s="59">
        <v>0.1214115374166088</v>
      </c>
    </row>
    <row r="21" spans="1:30">
      <c r="A21" s="161" t="s">
        <v>53</v>
      </c>
      <c r="B21" s="162" t="s">
        <v>133</v>
      </c>
      <c r="C21" s="163"/>
      <c r="D21" s="140"/>
      <c r="E21" s="140"/>
      <c r="F21" s="140"/>
      <c r="G21" s="140"/>
      <c r="H21" s="140"/>
      <c r="I21" s="140"/>
      <c r="J21" s="164"/>
      <c r="K21" s="164"/>
      <c r="L21" s="164"/>
      <c r="M21" s="164"/>
      <c r="N21" s="164"/>
      <c r="O21" s="164"/>
      <c r="P21" s="164"/>
      <c r="Q21" s="164"/>
      <c r="R21" s="164"/>
      <c r="S21" s="164"/>
      <c r="T21" s="164"/>
      <c r="U21" s="164"/>
      <c r="V21" s="164"/>
      <c r="W21" s="164"/>
      <c r="X21" s="164"/>
      <c r="Y21" s="164"/>
      <c r="Z21" s="164"/>
      <c r="AA21" s="164"/>
      <c r="AB21" s="164"/>
      <c r="AC21" s="164"/>
      <c r="AD21" s="164"/>
    </row>
    <row r="22" spans="1:30">
      <c r="A22" s="165"/>
      <c r="B22" s="162" t="s">
        <v>68</v>
      </c>
      <c r="C22" s="163"/>
      <c r="D22" s="140"/>
      <c r="E22" s="140"/>
      <c r="F22" s="140"/>
      <c r="G22" s="140"/>
      <c r="H22" s="140"/>
      <c r="I22" s="140"/>
      <c r="J22" s="140"/>
      <c r="K22" s="140"/>
      <c r="L22" s="140"/>
      <c r="M22" s="140"/>
      <c r="N22" s="140"/>
      <c r="O22" s="140"/>
      <c r="P22" s="140"/>
      <c r="Q22" s="140"/>
      <c r="R22" s="140"/>
      <c r="S22" s="140"/>
      <c r="T22" s="140"/>
      <c r="U22" s="140"/>
      <c r="V22" s="164"/>
      <c r="W22" s="164"/>
      <c r="X22" s="164"/>
      <c r="Y22" s="164"/>
      <c r="Z22" s="164"/>
      <c r="AA22" s="164"/>
      <c r="AB22" s="164"/>
      <c r="AC22" s="164"/>
      <c r="AD22" s="164"/>
    </row>
    <row r="23" spans="1:30">
      <c r="A23" s="165"/>
      <c r="B23" s="162" t="s">
        <v>168</v>
      </c>
      <c r="C23" s="163"/>
      <c r="D23" s="140"/>
      <c r="E23" s="140"/>
      <c r="F23" s="140"/>
      <c r="G23" s="140"/>
      <c r="H23" s="140"/>
      <c r="I23" s="140"/>
      <c r="J23" s="140"/>
      <c r="K23" s="140"/>
      <c r="L23" s="140"/>
      <c r="M23" s="140"/>
      <c r="N23" s="140"/>
      <c r="O23" s="140"/>
      <c r="P23" s="140"/>
      <c r="Q23" s="140"/>
      <c r="R23" s="140"/>
      <c r="S23" s="140"/>
      <c r="T23" s="140"/>
      <c r="U23" s="140"/>
      <c r="V23" s="164"/>
      <c r="W23" s="164"/>
      <c r="X23" s="164"/>
      <c r="Y23" s="164"/>
      <c r="Z23" s="164"/>
      <c r="AA23" s="164"/>
      <c r="AB23" s="164"/>
      <c r="AC23" s="164"/>
      <c r="AD23" s="164"/>
    </row>
    <row r="24" spans="1:30">
      <c r="A24" s="164"/>
      <c r="B24" s="139"/>
      <c r="C24" s="166"/>
      <c r="D24" s="140"/>
      <c r="E24" s="140"/>
      <c r="F24" s="140"/>
      <c r="G24" s="140"/>
      <c r="H24" s="140"/>
      <c r="I24" s="140"/>
      <c r="J24" s="140"/>
      <c r="K24" s="140"/>
      <c r="L24" s="140"/>
      <c r="M24" s="140"/>
      <c r="N24" s="140"/>
      <c r="O24" s="140"/>
      <c r="P24" s="140"/>
      <c r="Q24" s="140"/>
      <c r="R24" s="140"/>
      <c r="S24" s="140"/>
      <c r="T24" s="140"/>
      <c r="U24" s="140"/>
      <c r="V24" s="164"/>
      <c r="W24" s="164"/>
      <c r="X24" s="164"/>
      <c r="Y24" s="164"/>
      <c r="Z24" s="164"/>
      <c r="AA24" s="164"/>
      <c r="AB24" s="164"/>
      <c r="AC24" s="164"/>
      <c r="AD24" s="164"/>
    </row>
    <row r="25" spans="1:30" ht="27" customHeight="1" thickBot="1">
      <c r="A25" s="64"/>
      <c r="B25" s="64"/>
      <c r="C25" s="64"/>
      <c r="D25" s="65" t="s">
        <v>134</v>
      </c>
      <c r="E25" s="65"/>
      <c r="F25" s="65"/>
      <c r="G25" s="65"/>
      <c r="H25" s="65" t="s">
        <v>135</v>
      </c>
      <c r="I25" s="65"/>
      <c r="J25" s="65"/>
      <c r="K25" s="64"/>
      <c r="L25" s="64"/>
      <c r="M25" s="64"/>
      <c r="N25" s="64"/>
      <c r="O25" s="64"/>
      <c r="P25" s="64"/>
      <c r="Q25" s="64"/>
      <c r="R25" s="64"/>
      <c r="S25" s="64"/>
      <c r="T25" s="64"/>
      <c r="U25" s="64"/>
      <c r="V25" s="64"/>
      <c r="W25" s="64"/>
      <c r="X25" s="64"/>
      <c r="Y25" s="64"/>
      <c r="Z25" s="64"/>
      <c r="AA25" s="64"/>
      <c r="AB25" s="64"/>
      <c r="AC25" s="64"/>
      <c r="AD25" s="64"/>
    </row>
    <row r="26" spans="1:30" ht="27" customHeight="1" thickBot="1">
      <c r="A26" s="64"/>
      <c r="B26" s="64"/>
      <c r="C26" s="64"/>
      <c r="D26" s="65"/>
      <c r="E26" s="66" t="s">
        <v>136</v>
      </c>
      <c r="F26" s="67" t="s">
        <v>137</v>
      </c>
      <c r="G26" s="65"/>
      <c r="H26" s="65"/>
      <c r="I26" s="66" t="s">
        <v>138</v>
      </c>
      <c r="J26" s="67" t="s">
        <v>139</v>
      </c>
      <c r="K26" s="64"/>
      <c r="L26" s="64"/>
      <c r="M26" s="64"/>
      <c r="N26" s="64"/>
      <c r="O26" s="64"/>
      <c r="P26" s="64"/>
      <c r="Q26" s="64"/>
      <c r="R26" s="64"/>
      <c r="S26" s="64"/>
      <c r="T26" s="64"/>
      <c r="U26" s="64"/>
      <c r="V26" s="64"/>
      <c r="W26" s="64"/>
      <c r="X26" s="64"/>
      <c r="Y26" s="64"/>
      <c r="Z26" s="64"/>
      <c r="AA26" s="64"/>
      <c r="AB26" s="64"/>
      <c r="AC26" s="64"/>
      <c r="AD26" s="64"/>
    </row>
    <row r="27" spans="1:30" ht="27" customHeight="1">
      <c r="A27" s="64"/>
      <c r="B27" s="64"/>
      <c r="C27" s="64"/>
      <c r="D27" s="68" t="str">
        <f>[2]月報第１表!B8</f>
        <v>26年6月</v>
      </c>
      <c r="E27" s="167">
        <v>186900</v>
      </c>
      <c r="F27" s="168">
        <v>33100</v>
      </c>
      <c r="G27" s="164"/>
      <c r="H27" s="68" t="str">
        <f>D27</f>
        <v>26年6月</v>
      </c>
      <c r="I27" s="167">
        <v>415100</v>
      </c>
      <c r="J27" s="169">
        <v>42300</v>
      </c>
      <c r="K27" s="64"/>
      <c r="L27" s="64"/>
      <c r="M27" s="64"/>
      <c r="N27" s="164"/>
      <c r="O27" s="64"/>
      <c r="P27" s="64"/>
      <c r="Q27" s="64"/>
      <c r="R27" s="64"/>
      <c r="S27" s="64"/>
      <c r="T27" s="64"/>
      <c r="U27" s="64"/>
      <c r="V27" s="64"/>
      <c r="W27" s="64"/>
      <c r="X27" s="64"/>
      <c r="Y27" s="64"/>
      <c r="Z27" s="64"/>
      <c r="AA27" s="64"/>
      <c r="AB27" s="64"/>
      <c r="AC27" s="64"/>
      <c r="AD27" s="64"/>
    </row>
    <row r="28" spans="1:30" ht="27" customHeight="1">
      <c r="A28" s="64"/>
      <c r="B28" s="64"/>
      <c r="C28" s="64"/>
      <c r="D28" s="69" t="str">
        <f>[2]月報第１表!B9</f>
        <v>25年6月</v>
      </c>
      <c r="E28" s="170">
        <v>179400</v>
      </c>
      <c r="F28" s="171">
        <v>26100</v>
      </c>
      <c r="G28" s="164"/>
      <c r="H28" s="69" t="str">
        <f>D28</f>
        <v>25年6月</v>
      </c>
      <c r="I28" s="170">
        <v>391600</v>
      </c>
      <c r="J28" s="171">
        <v>33100</v>
      </c>
      <c r="K28" s="64"/>
      <c r="L28" s="164"/>
      <c r="M28" s="64"/>
      <c r="N28" s="64"/>
      <c r="O28" s="64"/>
      <c r="P28" s="64"/>
      <c r="Q28" s="64"/>
      <c r="R28" s="64"/>
      <c r="S28" s="64"/>
      <c r="T28" s="64"/>
      <c r="U28" s="64"/>
      <c r="V28" s="64"/>
      <c r="W28" s="64"/>
      <c r="X28" s="64"/>
      <c r="Y28" s="64"/>
      <c r="Z28" s="64"/>
      <c r="AA28" s="64"/>
      <c r="AB28" s="64"/>
      <c r="AC28" s="64"/>
      <c r="AD28" s="64"/>
    </row>
    <row r="29" spans="1:30" ht="27" customHeight="1">
      <c r="A29" s="64"/>
      <c r="B29" s="64"/>
      <c r="C29" s="64"/>
      <c r="D29" s="70" t="s">
        <v>50</v>
      </c>
      <c r="E29" s="172">
        <v>7500</v>
      </c>
      <c r="F29" s="173">
        <v>7000</v>
      </c>
      <c r="G29" s="164"/>
      <c r="H29" s="70" t="s">
        <v>50</v>
      </c>
      <c r="I29" s="172">
        <v>23500</v>
      </c>
      <c r="J29" s="173">
        <v>9200</v>
      </c>
      <c r="K29" s="64"/>
      <c r="L29" s="64"/>
      <c r="M29" s="64"/>
      <c r="N29" s="64"/>
      <c r="O29" s="64"/>
      <c r="P29" s="64"/>
      <c r="Q29" s="64"/>
      <c r="R29" s="64"/>
      <c r="S29" s="64"/>
      <c r="T29" s="64"/>
      <c r="U29" s="64"/>
      <c r="V29" s="64"/>
      <c r="W29" s="64"/>
      <c r="X29" s="64"/>
      <c r="Y29" s="64"/>
      <c r="Z29" s="64"/>
      <c r="AA29" s="64"/>
      <c r="AB29" s="64"/>
      <c r="AC29" s="64"/>
      <c r="AD29" s="64"/>
    </row>
    <row r="30" spans="1:30" ht="27" customHeight="1">
      <c r="A30" s="64"/>
      <c r="B30" s="64"/>
      <c r="C30" s="64"/>
      <c r="D30" s="71" t="s">
        <v>76</v>
      </c>
      <c r="E30" s="174">
        <v>1.0418060200668897</v>
      </c>
      <c r="F30" s="175">
        <v>1.2681992337164751</v>
      </c>
      <c r="G30" s="164"/>
      <c r="H30" s="71" t="s">
        <v>76</v>
      </c>
      <c r="I30" s="174">
        <v>1.0600102145045964</v>
      </c>
      <c r="J30" s="176">
        <v>1.2779456193353473</v>
      </c>
      <c r="K30" s="64"/>
      <c r="L30" s="177" t="s">
        <v>140</v>
      </c>
      <c r="M30" s="177"/>
      <c r="N30" s="177"/>
      <c r="O30" s="177"/>
      <c r="P30" s="177"/>
      <c r="Q30" s="177"/>
      <c r="R30" s="177"/>
      <c r="S30" s="177"/>
      <c r="T30" s="177"/>
      <c r="U30" s="64"/>
      <c r="V30" s="64"/>
      <c r="W30" s="64"/>
      <c r="X30" s="64"/>
      <c r="Y30" s="64"/>
      <c r="Z30" s="64"/>
      <c r="AA30" s="64"/>
      <c r="AB30" s="64"/>
      <c r="AC30" s="64"/>
      <c r="AD30" s="64"/>
    </row>
    <row r="31" spans="1:30" ht="27" customHeight="1" thickBot="1">
      <c r="A31" s="164"/>
      <c r="B31" s="164"/>
      <c r="C31" s="164"/>
      <c r="D31" s="72" t="s">
        <v>130</v>
      </c>
      <c r="E31" s="178">
        <v>0.3552556548184756</v>
      </c>
      <c r="F31" s="179">
        <v>6.2915795476145217E-2</v>
      </c>
      <c r="G31" s="164"/>
      <c r="H31" s="73" t="s">
        <v>73</v>
      </c>
      <c r="I31" s="180">
        <v>0.90752076956711847</v>
      </c>
      <c r="J31" s="181">
        <v>9.2479230432881504E-2</v>
      </c>
      <c r="K31" s="164"/>
      <c r="L31" s="402" t="s">
        <v>141</v>
      </c>
      <c r="M31" s="402"/>
      <c r="N31" s="402"/>
      <c r="O31" s="402"/>
      <c r="P31" s="402"/>
      <c r="Q31" s="402"/>
      <c r="R31" s="402"/>
      <c r="S31" s="402"/>
      <c r="T31" s="402"/>
      <c r="U31" s="74"/>
      <c r="V31" s="74"/>
      <c r="W31" s="164"/>
      <c r="X31" s="164"/>
      <c r="Y31" s="164"/>
      <c r="Z31" s="164"/>
      <c r="AA31" s="164"/>
      <c r="AB31" s="164"/>
      <c r="AC31" s="164"/>
      <c r="AD31" s="164"/>
    </row>
  </sheetData>
  <mergeCells count="2">
    <mergeCell ref="A1:B1"/>
    <mergeCell ref="L31:T31"/>
  </mergeCells>
  <phoneticPr fontId="2"/>
  <hyperlinks>
    <hyperlink ref="A1" location="'R3'!A1" display="令和３年度"/>
    <hyperlink ref="A1:B1" location="平成26年度!A1" display="平成26年度!A1"/>
  </hyperlink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平成26年度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2024-01-24T05:43:43Z</dcterms:modified>
</cp:coreProperties>
</file>