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平成20年度" sheetId="1" r:id="rId1"/>
    <sheet name="４月（１表）" sheetId="26" r:id="rId2"/>
    <sheet name="４月（２表）" sheetId="57" r:id="rId3"/>
    <sheet name="５月（１表）" sheetId="27" r:id="rId4"/>
    <sheet name="５月（２表）" sheetId="58" r:id="rId5"/>
    <sheet name="６月（１表）" sheetId="28" r:id="rId6"/>
    <sheet name="６月（２表）" sheetId="38" r:id="rId7"/>
    <sheet name="７月（１表）" sheetId="39" r:id="rId8"/>
    <sheet name="７月（２表）" sheetId="40" r:id="rId9"/>
    <sheet name="８月（１表）" sheetId="41" r:id="rId10"/>
    <sheet name="８月（２表）" sheetId="42" r:id="rId11"/>
    <sheet name="９月（１表）" sheetId="43" r:id="rId12"/>
    <sheet name="９月（２表）" sheetId="44" r:id="rId13"/>
    <sheet name="10月（１表）" sheetId="45" r:id="rId14"/>
    <sheet name="10月（２表）" sheetId="46" r:id="rId15"/>
    <sheet name="11月（１表）" sheetId="47" r:id="rId16"/>
    <sheet name="11月（２表）" sheetId="48" r:id="rId17"/>
    <sheet name="12月（１表）" sheetId="50" r:id="rId18"/>
    <sheet name="12月（２表）" sheetId="49" r:id="rId19"/>
    <sheet name="１月（１表）" sheetId="51" r:id="rId20"/>
    <sheet name="１月（２表）" sheetId="52" r:id="rId21"/>
    <sheet name="２月（１表）" sheetId="53" r:id="rId22"/>
    <sheet name="２月（２表）" sheetId="54" r:id="rId23"/>
    <sheet name="３月（１表）" sheetId="55" r:id="rId24"/>
    <sheet name="３月（２表）" sheetId="56" r:id="rId25"/>
    <sheet name="月別入域観光客数の推移" sheetId="59" r:id="rId26"/>
    <sheet name="グラフ" sheetId="60" r:id="rId27"/>
  </sheets>
  <definedNames>
    <definedName name="_xlnm.Print_Area" localSheetId="26">グラフ!$A$1:$Q$25</definedName>
    <definedName name="_xlnm.Print_Area" localSheetId="25">月別入域観光客数の推移!$A$1:$U$19</definedName>
    <definedName name="平成１９年５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B12" i="1"/>
  <c r="B4" i="1"/>
  <c r="A1" i="60"/>
  <c r="A1" i="59"/>
  <c r="O24" i="60"/>
  <c r="O23" i="60"/>
  <c r="O22" i="60"/>
  <c r="O21" i="60"/>
  <c r="O20" i="60"/>
  <c r="J19" i="59"/>
  <c r="K19" i="59" s="1"/>
  <c r="I19" i="59"/>
  <c r="H19" i="59"/>
  <c r="T18" i="59"/>
  <c r="R18" i="59"/>
  <c r="P18" i="59"/>
  <c r="N18" i="59"/>
  <c r="T17" i="59"/>
  <c r="R17" i="59"/>
  <c r="P17" i="59"/>
  <c r="N17" i="59"/>
  <c r="T16" i="59"/>
  <c r="R16" i="59"/>
  <c r="P16" i="59"/>
  <c r="N16" i="59"/>
  <c r="T15" i="59"/>
  <c r="R15" i="59"/>
  <c r="P15" i="59"/>
  <c r="N15" i="59"/>
  <c r="T14" i="59"/>
  <c r="R14" i="59"/>
  <c r="P14" i="59"/>
  <c r="N14" i="59"/>
  <c r="I14" i="59"/>
  <c r="I15" i="59" s="1"/>
  <c r="T13" i="59"/>
  <c r="R13" i="59"/>
  <c r="P13" i="59"/>
  <c r="N13" i="59"/>
  <c r="T12" i="59"/>
  <c r="R12" i="59"/>
  <c r="P12" i="59"/>
  <c r="N12" i="59"/>
  <c r="T11" i="59"/>
  <c r="R11" i="59"/>
  <c r="P11" i="59"/>
  <c r="N11" i="59"/>
  <c r="K11" i="59"/>
  <c r="K12" i="59" s="1"/>
  <c r="U10" i="59"/>
  <c r="T10" i="59"/>
  <c r="R10" i="59"/>
  <c r="P10" i="59"/>
  <c r="N10" i="59"/>
  <c r="T9" i="59"/>
  <c r="R9" i="59"/>
  <c r="P9" i="59"/>
  <c r="N9" i="59"/>
  <c r="T8" i="59"/>
  <c r="R8" i="59"/>
  <c r="P8" i="59"/>
  <c r="N8" i="59"/>
  <c r="K8" i="59"/>
  <c r="K9" i="59" s="1"/>
  <c r="U9" i="59" s="1"/>
  <c r="I8" i="59"/>
  <c r="T7" i="59"/>
  <c r="R7" i="59"/>
  <c r="P7" i="59"/>
  <c r="N7" i="59"/>
  <c r="I7" i="59"/>
  <c r="S7" i="59" s="1"/>
  <c r="G7" i="59"/>
  <c r="G8" i="59" s="1"/>
  <c r="E7" i="59"/>
  <c r="E8" i="59" s="1"/>
  <c r="C7" i="59"/>
  <c r="C8" i="59" s="1"/>
  <c r="C9" i="59" s="1"/>
  <c r="C10" i="59" s="1"/>
  <c r="C11" i="59" s="1"/>
  <c r="C12" i="59" s="1"/>
  <c r="C13" i="59" s="1"/>
  <c r="C14" i="59" s="1"/>
  <c r="C15" i="59" s="1"/>
  <c r="C16" i="59" s="1"/>
  <c r="C17" i="59" s="1"/>
  <c r="C18" i="59" s="1"/>
  <c r="B19" i="59" s="1"/>
  <c r="D15" i="1"/>
  <c r="C15" i="1"/>
  <c r="B15" i="1" s="1"/>
  <c r="D14" i="1"/>
  <c r="C14" i="1"/>
  <c r="B14" i="1" s="1"/>
  <c r="D13" i="1"/>
  <c r="C13" i="1"/>
  <c r="B13" i="1" s="1"/>
  <c r="D12" i="1"/>
  <c r="C12" i="1"/>
  <c r="D11" i="1"/>
  <c r="C11" i="1"/>
  <c r="B11" i="1" s="1"/>
  <c r="D10" i="1"/>
  <c r="C10" i="1"/>
  <c r="B10" i="1" s="1"/>
  <c r="D9" i="1"/>
  <c r="C9" i="1"/>
  <c r="B9" i="1" s="1"/>
  <c r="D8" i="1"/>
  <c r="C8" i="1"/>
  <c r="D7" i="1"/>
  <c r="C7" i="1"/>
  <c r="B7" i="1" s="1"/>
  <c r="D6" i="1"/>
  <c r="C6" i="1"/>
  <c r="B6" i="1" s="1"/>
  <c r="D5" i="1"/>
  <c r="C5" i="1"/>
  <c r="B5" i="1" s="1"/>
  <c r="D4" i="1"/>
  <c r="C4" i="1"/>
  <c r="S8" i="59" l="1"/>
  <c r="Q8" i="59"/>
  <c r="G9" i="59"/>
  <c r="E9" i="59"/>
  <c r="O8" i="59"/>
  <c r="U12" i="59"/>
  <c r="K13" i="59"/>
  <c r="I16" i="59"/>
  <c r="Q7" i="59"/>
  <c r="U11" i="59"/>
  <c r="U8" i="59"/>
  <c r="U7" i="59"/>
  <c r="O7" i="59"/>
  <c r="H1" i="57"/>
  <c r="A1" i="57"/>
  <c r="F1" i="27"/>
  <c r="A1" i="27"/>
  <c r="H1" i="58"/>
  <c r="A1" i="58"/>
  <c r="F1" i="28"/>
  <c r="A1" i="28"/>
  <c r="H1" i="38"/>
  <c r="A1" i="38"/>
  <c r="F1" i="39"/>
  <c r="A1" i="39"/>
  <c r="H1" i="40"/>
  <c r="A1" i="40"/>
  <c r="F1" i="41"/>
  <c r="A1" i="41"/>
  <c r="H1" i="42"/>
  <c r="A1" i="42"/>
  <c r="F1" i="43"/>
  <c r="A1" i="43"/>
  <c r="H1" i="44"/>
  <c r="A1" i="44"/>
  <c r="F1" i="45"/>
  <c r="A1" i="45"/>
  <c r="H1" i="46"/>
  <c r="A1" i="46"/>
  <c r="F1" i="47"/>
  <c r="A1" i="47"/>
  <c r="H1" i="48"/>
  <c r="A1" i="48"/>
  <c r="F1" i="50"/>
  <c r="A1" i="50"/>
  <c r="H1" i="49"/>
  <c r="A1" i="49"/>
  <c r="F1" i="51"/>
  <c r="A1" i="51"/>
  <c r="H1" i="52"/>
  <c r="A1" i="52"/>
  <c r="F1" i="53"/>
  <c r="A1" i="53"/>
  <c r="H1" i="54"/>
  <c r="A1" i="54"/>
  <c r="F1" i="55"/>
  <c r="A1" i="55"/>
  <c r="H1" i="56"/>
  <c r="A1" i="56"/>
  <c r="F1" i="26"/>
  <c r="A1" i="26"/>
  <c r="E19" i="58"/>
  <c r="F19" i="58"/>
  <c r="G19" i="58"/>
  <c r="H19" i="58"/>
  <c r="I19" i="58"/>
  <c r="J19" i="58"/>
  <c r="K19" i="58"/>
  <c r="L19" i="58"/>
  <c r="M19" i="58"/>
  <c r="N19" i="58"/>
  <c r="O19" i="58"/>
  <c r="P19" i="58"/>
  <c r="Q19" i="58"/>
  <c r="R19" i="58"/>
  <c r="S19" i="58"/>
  <c r="T19" i="58"/>
  <c r="U19" i="58"/>
  <c r="V19" i="58"/>
  <c r="W19" i="58"/>
  <c r="X19" i="58"/>
  <c r="Y19" i="58"/>
  <c r="Z19" i="58"/>
  <c r="AA19" i="58"/>
  <c r="AB19" i="58"/>
  <c r="AC19" i="58"/>
  <c r="D19" i="58"/>
  <c r="E14" i="58"/>
  <c r="F14" i="58"/>
  <c r="G14" i="58"/>
  <c r="H14" i="58"/>
  <c r="I14" i="58"/>
  <c r="J14" i="58"/>
  <c r="K14" i="58"/>
  <c r="L14" i="58"/>
  <c r="M14" i="58"/>
  <c r="N14" i="58"/>
  <c r="O14" i="58"/>
  <c r="P14" i="58"/>
  <c r="Q14" i="58"/>
  <c r="R14" i="58"/>
  <c r="S14" i="58"/>
  <c r="T14" i="58"/>
  <c r="U14" i="58"/>
  <c r="V14" i="58"/>
  <c r="W14" i="58"/>
  <c r="X14" i="58"/>
  <c r="Y14" i="58"/>
  <c r="Z14" i="58"/>
  <c r="AA14" i="58"/>
  <c r="AB14" i="58"/>
  <c r="AC14" i="58"/>
  <c r="D14" i="58"/>
  <c r="E9" i="58"/>
  <c r="F9" i="58"/>
  <c r="G9" i="58"/>
  <c r="H9" i="58"/>
  <c r="I9" i="58"/>
  <c r="J9" i="58"/>
  <c r="K9" i="58"/>
  <c r="L9" i="58"/>
  <c r="M9" i="58"/>
  <c r="N9" i="58"/>
  <c r="O9" i="58"/>
  <c r="P9" i="58"/>
  <c r="Q9" i="58"/>
  <c r="R9" i="58"/>
  <c r="S9" i="58"/>
  <c r="T9" i="58"/>
  <c r="U9" i="58"/>
  <c r="V9" i="58"/>
  <c r="W9" i="58"/>
  <c r="X9" i="58"/>
  <c r="Y9" i="58"/>
  <c r="Z9" i="58"/>
  <c r="AA9" i="58"/>
  <c r="AB9" i="58"/>
  <c r="AC9" i="58"/>
  <c r="D9" i="58"/>
  <c r="E18" i="58"/>
  <c r="F18" i="58"/>
  <c r="G18" i="58"/>
  <c r="H18" i="58"/>
  <c r="I18" i="58"/>
  <c r="J18" i="58"/>
  <c r="K18" i="58"/>
  <c r="L18" i="58"/>
  <c r="M18" i="58"/>
  <c r="N18" i="58"/>
  <c r="O18" i="58"/>
  <c r="P18" i="58"/>
  <c r="Q18" i="58"/>
  <c r="R18" i="58"/>
  <c r="S18" i="58"/>
  <c r="T18" i="58"/>
  <c r="U18" i="58"/>
  <c r="V18" i="58"/>
  <c r="W18" i="58"/>
  <c r="X18" i="58"/>
  <c r="Y18" i="58"/>
  <c r="Z18" i="58"/>
  <c r="AA18" i="58"/>
  <c r="AB18" i="58"/>
  <c r="AC18" i="58"/>
  <c r="D18" i="58"/>
  <c r="E13" i="58"/>
  <c r="F13" i="58"/>
  <c r="G13" i="58"/>
  <c r="H13" i="58"/>
  <c r="I13" i="58"/>
  <c r="J13" i="58"/>
  <c r="K13" i="58"/>
  <c r="L13" i="58"/>
  <c r="M13" i="58"/>
  <c r="N13" i="58"/>
  <c r="O13" i="58"/>
  <c r="P13" i="58"/>
  <c r="Q13" i="58"/>
  <c r="R13" i="58"/>
  <c r="S13" i="58"/>
  <c r="T13" i="58"/>
  <c r="U13" i="58"/>
  <c r="V13" i="58"/>
  <c r="W13" i="58"/>
  <c r="X13" i="58"/>
  <c r="Y13" i="58"/>
  <c r="Z13" i="58"/>
  <c r="AA13" i="58"/>
  <c r="AB13" i="58"/>
  <c r="AC13" i="58"/>
  <c r="D13" i="58"/>
  <c r="E8" i="58"/>
  <c r="F8" i="58"/>
  <c r="G8" i="58"/>
  <c r="H8" i="58"/>
  <c r="I8" i="58"/>
  <c r="J8" i="58"/>
  <c r="K8" i="58"/>
  <c r="L8" i="58"/>
  <c r="M8" i="58"/>
  <c r="N8" i="58"/>
  <c r="O8" i="58"/>
  <c r="P8" i="58"/>
  <c r="Q8" i="58"/>
  <c r="R8" i="58"/>
  <c r="S8" i="58"/>
  <c r="T8" i="58"/>
  <c r="U8" i="58"/>
  <c r="V8" i="58"/>
  <c r="W8" i="58"/>
  <c r="X8" i="58"/>
  <c r="Y8" i="58"/>
  <c r="Z8" i="58"/>
  <c r="AA8" i="58"/>
  <c r="AB8" i="58"/>
  <c r="AC8" i="58"/>
  <c r="D8" i="58"/>
  <c r="E17" i="58"/>
  <c r="F17" i="58"/>
  <c r="G17" i="58"/>
  <c r="H17" i="58"/>
  <c r="I17" i="58"/>
  <c r="J17" i="58"/>
  <c r="K17" i="58"/>
  <c r="L17" i="58"/>
  <c r="M17" i="58"/>
  <c r="N17" i="58"/>
  <c r="O17" i="58"/>
  <c r="P17" i="58"/>
  <c r="Q17" i="58"/>
  <c r="R17" i="58"/>
  <c r="S17" i="58"/>
  <c r="T17" i="58"/>
  <c r="U17" i="58"/>
  <c r="V17" i="58"/>
  <c r="W17" i="58"/>
  <c r="X17" i="58"/>
  <c r="Y17" i="58"/>
  <c r="Z17" i="58"/>
  <c r="AA17" i="58"/>
  <c r="AB17" i="58"/>
  <c r="AC17" i="58"/>
  <c r="D17" i="58"/>
  <c r="E12" i="58"/>
  <c r="F12" i="58"/>
  <c r="G12" i="58"/>
  <c r="H12" i="58"/>
  <c r="I12" i="58"/>
  <c r="J12" i="58"/>
  <c r="K12" i="58"/>
  <c r="L12" i="58"/>
  <c r="M12" i="58"/>
  <c r="N12" i="58"/>
  <c r="O12" i="58"/>
  <c r="P12" i="58"/>
  <c r="Q12" i="58"/>
  <c r="R12" i="58"/>
  <c r="S12" i="58"/>
  <c r="T12" i="58"/>
  <c r="U12" i="58"/>
  <c r="V12" i="58"/>
  <c r="W12" i="58"/>
  <c r="X12" i="58"/>
  <c r="Y12" i="58"/>
  <c r="Z12" i="58"/>
  <c r="AA12" i="58"/>
  <c r="AB12" i="58"/>
  <c r="AC12" i="58"/>
  <c r="D12" i="58"/>
  <c r="E7" i="58"/>
  <c r="F7" i="58"/>
  <c r="G7" i="58"/>
  <c r="H7" i="58"/>
  <c r="I7" i="58"/>
  <c r="J7" i="58"/>
  <c r="K7" i="58"/>
  <c r="L7" i="58"/>
  <c r="M7" i="58"/>
  <c r="N7" i="58"/>
  <c r="O7" i="58"/>
  <c r="P7" i="58"/>
  <c r="Q7" i="58"/>
  <c r="R7" i="58"/>
  <c r="S7" i="58"/>
  <c r="T7" i="58"/>
  <c r="U7" i="58"/>
  <c r="V7" i="58"/>
  <c r="W7" i="58"/>
  <c r="X7" i="58"/>
  <c r="Y7" i="58"/>
  <c r="Z7" i="58"/>
  <c r="AA7" i="58"/>
  <c r="AB7" i="58"/>
  <c r="AC7" i="58"/>
  <c r="D7" i="58"/>
  <c r="E19" i="57"/>
  <c r="F19" i="57"/>
  <c r="G19" i="57"/>
  <c r="H19" i="57"/>
  <c r="I19" i="57"/>
  <c r="J19" i="57"/>
  <c r="K19" i="57"/>
  <c r="L19" i="57"/>
  <c r="M19" i="57"/>
  <c r="N19" i="57"/>
  <c r="O19" i="57"/>
  <c r="P19" i="57"/>
  <c r="Q19" i="57"/>
  <c r="R19" i="57"/>
  <c r="S19" i="57"/>
  <c r="T19" i="57"/>
  <c r="U19" i="57"/>
  <c r="V19" i="57"/>
  <c r="W19" i="57"/>
  <c r="X19" i="57"/>
  <c r="Y19" i="57"/>
  <c r="Z19" i="57"/>
  <c r="AA19" i="57"/>
  <c r="AB19" i="57"/>
  <c r="AC19" i="57"/>
  <c r="D19" i="57"/>
  <c r="E14" i="57"/>
  <c r="F14" i="57"/>
  <c r="G14" i="57"/>
  <c r="H14" i="57"/>
  <c r="I14" i="57"/>
  <c r="J14" i="57"/>
  <c r="K14" i="57"/>
  <c r="L14" i="57"/>
  <c r="M14" i="57"/>
  <c r="N14" i="57"/>
  <c r="O14" i="57"/>
  <c r="P14" i="57"/>
  <c r="Q14" i="57"/>
  <c r="R14" i="57"/>
  <c r="S14" i="57"/>
  <c r="T14" i="57"/>
  <c r="U14" i="57"/>
  <c r="V14" i="57"/>
  <c r="W14" i="57"/>
  <c r="X14" i="57"/>
  <c r="Y14" i="57"/>
  <c r="Z14" i="57"/>
  <c r="AA14" i="57"/>
  <c r="AB14" i="57"/>
  <c r="AC14" i="57"/>
  <c r="D14" i="57"/>
  <c r="E9" i="57"/>
  <c r="F9" i="57"/>
  <c r="G9" i="57"/>
  <c r="H9" i="57"/>
  <c r="I9" i="57"/>
  <c r="J9" i="57"/>
  <c r="K9" i="57"/>
  <c r="L9" i="57"/>
  <c r="M9" i="57"/>
  <c r="N9" i="57"/>
  <c r="O9" i="57"/>
  <c r="P9" i="57"/>
  <c r="Q9" i="57"/>
  <c r="R9" i="57"/>
  <c r="S9" i="57"/>
  <c r="T9" i="57"/>
  <c r="U9" i="57"/>
  <c r="V9" i="57"/>
  <c r="W9" i="57"/>
  <c r="X9" i="57"/>
  <c r="Y9" i="57"/>
  <c r="Z9" i="57"/>
  <c r="AA9" i="57"/>
  <c r="AB9" i="57"/>
  <c r="AC9" i="57"/>
  <c r="D9" i="57"/>
  <c r="E19" i="27"/>
  <c r="F19" i="27"/>
  <c r="G19" i="27"/>
  <c r="H19" i="27"/>
  <c r="I19" i="27"/>
  <c r="J19" i="27"/>
  <c r="K19" i="27"/>
  <c r="L19" i="27"/>
  <c r="D19" i="27"/>
  <c r="E15" i="27"/>
  <c r="F15" i="27"/>
  <c r="G15" i="27"/>
  <c r="H15" i="27"/>
  <c r="I15" i="27"/>
  <c r="J15" i="27"/>
  <c r="K15" i="27"/>
  <c r="L15" i="27"/>
  <c r="D15" i="27"/>
  <c r="E11" i="27"/>
  <c r="F11" i="27"/>
  <c r="G11" i="27"/>
  <c r="H11" i="27"/>
  <c r="I11" i="27"/>
  <c r="J11" i="27"/>
  <c r="K11" i="27"/>
  <c r="L11" i="27"/>
  <c r="D11" i="27"/>
  <c r="E18" i="27"/>
  <c r="F18" i="27"/>
  <c r="G18" i="27"/>
  <c r="H18" i="27"/>
  <c r="I18" i="27"/>
  <c r="J18" i="27"/>
  <c r="K18" i="27"/>
  <c r="L18" i="27"/>
  <c r="D18" i="27"/>
  <c r="E14" i="27"/>
  <c r="F14" i="27"/>
  <c r="G14" i="27"/>
  <c r="H14" i="27"/>
  <c r="I14" i="27"/>
  <c r="J14" i="27"/>
  <c r="K14" i="27"/>
  <c r="L14" i="27"/>
  <c r="D14" i="27"/>
  <c r="E10" i="27"/>
  <c r="F10" i="27"/>
  <c r="G10" i="27"/>
  <c r="H10" i="27"/>
  <c r="I10" i="27"/>
  <c r="J10" i="27"/>
  <c r="K10" i="27"/>
  <c r="L10" i="27"/>
  <c r="D10" i="27"/>
  <c r="E18" i="57"/>
  <c r="F18" i="57"/>
  <c r="G18" i="57"/>
  <c r="H18" i="57"/>
  <c r="I18" i="57"/>
  <c r="J18" i="57"/>
  <c r="K18" i="57"/>
  <c r="L18" i="57"/>
  <c r="M18" i="57"/>
  <c r="N18" i="57"/>
  <c r="O18" i="57"/>
  <c r="P18" i="57"/>
  <c r="Q18" i="57"/>
  <c r="R18" i="57"/>
  <c r="S18" i="57"/>
  <c r="T18" i="57"/>
  <c r="U18" i="57"/>
  <c r="V18" i="57"/>
  <c r="W18" i="57"/>
  <c r="X18" i="57"/>
  <c r="Y18" i="57"/>
  <c r="Z18" i="57"/>
  <c r="AA18" i="57"/>
  <c r="AB18" i="57"/>
  <c r="AC18" i="57"/>
  <c r="D18" i="57"/>
  <c r="E13" i="57"/>
  <c r="F13" i="57"/>
  <c r="G13" i="57"/>
  <c r="H13" i="57"/>
  <c r="I13" i="57"/>
  <c r="J13" i="57"/>
  <c r="K13" i="57"/>
  <c r="L13" i="57"/>
  <c r="M13" i="57"/>
  <c r="N13" i="57"/>
  <c r="O13" i="57"/>
  <c r="P13" i="57"/>
  <c r="Q13" i="57"/>
  <c r="R13" i="57"/>
  <c r="S13" i="57"/>
  <c r="T13" i="57"/>
  <c r="U13" i="57"/>
  <c r="V13" i="57"/>
  <c r="W13" i="57"/>
  <c r="X13" i="57"/>
  <c r="Y13" i="57"/>
  <c r="Z13" i="57"/>
  <c r="AA13" i="57"/>
  <c r="AB13" i="57"/>
  <c r="AC13" i="57"/>
  <c r="D13" i="57"/>
  <c r="E8" i="57"/>
  <c r="F8" i="57"/>
  <c r="G8" i="57"/>
  <c r="H8" i="57"/>
  <c r="I8" i="57"/>
  <c r="J8" i="57"/>
  <c r="K8" i="57"/>
  <c r="L8" i="57"/>
  <c r="M8" i="57"/>
  <c r="N8" i="57"/>
  <c r="O8" i="57"/>
  <c r="P8" i="57"/>
  <c r="Q8" i="57"/>
  <c r="R8" i="57"/>
  <c r="S8" i="57"/>
  <c r="T8" i="57"/>
  <c r="U8" i="57"/>
  <c r="V8" i="57"/>
  <c r="W8" i="57"/>
  <c r="X8" i="57"/>
  <c r="Y8" i="57"/>
  <c r="Z8" i="57"/>
  <c r="AA8" i="57"/>
  <c r="AB8" i="57"/>
  <c r="AC8" i="57"/>
  <c r="D8" i="57"/>
  <c r="E12" i="57"/>
  <c r="F12" i="57"/>
  <c r="G12" i="57"/>
  <c r="H12" i="57"/>
  <c r="I12" i="57"/>
  <c r="J12" i="57"/>
  <c r="K12" i="57"/>
  <c r="L12" i="57"/>
  <c r="M12" i="57"/>
  <c r="N12" i="57"/>
  <c r="O12" i="57"/>
  <c r="P12" i="57"/>
  <c r="Q12" i="57"/>
  <c r="R12" i="57"/>
  <c r="S12" i="57"/>
  <c r="T12" i="57"/>
  <c r="U12" i="57"/>
  <c r="V12" i="57"/>
  <c r="W12" i="57"/>
  <c r="X12" i="57"/>
  <c r="Y12" i="57"/>
  <c r="Z12" i="57"/>
  <c r="AA12" i="57"/>
  <c r="AB12" i="57"/>
  <c r="AC12" i="57"/>
  <c r="D12" i="57"/>
  <c r="E17" i="57"/>
  <c r="F17" i="57"/>
  <c r="G17" i="57"/>
  <c r="H17" i="57"/>
  <c r="I17" i="57"/>
  <c r="J17" i="57"/>
  <c r="K17" i="57"/>
  <c r="L17" i="57"/>
  <c r="M17" i="57"/>
  <c r="N17" i="57"/>
  <c r="O17" i="57"/>
  <c r="P17" i="57"/>
  <c r="Q17" i="57"/>
  <c r="R17" i="57"/>
  <c r="S17" i="57"/>
  <c r="T17" i="57"/>
  <c r="U17" i="57"/>
  <c r="V17" i="57"/>
  <c r="W17" i="57"/>
  <c r="X17" i="57"/>
  <c r="Y17" i="57"/>
  <c r="Z17" i="57"/>
  <c r="AA17" i="57"/>
  <c r="AB17" i="57"/>
  <c r="AC17" i="57"/>
  <c r="D17" i="57"/>
  <c r="E7" i="57"/>
  <c r="F7" i="57"/>
  <c r="G7" i="57"/>
  <c r="H7" i="57"/>
  <c r="I7" i="57"/>
  <c r="J7" i="57"/>
  <c r="K7" i="57"/>
  <c r="L7" i="57"/>
  <c r="M7" i="57"/>
  <c r="N7" i="57"/>
  <c r="O7" i="57"/>
  <c r="P7" i="57"/>
  <c r="Q7" i="57"/>
  <c r="R7" i="57"/>
  <c r="S7" i="57"/>
  <c r="T7" i="57"/>
  <c r="U7" i="57"/>
  <c r="V7" i="57"/>
  <c r="W7" i="57"/>
  <c r="X7" i="57"/>
  <c r="Y7" i="57"/>
  <c r="Z7" i="57"/>
  <c r="AA7" i="57"/>
  <c r="AB7" i="57"/>
  <c r="AC7" i="57"/>
  <c r="D7" i="57"/>
  <c r="E19" i="26"/>
  <c r="F19" i="26"/>
  <c r="G19" i="26"/>
  <c r="H19" i="26"/>
  <c r="I19" i="26"/>
  <c r="J19" i="26"/>
  <c r="K19" i="26"/>
  <c r="L19" i="26"/>
  <c r="D19" i="26"/>
  <c r="E15" i="26"/>
  <c r="F15" i="26"/>
  <c r="G15" i="26"/>
  <c r="H15" i="26"/>
  <c r="I15" i="26"/>
  <c r="J15" i="26"/>
  <c r="K15" i="26"/>
  <c r="L15" i="26"/>
  <c r="D15" i="26"/>
  <c r="E11" i="26"/>
  <c r="F11" i="26"/>
  <c r="G11" i="26"/>
  <c r="H11" i="26"/>
  <c r="I11" i="26"/>
  <c r="J11" i="26"/>
  <c r="K11" i="26"/>
  <c r="L11" i="26"/>
  <c r="D11" i="26"/>
  <c r="E18" i="26"/>
  <c r="F18" i="26"/>
  <c r="G18" i="26"/>
  <c r="H18" i="26"/>
  <c r="I18" i="26"/>
  <c r="J18" i="26"/>
  <c r="K18" i="26"/>
  <c r="L18" i="26"/>
  <c r="D18" i="26"/>
  <c r="E14" i="26"/>
  <c r="F14" i="26"/>
  <c r="G14" i="26"/>
  <c r="H14" i="26"/>
  <c r="I14" i="26"/>
  <c r="J14" i="26"/>
  <c r="K14" i="26"/>
  <c r="L14" i="26"/>
  <c r="D14" i="26"/>
  <c r="E10" i="26"/>
  <c r="F10" i="26"/>
  <c r="G10" i="26"/>
  <c r="H10" i="26"/>
  <c r="I10" i="26"/>
  <c r="J10" i="26"/>
  <c r="K10" i="26"/>
  <c r="L10" i="26"/>
  <c r="D10" i="26"/>
  <c r="U13" i="59" l="1"/>
  <c r="K14" i="59"/>
  <c r="S9" i="59"/>
  <c r="Q9" i="59"/>
  <c r="G10" i="59"/>
  <c r="I17" i="59"/>
  <c r="E10" i="59"/>
  <c r="O9" i="59"/>
  <c r="D16" i="1"/>
  <c r="E11" i="59" l="1"/>
  <c r="O10" i="59"/>
  <c r="I18" i="59"/>
  <c r="K15" i="59"/>
  <c r="U14" i="59"/>
  <c r="S10" i="59"/>
  <c r="G11" i="59"/>
  <c r="Q10" i="59"/>
  <c r="S11" i="59" l="1"/>
  <c r="Q11" i="59"/>
  <c r="G12" i="59"/>
  <c r="U15" i="59"/>
  <c r="K16" i="59"/>
  <c r="E12" i="59"/>
  <c r="O11" i="59"/>
  <c r="C16" i="1"/>
  <c r="B16" i="1"/>
  <c r="K17" i="59" l="1"/>
  <c r="U16" i="59"/>
  <c r="E13" i="59"/>
  <c r="O12" i="59"/>
  <c r="S12" i="59"/>
  <c r="Q12" i="59"/>
  <c r="G13" i="59"/>
  <c r="S13" i="59" l="1"/>
  <c r="Q13" i="59"/>
  <c r="G14" i="59"/>
  <c r="E14" i="59"/>
  <c r="O13" i="59"/>
  <c r="U17" i="59"/>
  <c r="K18" i="59"/>
  <c r="U18" i="59" s="1"/>
  <c r="O14" i="59" l="1"/>
  <c r="E15" i="59"/>
  <c r="G15" i="59"/>
  <c r="Q14" i="59"/>
  <c r="S14" i="59"/>
  <c r="Q15" i="59" l="1"/>
  <c r="G16" i="59"/>
  <c r="S15" i="59"/>
  <c r="E16" i="59"/>
  <c r="O15" i="59"/>
  <c r="E17" i="59" l="1"/>
  <c r="O16" i="59"/>
  <c r="G17" i="59"/>
  <c r="Q16" i="59"/>
  <c r="S16" i="59"/>
  <c r="Q17" i="59" l="1"/>
  <c r="G18" i="59"/>
  <c r="S17" i="59"/>
  <c r="E18" i="59"/>
  <c r="O17" i="59"/>
  <c r="O18" i="59" l="1"/>
  <c r="D19" i="59"/>
  <c r="F19" i="59"/>
  <c r="G19" i="59" s="1"/>
  <c r="Q18" i="59"/>
  <c r="S18" i="59"/>
</calcChain>
</file>

<file path=xl/sharedStrings.xml><?xml version="1.0" encoding="utf-8"?>
<sst xmlns="http://schemas.openxmlformats.org/spreadsheetml/2006/main" count="1223" uniqueCount="202">
  <si>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</si>
  <si>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</si>
  <si>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</si>
  <si>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</si>
  <si>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</si>
  <si>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</si>
  <si>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</si>
  <si>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</si>
  <si>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</si>
  <si>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</si>
  <si>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</si>
  <si>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</si>
  <si>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</si>
  <si>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</si>
  <si>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</si>
  <si>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</si>
  <si>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</si>
  <si>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</si>
  <si>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</si>
  <si>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</si>
  <si>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１月</t>
  </si>
  <si>
    <t>月別入域観光客数の推移</t>
    <rPh sb="0" eb="2">
      <t>ツキベツ</t>
    </rPh>
    <rPh sb="2" eb="4">
      <t>ニュウイキ</t>
    </rPh>
    <rPh sb="4" eb="7">
      <t>カンコウキャク</t>
    </rPh>
    <rPh sb="7" eb="8">
      <t>スウ</t>
    </rPh>
    <rPh sb="9" eb="11">
      <t>スイイ</t>
    </rPh>
    <phoneticPr fontId="2"/>
  </si>
  <si>
    <t>（グラフ）</t>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</si>
  <si>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</si>
  <si>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</si>
  <si>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</si>
  <si>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</si>
  <si>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</si>
  <si>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</si>
  <si>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</si>
  <si>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</si>
  <si>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</si>
  <si>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</si>
  <si>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</si>
  <si>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</si>
  <si>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</si>
  <si>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</si>
  <si>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</si>
  <si>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</si>
  <si>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</si>
  <si>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</si>
  <si>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</si>
  <si>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</si>
  <si>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</si>
  <si>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</si>
  <si>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</si>
  <si>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</si>
  <si>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</si>
  <si>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</si>
  <si>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第１表  　入域観光客数</t>
    <rPh sb="6" eb="7">
      <t>ニュウイ</t>
    </rPh>
    <rPh sb="7" eb="8">
      <t>イキカ</t>
    </rPh>
    <rPh sb="8" eb="11">
      <t>カンコウキャクス</t>
    </rPh>
    <rPh sb="11" eb="12">
      <t>スウ</t>
    </rPh>
    <phoneticPr fontId="3"/>
  </si>
  <si>
    <t xml:space="preserve">   (単位:人、％)</t>
  </si>
  <si>
    <t>区分</t>
  </si>
  <si>
    <t>入域観光客数（総数）</t>
    <rPh sb="0" eb="1">
      <t>ニュウイ</t>
    </rPh>
    <rPh sb="1" eb="2">
      <t>イキカ</t>
    </rPh>
    <rPh sb="2" eb="5">
      <t>カンコウキャクス</t>
    </rPh>
    <rPh sb="5" eb="6">
      <t>スウソ</t>
    </rPh>
    <rPh sb="7" eb="9">
      <t>ソウスウ</t>
    </rPh>
    <phoneticPr fontId="3"/>
  </si>
  <si>
    <t>空路海路別内訳</t>
    <rPh sb="0" eb="2">
      <t>クウロカ</t>
    </rPh>
    <rPh sb="2" eb="4">
      <t>カイロベ</t>
    </rPh>
    <rPh sb="4" eb="5">
      <t>ベツウ</t>
    </rPh>
    <rPh sb="5" eb="7">
      <t>ウチワケ</t>
    </rPh>
    <phoneticPr fontId="3"/>
  </si>
  <si>
    <t>期間</t>
    <rPh sb="0" eb="1">
      <t>キカン</t>
    </rPh>
    <phoneticPr fontId="3"/>
  </si>
  <si>
    <t>国内</t>
    <rPh sb="0" eb="1">
      <t>コクナイ</t>
    </rPh>
    <phoneticPr fontId="3"/>
  </si>
  <si>
    <t>外国</t>
    <rPh sb="0" eb="1">
      <t>ガイコク</t>
    </rPh>
    <phoneticPr fontId="3"/>
  </si>
  <si>
    <t>空路計</t>
    <rPh sb="0" eb="2">
      <t>クウロケ</t>
    </rPh>
    <rPh sb="2" eb="3">
      <t>ケイ</t>
    </rPh>
    <phoneticPr fontId="3"/>
  </si>
  <si>
    <t>海路計</t>
    <rPh sb="0" eb="2">
      <t>カイロケ</t>
    </rPh>
    <rPh sb="2" eb="3">
      <t>ケイ</t>
    </rPh>
    <phoneticPr fontId="3"/>
  </si>
  <si>
    <t>外国</t>
  </si>
  <si>
    <t>月間</t>
    <rPh sb="0" eb="1">
      <t>ゲッカン</t>
    </rPh>
    <phoneticPr fontId="3"/>
  </si>
  <si>
    <t>20年6月</t>
    <rPh sb="4" eb="5">
      <t>ツキ</t>
    </rPh>
    <phoneticPr fontId="3"/>
  </si>
  <si>
    <t>19年6月</t>
  </si>
  <si>
    <t>増減数</t>
  </si>
  <si>
    <t>前年
同月比</t>
    <rPh sb="3" eb="5">
      <t>ドウゲツ</t>
    </rPh>
    <phoneticPr fontId="3"/>
  </si>
  <si>
    <t>累計（年度）</t>
    <rPh sb="0" eb="2">
      <t>ルイケイネ</t>
    </rPh>
    <rPh sb="3" eb="5">
      <t>ネンド</t>
    </rPh>
    <phoneticPr fontId="3"/>
  </si>
  <si>
    <t>平成20年4月～</t>
    <rPh sb="0" eb="2">
      <t>ヘイセイネ</t>
    </rPh>
    <rPh sb="4" eb="5">
      <t>ネンガ</t>
    </rPh>
    <rPh sb="6" eb="7">
      <t>ガツ</t>
    </rPh>
    <phoneticPr fontId="3"/>
  </si>
  <si>
    <t>今年度</t>
    <rPh sb="0" eb="2">
      <t>コンネンド</t>
    </rPh>
    <phoneticPr fontId="3"/>
  </si>
  <si>
    <t>前年度</t>
    <rPh sb="0" eb="2">
      <t>ゼンネンド</t>
    </rPh>
    <phoneticPr fontId="3"/>
  </si>
  <si>
    <t>前年度
同期比</t>
    <rPh sb="2" eb="3">
      <t>ドド</t>
    </rPh>
    <rPh sb="4" eb="6">
      <t>ドウキヒ</t>
    </rPh>
    <rPh sb="6" eb="7">
      <t>ヒ</t>
    </rPh>
    <phoneticPr fontId="3"/>
  </si>
  <si>
    <t>累計（暦年）</t>
    <rPh sb="0" eb="2">
      <t>ルイケイレ</t>
    </rPh>
    <rPh sb="3" eb="5">
      <t>レキネン</t>
    </rPh>
    <phoneticPr fontId="3"/>
  </si>
  <si>
    <t>平成20年1月～</t>
    <rPh sb="0" eb="2">
      <t>ヘイセイネ</t>
    </rPh>
    <rPh sb="4" eb="5">
      <t>ネンガ</t>
    </rPh>
    <rPh sb="6" eb="7">
      <t>ガツ</t>
    </rPh>
    <phoneticPr fontId="3"/>
  </si>
  <si>
    <t>今年</t>
    <rPh sb="0" eb="1">
      <t>コトシ</t>
    </rPh>
    <phoneticPr fontId="3"/>
  </si>
  <si>
    <t>前年</t>
    <rPh sb="0" eb="1">
      <t>ゼンネン</t>
    </rPh>
    <phoneticPr fontId="3"/>
  </si>
  <si>
    <t>前年
同期比</t>
    <rPh sb="3" eb="5">
      <t>ドウキヒ</t>
    </rPh>
    <rPh sb="5" eb="6">
      <t>ヒ</t>
    </rPh>
    <phoneticPr fontId="3"/>
  </si>
  <si>
    <t>第２表  　航路別入域観光客数</t>
  </si>
  <si>
    <t>総数</t>
  </si>
  <si>
    <t>東京</t>
    <rPh sb="0" eb="1">
      <t>トウキョウ</t>
    </rPh>
    <phoneticPr fontId="3"/>
  </si>
  <si>
    <t>伊丹</t>
    <rPh sb="0" eb="1">
      <t>イタミ</t>
    </rPh>
    <phoneticPr fontId="3"/>
  </si>
  <si>
    <t>関西</t>
    <rPh sb="0" eb="1">
      <t>カンサイ</t>
    </rPh>
    <phoneticPr fontId="3"/>
  </si>
  <si>
    <t>神戸</t>
    <rPh sb="0" eb="1">
      <t>コウベ</t>
    </rPh>
    <phoneticPr fontId="3"/>
  </si>
  <si>
    <t>福岡</t>
    <rPh sb="0" eb="1">
      <t>フクオカ</t>
    </rPh>
    <phoneticPr fontId="3"/>
  </si>
  <si>
    <t>名古屋</t>
    <rPh sb="0" eb="2">
      <t>ナゴヤ</t>
    </rPh>
    <phoneticPr fontId="3"/>
  </si>
  <si>
    <t>札幌</t>
    <rPh sb="0" eb="1">
      <t>サッポロ</t>
    </rPh>
    <phoneticPr fontId="3"/>
  </si>
  <si>
    <t>鹿児島</t>
    <rPh sb="0" eb="2">
      <t>カゴシマ</t>
    </rPh>
    <phoneticPr fontId="3"/>
  </si>
  <si>
    <t>北九州</t>
    <rPh sb="0" eb="2">
      <t>キタキュウシュウ</t>
    </rPh>
    <phoneticPr fontId="3"/>
  </si>
  <si>
    <t>仙台</t>
    <rPh sb="0" eb="1">
      <t>センダイ</t>
    </rPh>
    <phoneticPr fontId="3"/>
  </si>
  <si>
    <t>福島</t>
    <rPh sb="0" eb="1">
      <t>フクシマ</t>
    </rPh>
    <phoneticPr fontId="3"/>
  </si>
  <si>
    <t>新潟</t>
    <rPh sb="0" eb="1">
      <t>ニイガタ</t>
    </rPh>
    <phoneticPr fontId="3"/>
  </si>
  <si>
    <t>富山</t>
    <rPh sb="0" eb="1">
      <t>トヤマ</t>
    </rPh>
    <phoneticPr fontId="3"/>
  </si>
  <si>
    <t>小松</t>
    <rPh sb="0" eb="1">
      <t>コマツ</t>
    </rPh>
    <phoneticPr fontId="3"/>
  </si>
  <si>
    <t>岡山</t>
    <rPh sb="0" eb="1">
      <t>オカヤマ</t>
    </rPh>
    <phoneticPr fontId="3"/>
  </si>
  <si>
    <t>広島</t>
    <rPh sb="0" eb="1">
      <t>ヒロシマ</t>
    </rPh>
    <phoneticPr fontId="3"/>
  </si>
  <si>
    <t>高松</t>
    <rPh sb="0" eb="1">
      <t>タカマツ</t>
    </rPh>
    <phoneticPr fontId="3"/>
  </si>
  <si>
    <t>松山</t>
    <rPh sb="0" eb="1">
      <t>マツヤマ</t>
    </rPh>
    <phoneticPr fontId="3"/>
  </si>
  <si>
    <t>高知</t>
    <rPh sb="0" eb="1">
      <t>コウチ</t>
    </rPh>
    <phoneticPr fontId="3"/>
  </si>
  <si>
    <t>長崎</t>
    <rPh sb="0" eb="1">
      <t>ナガサキ</t>
    </rPh>
    <phoneticPr fontId="3"/>
  </si>
  <si>
    <t>熊本</t>
    <rPh sb="0" eb="1">
      <t>クマモト</t>
    </rPh>
    <phoneticPr fontId="3"/>
  </si>
  <si>
    <t>大分</t>
    <rPh sb="0" eb="1">
      <t>オオイタ</t>
    </rPh>
    <phoneticPr fontId="3"/>
  </si>
  <si>
    <t>宮崎</t>
    <rPh sb="0" eb="1">
      <t>ミヤザキ</t>
    </rPh>
    <phoneticPr fontId="3"/>
  </si>
  <si>
    <t>その他</t>
    <rPh sb="2" eb="3">
      <t>タ</t>
    </rPh>
    <phoneticPr fontId="3"/>
  </si>
  <si>
    <t>20年6月</t>
  </si>
  <si>
    <t>今年度
構成比</t>
    <rPh sb="0" eb="3">
      <t>コンネンドコ</t>
    </rPh>
    <rPh sb="4" eb="7">
      <t>コウセイヒ</t>
    </rPh>
    <phoneticPr fontId="3"/>
  </si>
  <si>
    <t>今年
構成比</t>
    <rPh sb="0" eb="2">
      <t>コトシコ</t>
    </rPh>
    <rPh sb="3" eb="6">
      <t>コウセイヒ</t>
    </rPh>
    <phoneticPr fontId="3"/>
  </si>
  <si>
    <t>注</t>
  </si>
  <si>
    <t>１　国内客には、沖縄県居住者は含まない。本土経由で来県する外国客は含む。</t>
  </si>
  <si>
    <t>2　推計方法は、国内航路については、本土と本県間に航路を有する航空及び船舶各社の航路別旅客輸送実績に同航路における入域観光客の混在率 (サンプリング調査）をデフレーターとして算出した。</t>
  </si>
  <si>
    <t>　　また、外国人については福岡入国管理局那覇支局の資料に基づき沖縄県が推計。（法務省の確報等に基づき遡って修正することがある。）</t>
    <rPh sb="7" eb="8">
      <t>ジンシ</t>
    </rPh>
    <rPh sb="25" eb="27">
      <t>シリョウモ</t>
    </rPh>
    <rPh sb="28" eb="29">
      <t>モトオ</t>
    </rPh>
    <rPh sb="31" eb="34">
      <t>オキナワケンス</t>
    </rPh>
    <rPh sb="35" eb="37">
      <t>スイケイト</t>
    </rPh>
    <rPh sb="45" eb="46">
      <t>トウ</t>
    </rPh>
    <phoneticPr fontId="3"/>
  </si>
  <si>
    <t>20年7月</t>
    <rPh sb="4" eb="5">
      <t>ツキ</t>
    </rPh>
    <phoneticPr fontId="3"/>
  </si>
  <si>
    <t>19年7月</t>
  </si>
  <si>
    <t>20年7月</t>
  </si>
  <si>
    <t>20年８月</t>
    <rPh sb="4" eb="5">
      <t>ツキ</t>
    </rPh>
    <phoneticPr fontId="3"/>
  </si>
  <si>
    <t>19年８月</t>
  </si>
  <si>
    <t>20年８月</t>
  </si>
  <si>
    <t>皆増</t>
    <rPh sb="0" eb="1">
      <t>ミナゾ</t>
    </rPh>
    <rPh sb="1" eb="2">
      <t>ゾウ</t>
    </rPh>
    <phoneticPr fontId="3"/>
  </si>
  <si>
    <t>20年９月</t>
    <rPh sb="4" eb="5">
      <t>ツキ</t>
    </rPh>
    <phoneticPr fontId="3"/>
  </si>
  <si>
    <t>19年９月</t>
  </si>
  <si>
    <t>20年９月</t>
  </si>
  <si>
    <t>20年9月
構成比</t>
    <rPh sb="2" eb="3">
      <t>ネンガ</t>
    </rPh>
    <rPh sb="4" eb="5">
      <t>ガツコ</t>
    </rPh>
    <rPh sb="6" eb="9">
      <t>コウセイヒ</t>
    </rPh>
    <phoneticPr fontId="3"/>
  </si>
  <si>
    <t>20年10月</t>
    <rPh sb="5" eb="6">
      <t>ツキ</t>
    </rPh>
    <phoneticPr fontId="3"/>
  </si>
  <si>
    <t>19年10月</t>
  </si>
  <si>
    <t>20年10月</t>
  </si>
  <si>
    <t>皆減</t>
    <rPh sb="0" eb="1">
      <t>ミナゲ</t>
    </rPh>
    <rPh sb="1" eb="2">
      <t>ゲン</t>
    </rPh>
    <phoneticPr fontId="3"/>
  </si>
  <si>
    <t>20年10月
構成比</t>
    <rPh sb="2" eb="3">
      <t>ネンガ</t>
    </rPh>
    <rPh sb="5" eb="6">
      <t>ガツコ</t>
    </rPh>
    <rPh sb="7" eb="10">
      <t>コウセイヒ</t>
    </rPh>
    <phoneticPr fontId="3"/>
  </si>
  <si>
    <t>20年11月</t>
    <rPh sb="5" eb="6">
      <t>ツキ</t>
    </rPh>
    <phoneticPr fontId="3"/>
  </si>
  <si>
    <t>19年11月</t>
  </si>
  <si>
    <t>20年11月</t>
  </si>
  <si>
    <t>20年11月
構成比</t>
    <rPh sb="2" eb="3">
      <t>ネンガ</t>
    </rPh>
    <rPh sb="5" eb="6">
      <t>ガツコ</t>
    </rPh>
    <rPh sb="7" eb="10">
      <t>コウセイヒ</t>
    </rPh>
    <phoneticPr fontId="3"/>
  </si>
  <si>
    <t>20年12月</t>
    <rPh sb="5" eb="6">
      <t>ツキ</t>
    </rPh>
    <phoneticPr fontId="3"/>
  </si>
  <si>
    <t>19年12月</t>
  </si>
  <si>
    <t>20年12月</t>
  </si>
  <si>
    <t>－</t>
  </si>
  <si>
    <t>20年12月
構成比</t>
    <rPh sb="2" eb="3">
      <t>ネンガ</t>
    </rPh>
    <rPh sb="5" eb="6">
      <t>ガツコ</t>
    </rPh>
    <rPh sb="7" eb="10">
      <t>コウセイヒ</t>
    </rPh>
    <phoneticPr fontId="3"/>
  </si>
  <si>
    <t>21年1月</t>
    <rPh sb="4" eb="5">
      <t>ツキ</t>
    </rPh>
    <phoneticPr fontId="3"/>
  </si>
  <si>
    <t>20年1月</t>
  </si>
  <si>
    <t>平成21年1月～</t>
    <rPh sb="0" eb="2">
      <t>ヘイセイネ</t>
    </rPh>
    <rPh sb="4" eb="5">
      <t>ネンガ</t>
    </rPh>
    <rPh sb="6" eb="7">
      <t>ガツ</t>
    </rPh>
    <phoneticPr fontId="3"/>
  </si>
  <si>
    <t>21年1月</t>
  </si>
  <si>
    <t>21年1月
構成比</t>
    <rPh sb="2" eb="3">
      <t>ネンガ</t>
    </rPh>
    <rPh sb="4" eb="5">
      <t>ガツコ</t>
    </rPh>
    <rPh sb="6" eb="9">
      <t>コウセイヒ</t>
    </rPh>
    <phoneticPr fontId="3"/>
  </si>
  <si>
    <t>21年2月</t>
    <rPh sb="4" eb="5">
      <t>ツキ</t>
    </rPh>
    <phoneticPr fontId="3"/>
  </si>
  <si>
    <t>20年2月</t>
  </si>
  <si>
    <t>21年2月</t>
  </si>
  <si>
    <t>21年2月
構成比</t>
    <rPh sb="2" eb="3">
      <t>ネンガ</t>
    </rPh>
    <rPh sb="4" eb="5">
      <t>ガツコ</t>
    </rPh>
    <rPh sb="6" eb="9">
      <t>コウセイヒ</t>
    </rPh>
    <phoneticPr fontId="3"/>
  </si>
  <si>
    <t>21年３月</t>
    <rPh sb="4" eb="5">
      <t>ツキ</t>
    </rPh>
    <phoneticPr fontId="3"/>
  </si>
  <si>
    <t>20年３月</t>
  </si>
  <si>
    <t>21年３月</t>
  </si>
  <si>
    <t>21年3月
構成比</t>
    <rPh sb="2" eb="3">
      <t>ネンガ</t>
    </rPh>
    <rPh sb="4" eb="5">
      <t>ガツコ</t>
    </rPh>
    <rPh sb="6" eb="9">
      <t>コウセイヒ</t>
    </rPh>
    <phoneticPr fontId="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</si>
  <si>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3"/>
  </si>
  <si>
    <t>　　また、外国人については福岡入国管理局那覇支局の資料に基づき沖縄県が推計。</t>
    <rPh sb="7" eb="8">
      <t>ジンシ</t>
    </rPh>
    <rPh sb="25" eb="27">
      <t>シリョウモ</t>
    </rPh>
    <rPh sb="28" eb="29">
      <t>モトオ</t>
    </rPh>
    <rPh sb="31" eb="34">
      <t>オキナワケンス</t>
    </rPh>
    <rPh sb="35" eb="37">
      <t>スイケイ</t>
    </rPh>
    <phoneticPr fontId="3"/>
  </si>
  <si>
    <t>(単位:人、％）</t>
  </si>
  <si>
    <t>実　　　　　　数</t>
  </si>
  <si>
    <t>月 間</t>
  </si>
  <si>
    <t>累 計</t>
  </si>
  <si>
    <t>４月</t>
  </si>
  <si>
    <t>５月</t>
  </si>
  <si>
    <t>10月</t>
  </si>
  <si>
    <t>11月</t>
  </si>
  <si>
    <t>12月</t>
  </si>
  <si>
    <t>計</t>
  </si>
  <si>
    <t>-</t>
  </si>
  <si>
    <t>20年4月</t>
    <rPh sb="4" eb="5">
      <t>ツキ</t>
    </rPh>
    <phoneticPr fontId="3"/>
  </si>
  <si>
    <t>19年4月</t>
    <phoneticPr fontId="2"/>
  </si>
  <si>
    <t>20年4月
構成比</t>
    <rPh sb="2" eb="3">
      <t>ネンガ</t>
    </rPh>
    <rPh sb="4" eb="5">
      <t>ガツコ</t>
    </rPh>
    <rPh sb="6" eb="9">
      <t>コウセイヒ</t>
    </rPh>
    <phoneticPr fontId="3"/>
  </si>
  <si>
    <t>20年5月</t>
    <rPh sb="4" eb="5">
      <t>ツキ</t>
    </rPh>
    <phoneticPr fontId="3"/>
  </si>
  <si>
    <t>19年5月</t>
    <phoneticPr fontId="2"/>
  </si>
  <si>
    <t>20年5月
構成比</t>
    <rPh sb="2" eb="3">
      <t>ネンガ</t>
    </rPh>
    <rPh sb="4" eb="5">
      <t>ガツコ</t>
    </rPh>
    <rPh sb="6" eb="9">
      <t>コウセイヒ</t>
    </rPh>
    <phoneticPr fontId="3"/>
  </si>
  <si>
    <t>平成20年度</t>
    <rPh sb="0" eb="2">
      <t>ヘイセイ</t>
    </rPh>
    <rPh sb="4" eb="5">
      <t>ネン</t>
    </rPh>
    <rPh sb="5" eb="6">
      <t>ド</t>
    </rPh>
    <phoneticPr fontId="2"/>
  </si>
  <si>
    <r>
      <t>20年</t>
    </r>
    <r>
      <rPr>
        <sz val="12"/>
        <color indexed="56"/>
        <rFont val="ＭＳ Ｐゴシック"/>
        <family val="3"/>
        <charset val="128"/>
      </rPr>
      <t>8</t>
    </r>
    <r>
      <rPr>
        <sz val="12"/>
        <rFont val="ＭＳ Ｐゴシック"/>
        <family val="3"/>
        <charset val="128"/>
      </rPr>
      <t>月
構成比</t>
    </r>
    <rPh sb="2" eb="3">
      <t>ネンガ</t>
    </rPh>
    <rPh sb="4" eb="5">
      <t>ガツコ</t>
    </rPh>
    <rPh sb="6" eb="9">
      <t>コウセイヒ</t>
    </rPh>
    <phoneticPr fontId="3"/>
  </si>
  <si>
    <r>
      <t>20年</t>
    </r>
    <r>
      <rPr>
        <sz val="12"/>
        <color indexed="56"/>
        <rFont val="ＭＳ Ｐゴシック"/>
        <family val="3"/>
        <charset val="128"/>
      </rPr>
      <t>6</t>
    </r>
    <r>
      <rPr>
        <sz val="12"/>
        <rFont val="ＭＳ Ｐゴシック"/>
        <family val="3"/>
        <charset val="128"/>
      </rPr>
      <t>月
構成比</t>
    </r>
    <rPh sb="2" eb="3">
      <t>ネンガ</t>
    </rPh>
    <rPh sb="4" eb="5">
      <t>ガツコ</t>
    </rPh>
    <rPh sb="6" eb="9">
      <t>コウセイヒ</t>
    </rPh>
    <phoneticPr fontId="3"/>
  </si>
  <si>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</si>
  <si>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月別入域観光客数の推移（平成16年度～平成20年度）</t>
    <rPh sb="17" eb="18">
      <t>ドド</t>
    </rPh>
    <rPh sb="24" eb="25">
      <t>ド</t>
    </rPh>
    <phoneticPr fontId="16"/>
  </si>
  <si>
    <t>前 　 年 　度　 比</t>
    <rPh sb="7" eb="8">
      <t>ド</t>
    </rPh>
    <phoneticPr fontId="16"/>
  </si>
  <si>
    <t>平成１６年度</t>
    <rPh sb="5" eb="6">
      <t>ド</t>
    </rPh>
    <phoneticPr fontId="16"/>
  </si>
  <si>
    <t>平成１７年度</t>
    <rPh sb="5" eb="6">
      <t>ド</t>
    </rPh>
    <phoneticPr fontId="16"/>
  </si>
  <si>
    <t>平成１８年度</t>
    <rPh sb="5" eb="6">
      <t>ド</t>
    </rPh>
    <phoneticPr fontId="16"/>
  </si>
  <si>
    <t>平成１９年度</t>
    <rPh sb="5" eb="6">
      <t>ド</t>
    </rPh>
    <phoneticPr fontId="16"/>
  </si>
  <si>
    <t>平成２０年度</t>
    <rPh sb="5" eb="6">
      <t>ド</t>
    </rPh>
    <phoneticPr fontId="16"/>
  </si>
  <si>
    <t>16年度／15年度</t>
    <rPh sb="3" eb="4">
      <t>ドド</t>
    </rPh>
    <rPh sb="8" eb="9">
      <t>ド</t>
    </rPh>
    <phoneticPr fontId="16"/>
  </si>
  <si>
    <t>17年度／16年度</t>
    <rPh sb="3" eb="4">
      <t>ドド</t>
    </rPh>
    <rPh sb="8" eb="9">
      <t>ド</t>
    </rPh>
    <phoneticPr fontId="16"/>
  </si>
  <si>
    <t>18年度／17年度</t>
    <rPh sb="3" eb="4">
      <t>ドド</t>
    </rPh>
    <rPh sb="8" eb="9">
      <t>ド</t>
    </rPh>
    <phoneticPr fontId="16"/>
  </si>
  <si>
    <t>19年度／18年度</t>
    <rPh sb="3" eb="4">
      <t>ドド</t>
    </rPh>
    <rPh sb="8" eb="9">
      <t>ド</t>
    </rPh>
    <phoneticPr fontId="16"/>
  </si>
  <si>
    <t>20年度／19年度</t>
    <rPh sb="3" eb="4">
      <t>ドド</t>
    </rPh>
    <rPh sb="8" eb="9">
      <t>ド</t>
    </rPh>
    <phoneticPr fontId="16"/>
  </si>
  <si>
    <t>１月</t>
    <rPh sb="1" eb="2">
      <t>ガツ</t>
    </rPh>
    <phoneticPr fontId="16"/>
  </si>
  <si>
    <t>２月</t>
    <rPh sb="1" eb="2">
      <t>ガツ</t>
    </rPh>
    <phoneticPr fontId="16"/>
  </si>
  <si>
    <t>３月</t>
    <rPh sb="1" eb="2">
      <t>ガツ</t>
    </rPh>
    <phoneticPr fontId="16"/>
  </si>
  <si>
    <t>（単位：千人）</t>
    <rPh sb="4" eb="5">
      <t>セン</t>
    </rPh>
    <phoneticPr fontId="16"/>
  </si>
  <si>
    <t>平成16年度</t>
    <rPh sb="5" eb="6">
      <t>ド</t>
    </rPh>
    <phoneticPr fontId="16"/>
  </si>
  <si>
    <t>平成17年度</t>
    <rPh sb="5" eb="6">
      <t>ド</t>
    </rPh>
    <phoneticPr fontId="16"/>
  </si>
  <si>
    <t>平成18年度</t>
    <rPh sb="5" eb="6">
      <t>ド</t>
    </rPh>
    <phoneticPr fontId="16"/>
  </si>
  <si>
    <t>平成19年度</t>
    <rPh sb="5" eb="6">
      <t>ド</t>
    </rPh>
    <phoneticPr fontId="16"/>
  </si>
  <si>
    <t>平成20年度</t>
    <rPh sb="5" eb="6">
      <t>ド</t>
    </rPh>
    <phoneticPr fontId="16"/>
  </si>
  <si>
    <t>H20.5.21発表</t>
    <phoneticPr fontId="2"/>
  </si>
  <si>
    <t>H20.6.27発表</t>
    <phoneticPr fontId="2"/>
  </si>
  <si>
    <t>H20.7.24発表</t>
    <phoneticPr fontId="2"/>
  </si>
  <si>
    <t>H20.8.22発表</t>
    <phoneticPr fontId="2"/>
  </si>
  <si>
    <t>H20.9.26発表</t>
    <phoneticPr fontId="2"/>
  </si>
  <si>
    <t>H20.10.29発表</t>
    <phoneticPr fontId="2"/>
  </si>
  <si>
    <t>H20.11.26発表</t>
    <phoneticPr fontId="2"/>
  </si>
  <si>
    <t>H20.12.25発表</t>
    <phoneticPr fontId="2"/>
  </si>
  <si>
    <t>H21.1.23発表</t>
    <phoneticPr fontId="2"/>
  </si>
  <si>
    <t>H21.3.25発表</t>
    <phoneticPr fontId="2"/>
  </si>
  <si>
    <t>H21.2.27発表</t>
    <phoneticPr fontId="2"/>
  </si>
  <si>
    <t>H21.4.28発表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</si>
</sst>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Red]&quot;△&quot;#,##0"/>
    <numFmt numFmtId="178" formatCode="#,##0.0;&quot;△&quot;#,##0.0"/>
    <numFmt numFmtId="179" formatCode="0.0"/>
    <numFmt numFmtId="180" formatCode="\(#,##0\)"/>
    <numFmt numFmtId="181" formatCode="#,##0.0;[Red]&quot;△&quot;#,##0.0"/>
    <numFmt numFmtId="182" formatCode="#,##0.0"/>
  </numFmts>
  <fonts count="26">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13"/>
      <name val="ＭＳ Ｐゴシック"/>
      <family val="3"/>
      <charset val="128"/>
    </font>
    <font>
      <sz val="11"/>
      <color theme="1"/>
      <name val="游ゴシック"/>
      <family val="2"/>
      <scheme val="minor"/>
    </font>
    <font>
      <sz val="14"/>
      <name val="ＭＳ Ｐゴシック"/>
      <family val="3"/>
      <charset val="128"/>
    </font>
    <font>
      <b/>
      <sz val="14"/>
      <name val="ＭＳ Ｐゴシック"/>
      <family val="3"/>
      <charset val="128"/>
    </font>
    <font>
      <sz val="6"/>
      <name val="ＭＳ Ｐ明朝"/>
      <family val="1"/>
      <charset val="128"/>
    </font>
    <font>
      <sz val="10"/>
      <name val="ＭＳ Ｐゴシック"/>
      <family val="3"/>
      <charset val="128"/>
    </font>
    <font>
      <sz val="12"/>
      <color rgb="FFFF0000"/>
      <name val="ＭＳ Ｐゴシック"/>
      <family val="3"/>
      <charset val="128"/>
    </font>
    <font>
      <sz val="12"/>
      <color theme="1"/>
      <name val="ＭＳ Ｐゴシック"/>
      <family val="3"/>
      <charset val="128"/>
    </font>
    <font>
      <sz val="18"/>
      <name val="ＭＳ Ｐゴシック"/>
      <family val="3"/>
      <charset val="128"/>
    </font>
    <font>
      <sz val="12"/>
      <color indexed="12"/>
      <name val="ＭＳ Ｐゴシック"/>
      <family val="3"/>
      <charset val="128"/>
    </font>
    <font>
      <sz val="12"/>
      <color indexed="56"/>
      <name val="ＭＳ Ｐゴシック"/>
      <family val="3"/>
      <charset val="128"/>
    </font>
    <font>
      <u/>
      <sz val="14"/>
      <color theme="10"/>
      <name val="ＭＳ Ｐゴシック"/>
      <family val="3"/>
      <charset val="128"/>
    </font>
    <font>
      <u/>
      <sz val="20"/>
      <color theme="10"/>
      <name val="ＭＳ Ｐ明朝"/>
      <family val="1"/>
      <charset val="128"/>
    </font>
    <font>
      <sz val="20"/>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indexed="42"/>
        <bgColor indexed="64"/>
      </patternFill>
    </fill>
  </fills>
  <borders count="129">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diagonal/>
    </border>
    <border>
      <left style="thin">
        <color indexed="64"/>
      </left>
      <right style="thin">
        <color indexed="64"/>
      </right>
      <top/>
      <bottom/>
      <diagonal/>
    </border>
    <border>
      <left/>
      <right style="hair">
        <color indexed="64"/>
      </right>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s>
  <cellStyleXfs count="11">
    <xf numFmtId="0" fontId="0" fillId="0" borderId="0"/>
    <xf numFmtId="0" fontId="1" fillId="0" borderId="0">
      <alignment vertical="center"/>
    </xf>
    <xf numFmtId="0" fontId="4" fillId="0" borderId="0" applyNumberFormat="0" applyFill="0" applyBorder="0" applyAlignment="0" applyProtection="0"/>
    <xf numFmtId="0" fontId="6" fillId="0" borderId="0"/>
    <xf numFmtId="38" fontId="5" fillId="0" borderId="0" applyFont="0" applyFill="0" applyBorder="0" applyAlignment="0" applyProtection="0"/>
    <xf numFmtId="0" fontId="6" fillId="0" borderId="0"/>
    <xf numFmtId="9" fontId="13" fillId="0" borderId="0" applyFont="0" applyFill="0" applyBorder="0" applyAlignment="0" applyProtection="0">
      <alignment vertical="center"/>
    </xf>
    <xf numFmtId="0" fontId="6" fillId="0" borderId="0"/>
    <xf numFmtId="0" fontId="6" fillId="0" borderId="0"/>
    <xf numFmtId="0" fontId="6" fillId="0" borderId="0"/>
    <xf numFmtId="38" fontId="13" fillId="0" borderId="0" applyFont="0" applyFill="0" applyBorder="0" applyAlignment="0" applyProtection="0">
      <alignment vertical="center"/>
    </xf>
  </cellStyleXfs>
  <cellXfs count="382">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xf numFmtId="0" fontId="7" fillId="0" borderId="0" xfId="0" applyFont="1" applyAlignment="1">
      <alignment horizontal="center"/>
    </xf>
    <xf numFmtId="0" fontId="11" fillId="0" borderId="0" xfId="0" applyFont="1" applyBorder="1" applyAlignment="1">
      <alignment horizontal="left" vertical="center"/>
    </xf>
    <xf numFmtId="0" fontId="7" fillId="0" borderId="3" xfId="0" applyFont="1" applyBorder="1"/>
    <xf numFmtId="0" fontId="11" fillId="0" borderId="3" xfId="0" applyFont="1" applyBorder="1" applyAlignment="1">
      <alignment horizontal="left" vertical="center"/>
    </xf>
    <xf numFmtId="0" fontId="9" fillId="0" borderId="0" xfId="0" applyFont="1"/>
    <xf numFmtId="0" fontId="7" fillId="2" borderId="16" xfId="0" applyFont="1" applyFill="1" applyBorder="1" applyAlignment="1">
      <alignment horizontal="center" vertical="center"/>
    </xf>
    <xf numFmtId="0" fontId="8" fillId="0" borderId="11" xfId="2" applyFont="1" applyBorder="1" applyAlignment="1">
      <alignment horizontal="center" vertical="center"/>
    </xf>
    <xf numFmtId="0" fontId="14" fillId="0" borderId="20" xfId="0" applyNumberFormat="1" applyFont="1" applyFill="1" applyBorder="1" applyAlignment="1">
      <alignment horizontal="left" vertical="center" shrinkToFit="1"/>
    </xf>
    <xf numFmtId="0" fontId="14" fillId="0" borderId="21" xfId="0" applyNumberFormat="1" applyFont="1" applyFill="1" applyBorder="1" applyAlignment="1">
      <alignment horizontal="left" vertical="center" shrinkToFit="1"/>
    </xf>
    <xf numFmtId="176" fontId="10" fillId="0" borderId="38" xfId="0" applyNumberFormat="1" applyFont="1" applyFill="1" applyBorder="1" applyAlignment="1">
      <alignment horizontal="right" vertical="center" shrinkToFit="1"/>
    </xf>
    <xf numFmtId="176" fontId="10" fillId="0" borderId="35" xfId="0" applyNumberFormat="1" applyFont="1" applyFill="1" applyBorder="1" applyAlignment="1">
      <alignment horizontal="right" vertical="center" shrinkToFit="1"/>
    </xf>
    <xf numFmtId="176" fontId="15" fillId="0" borderId="42" xfId="0" applyNumberFormat="1" applyFont="1" applyFill="1" applyBorder="1" applyAlignment="1">
      <alignment horizontal="right" vertical="center" shrinkToFit="1"/>
    </xf>
    <xf numFmtId="176" fontId="10" fillId="0" borderId="45" xfId="0" applyNumberFormat="1" applyFont="1" applyFill="1" applyBorder="1" applyAlignment="1">
      <alignment horizontal="right" vertical="center" shrinkToFit="1"/>
    </xf>
    <xf numFmtId="176" fontId="10" fillId="0" borderId="42" xfId="0" applyNumberFormat="1" applyFont="1" applyFill="1" applyBorder="1" applyAlignment="1">
      <alignment horizontal="right" vertical="center" shrinkToFit="1"/>
    </xf>
    <xf numFmtId="177" fontId="15" fillId="0" borderId="42" xfId="0" applyNumberFormat="1" applyFont="1" applyFill="1" applyBorder="1" applyAlignment="1">
      <alignment horizontal="right" vertical="center" shrinkToFit="1"/>
    </xf>
    <xf numFmtId="177" fontId="10" fillId="0" borderId="45" xfId="0" applyNumberFormat="1" applyFont="1" applyFill="1" applyBorder="1" applyAlignment="1">
      <alignment horizontal="right" vertical="center" shrinkToFit="1"/>
    </xf>
    <xf numFmtId="177" fontId="10" fillId="0" borderId="42" xfId="0" applyNumberFormat="1" applyFont="1" applyFill="1" applyBorder="1" applyAlignment="1">
      <alignment horizontal="right" vertical="center" shrinkToFit="1"/>
    </xf>
    <xf numFmtId="178" fontId="15" fillId="0" borderId="48" xfId="0" applyNumberFormat="1" applyFont="1" applyFill="1" applyBorder="1" applyAlignment="1">
      <alignment horizontal="right" vertical="center" shrinkToFit="1"/>
    </xf>
    <xf numFmtId="178" fontId="10" fillId="0" borderId="51" xfId="0" applyNumberFormat="1" applyFont="1" applyFill="1" applyBorder="1" applyAlignment="1">
      <alignment horizontal="right" vertical="center" shrinkToFit="1"/>
    </xf>
    <xf numFmtId="178" fontId="10" fillId="0" borderId="48" xfId="0" applyNumberFormat="1" applyFont="1" applyFill="1" applyBorder="1" applyAlignment="1">
      <alignment horizontal="right" vertical="center" shrinkToFit="1"/>
    </xf>
    <xf numFmtId="176" fontId="10" fillId="0" borderId="58" xfId="0" applyNumberFormat="1" applyFont="1" applyFill="1" applyBorder="1" applyAlignment="1">
      <alignment horizontal="right" vertical="center" shrinkToFit="1"/>
    </xf>
    <xf numFmtId="176" fontId="10" fillId="0" borderId="56" xfId="0" applyNumberFormat="1" applyFont="1" applyFill="1" applyBorder="1" applyAlignment="1">
      <alignment horizontal="right" vertical="center" shrinkToFit="1"/>
    </xf>
    <xf numFmtId="179" fontId="15" fillId="0" borderId="63" xfId="0" applyNumberFormat="1" applyFont="1" applyFill="1" applyBorder="1" applyAlignment="1">
      <alignment vertical="center" shrinkToFit="1"/>
    </xf>
    <xf numFmtId="179" fontId="10" fillId="0" borderId="66" xfId="0" applyNumberFormat="1" applyFont="1" applyFill="1" applyBorder="1" applyAlignment="1">
      <alignment vertical="center" shrinkToFit="1"/>
    </xf>
    <xf numFmtId="179" fontId="10" fillId="0" borderId="63" xfId="0" applyNumberFormat="1" applyFont="1" applyFill="1" applyBorder="1" applyAlignment="1">
      <alignment vertical="center" shrinkToFit="1"/>
    </xf>
    <xf numFmtId="179" fontId="15" fillId="0" borderId="71" xfId="0" applyNumberFormat="1" applyFont="1" applyFill="1" applyBorder="1" applyAlignment="1">
      <alignment vertical="center" shrinkToFit="1"/>
    </xf>
    <xf numFmtId="179" fontId="10" fillId="0" borderId="74" xfId="0" applyNumberFormat="1" applyFont="1" applyFill="1" applyBorder="1" applyAlignment="1">
      <alignment vertical="center" shrinkToFit="1"/>
    </xf>
    <xf numFmtId="179" fontId="10" fillId="0" borderId="71" xfId="0" applyNumberFormat="1" applyFont="1" applyFill="1" applyBorder="1" applyAlignment="1">
      <alignment vertical="center" shrinkToFit="1"/>
    </xf>
    <xf numFmtId="0" fontId="14" fillId="0" borderId="0" xfId="7" applyNumberFormat="1" applyFont="1" applyFill="1" applyAlignment="1">
      <alignment horizontal="centerContinuous" vertical="center"/>
    </xf>
    <xf numFmtId="0" fontId="14" fillId="0" borderId="0" xfId="7" applyFont="1" applyFill="1" applyAlignment="1">
      <alignment horizontal="centerContinuous" vertical="center"/>
    </xf>
    <xf numFmtId="0" fontId="17" fillId="0" borderId="0" xfId="7" applyNumberFormat="1" applyFont="1" applyFill="1" applyAlignment="1">
      <alignment vertical="center"/>
    </xf>
    <xf numFmtId="0" fontId="17" fillId="0" borderId="0" xfId="7" applyFont="1" applyFill="1" applyAlignment="1">
      <alignment vertical="center"/>
    </xf>
    <xf numFmtId="0" fontId="17" fillId="0" borderId="0" xfId="7" applyNumberFormat="1" applyFont="1" applyFill="1" applyAlignment="1">
      <alignment horizontal="right" vertical="center"/>
    </xf>
    <xf numFmtId="0" fontId="17" fillId="0" borderId="12" xfId="7" applyNumberFormat="1" applyFont="1" applyFill="1" applyBorder="1" applyAlignment="1">
      <alignment horizontal="center" vertical="center"/>
    </xf>
    <xf numFmtId="0" fontId="17" fillId="0" borderId="117" xfId="7" applyNumberFormat="1" applyFont="1" applyFill="1" applyBorder="1" applyAlignment="1">
      <alignment horizontal="center" vertical="center"/>
    </xf>
    <xf numFmtId="0" fontId="17" fillId="0" borderId="13" xfId="7" applyNumberFormat="1" applyFont="1" applyFill="1" applyBorder="1" applyAlignment="1">
      <alignment horizontal="center" vertical="center"/>
    </xf>
    <xf numFmtId="3" fontId="1" fillId="0" borderId="39" xfId="7" applyNumberFormat="1" applyFont="1" applyFill="1" applyBorder="1" applyAlignment="1">
      <alignment vertical="center"/>
    </xf>
    <xf numFmtId="3" fontId="1" fillId="0" borderId="40" xfId="7" applyNumberFormat="1" applyFont="1" applyFill="1" applyBorder="1" applyAlignment="1">
      <alignment vertical="center"/>
    </xf>
    <xf numFmtId="3" fontId="1" fillId="0" borderId="103" xfId="7" applyNumberFormat="1" applyFont="1" applyFill="1" applyBorder="1" applyAlignment="1">
      <alignment vertical="center"/>
    </xf>
    <xf numFmtId="3" fontId="1" fillId="0" borderId="91" xfId="7" applyNumberFormat="1" applyFont="1" applyFill="1" applyBorder="1" applyAlignment="1">
      <alignment vertical="center"/>
    </xf>
    <xf numFmtId="3" fontId="1" fillId="0" borderId="59" xfId="7" applyNumberFormat="1" applyFont="1" applyFill="1" applyBorder="1" applyAlignment="1">
      <alignment vertical="center"/>
    </xf>
    <xf numFmtId="3" fontId="1" fillId="0" borderId="46" xfId="7" applyNumberFormat="1" applyFont="1" applyFill="1" applyBorder="1" applyAlignment="1">
      <alignment vertical="center"/>
    </xf>
    <xf numFmtId="3" fontId="1" fillId="0" borderId="47" xfId="7" applyNumberFormat="1" applyFont="1" applyFill="1" applyBorder="1" applyAlignment="1">
      <alignment vertical="center"/>
    </xf>
    <xf numFmtId="3" fontId="1" fillId="0" borderId="96" xfId="7" applyNumberFormat="1" applyFont="1" applyFill="1" applyBorder="1" applyAlignment="1">
      <alignment vertical="center"/>
    </xf>
    <xf numFmtId="3" fontId="1" fillId="0" borderId="62" xfId="7" applyNumberFormat="1" applyFont="1" applyFill="1" applyBorder="1" applyAlignment="1">
      <alignment vertical="center"/>
    </xf>
    <xf numFmtId="3" fontId="1" fillId="0" borderId="46" xfId="7" applyNumberFormat="1" applyFont="1" applyFill="1" applyBorder="1" applyAlignment="1" applyProtection="1">
      <alignment vertical="center"/>
      <protection locked="0"/>
    </xf>
    <xf numFmtId="3" fontId="1" fillId="0" borderId="96" xfId="7" applyNumberFormat="1" applyFont="1" applyFill="1" applyBorder="1" applyAlignment="1" applyProtection="1">
      <alignment vertical="center"/>
      <protection locked="0"/>
    </xf>
    <xf numFmtId="3" fontId="1" fillId="0" borderId="52" xfId="7" applyNumberFormat="1" applyFont="1" applyFill="1" applyBorder="1" applyAlignment="1" applyProtection="1">
      <alignment vertical="center"/>
      <protection locked="0"/>
    </xf>
    <xf numFmtId="3" fontId="1" fillId="0" borderId="105" xfId="7" applyNumberFormat="1" applyFont="1" applyFill="1" applyBorder="1" applyAlignment="1" applyProtection="1">
      <alignment vertical="center"/>
      <protection locked="0"/>
    </xf>
    <xf numFmtId="3" fontId="1" fillId="0" borderId="52" xfId="7" applyNumberFormat="1" applyFont="1" applyFill="1" applyBorder="1" applyAlignment="1">
      <alignment vertical="center"/>
    </xf>
    <xf numFmtId="3" fontId="1" fillId="0" borderId="53" xfId="7" applyNumberFormat="1" applyFont="1" applyFill="1" applyBorder="1" applyAlignment="1">
      <alignment vertical="center"/>
    </xf>
    <xf numFmtId="3" fontId="1" fillId="0" borderId="105" xfId="7" applyNumberFormat="1" applyFont="1" applyFill="1" applyBorder="1" applyAlignment="1">
      <alignment vertical="center"/>
    </xf>
    <xf numFmtId="3" fontId="1" fillId="0" borderId="107" xfId="7" applyNumberFormat="1" applyFont="1" applyFill="1" applyBorder="1" applyAlignment="1">
      <alignment vertical="center"/>
    </xf>
    <xf numFmtId="3" fontId="1" fillId="0" borderId="32" xfId="7" applyNumberFormat="1" applyFont="1" applyFill="1" applyBorder="1" applyAlignment="1">
      <alignment horizontal="right" vertical="center"/>
    </xf>
    <xf numFmtId="3" fontId="1" fillId="0" borderId="15" xfId="7" applyNumberFormat="1" applyFont="1" applyFill="1" applyBorder="1" applyAlignment="1">
      <alignment horizontal="center" vertical="center"/>
    </xf>
    <xf numFmtId="3" fontId="1" fillId="0" borderId="18" xfId="7" applyNumberFormat="1" applyFont="1" applyFill="1" applyBorder="1" applyAlignment="1">
      <alignment horizontal="right" vertical="center"/>
    </xf>
    <xf numFmtId="3" fontId="1" fillId="0" borderId="121" xfId="7" applyNumberFormat="1" applyFont="1" applyFill="1" applyBorder="1" applyAlignment="1">
      <alignment horizontal="center" vertical="center"/>
    </xf>
    <xf numFmtId="3" fontId="1" fillId="0" borderId="15" xfId="7" applyNumberFormat="1" applyFont="1" applyFill="1" applyBorder="1" applyAlignment="1">
      <alignment horizontal="right" vertical="center"/>
    </xf>
    <xf numFmtId="176" fontId="10" fillId="0" borderId="11" xfId="0" applyNumberFormat="1" applyFont="1" applyFill="1" applyBorder="1" applyAlignment="1">
      <alignment horizontal="right" vertical="center" shrinkToFit="1"/>
    </xf>
    <xf numFmtId="176" fontId="18" fillId="0" borderId="11" xfId="0" applyNumberFormat="1" applyFont="1" applyFill="1" applyBorder="1" applyAlignment="1">
      <alignment horizontal="right" vertical="center" shrinkToFit="1"/>
    </xf>
    <xf numFmtId="178" fontId="10" fillId="0" borderId="11" xfId="0" applyNumberFormat="1" applyFont="1" applyFill="1" applyBorder="1" applyAlignment="1">
      <alignment horizontal="right" vertical="center" shrinkToFit="1"/>
    </xf>
    <xf numFmtId="176" fontId="10" fillId="0" borderId="17" xfId="0" applyNumberFormat="1" applyFont="1" applyFill="1" applyBorder="1" applyAlignment="1">
      <alignment horizontal="right" vertical="center" shrinkToFit="1"/>
    </xf>
    <xf numFmtId="176" fontId="18" fillId="0" borderId="17" xfId="0" applyNumberFormat="1" applyFont="1" applyFill="1" applyBorder="1" applyAlignment="1">
      <alignment horizontal="right" vertical="center" shrinkToFit="1"/>
    </xf>
    <xf numFmtId="178" fontId="10" fillId="0" borderId="17" xfId="0" applyNumberFormat="1" applyFont="1" applyFill="1" applyBorder="1" applyAlignment="1">
      <alignment horizontal="right" vertical="center" shrinkToFit="1"/>
    </xf>
    <xf numFmtId="176" fontId="10" fillId="0" borderId="124" xfId="0" applyNumberFormat="1" applyFont="1" applyFill="1" applyBorder="1" applyAlignment="1">
      <alignment horizontal="right" vertical="center" shrinkToFit="1"/>
    </xf>
    <xf numFmtId="178" fontId="10" fillId="0" borderId="124" xfId="0" applyNumberFormat="1" applyFont="1" applyFill="1" applyBorder="1" applyAlignment="1">
      <alignment horizontal="right" vertical="center" shrinkToFit="1"/>
    </xf>
    <xf numFmtId="176" fontId="18" fillId="0" borderId="124" xfId="0" applyNumberFormat="1" applyFont="1" applyFill="1" applyBorder="1" applyAlignment="1">
      <alignment horizontal="right" vertical="center" shrinkToFit="1"/>
    </xf>
    <xf numFmtId="176" fontId="9" fillId="0" borderId="11" xfId="0" applyNumberFormat="1" applyFont="1" applyBorder="1"/>
    <xf numFmtId="0" fontId="20" fillId="0" borderId="0" xfId="0" applyNumberFormat="1" applyFont="1" applyFill="1" applyAlignment="1">
      <alignment vertical="center"/>
    </xf>
    <xf numFmtId="0" fontId="10" fillId="0" borderId="0" xfId="0" applyNumberFormat="1" applyFont="1" applyFill="1" applyAlignment="1" applyProtection="1">
      <alignment vertical="center"/>
      <protection locked="0"/>
    </xf>
    <xf numFmtId="0" fontId="10" fillId="0" borderId="0" xfId="0" applyNumberFormat="1" applyFont="1" applyFill="1" applyAlignment="1">
      <alignment vertical="center"/>
    </xf>
    <xf numFmtId="0" fontId="14" fillId="0" borderId="19" xfId="0" applyNumberFormat="1" applyFont="1" applyFill="1" applyBorder="1" applyAlignment="1" applyProtection="1">
      <alignment horizontal="distributed" vertical="center" shrinkToFit="1"/>
      <protection locked="0"/>
    </xf>
    <xf numFmtId="0" fontId="14" fillId="0" borderId="20" xfId="0" applyNumberFormat="1" applyFont="1" applyFill="1" applyBorder="1" applyAlignment="1" applyProtection="1">
      <alignment horizontal="distributed" vertical="center" shrinkToFit="1"/>
      <protection locked="0"/>
    </xf>
    <xf numFmtId="0" fontId="14" fillId="0" borderId="78" xfId="0" applyNumberFormat="1" applyFont="1" applyFill="1" applyBorder="1" applyAlignment="1">
      <alignment horizontal="center" vertical="center" shrinkToFit="1"/>
    </xf>
    <xf numFmtId="0" fontId="14" fillId="0" borderId="79" xfId="0" applyNumberFormat="1" applyFont="1" applyFill="1" applyBorder="1" applyAlignment="1" applyProtection="1">
      <alignment vertical="center" shrinkToFit="1"/>
      <protection locked="0"/>
    </xf>
    <xf numFmtId="0" fontId="14" fillId="0" borderId="10" xfId="0" applyNumberFormat="1" applyFont="1" applyFill="1" applyBorder="1" applyAlignment="1" applyProtection="1">
      <alignment horizontal="distributed" vertical="center" shrinkToFit="1"/>
      <protection locked="0"/>
    </xf>
    <xf numFmtId="0" fontId="14" fillId="0" borderId="84" xfId="0" applyNumberFormat="1" applyFont="1" applyFill="1" applyBorder="1" applyAlignment="1">
      <alignment horizontal="center" vertical="center" shrinkToFit="1"/>
    </xf>
    <xf numFmtId="176" fontId="10" fillId="0" borderId="89" xfId="0" applyNumberFormat="1" applyFont="1" applyFill="1" applyBorder="1" applyAlignment="1">
      <alignment horizontal="right" vertical="center" shrinkToFit="1"/>
    </xf>
    <xf numFmtId="176" fontId="21" fillId="0" borderId="90" xfId="0" applyNumberFormat="1" applyFont="1" applyFill="1" applyBorder="1" applyAlignment="1">
      <alignment horizontal="right" vertical="center" shrinkToFit="1"/>
    </xf>
    <xf numFmtId="0" fontId="10" fillId="0" borderId="93" xfId="0" applyNumberFormat="1" applyFont="1" applyFill="1" applyBorder="1" applyAlignment="1">
      <alignment horizontal="center" vertical="center" shrinkToFit="1"/>
    </xf>
    <xf numFmtId="176" fontId="22" fillId="0" borderId="94" xfId="0" applyNumberFormat="1" applyFont="1" applyFill="1" applyBorder="1" applyAlignment="1">
      <alignment horizontal="right" vertical="center" shrinkToFit="1"/>
    </xf>
    <xf numFmtId="176" fontId="22" fillId="0" borderId="37" xfId="0" applyNumberFormat="1" applyFont="1" applyFill="1" applyBorder="1" applyAlignment="1">
      <alignment horizontal="right" vertical="center" shrinkToFit="1"/>
    </xf>
    <xf numFmtId="177" fontId="10" fillId="0" borderId="95" xfId="0" applyNumberFormat="1" applyFont="1" applyFill="1" applyBorder="1" applyAlignment="1">
      <alignment horizontal="right" vertical="center" shrinkToFit="1"/>
    </xf>
    <xf numFmtId="177" fontId="10" fillId="0" borderId="96" xfId="0" applyNumberFormat="1" applyFont="1" applyFill="1" applyBorder="1" applyAlignment="1">
      <alignment horizontal="right" vertical="center" shrinkToFit="1"/>
    </xf>
    <xf numFmtId="177" fontId="10" fillId="0" borderId="90" xfId="0" applyNumberFormat="1" applyFont="1" applyFill="1" applyBorder="1" applyAlignment="1">
      <alignment horizontal="right" vertical="center" shrinkToFit="1"/>
    </xf>
    <xf numFmtId="177" fontId="10" fillId="0" borderId="62" xfId="0" applyNumberFormat="1" applyFont="1" applyFill="1" applyBorder="1" applyAlignment="1">
      <alignment horizontal="right" vertical="center" shrinkToFit="1"/>
    </xf>
    <xf numFmtId="177" fontId="10" fillId="0" borderId="44" xfId="0" applyNumberFormat="1" applyFont="1" applyFill="1" applyBorder="1" applyAlignment="1">
      <alignment horizontal="right" vertical="center" shrinkToFit="1"/>
    </xf>
    <xf numFmtId="0" fontId="10" fillId="0" borderId="97" xfId="0" applyNumberFormat="1" applyFont="1" applyFill="1" applyBorder="1" applyAlignment="1">
      <alignment horizontal="center" vertical="center" wrapText="1" shrinkToFit="1"/>
    </xf>
    <xf numFmtId="178" fontId="10" fillId="0" borderId="98" xfId="0" applyNumberFormat="1" applyFont="1" applyFill="1" applyBorder="1" applyAlignment="1">
      <alignment horizontal="right" vertical="center" shrinkToFit="1"/>
    </xf>
    <xf numFmtId="178" fontId="10" fillId="0" borderId="99" xfId="0" applyNumberFormat="1" applyFont="1" applyFill="1" applyBorder="1" applyAlignment="1">
      <alignment horizontal="right" vertical="center" shrinkToFit="1"/>
    </xf>
    <xf numFmtId="178" fontId="10" fillId="0" borderId="100" xfId="0" applyNumberFormat="1" applyFont="1" applyFill="1" applyBorder="1" applyAlignment="1">
      <alignment horizontal="right" vertical="center" shrinkToFit="1"/>
    </xf>
    <xf numFmtId="178" fontId="10" fillId="0" borderId="65" xfId="0" applyNumberFormat="1" applyFont="1" applyFill="1" applyBorder="1" applyAlignment="1">
      <alignment horizontal="right" vertical="center" shrinkToFit="1"/>
    </xf>
    <xf numFmtId="179" fontId="10" fillId="0" borderId="100" xfId="0" applyNumberFormat="1" applyFont="1" applyFill="1" applyBorder="1" applyAlignment="1">
      <alignment horizontal="right" vertical="center" shrinkToFit="1"/>
    </xf>
    <xf numFmtId="179" fontId="10" fillId="0" borderId="50" xfId="0" applyNumberFormat="1" applyFont="1" applyFill="1" applyBorder="1" applyAlignment="1">
      <alignment horizontal="right" vertical="center" shrinkToFit="1"/>
    </xf>
    <xf numFmtId="0" fontId="10" fillId="0" borderId="10" xfId="0" applyNumberFormat="1" applyFont="1" applyFill="1" applyBorder="1" applyAlignment="1">
      <alignment horizontal="center" vertical="center" wrapText="1" shrinkToFit="1"/>
    </xf>
    <xf numFmtId="179" fontId="10" fillId="0" borderId="84" xfId="0" applyNumberFormat="1" applyFont="1" applyFill="1" applyBorder="1" applyAlignment="1">
      <alignment horizontal="right" vertical="center" shrinkToFit="1"/>
    </xf>
    <xf numFmtId="179" fontId="10" fillId="0" borderId="101" xfId="0" applyNumberFormat="1" applyFont="1" applyFill="1" applyBorder="1" applyAlignment="1">
      <alignment horizontal="right" vertical="center" shrinkToFit="1"/>
    </xf>
    <xf numFmtId="179" fontId="10" fillId="0" borderId="102" xfId="0" applyNumberFormat="1" applyFont="1" applyFill="1" applyBorder="1" applyAlignment="1">
      <alignment horizontal="right" vertical="center" shrinkToFit="1"/>
    </xf>
    <xf numFmtId="0" fontId="10" fillId="0" borderId="42" xfId="0" applyNumberFormat="1" applyFont="1" applyFill="1" applyBorder="1" applyAlignment="1">
      <alignment horizontal="center" vertical="center" shrinkToFit="1"/>
    </xf>
    <xf numFmtId="176" fontId="10" fillId="0" borderId="95" xfId="0" applyNumberFormat="1" applyFont="1" applyFill="1" applyBorder="1" applyAlignment="1">
      <alignment horizontal="right" vertical="center" shrinkToFit="1"/>
    </xf>
    <xf numFmtId="176" fontId="10" fillId="0" borderId="96" xfId="0" applyNumberFormat="1" applyFont="1" applyFill="1" applyBorder="1" applyAlignment="1" applyProtection="1">
      <alignment horizontal="right" vertical="center" shrinkToFit="1"/>
    </xf>
    <xf numFmtId="176" fontId="10" fillId="0" borderId="44" xfId="0" applyNumberFormat="1" applyFont="1" applyFill="1" applyBorder="1" applyAlignment="1" applyProtection="1">
      <alignment horizontal="right" vertical="center" shrinkToFit="1"/>
    </xf>
    <xf numFmtId="0" fontId="10" fillId="0" borderId="48" xfId="0" applyNumberFormat="1" applyFont="1" applyFill="1" applyBorder="1" applyAlignment="1">
      <alignment horizontal="center" vertical="center" wrapText="1" shrinkToFit="1"/>
    </xf>
    <xf numFmtId="179" fontId="10" fillId="0" borderId="104" xfId="0" applyNumberFormat="1" applyFont="1" applyFill="1" applyBorder="1" applyAlignment="1">
      <alignment horizontal="right" vertical="center" shrinkToFit="1"/>
    </xf>
    <xf numFmtId="179" fontId="10" fillId="0" borderId="105" xfId="0" applyNumberFormat="1" applyFont="1" applyFill="1" applyBorder="1" applyAlignment="1">
      <alignment horizontal="right" vertical="center" shrinkToFit="1"/>
    </xf>
    <xf numFmtId="179" fontId="10" fillId="0" borderId="106" xfId="0" applyNumberFormat="1" applyFont="1" applyFill="1" applyBorder="1" applyAlignment="1">
      <alignment horizontal="right" vertical="center" shrinkToFit="1"/>
    </xf>
    <xf numFmtId="178" fontId="10" fillId="0" borderId="106" xfId="0" applyNumberFormat="1" applyFont="1" applyFill="1" applyBorder="1" applyAlignment="1">
      <alignment horizontal="right" vertical="center" shrinkToFit="1"/>
    </xf>
    <xf numFmtId="179" fontId="10" fillId="0" borderId="107" xfId="0" applyNumberFormat="1" applyFont="1" applyFill="1" applyBorder="1" applyAlignment="1">
      <alignment horizontal="right" vertical="center" shrinkToFit="1"/>
    </xf>
    <xf numFmtId="179" fontId="10" fillId="0" borderId="54" xfId="0" applyNumberFormat="1" applyFont="1" applyFill="1" applyBorder="1" applyAlignment="1">
      <alignment horizontal="right" vertical="center" shrinkToFit="1"/>
    </xf>
    <xf numFmtId="0" fontId="10" fillId="0" borderId="108" xfId="0" applyNumberFormat="1" applyFont="1" applyFill="1" applyBorder="1" applyAlignment="1">
      <alignment horizontal="center" vertical="center" wrapText="1" shrinkToFit="1"/>
    </xf>
    <xf numFmtId="179" fontId="10" fillId="0" borderId="108" xfId="0" applyNumberFormat="1" applyFont="1" applyFill="1" applyBorder="1" applyAlignment="1">
      <alignment horizontal="right" vertical="center" shrinkToFit="1"/>
    </xf>
    <xf numFmtId="179" fontId="10" fillId="0" borderId="109" xfId="0" applyNumberFormat="1" applyFont="1" applyFill="1" applyBorder="1" applyAlignment="1">
      <alignment horizontal="right" vertical="center" shrinkToFit="1"/>
    </xf>
    <xf numFmtId="179" fontId="10" fillId="0" borderId="110" xfId="0" applyNumberFormat="1" applyFont="1" applyFill="1" applyBorder="1" applyAlignment="1">
      <alignment horizontal="right" vertical="center" shrinkToFit="1"/>
    </xf>
    <xf numFmtId="176" fontId="10" fillId="0" borderId="90" xfId="0" applyNumberFormat="1" applyFont="1" applyFill="1" applyBorder="1" applyAlignment="1" applyProtection="1">
      <alignment horizontal="right" vertical="center" shrinkToFit="1"/>
    </xf>
    <xf numFmtId="179" fontId="10" fillId="0" borderId="116" xfId="0" applyNumberFormat="1" applyFont="1" applyFill="1" applyBorder="1" applyAlignment="1">
      <alignment horizontal="right" vertical="center" shrinkToFit="1"/>
    </xf>
    <xf numFmtId="0" fontId="10" fillId="0" borderId="0" xfId="0" applyNumberFormat="1" applyFont="1" applyFill="1" applyAlignment="1" applyProtection="1">
      <alignment horizontal="right" vertical="center"/>
      <protection locked="0"/>
    </xf>
    <xf numFmtId="0" fontId="10" fillId="0" borderId="0" xfId="0" applyFont="1" applyAlignment="1"/>
    <xf numFmtId="0" fontId="10" fillId="0" borderId="0" xfId="0" applyFont="1" applyFill="1" applyAlignment="1">
      <alignment vertical="center"/>
    </xf>
    <xf numFmtId="38" fontId="10" fillId="0" borderId="0" xfId="4" applyFont="1" applyFill="1" applyAlignment="1">
      <alignment vertical="center"/>
    </xf>
    <xf numFmtId="0" fontId="14" fillId="0" borderId="0" xfId="0" applyNumberFormat="1" applyFont="1" applyFill="1" applyAlignment="1">
      <alignment vertical="center"/>
    </xf>
    <xf numFmtId="0" fontId="14" fillId="0" borderId="0" xfId="0" applyNumberFormat="1" applyFont="1" applyFill="1" applyAlignment="1">
      <alignment horizontal="right" vertical="center"/>
    </xf>
    <xf numFmtId="0" fontId="10" fillId="0" borderId="19" xfId="0" applyNumberFormat="1" applyFont="1" applyFill="1" applyBorder="1" applyAlignment="1" applyProtection="1">
      <alignment horizontal="distributed" vertical="center" shrinkToFit="1"/>
      <protection locked="0"/>
    </xf>
    <xf numFmtId="0" fontId="10" fillId="0" borderId="20" xfId="0" applyNumberFormat="1" applyFont="1" applyFill="1" applyBorder="1" applyAlignment="1" applyProtection="1">
      <alignment horizontal="distributed" vertical="center" shrinkToFit="1"/>
      <protection locked="0"/>
    </xf>
    <xf numFmtId="0" fontId="10" fillId="0" borderId="21" xfId="0" applyNumberFormat="1" applyFont="1" applyFill="1" applyBorder="1" applyAlignment="1">
      <alignment horizontal="center" vertical="center" shrinkToFit="1"/>
    </xf>
    <xf numFmtId="0" fontId="10" fillId="0" borderId="0" xfId="0" applyNumberFormat="1" applyFont="1" applyFill="1" applyBorder="1" applyAlignment="1" applyProtection="1">
      <alignment vertical="center"/>
      <protection locked="0"/>
    </xf>
    <xf numFmtId="0" fontId="10" fillId="0" borderId="22" xfId="0" applyNumberFormat="1" applyFont="1" applyFill="1" applyBorder="1" applyAlignment="1" applyProtection="1">
      <alignment horizontal="distributed" vertical="center" shrinkToFit="1"/>
      <protection locked="0"/>
    </xf>
    <xf numFmtId="0" fontId="10" fillId="0" borderId="0" xfId="0" applyNumberFormat="1" applyFont="1" applyFill="1" applyBorder="1" applyAlignment="1" applyProtection="1">
      <alignment horizontal="distributed" vertical="center" shrinkToFit="1"/>
      <protection locked="0"/>
    </xf>
    <xf numFmtId="0" fontId="10" fillId="0" borderId="23" xfId="0" applyNumberFormat="1" applyFont="1" applyFill="1" applyBorder="1" applyAlignment="1">
      <alignment horizontal="distributed" vertical="center" shrinkToFit="1"/>
    </xf>
    <xf numFmtId="0" fontId="10" fillId="0" borderId="23" xfId="0" applyNumberFormat="1" applyFont="1" applyFill="1" applyBorder="1" applyAlignment="1" applyProtection="1">
      <alignment horizontal="distributed" vertical="center" shrinkToFit="1"/>
      <protection locked="0"/>
    </xf>
    <xf numFmtId="0" fontId="14" fillId="0" borderId="0" xfId="0" applyNumberFormat="1" applyFont="1" applyFill="1" applyBorder="1" applyAlignment="1">
      <alignment horizontal="center" vertical="center" shrinkToFit="1"/>
    </xf>
    <xf numFmtId="0" fontId="10" fillId="0" borderId="3" xfId="0" applyNumberFormat="1" applyFont="1" applyFill="1" applyBorder="1" applyAlignment="1">
      <alignment horizontal="distributed" vertical="center" shrinkToFit="1"/>
    </xf>
    <xf numFmtId="0" fontId="10" fillId="0" borderId="4" xfId="0" applyNumberFormat="1" applyFont="1" applyFill="1" applyBorder="1" applyAlignment="1">
      <alignment horizontal="distributed" vertical="center" shrinkToFit="1"/>
    </xf>
    <xf numFmtId="0" fontId="10" fillId="0" borderId="25" xfId="0" applyNumberFormat="1" applyFont="1" applyFill="1" applyBorder="1" applyAlignment="1">
      <alignment horizontal="distributed" vertical="center" shrinkToFit="1"/>
    </xf>
    <xf numFmtId="0" fontId="10" fillId="0" borderId="26" xfId="0" applyNumberFormat="1" applyFont="1" applyFill="1" applyBorder="1" applyAlignment="1">
      <alignment vertical="center"/>
    </xf>
    <xf numFmtId="0" fontId="10" fillId="0" borderId="27" xfId="0" applyNumberFormat="1" applyFont="1" applyFill="1" applyBorder="1" applyAlignment="1" applyProtection="1">
      <alignment horizontal="distributed" vertical="center" shrinkToFit="1"/>
      <protection locked="0"/>
    </xf>
    <xf numFmtId="0" fontId="10" fillId="0" borderId="28" xfId="0" applyNumberFormat="1" applyFont="1" applyFill="1" applyBorder="1" applyAlignment="1" applyProtection="1">
      <alignment horizontal="distributed" vertical="center" shrinkToFit="1"/>
      <protection locked="0"/>
    </xf>
    <xf numFmtId="0" fontId="14" fillId="0" borderId="27" xfId="0" applyNumberFormat="1" applyFont="1" applyFill="1" applyBorder="1" applyAlignment="1">
      <alignment horizontal="center" vertical="center" shrinkToFit="1"/>
    </xf>
    <xf numFmtId="0" fontId="10" fillId="0" borderId="32" xfId="0" applyNumberFormat="1" applyFont="1" applyFill="1" applyBorder="1" applyAlignment="1">
      <alignment horizontal="center" vertical="center" shrinkToFit="1"/>
    </xf>
    <xf numFmtId="0" fontId="10" fillId="0" borderId="17" xfId="0" applyNumberFormat="1" applyFont="1" applyFill="1" applyBorder="1" applyAlignment="1">
      <alignment horizontal="center" vertical="center" shrinkToFit="1"/>
    </xf>
    <xf numFmtId="0" fontId="10" fillId="0" borderId="33" xfId="0" applyNumberFormat="1" applyFont="1" applyFill="1" applyBorder="1" applyAlignment="1">
      <alignment horizontal="center" vertical="center" shrinkToFit="1"/>
    </xf>
    <xf numFmtId="176" fontId="10" fillId="0" borderId="37" xfId="0" applyNumberFormat="1" applyFont="1" applyFill="1" applyBorder="1" applyAlignment="1">
      <alignment horizontal="right" vertical="center" shrinkToFit="1"/>
    </xf>
    <xf numFmtId="176" fontId="10" fillId="0" borderId="39" xfId="0" applyNumberFormat="1" applyFont="1" applyFill="1" applyBorder="1" applyAlignment="1">
      <alignment horizontal="right" vertical="center" shrinkToFit="1"/>
    </xf>
    <xf numFmtId="176" fontId="10" fillId="0" borderId="40" xfId="0" applyNumberFormat="1" applyFont="1" applyFill="1" applyBorder="1" applyAlignment="1">
      <alignment horizontal="right" vertical="center" shrinkToFit="1"/>
    </xf>
    <xf numFmtId="176" fontId="10" fillId="0" borderId="61" xfId="0" applyNumberFormat="1" applyFont="1" applyFill="1" applyBorder="1" applyAlignment="1">
      <alignment horizontal="right" vertical="center" shrinkToFit="1"/>
    </xf>
    <xf numFmtId="176" fontId="10" fillId="0" borderId="43" xfId="0" applyNumberFormat="1" applyFont="1" applyFill="1" applyBorder="1" applyAlignment="1">
      <alignment horizontal="right" vertical="center" shrinkToFit="1"/>
    </xf>
    <xf numFmtId="176" fontId="10" fillId="0" borderId="44" xfId="0" applyNumberFormat="1" applyFont="1" applyFill="1" applyBorder="1" applyAlignment="1">
      <alignment horizontal="right" vertical="center" shrinkToFit="1"/>
    </xf>
    <xf numFmtId="176" fontId="22" fillId="0" borderId="46" xfId="0" applyNumberFormat="1" applyFont="1" applyFill="1" applyBorder="1" applyAlignment="1" applyProtection="1">
      <alignment horizontal="right" vertical="center" shrinkToFit="1"/>
      <protection locked="0"/>
    </xf>
    <xf numFmtId="176" fontId="22" fillId="0" borderId="47" xfId="0" applyNumberFormat="1" applyFont="1" applyFill="1" applyBorder="1" applyAlignment="1" applyProtection="1">
      <alignment horizontal="right" vertical="center" shrinkToFit="1"/>
      <protection locked="0"/>
    </xf>
    <xf numFmtId="176" fontId="22" fillId="0" borderId="44" xfId="0" applyNumberFormat="1" applyFont="1" applyFill="1" applyBorder="1" applyAlignment="1" applyProtection="1">
      <alignment horizontal="right" vertical="center" shrinkToFit="1"/>
      <protection locked="0"/>
    </xf>
    <xf numFmtId="177" fontId="10" fillId="0" borderId="43" xfId="0" applyNumberFormat="1" applyFont="1" applyFill="1" applyBorder="1" applyAlignment="1">
      <alignment horizontal="right" vertical="center" shrinkToFit="1"/>
    </xf>
    <xf numFmtId="177" fontId="10" fillId="0" borderId="46" xfId="0" applyNumberFormat="1" applyFont="1" applyFill="1" applyBorder="1" applyAlignment="1">
      <alignment horizontal="right" vertical="center" shrinkToFit="1"/>
    </xf>
    <xf numFmtId="177" fontId="10" fillId="0" borderId="47" xfId="0" applyNumberFormat="1" applyFont="1" applyFill="1" applyBorder="1" applyAlignment="1">
      <alignment horizontal="right" vertical="center" shrinkToFit="1"/>
    </xf>
    <xf numFmtId="178" fontId="10" fillId="0" borderId="49" xfId="0" applyNumberFormat="1" applyFont="1" applyFill="1" applyBorder="1" applyAlignment="1">
      <alignment horizontal="right" vertical="center" shrinkToFit="1"/>
    </xf>
    <xf numFmtId="178" fontId="10" fillId="0" borderId="50" xfId="0" applyNumberFormat="1" applyFont="1" applyFill="1" applyBorder="1" applyAlignment="1">
      <alignment horizontal="right" vertical="center" shrinkToFit="1"/>
    </xf>
    <xf numFmtId="178" fontId="10" fillId="0" borderId="52" xfId="0" applyNumberFormat="1" applyFont="1" applyFill="1" applyBorder="1" applyAlignment="1">
      <alignment horizontal="right" vertical="center" shrinkToFit="1"/>
    </xf>
    <xf numFmtId="178" fontId="10" fillId="0" borderId="53" xfId="0" applyNumberFormat="1" applyFont="1" applyFill="1" applyBorder="1" applyAlignment="1">
      <alignment horizontal="right" vertical="center" shrinkToFit="1"/>
    </xf>
    <xf numFmtId="178" fontId="10" fillId="0" borderId="54" xfId="0" applyNumberFormat="1" applyFont="1" applyFill="1" applyBorder="1" applyAlignment="1">
      <alignment horizontal="right" vertical="center" shrinkToFit="1"/>
    </xf>
    <xf numFmtId="176" fontId="10" fillId="0" borderId="59" xfId="0" applyNumberFormat="1" applyFont="1" applyFill="1" applyBorder="1" applyAlignment="1">
      <alignment horizontal="right" vertical="center" shrinkToFit="1"/>
    </xf>
    <xf numFmtId="176" fontId="10" fillId="0" borderId="60" xfId="0" applyNumberFormat="1" applyFont="1" applyFill="1" applyBorder="1" applyAlignment="1">
      <alignment horizontal="right" vertical="center" shrinkToFit="1"/>
    </xf>
    <xf numFmtId="176" fontId="10" fillId="0" borderId="62" xfId="0" applyNumberFormat="1" applyFont="1" applyFill="1" applyBorder="1" applyAlignment="1">
      <alignment horizontal="right" vertical="center" shrinkToFit="1"/>
    </xf>
    <xf numFmtId="176" fontId="10" fillId="0" borderId="46" xfId="0" applyNumberFormat="1" applyFont="1" applyFill="1" applyBorder="1" applyAlignment="1">
      <alignment horizontal="right" vertical="center" shrinkToFit="1"/>
    </xf>
    <xf numFmtId="176" fontId="10" fillId="0" borderId="47" xfId="0" applyNumberFormat="1" applyFont="1" applyFill="1" applyBorder="1" applyAlignment="1">
      <alignment horizontal="right" vertical="center" shrinkToFit="1"/>
    </xf>
    <xf numFmtId="179" fontId="10" fillId="0" borderId="64" xfId="0" applyNumberFormat="1" applyFont="1" applyFill="1" applyBorder="1" applyAlignment="1">
      <alignment vertical="center" shrinkToFit="1"/>
    </xf>
    <xf numFmtId="179" fontId="10" fillId="0" borderId="65" xfId="0" applyNumberFormat="1" applyFont="1" applyFill="1" applyBorder="1" applyAlignment="1">
      <alignment vertical="center" shrinkToFit="1"/>
    </xf>
    <xf numFmtId="179" fontId="10" fillId="0" borderId="67" xfId="0" applyNumberFormat="1" applyFont="1" applyFill="1" applyBorder="1" applyAlignment="1">
      <alignment vertical="center" shrinkToFit="1"/>
    </xf>
    <xf numFmtId="179" fontId="10" fillId="0" borderId="68" xfId="0" applyNumberFormat="1" applyFont="1" applyFill="1" applyBorder="1" applyAlignment="1">
      <alignment vertical="center" shrinkToFit="1"/>
    </xf>
    <xf numFmtId="179" fontId="10" fillId="0" borderId="50" xfId="0" applyNumberFormat="1" applyFont="1" applyFill="1" applyBorder="1" applyAlignment="1">
      <alignment vertical="center" shrinkToFit="1"/>
    </xf>
    <xf numFmtId="179" fontId="10" fillId="0" borderId="72" xfId="0" applyNumberFormat="1" applyFont="1" applyFill="1" applyBorder="1" applyAlignment="1">
      <alignment vertical="center" shrinkToFit="1"/>
    </xf>
    <xf numFmtId="179" fontId="10" fillId="0" borderId="73" xfId="0" applyNumberFormat="1" applyFont="1" applyFill="1" applyBorder="1" applyAlignment="1">
      <alignment vertical="center" shrinkToFit="1"/>
    </xf>
    <xf numFmtId="179" fontId="10" fillId="0" borderId="75" xfId="0" applyNumberFormat="1" applyFont="1" applyFill="1" applyBorder="1" applyAlignment="1">
      <alignment vertical="center" shrinkToFit="1"/>
    </xf>
    <xf numFmtId="179" fontId="10" fillId="0" borderId="76" xfId="0" applyNumberFormat="1" applyFont="1" applyFill="1" applyBorder="1" applyAlignment="1">
      <alignment vertical="center" shrinkToFit="1"/>
    </xf>
    <xf numFmtId="179" fontId="10" fillId="0" borderId="77" xfId="0" applyNumberFormat="1" applyFont="1" applyFill="1" applyBorder="1" applyAlignment="1">
      <alignment vertical="center" shrinkToFit="1"/>
    </xf>
    <xf numFmtId="55" fontId="10" fillId="0" borderId="93" xfId="0" applyNumberFormat="1" applyFont="1" applyFill="1" applyBorder="1" applyAlignment="1">
      <alignment horizontal="center" vertical="center" shrinkToFit="1"/>
    </xf>
    <xf numFmtId="176" fontId="10" fillId="0" borderId="126" xfId="9" applyNumberFormat="1" applyFont="1" applyFill="1" applyBorder="1" applyAlignment="1">
      <alignment horizontal="right" vertical="center" shrinkToFit="1"/>
    </xf>
    <xf numFmtId="176" fontId="22" fillId="0" borderId="127" xfId="9" applyNumberFormat="1" applyFont="1" applyFill="1" applyBorder="1" applyAlignment="1">
      <alignment horizontal="right" vertical="center" shrinkToFit="1"/>
    </xf>
    <xf numFmtId="176" fontId="22" fillId="0" borderId="6" xfId="9" applyNumberFormat="1" applyFont="1" applyFill="1" applyBorder="1" applyAlignment="1">
      <alignment vertical="center" shrinkToFit="1"/>
    </xf>
    <xf numFmtId="176" fontId="22" fillId="0" borderId="128" xfId="9" applyNumberFormat="1" applyFont="1" applyFill="1" applyBorder="1" applyAlignment="1">
      <alignment horizontal="right" vertical="center" shrinkToFit="1"/>
    </xf>
    <xf numFmtId="176" fontId="22" fillId="0" borderId="60" xfId="9" applyNumberFormat="1" applyFont="1" applyFill="1" applyBorder="1" applyAlignment="1">
      <alignment horizontal="right" vertical="center" shrinkToFit="1"/>
    </xf>
    <xf numFmtId="178" fontId="10" fillId="0" borderId="89" xfId="0" applyNumberFormat="1" applyFont="1" applyFill="1" applyBorder="1" applyAlignment="1">
      <alignment horizontal="right" vertical="center" shrinkToFit="1"/>
    </xf>
    <xf numFmtId="176" fontId="10" fillId="0" borderId="127" xfId="9" applyNumberFormat="1" applyFont="1" applyFill="1" applyBorder="1" applyAlignment="1">
      <alignment horizontal="right" vertical="center" shrinkToFit="1"/>
    </xf>
    <xf numFmtId="176" fontId="10" fillId="0" borderId="128" xfId="9" applyNumberFormat="1" applyFont="1" applyFill="1" applyBorder="1" applyAlignment="1">
      <alignment horizontal="right" vertical="center" shrinkToFit="1"/>
    </xf>
    <xf numFmtId="176" fontId="10" fillId="0" borderId="6" xfId="9" applyNumberFormat="1" applyFont="1" applyFill="1" applyBorder="1" applyAlignment="1">
      <alignment vertical="center" shrinkToFit="1"/>
    </xf>
    <xf numFmtId="176" fontId="10" fillId="0" borderId="60" xfId="9" applyNumberFormat="1" applyFont="1" applyFill="1" applyBorder="1" applyAlignment="1">
      <alignment horizontal="right" vertical="center" shrinkToFit="1"/>
    </xf>
    <xf numFmtId="176" fontId="10" fillId="0" borderId="11" xfId="9" applyNumberFormat="1" applyFont="1" applyFill="1" applyBorder="1" applyAlignment="1">
      <alignment horizontal="right" vertical="center" shrinkToFit="1"/>
    </xf>
    <xf numFmtId="0" fontId="14" fillId="0" borderId="87" xfId="0" applyNumberFormat="1" applyFont="1" applyFill="1" applyBorder="1" applyAlignment="1" applyProtection="1">
      <alignment horizontal="distributed" vertical="center" shrinkToFit="1"/>
      <protection locked="0"/>
    </xf>
    <xf numFmtId="0" fontId="14" fillId="0" borderId="117" xfId="0" applyNumberFormat="1" applyFont="1" applyFill="1" applyBorder="1" applyAlignment="1">
      <alignment horizontal="center" vertical="center" shrinkToFit="1"/>
    </xf>
    <xf numFmtId="55" fontId="10" fillId="0" borderId="11" xfId="0" applyNumberFormat="1" applyFont="1" applyFill="1" applyBorder="1" applyAlignment="1">
      <alignment horizontal="center" vertical="center" shrinkToFit="1"/>
    </xf>
    <xf numFmtId="176" fontId="10" fillId="0" borderId="11" xfId="5" applyNumberFormat="1" applyFont="1" applyFill="1" applyBorder="1" applyAlignment="1">
      <alignment horizontal="right" vertical="center" shrinkToFit="1"/>
    </xf>
    <xf numFmtId="176" fontId="10" fillId="0" borderId="11" xfId="5" applyNumberFormat="1" applyFont="1" applyFill="1" applyBorder="1" applyAlignment="1">
      <alignment vertical="center" shrinkToFit="1"/>
    </xf>
    <xf numFmtId="0" fontId="10" fillId="0" borderId="11" xfId="0" applyNumberFormat="1" applyFont="1" applyFill="1" applyBorder="1" applyAlignment="1">
      <alignment horizontal="center" vertical="center" shrinkToFit="1"/>
    </xf>
    <xf numFmtId="0" fontId="10" fillId="0" borderId="11" xfId="0" applyNumberFormat="1" applyFont="1" applyFill="1" applyBorder="1" applyAlignment="1">
      <alignment horizontal="center" vertical="center" wrapText="1" shrinkToFit="1"/>
    </xf>
    <xf numFmtId="179" fontId="10" fillId="0" borderId="11" xfId="6" applyNumberFormat="1" applyFont="1" applyFill="1" applyBorder="1" applyAlignment="1">
      <alignment horizontal="right" vertical="center" shrinkToFit="1"/>
    </xf>
    <xf numFmtId="179" fontId="10" fillId="0" borderId="11" xfId="0" applyNumberFormat="1" applyFont="1" applyFill="1" applyBorder="1" applyAlignment="1">
      <alignment horizontal="right" vertical="center" shrinkToFit="1"/>
    </xf>
    <xf numFmtId="0" fontId="7" fillId="0" borderId="11" xfId="0" applyFont="1" applyBorder="1" applyAlignment="1">
      <alignment horizontal="center" vertical="center"/>
    </xf>
    <xf numFmtId="38" fontId="19" fillId="0" borderId="11" xfId="10" applyFont="1" applyBorder="1" applyAlignment="1">
      <alignment horizontal="right" vertical="center"/>
    </xf>
    <xf numFmtId="0" fontId="7" fillId="0" borderId="24" xfId="0" applyFont="1" applyBorder="1" applyAlignment="1">
      <alignment horizontal="center" vertical="center"/>
    </xf>
    <xf numFmtId="0" fontId="7" fillId="0" borderId="4" xfId="0" applyFont="1" applyBorder="1" applyAlignment="1">
      <alignment horizontal="center" vertical="center"/>
    </xf>
    <xf numFmtId="0" fontId="14" fillId="0" borderId="0" xfId="7" applyNumberFormat="1" applyFont="1" applyFill="1" applyAlignment="1">
      <alignment horizontal="left" vertical="center"/>
    </xf>
    <xf numFmtId="0" fontId="14" fillId="3" borderId="0" xfId="7" applyFont="1" applyFill="1" applyAlignment="1">
      <alignment vertical="center"/>
    </xf>
    <xf numFmtId="0" fontId="14" fillId="3" borderId="0" xfId="7" applyNumberFormat="1" applyFont="1" applyFill="1" applyAlignment="1" applyProtection="1">
      <alignment vertical="center"/>
      <protection locked="0"/>
    </xf>
    <xf numFmtId="0" fontId="17" fillId="3" borderId="0" xfId="7" applyFont="1" applyFill="1" applyAlignment="1">
      <alignment vertical="center"/>
    </xf>
    <xf numFmtId="0" fontId="17" fillId="3" borderId="0" xfId="7" applyNumberFormat="1" applyFont="1" applyFill="1" applyAlignment="1" applyProtection="1">
      <alignment horizontal="center" vertical="center"/>
      <protection locked="0"/>
    </xf>
    <xf numFmtId="0" fontId="17" fillId="0" borderId="57" xfId="7" applyNumberFormat="1" applyFont="1" applyFill="1" applyBorder="1" applyAlignment="1">
      <alignment horizontal="centerContinuous" vertical="center"/>
    </xf>
    <xf numFmtId="0" fontId="17" fillId="0" borderId="7" xfId="7" applyNumberFormat="1" applyFont="1" applyFill="1" applyBorder="1" applyAlignment="1">
      <alignment horizontal="centerContinuous" vertical="center"/>
    </xf>
    <xf numFmtId="1" fontId="17" fillId="3" borderId="0" xfId="7" applyNumberFormat="1" applyFont="1" applyFill="1" applyAlignment="1" applyProtection="1">
      <alignment vertical="center"/>
      <protection locked="0"/>
    </xf>
    <xf numFmtId="0" fontId="17" fillId="3" borderId="0" xfId="7" applyNumberFormat="1" applyFont="1" applyFill="1" applyAlignment="1" applyProtection="1">
      <alignment vertical="center"/>
      <protection locked="0"/>
    </xf>
    <xf numFmtId="0" fontId="17" fillId="0" borderId="67" xfId="7" applyNumberFormat="1" applyFont="1" applyFill="1" applyBorder="1" applyAlignment="1">
      <alignment horizontal="center" vertical="center"/>
    </xf>
    <xf numFmtId="0" fontId="17" fillId="0" borderId="68" xfId="7" applyNumberFormat="1" applyFont="1" applyFill="1" applyBorder="1" applyAlignment="1">
      <alignment horizontal="center" vertical="center"/>
    </xf>
    <xf numFmtId="0" fontId="17" fillId="0" borderId="99" xfId="7" applyNumberFormat="1" applyFont="1" applyFill="1" applyBorder="1" applyAlignment="1">
      <alignment horizontal="center" vertical="center"/>
    </xf>
    <xf numFmtId="0" fontId="17" fillId="0" borderId="65" xfId="7" applyNumberFormat="1" applyFont="1" applyFill="1" applyBorder="1" applyAlignment="1">
      <alignment horizontal="center" vertical="center"/>
    </xf>
    <xf numFmtId="0" fontId="1" fillId="0" borderId="89" xfId="7" applyNumberFormat="1" applyFont="1" applyFill="1" applyBorder="1" applyAlignment="1">
      <alignment horizontal="center" vertical="center"/>
    </xf>
    <xf numFmtId="181" fontId="1" fillId="0" borderId="118" xfId="3" applyNumberFormat="1" applyFont="1" applyFill="1" applyBorder="1" applyAlignment="1">
      <alignment vertical="center" shrinkToFit="1"/>
    </xf>
    <xf numFmtId="181" fontId="1" fillId="0" borderId="0" xfId="3" applyNumberFormat="1" applyFont="1" applyFill="1" applyBorder="1" applyAlignment="1">
      <alignment vertical="center" shrinkToFit="1"/>
    </xf>
    <xf numFmtId="181" fontId="1" fillId="0" borderId="119" xfId="3" applyNumberFormat="1" applyFont="1" applyFill="1" applyBorder="1" applyAlignment="1">
      <alignment vertical="center" shrinkToFit="1"/>
    </xf>
    <xf numFmtId="181" fontId="1" fillId="0" borderId="87" xfId="3" applyNumberFormat="1" applyFont="1" applyFill="1" applyBorder="1" applyAlignment="1">
      <alignment vertical="center" shrinkToFit="1"/>
    </xf>
    <xf numFmtId="179" fontId="17" fillId="3" borderId="0" xfId="7" applyNumberFormat="1" applyFont="1" applyFill="1" applyAlignment="1" applyProtection="1">
      <alignment vertical="center"/>
      <protection locked="0"/>
    </xf>
    <xf numFmtId="0" fontId="1" fillId="0" borderId="95" xfId="7" applyNumberFormat="1" applyFont="1" applyFill="1" applyBorder="1" applyAlignment="1">
      <alignment horizontal="center" vertical="center"/>
    </xf>
    <xf numFmtId="181" fontId="1" fillId="0" borderId="96" xfId="3" applyNumberFormat="1" applyFont="1" applyFill="1" applyBorder="1" applyAlignment="1">
      <alignment vertical="center" shrinkToFit="1"/>
    </xf>
    <xf numFmtId="181" fontId="1" fillId="0" borderId="42" xfId="3" applyNumberFormat="1" applyFont="1" applyFill="1" applyBorder="1" applyAlignment="1">
      <alignment vertical="center" shrinkToFit="1"/>
    </xf>
    <xf numFmtId="181" fontId="1" fillId="0" borderId="46" xfId="3" applyNumberFormat="1" applyFont="1" applyFill="1" applyBorder="1" applyAlignment="1">
      <alignment vertical="center" shrinkToFit="1"/>
    </xf>
    <xf numFmtId="181" fontId="1" fillId="0" borderId="93" xfId="3" applyNumberFormat="1" applyFont="1" applyFill="1" applyBorder="1" applyAlignment="1">
      <alignment vertical="center" shrinkToFit="1"/>
    </xf>
    <xf numFmtId="179" fontId="1" fillId="0" borderId="46" xfId="3" applyNumberFormat="1" applyFont="1" applyFill="1" applyBorder="1" applyAlignment="1">
      <alignment vertical="center" shrinkToFit="1"/>
    </xf>
    <xf numFmtId="0" fontId="1" fillId="0" borderId="104" xfId="7" applyNumberFormat="1" applyFont="1" applyFill="1" applyBorder="1" applyAlignment="1">
      <alignment horizontal="center" vertical="center"/>
    </xf>
    <xf numFmtId="181" fontId="1" fillId="0" borderId="105" xfId="3" applyNumberFormat="1" applyFont="1" applyFill="1" applyBorder="1" applyAlignment="1">
      <alignment vertical="center" shrinkToFit="1"/>
    </xf>
    <xf numFmtId="181" fontId="1" fillId="0" borderId="48" xfId="3" applyNumberFormat="1" applyFont="1" applyFill="1" applyBorder="1" applyAlignment="1">
      <alignment vertical="center" shrinkToFit="1"/>
    </xf>
    <xf numFmtId="181" fontId="1" fillId="0" borderId="52" xfId="3" applyNumberFormat="1" applyFont="1" applyFill="1" applyBorder="1" applyAlignment="1">
      <alignment vertical="center" shrinkToFit="1"/>
    </xf>
    <xf numFmtId="181" fontId="1" fillId="0" borderId="120" xfId="3" applyNumberFormat="1" applyFont="1" applyFill="1" applyBorder="1" applyAlignment="1">
      <alignment vertical="center" shrinkToFit="1"/>
    </xf>
    <xf numFmtId="181" fontId="1" fillId="0" borderId="67" xfId="3" applyNumberFormat="1" applyFont="1" applyFill="1" applyBorder="1" applyAlignment="1">
      <alignment vertical="center" shrinkToFit="1"/>
    </xf>
    <xf numFmtId="0" fontId="1" fillId="0" borderId="11" xfId="7" applyNumberFormat="1" applyFont="1" applyFill="1" applyBorder="1" applyAlignment="1">
      <alignment horizontal="center" vertical="center"/>
    </xf>
    <xf numFmtId="181" fontId="1" fillId="0" borderId="32" xfId="3" applyNumberFormat="1" applyFont="1" applyFill="1" applyBorder="1" applyAlignment="1">
      <alignment horizontal="center" vertical="center" shrinkToFit="1"/>
    </xf>
    <xf numFmtId="181" fontId="1" fillId="0" borderId="122" xfId="3" applyNumberFormat="1" applyFont="1" applyFill="1" applyBorder="1" applyAlignment="1">
      <alignment vertical="center" shrinkToFit="1"/>
    </xf>
    <xf numFmtId="181" fontId="1" fillId="0" borderId="15" xfId="3" applyNumberFormat="1" applyFont="1" applyFill="1" applyBorder="1" applyAlignment="1">
      <alignment vertical="center" shrinkToFit="1"/>
    </xf>
    <xf numFmtId="181" fontId="1" fillId="0" borderId="18" xfId="3" applyNumberFormat="1" applyFont="1" applyFill="1" applyBorder="1" applyAlignment="1">
      <alignment horizontal="center" vertical="center" shrinkToFit="1"/>
    </xf>
    <xf numFmtId="0" fontId="17" fillId="0" borderId="0" xfId="7" applyNumberFormat="1" applyFont="1" applyFill="1" applyAlignment="1" applyProtection="1">
      <alignment horizontal="right" vertical="center"/>
      <protection locked="0"/>
    </xf>
    <xf numFmtId="3" fontId="17" fillId="0" borderId="0" xfId="7" applyNumberFormat="1" applyFont="1" applyFill="1" applyAlignment="1" applyProtection="1">
      <alignment vertical="center"/>
      <protection locked="0"/>
    </xf>
    <xf numFmtId="0" fontId="17" fillId="0" borderId="0" xfId="7" applyNumberFormat="1" applyFont="1" applyFill="1" applyAlignment="1" applyProtection="1">
      <alignment vertical="center"/>
      <protection locked="0"/>
    </xf>
    <xf numFmtId="0" fontId="17" fillId="0" borderId="0" xfId="7" applyNumberFormat="1" applyFont="1" applyFill="1" applyAlignment="1" applyProtection="1">
      <alignment horizontal="center" vertical="center"/>
      <protection locked="0"/>
    </xf>
    <xf numFmtId="0" fontId="6" fillId="0" borderId="0" xfId="3" applyFill="1" applyBorder="1" applyAlignment="1">
      <alignment horizontal="center" vertical="center"/>
    </xf>
    <xf numFmtId="3" fontId="6" fillId="0" borderId="0" xfId="3" applyNumberFormat="1" applyFill="1" applyBorder="1" applyAlignment="1">
      <alignment vertical="center"/>
    </xf>
    <xf numFmtId="0" fontId="6" fillId="0" borderId="0" xfId="3" applyFill="1" applyAlignment="1">
      <alignment vertical="center"/>
    </xf>
    <xf numFmtId="0" fontId="6" fillId="3" borderId="0" xfId="3" applyFill="1" applyAlignment="1">
      <alignment vertical="center"/>
    </xf>
    <xf numFmtId="0" fontId="6" fillId="0" borderId="0" xfId="3" applyAlignment="1">
      <alignment vertical="center"/>
    </xf>
    <xf numFmtId="0" fontId="10" fillId="0" borderId="0" xfId="3" applyFont="1" applyAlignment="1">
      <alignment vertical="center"/>
    </xf>
    <xf numFmtId="0" fontId="10" fillId="0" borderId="0" xfId="3" applyFont="1" applyAlignment="1">
      <alignment horizontal="right" vertical="center"/>
    </xf>
    <xf numFmtId="3" fontId="10" fillId="0" borderId="11" xfId="3" applyNumberFormat="1" applyFont="1" applyBorder="1" applyAlignment="1">
      <alignment vertical="center"/>
    </xf>
    <xf numFmtId="3" fontId="10" fillId="0" borderId="18" xfId="3" applyNumberFormat="1" applyFont="1" applyBorder="1" applyAlignment="1">
      <alignment horizontal="center" vertical="center"/>
    </xf>
    <xf numFmtId="3" fontId="10" fillId="0" borderId="14" xfId="3" applyNumberFormat="1" applyFont="1" applyBorder="1" applyAlignment="1">
      <alignment horizontal="center" vertical="center"/>
    </xf>
    <xf numFmtId="3" fontId="10" fillId="0" borderId="121" xfId="3" applyNumberFormat="1" applyFont="1" applyBorder="1" applyAlignment="1">
      <alignment horizontal="center" vertical="center"/>
    </xf>
    <xf numFmtId="3" fontId="10" fillId="0" borderId="11" xfId="3" applyNumberFormat="1" applyFont="1" applyBorder="1" applyAlignment="1">
      <alignment horizontal="center" vertical="center"/>
    </xf>
    <xf numFmtId="3" fontId="6" fillId="0" borderId="0" xfId="3" applyNumberFormat="1" applyAlignment="1">
      <alignment vertical="center"/>
    </xf>
    <xf numFmtId="3" fontId="6" fillId="3" borderId="0" xfId="3" applyNumberFormat="1" applyFill="1" applyAlignment="1">
      <alignment vertical="center"/>
    </xf>
    <xf numFmtId="3" fontId="10" fillId="0" borderId="89" xfId="3" applyNumberFormat="1" applyFont="1" applyBorder="1" applyAlignment="1">
      <alignment horizontal="center" vertical="center"/>
    </xf>
    <xf numFmtId="182" fontId="10" fillId="0" borderId="105" xfId="3" applyNumberFormat="1" applyFont="1" applyBorder="1" applyAlignment="1">
      <alignment vertical="center"/>
    </xf>
    <xf numFmtId="182" fontId="10" fillId="0" borderId="106" xfId="3" applyNumberFormat="1" applyFont="1" applyBorder="1" applyAlignment="1">
      <alignment vertical="center"/>
    </xf>
    <xf numFmtId="182" fontId="10" fillId="0" borderId="107" xfId="3" applyNumberFormat="1" applyFont="1" applyBorder="1" applyAlignment="1">
      <alignment vertical="center"/>
    </xf>
    <xf numFmtId="182" fontId="10" fillId="0" borderId="89" xfId="3" applyNumberFormat="1" applyFont="1" applyBorder="1" applyAlignment="1">
      <alignment vertical="center"/>
    </xf>
    <xf numFmtId="182" fontId="10" fillId="0" borderId="96" xfId="3" applyNumberFormat="1" applyFont="1" applyBorder="1" applyAlignment="1">
      <alignment vertical="center"/>
    </xf>
    <xf numFmtId="182" fontId="10" fillId="0" borderId="90" xfId="3" applyNumberFormat="1" applyFont="1" applyBorder="1" applyAlignment="1">
      <alignment vertical="center"/>
    </xf>
    <xf numFmtId="182" fontId="10" fillId="0" borderId="62" xfId="3" applyNumberFormat="1" applyFont="1" applyBorder="1" applyAlignment="1">
      <alignment vertical="center"/>
    </xf>
    <xf numFmtId="182" fontId="10" fillId="0" borderId="95" xfId="3" applyNumberFormat="1" applyFont="1" applyBorder="1" applyAlignment="1">
      <alignment vertical="center"/>
    </xf>
    <xf numFmtId="182" fontId="10" fillId="0" borderId="118" xfId="3" applyNumberFormat="1" applyFont="1" applyBorder="1" applyAlignment="1">
      <alignment vertical="center"/>
    </xf>
    <xf numFmtId="182" fontId="10" fillId="0" borderId="116" xfId="3" applyNumberFormat="1" applyFont="1" applyBorder="1" applyAlignment="1">
      <alignment vertical="center"/>
    </xf>
    <xf numFmtId="182" fontId="10" fillId="0" borderId="123" xfId="3" applyNumberFormat="1" applyFont="1" applyBorder="1" applyAlignment="1">
      <alignment vertical="center"/>
    </xf>
    <xf numFmtId="182" fontId="10" fillId="0" borderId="104" xfId="3" applyNumberFormat="1" applyFont="1" applyBorder="1" applyAlignment="1">
      <alignment vertical="center"/>
    </xf>
    <xf numFmtId="3" fontId="10" fillId="0" borderId="13" xfId="3" applyNumberFormat="1" applyFont="1" applyBorder="1" applyAlignment="1">
      <alignment horizontal="center" vertical="center"/>
    </xf>
    <xf numFmtId="182" fontId="10" fillId="0" borderId="67" xfId="3" applyNumberFormat="1" applyFont="1" applyBorder="1" applyAlignment="1">
      <alignment vertical="center"/>
    </xf>
    <xf numFmtId="182" fontId="10" fillId="0" borderId="100" xfId="3" applyNumberFormat="1" applyFont="1" applyBorder="1" applyAlignment="1">
      <alignment vertical="center"/>
    </xf>
    <xf numFmtId="182" fontId="10" fillId="0" borderId="65" xfId="3" applyNumberFormat="1" applyFont="1" applyBorder="1" applyAlignment="1">
      <alignment vertical="center"/>
    </xf>
    <xf numFmtId="182" fontId="10" fillId="0" borderId="98" xfId="3" applyNumberFormat="1" applyFont="1" applyBorder="1" applyAlignment="1">
      <alignment vertical="center"/>
    </xf>
    <xf numFmtId="0" fontId="8" fillId="0" borderId="11" xfId="2" applyFont="1" applyBorder="1" applyAlignment="1">
      <alignment vertical="center" shrinkToFit="1"/>
    </xf>
    <xf numFmtId="0" fontId="12" fillId="0" borderId="0" xfId="1" applyFont="1" applyBorder="1" applyAlignment="1">
      <alignment horizontal="center" vertical="center"/>
    </xf>
    <xf numFmtId="0" fontId="1" fillId="0" borderId="0" xfId="1" applyFont="1" applyBorder="1">
      <alignment vertical="center"/>
    </xf>
    <xf numFmtId="0" fontId="25" fillId="0" borderId="0" xfId="1" applyFont="1" applyBorder="1" applyAlignment="1">
      <alignment horizontal="center" vertical="center"/>
    </xf>
    <xf numFmtId="0" fontId="25" fillId="0" borderId="0" xfId="1" applyFont="1" applyBorder="1" applyAlignment="1">
      <alignment horizontal="right" vertical="center"/>
    </xf>
    <xf numFmtId="0" fontId="25" fillId="0" borderId="0" xfId="1" applyFont="1" applyBorder="1" applyAlignment="1">
      <alignment horizontal="left" vertical="center"/>
    </xf>
    <xf numFmtId="0" fontId="25" fillId="0" borderId="0" xfId="1" applyFont="1" applyBorder="1">
      <alignment vertical="center"/>
    </xf>
    <xf numFmtId="176" fontId="10" fillId="0" borderId="17" xfId="9" applyNumberFormat="1" applyFont="1" applyFill="1" applyBorder="1" applyAlignment="1">
      <alignment horizontal="right" vertical="center" shrinkToFit="1"/>
    </xf>
    <xf numFmtId="0" fontId="10" fillId="0" borderId="1" xfId="0" applyNumberFormat="1" applyFont="1" applyFill="1" applyBorder="1" applyAlignment="1">
      <alignment horizontal="center" vertical="center" wrapText="1" shrinkToFit="1"/>
    </xf>
    <xf numFmtId="0" fontId="10" fillId="0" borderId="102" xfId="0" applyNumberFormat="1" applyFont="1" applyFill="1" applyBorder="1" applyAlignment="1">
      <alignment horizontal="center" vertical="center" wrapText="1" shrinkToFit="1"/>
    </xf>
    <xf numFmtId="0" fontId="22" fillId="0" borderId="11" xfId="0" quotePrefix="1" applyNumberFormat="1" applyFont="1" applyFill="1" applyBorder="1" applyAlignment="1" applyProtection="1">
      <alignment horizontal="center" vertical="center" shrinkToFit="1"/>
      <protection locked="0"/>
    </xf>
    <xf numFmtId="55" fontId="22" fillId="2" borderId="0" xfId="0" quotePrefix="1" applyNumberFormat="1" applyFont="1" applyFill="1" applyBorder="1" applyAlignment="1" applyProtection="1">
      <alignment horizontal="center" vertical="center" shrinkToFit="1"/>
      <protection locked="0"/>
    </xf>
    <xf numFmtId="176" fontId="10" fillId="2" borderId="11" xfId="0" applyNumberFormat="1" applyFont="1" applyFill="1" applyBorder="1" applyAlignment="1">
      <alignment horizontal="right" vertical="center" shrinkToFit="1"/>
    </xf>
    <xf numFmtId="176" fontId="10" fillId="2" borderId="124" xfId="0" applyNumberFormat="1" applyFont="1" applyFill="1" applyBorder="1" applyAlignment="1">
      <alignment horizontal="right" vertical="center" shrinkToFit="1"/>
    </xf>
    <xf numFmtId="0" fontId="10" fillId="2" borderId="11" xfId="0" applyNumberFormat="1" applyFont="1" applyFill="1" applyBorder="1" applyAlignment="1">
      <alignment horizontal="center" vertical="center" shrinkToFit="1"/>
    </xf>
    <xf numFmtId="176" fontId="10" fillId="2" borderId="17" xfId="0" applyNumberFormat="1" applyFont="1" applyFill="1" applyBorder="1" applyAlignment="1">
      <alignment horizontal="right" vertical="center" shrinkToFit="1"/>
    </xf>
    <xf numFmtId="55" fontId="22" fillId="2" borderId="23" xfId="0" quotePrefix="1" applyNumberFormat="1" applyFont="1" applyFill="1" applyBorder="1" applyAlignment="1" applyProtection="1">
      <alignment horizontal="center" vertical="center" shrinkToFit="1"/>
      <protection locked="0"/>
    </xf>
    <xf numFmtId="176" fontId="15" fillId="2" borderId="35" xfId="0" applyNumberFormat="1" applyFont="1" applyFill="1" applyBorder="1" applyAlignment="1">
      <alignment horizontal="right" vertical="center" shrinkToFit="1"/>
    </xf>
    <xf numFmtId="176" fontId="10" fillId="2" borderId="36" xfId="0" applyNumberFormat="1" applyFont="1" applyFill="1" applyBorder="1" applyAlignment="1">
      <alignment horizontal="right" vertical="center" shrinkToFit="1"/>
    </xf>
    <xf numFmtId="176" fontId="10" fillId="2" borderId="37" xfId="0" applyNumberFormat="1" applyFont="1" applyFill="1" applyBorder="1" applyAlignment="1">
      <alignment horizontal="right" vertical="center" shrinkToFit="1"/>
    </xf>
    <xf numFmtId="176" fontId="15" fillId="2" borderId="56" xfId="0" applyNumberFormat="1" applyFont="1" applyFill="1" applyBorder="1" applyAlignment="1">
      <alignment horizontal="right" vertical="center" shrinkToFit="1"/>
    </xf>
    <xf numFmtId="176" fontId="10" fillId="2" borderId="57" xfId="0" applyNumberFormat="1" applyFont="1" applyFill="1" applyBorder="1" applyAlignment="1">
      <alignment horizontal="right" vertical="center" shrinkToFit="1"/>
    </xf>
    <xf numFmtId="176" fontId="10" fillId="2" borderId="6" xfId="0" applyNumberFormat="1" applyFont="1" applyFill="1" applyBorder="1" applyAlignment="1">
      <alignment horizontal="right" vertical="center" shrinkToFit="1"/>
    </xf>
    <xf numFmtId="55" fontId="10" fillId="2" borderId="88" xfId="0" applyNumberFormat="1" applyFont="1" applyFill="1" applyBorder="1" applyAlignment="1">
      <alignment horizontal="center" vertical="center" shrinkToFit="1"/>
    </xf>
    <xf numFmtId="176" fontId="10" fillId="2" borderId="89" xfId="0" applyNumberFormat="1" applyFont="1" applyFill="1" applyBorder="1" applyAlignment="1">
      <alignment horizontal="right" vertical="center" shrinkToFit="1"/>
    </xf>
    <xf numFmtId="177" fontId="21" fillId="2" borderId="90" xfId="0" applyNumberFormat="1" applyFont="1" applyFill="1" applyBorder="1" applyAlignment="1">
      <alignment horizontal="right" vertical="center" shrinkToFit="1"/>
    </xf>
    <xf numFmtId="176" fontId="21" fillId="2" borderId="90" xfId="0" applyNumberFormat="1" applyFont="1" applyFill="1" applyBorder="1" applyAlignment="1">
      <alignment horizontal="right" vertical="center" shrinkToFit="1"/>
    </xf>
    <xf numFmtId="176" fontId="21" fillId="2" borderId="91" xfId="0" applyNumberFormat="1" applyFont="1" applyFill="1" applyBorder="1" applyAlignment="1">
      <alignment horizontal="right" vertical="center" shrinkToFit="1"/>
    </xf>
    <xf numFmtId="176" fontId="21" fillId="2" borderId="92" xfId="0" applyNumberFormat="1" applyFont="1" applyFill="1" applyBorder="1" applyAlignment="1">
      <alignment horizontal="right" vertical="center" shrinkToFit="1"/>
    </xf>
    <xf numFmtId="180" fontId="14" fillId="2" borderId="80" xfId="0" applyNumberFormat="1" applyFont="1" applyFill="1" applyBorder="1" applyAlignment="1" applyProtection="1">
      <alignment horizontal="center" vertical="center" shrinkToFit="1"/>
      <protection locked="0"/>
    </xf>
    <xf numFmtId="180" fontId="14" fillId="2" borderId="81" xfId="0" applyNumberFormat="1" applyFont="1" applyFill="1" applyBorder="1" applyAlignment="1" applyProtection="1">
      <alignment horizontal="center" vertical="center" shrinkToFit="1"/>
      <protection locked="0"/>
    </xf>
    <xf numFmtId="180" fontId="14" fillId="2" borderId="20" xfId="0" applyNumberFormat="1" applyFont="1" applyFill="1" applyBorder="1" applyAlignment="1" applyProtection="1">
      <alignment horizontal="center" vertical="center" shrinkToFit="1"/>
      <protection locked="0"/>
    </xf>
    <xf numFmtId="180" fontId="14" fillId="2" borderId="82" xfId="0" applyNumberFormat="1" applyFont="1" applyFill="1" applyBorder="1" applyAlignment="1" applyProtection="1">
      <alignment horizontal="center" vertical="center" shrinkToFit="1"/>
      <protection locked="0"/>
    </xf>
    <xf numFmtId="180" fontId="14" fillId="2" borderId="114" xfId="0" applyNumberFormat="1" applyFont="1" applyFill="1" applyBorder="1" applyAlignment="1" applyProtection="1">
      <alignment horizontal="center" vertical="center" shrinkToFit="1"/>
      <protection locked="0"/>
    </xf>
    <xf numFmtId="180" fontId="14" fillId="2" borderId="115" xfId="0" applyNumberFormat="1" applyFont="1" applyFill="1" applyBorder="1" applyAlignment="1" applyProtection="1">
      <alignment horizontal="center" vertical="center" shrinkToFit="1"/>
      <protection locked="0"/>
    </xf>
    <xf numFmtId="0" fontId="14" fillId="2" borderId="71" xfId="0" applyNumberFormat="1" applyFont="1" applyFill="1" applyBorder="1" applyAlignment="1">
      <alignment horizontal="distributed" vertical="center"/>
    </xf>
    <xf numFmtId="0" fontId="14" fillId="2" borderId="85" xfId="0" applyNumberFormat="1" applyFont="1" applyFill="1" applyBorder="1" applyAlignment="1">
      <alignment horizontal="distributed" vertical="center"/>
    </xf>
    <xf numFmtId="0" fontId="14" fillId="2" borderId="86" xfId="0" applyNumberFormat="1" applyFont="1" applyFill="1" applyBorder="1" applyAlignment="1">
      <alignment horizontal="distributed" vertical="center"/>
    </xf>
    <xf numFmtId="0" fontId="14" fillId="2" borderId="73" xfId="0" applyNumberFormat="1" applyFont="1" applyFill="1" applyBorder="1" applyAlignment="1">
      <alignment horizontal="center" vertical="center"/>
    </xf>
    <xf numFmtId="0" fontId="14" fillId="2" borderId="85" xfId="0" applyNumberFormat="1" applyFont="1" applyFill="1" applyBorder="1" applyAlignment="1">
      <alignment horizontal="center" vertical="center" shrinkToFit="1"/>
    </xf>
    <xf numFmtId="0" fontId="14" fillId="2" borderId="77" xfId="0" applyNumberFormat="1" applyFont="1" applyFill="1" applyBorder="1" applyAlignment="1">
      <alignment horizontal="distributed" vertical="center"/>
    </xf>
    <xf numFmtId="0" fontId="10" fillId="2" borderId="35" xfId="0" applyNumberFormat="1" applyFont="1" applyFill="1" applyBorder="1" applyAlignment="1">
      <alignment horizontal="center" vertical="center" shrinkToFit="1"/>
    </xf>
    <xf numFmtId="176" fontId="10" fillId="2" borderId="103" xfId="0" applyNumberFormat="1" applyFont="1" applyFill="1" applyBorder="1" applyAlignment="1">
      <alignment horizontal="right" vertical="center" shrinkToFit="1"/>
    </xf>
    <xf numFmtId="176" fontId="10" fillId="2" borderId="34" xfId="0" applyNumberFormat="1" applyFont="1" applyFill="1" applyBorder="1" applyAlignment="1">
      <alignment horizontal="right" vertical="center" shrinkToFit="1"/>
    </xf>
    <xf numFmtId="0" fontId="10" fillId="2" borderId="111" xfId="0" applyNumberFormat="1" applyFont="1" applyFill="1" applyBorder="1" applyAlignment="1">
      <alignment horizontal="center" vertical="center" shrinkToFit="1"/>
    </xf>
    <xf numFmtId="176" fontId="10" fillId="2" borderId="112" xfId="0" applyNumberFormat="1" applyFont="1" applyFill="1" applyBorder="1" applyAlignment="1">
      <alignment horizontal="right" vertical="center" shrinkToFit="1"/>
    </xf>
    <xf numFmtId="176" fontId="10" fillId="2" borderId="113" xfId="0" applyNumberFormat="1" applyFont="1" applyFill="1" applyBorder="1" applyAlignment="1">
      <alignment horizontal="right" vertical="center" shrinkToFit="1"/>
    </xf>
    <xf numFmtId="176" fontId="10" fillId="2" borderId="92" xfId="0" applyNumberFormat="1" applyFont="1" applyFill="1" applyBorder="1" applyAlignment="1">
      <alignment horizontal="right" vertical="center" shrinkToFit="1"/>
    </xf>
    <xf numFmtId="176" fontId="10" fillId="2" borderId="114" xfId="0" applyNumberFormat="1" applyFont="1" applyFill="1" applyBorder="1" applyAlignment="1">
      <alignment horizontal="right" vertical="center" shrinkToFit="1"/>
    </xf>
    <xf numFmtId="180" fontId="14" fillId="2" borderId="83" xfId="0" applyNumberFormat="1" applyFont="1" applyFill="1" applyBorder="1" applyAlignment="1" applyProtection="1">
      <alignment horizontal="center" vertical="center" shrinkToFit="1"/>
      <protection locked="0"/>
    </xf>
    <xf numFmtId="55" fontId="10" fillId="2" borderId="11" xfId="0" applyNumberFormat="1" applyFont="1" applyFill="1" applyBorder="1" applyAlignment="1">
      <alignment horizontal="center" vertical="center" shrinkToFit="1"/>
    </xf>
    <xf numFmtId="176" fontId="21" fillId="2" borderId="11" xfId="0" applyNumberFormat="1" applyFont="1" applyFill="1" applyBorder="1" applyAlignment="1">
      <alignment horizontal="right" vertical="center" shrinkToFit="1"/>
    </xf>
    <xf numFmtId="176" fontId="22" fillId="2" borderId="11" xfId="0" applyNumberFormat="1" applyFont="1" applyFill="1" applyBorder="1" applyAlignment="1">
      <alignment horizontal="right" vertical="center" shrinkToFit="1"/>
    </xf>
    <xf numFmtId="0" fontId="14" fillId="2" borderId="48" xfId="0" applyNumberFormat="1" applyFont="1" applyFill="1" applyBorder="1" applyAlignment="1">
      <alignment horizontal="distributed" vertical="center"/>
    </xf>
    <xf numFmtId="0" fontId="14" fillId="2" borderId="106" xfId="0" applyNumberFormat="1" applyFont="1" applyFill="1" applyBorder="1" applyAlignment="1">
      <alignment horizontal="distributed" vertical="center"/>
    </xf>
    <xf numFmtId="0" fontId="14" fillId="2" borderId="105" xfId="0" applyNumberFormat="1" applyFont="1" applyFill="1" applyBorder="1" applyAlignment="1">
      <alignment horizontal="distributed" vertical="center"/>
    </xf>
    <xf numFmtId="0" fontId="14" fillId="2" borderId="107" xfId="0" applyNumberFormat="1" applyFont="1" applyFill="1" applyBorder="1" applyAlignment="1">
      <alignment horizontal="center" vertical="center"/>
    </xf>
    <xf numFmtId="0" fontId="14" fillId="2" borderId="106" xfId="0" applyNumberFormat="1" applyFont="1" applyFill="1" applyBorder="1" applyAlignment="1">
      <alignment horizontal="center" vertical="center" shrinkToFit="1"/>
    </xf>
    <xf numFmtId="0" fontId="14" fillId="2" borderId="54" xfId="0" applyNumberFormat="1" applyFont="1" applyFill="1" applyBorder="1" applyAlignment="1">
      <alignment horizontal="distributed" vertical="center"/>
    </xf>
    <xf numFmtId="176" fontId="10" fillId="2" borderId="11" xfId="0" applyNumberFormat="1" applyFont="1" applyFill="1" applyBorder="1" applyAlignment="1" applyProtection="1">
      <alignment horizontal="right" vertical="center" shrinkToFit="1"/>
    </xf>
    <xf numFmtId="0" fontId="7" fillId="0" borderId="11" xfId="0" applyFont="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24" fillId="0" borderId="0" xfId="2" applyFont="1" applyBorder="1" applyAlignment="1">
      <alignment vertical="center"/>
    </xf>
    <xf numFmtId="0" fontId="14" fillId="0" borderId="19" xfId="0" applyNumberFormat="1" applyFont="1" applyFill="1" applyBorder="1" applyAlignment="1">
      <alignment horizontal="center" vertical="center" shrinkToFit="1"/>
    </xf>
    <xf numFmtId="0" fontId="14" fillId="0" borderId="20" xfId="0" applyNumberFormat="1" applyFont="1" applyFill="1" applyBorder="1" applyAlignment="1">
      <alignment horizontal="center" vertical="center" shrinkToFit="1"/>
    </xf>
    <xf numFmtId="0" fontId="14" fillId="0" borderId="22" xfId="0" applyNumberFormat="1" applyFont="1" applyFill="1" applyBorder="1" applyAlignment="1">
      <alignment horizontal="center" vertical="center" shrinkToFit="1"/>
    </xf>
    <xf numFmtId="0" fontId="14" fillId="0" borderId="0" xfId="0" applyNumberFormat="1" applyFont="1" applyFill="1" applyBorder="1" applyAlignment="1">
      <alignment horizontal="center" vertical="center" shrinkToFit="1"/>
    </xf>
    <xf numFmtId="0" fontId="14" fillId="0" borderId="21" xfId="0" applyNumberFormat="1" applyFont="1" applyFill="1" applyBorder="1" applyAlignment="1">
      <alignment horizontal="center" vertical="center" shrinkToFit="1"/>
    </xf>
    <xf numFmtId="0" fontId="10" fillId="0" borderId="22"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14" fillId="2" borderId="5" xfId="0" applyNumberFormat="1" applyFont="1" applyFill="1" applyBorder="1" applyAlignment="1">
      <alignment horizontal="center" vertical="center" shrinkToFit="1"/>
    </xf>
    <xf numFmtId="0" fontId="14" fillId="2" borderId="29" xfId="0" applyNumberFormat="1" applyFont="1" applyFill="1" applyBorder="1" applyAlignment="1">
      <alignment horizontal="center" vertical="center" shrinkToFit="1"/>
    </xf>
    <xf numFmtId="0" fontId="14" fillId="2" borderId="8" xfId="0" applyNumberFormat="1" applyFont="1" applyFill="1" applyBorder="1" applyAlignment="1">
      <alignment horizontal="center" vertical="center" shrinkToFit="1"/>
    </xf>
    <xf numFmtId="0" fontId="14" fillId="2" borderId="30"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shrinkToFit="1"/>
    </xf>
    <xf numFmtId="0" fontId="10" fillId="0" borderId="31" xfId="0" applyNumberFormat="1" applyFont="1" applyFill="1" applyBorder="1" applyAlignment="1">
      <alignment horizontal="center" vertical="center" shrinkToFit="1"/>
    </xf>
    <xf numFmtId="0" fontId="10" fillId="0" borderId="3" xfId="0" applyNumberFormat="1" applyFont="1" applyFill="1" applyBorder="1" applyAlignment="1">
      <alignment horizontal="center" vertical="center" shrinkToFit="1"/>
    </xf>
    <xf numFmtId="0" fontId="10" fillId="0" borderId="125" xfId="0" applyNumberFormat="1" applyFont="1" applyFill="1" applyBorder="1" applyAlignment="1">
      <alignment horizontal="center" vertical="center" shrinkToFit="1"/>
    </xf>
    <xf numFmtId="0" fontId="10" fillId="0" borderId="31" xfId="0" applyNumberFormat="1" applyFont="1" applyFill="1" applyBorder="1" applyAlignment="1" applyProtection="1">
      <alignment horizontal="center" vertical="center" textRotation="255" shrinkToFit="1"/>
      <protection locked="0"/>
    </xf>
    <xf numFmtId="0" fontId="10" fillId="0" borderId="13" xfId="0" applyNumberFormat="1" applyFont="1" applyFill="1" applyBorder="1" applyAlignment="1" applyProtection="1">
      <alignment horizontal="center" vertical="center" textRotation="255" shrinkToFit="1"/>
      <protection locked="0"/>
    </xf>
    <xf numFmtId="0" fontId="10" fillId="0" borderId="41" xfId="0" applyNumberFormat="1" applyFont="1" applyFill="1" applyBorder="1" applyAlignment="1" applyProtection="1">
      <alignment horizontal="center" vertical="center" textRotation="255" shrinkToFit="1"/>
      <protection locked="0"/>
    </xf>
    <xf numFmtId="0" fontId="10" fillId="0" borderId="11" xfId="0" applyNumberFormat="1" applyFont="1" applyFill="1" applyBorder="1" applyAlignment="1" applyProtection="1">
      <alignment horizontal="center" vertical="center" textRotation="255" shrinkToFit="1"/>
      <protection locked="0"/>
    </xf>
    <xf numFmtId="0" fontId="10" fillId="0" borderId="55" xfId="0" applyNumberFormat="1" applyFont="1" applyFill="1" applyBorder="1" applyAlignment="1" applyProtection="1">
      <alignment horizontal="center" vertical="center" textRotation="255" shrinkToFit="1"/>
      <protection locked="0"/>
    </xf>
    <xf numFmtId="0" fontId="10" fillId="0" borderId="17" xfId="0" applyNumberFormat="1" applyFont="1" applyFill="1" applyBorder="1" applyAlignment="1" applyProtection="1">
      <alignment horizontal="center" vertical="center" textRotation="255" shrinkToFit="1"/>
      <protection locked="0"/>
    </xf>
    <xf numFmtId="0" fontId="10" fillId="0" borderId="69" xfId="0" applyNumberFormat="1" applyFont="1" applyFill="1" applyBorder="1" applyAlignment="1" applyProtection="1">
      <alignment horizontal="center" vertical="center" textRotation="255" shrinkToFit="1"/>
      <protection locked="0"/>
    </xf>
    <xf numFmtId="0" fontId="10" fillId="0" borderId="70" xfId="0" applyNumberFormat="1" applyFont="1" applyFill="1" applyBorder="1" applyAlignment="1" applyProtection="1">
      <alignment horizontal="center" vertical="center" textRotation="255" shrinkToFit="1"/>
      <protection locked="0"/>
    </xf>
    <xf numFmtId="0" fontId="14" fillId="0" borderId="19" xfId="0" applyNumberFormat="1" applyFont="1" applyFill="1" applyBorder="1" applyAlignment="1" applyProtection="1">
      <alignment horizontal="center" vertical="center" textRotation="255" shrinkToFit="1"/>
      <protection locked="0"/>
    </xf>
    <xf numFmtId="0" fontId="14" fillId="0" borderId="22" xfId="0" applyNumberFormat="1" applyFont="1" applyFill="1" applyBorder="1" applyAlignment="1" applyProtection="1">
      <alignment horizontal="center" vertical="center" textRotation="255" shrinkToFit="1"/>
      <protection locked="0"/>
    </xf>
    <xf numFmtId="0" fontId="14" fillId="0" borderId="9" xfId="0" applyNumberFormat="1" applyFont="1" applyFill="1" applyBorder="1" applyAlignment="1" applyProtection="1">
      <alignment horizontal="center" vertical="center" textRotation="255" shrinkToFit="1"/>
      <protection locked="0"/>
    </xf>
    <xf numFmtId="0" fontId="10" fillId="0" borderId="78" xfId="0" applyNumberFormat="1" applyFont="1" applyFill="1" applyBorder="1" applyAlignment="1" applyProtection="1">
      <alignment horizontal="center" vertical="center" textRotation="255" shrinkToFit="1"/>
      <protection locked="0"/>
    </xf>
    <xf numFmtId="0" fontId="10" fillId="0" borderId="87" xfId="0" applyNumberFormat="1" applyFont="1" applyFill="1" applyBorder="1" applyAlignment="1" applyProtection="1">
      <alignment horizontal="center" vertical="center" textRotation="255" shrinkToFit="1"/>
      <protection locked="0"/>
    </xf>
    <xf numFmtId="0" fontId="10" fillId="0" borderId="10" xfId="0" applyNumberFormat="1" applyFont="1" applyFill="1" applyBorder="1" applyAlignment="1" applyProtection="1">
      <alignment horizontal="center" vertical="center" textRotation="255" shrinkToFit="1"/>
      <protection locked="0"/>
    </xf>
    <xf numFmtId="0" fontId="14" fillId="0" borderId="9"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87" xfId="0" applyNumberFormat="1" applyFont="1" applyFill="1" applyBorder="1" applyAlignment="1" applyProtection="1">
      <alignment horizontal="center" vertical="center" textRotation="255" shrinkToFit="1"/>
      <protection locked="0"/>
    </xf>
    <xf numFmtId="0" fontId="14" fillId="0" borderId="10" xfId="0" applyNumberFormat="1" applyFont="1" applyFill="1" applyBorder="1" applyAlignment="1" applyProtection="1">
      <alignment horizontal="center" vertical="center" textRotation="255" shrinkToFit="1"/>
      <protection locked="0"/>
    </xf>
    <xf numFmtId="0" fontId="10" fillId="0" borderId="24" xfId="0" applyNumberFormat="1" applyFont="1" applyFill="1" applyBorder="1" applyAlignment="1">
      <alignment horizontal="center" vertical="center" shrinkToFit="1"/>
    </xf>
    <xf numFmtId="0" fontId="10" fillId="0" borderId="13" xfId="0" applyNumberFormat="1" applyFont="1" applyFill="1" applyBorder="1" applyAlignment="1">
      <alignment horizontal="center" vertical="center" shrinkToFit="1"/>
    </xf>
    <xf numFmtId="0" fontId="23" fillId="0" borderId="0" xfId="2" applyFont="1" applyBorder="1" applyAlignment="1">
      <alignment vertical="center"/>
    </xf>
    <xf numFmtId="0" fontId="17" fillId="0" borderId="24" xfId="8" applyNumberFormat="1" applyFont="1" applyFill="1" applyBorder="1" applyAlignment="1">
      <alignment horizontal="center" vertical="center"/>
    </xf>
    <xf numFmtId="0" fontId="17" fillId="0" borderId="3" xfId="8" applyNumberFormat="1" applyFont="1" applyFill="1" applyBorder="1" applyAlignment="1">
      <alignment horizontal="center" vertical="center"/>
    </xf>
    <xf numFmtId="0" fontId="17" fillId="0" borderId="4" xfId="8" applyNumberFormat="1" applyFont="1" applyFill="1" applyBorder="1" applyAlignment="1">
      <alignment horizontal="center" vertical="center"/>
    </xf>
    <xf numFmtId="0" fontId="17" fillId="0" borderId="24" xfId="7" applyNumberFormat="1" applyFont="1" applyFill="1" applyBorder="1" applyAlignment="1">
      <alignment horizontal="center" vertical="center"/>
    </xf>
    <xf numFmtId="0" fontId="17" fillId="0" borderId="3" xfId="7" applyNumberFormat="1" applyFont="1" applyFill="1" applyBorder="1" applyAlignment="1">
      <alignment horizontal="center" vertical="center"/>
    </xf>
    <xf numFmtId="0" fontId="17" fillId="0" borderId="4" xfId="7" applyNumberFormat="1" applyFont="1" applyFill="1" applyBorder="1" applyAlignment="1">
      <alignment horizontal="center" vertical="center"/>
    </xf>
    <xf numFmtId="0" fontId="17" fillId="0" borderId="57" xfId="7" applyNumberFormat="1" applyFont="1" applyFill="1" applyBorder="1" applyAlignment="1">
      <alignment horizontal="center" vertical="center"/>
    </xf>
    <xf numFmtId="0" fontId="17" fillId="0" borderId="56" xfId="7" applyNumberFormat="1" applyFont="1" applyFill="1" applyBorder="1" applyAlignment="1">
      <alignment horizontal="center" vertical="center"/>
    </xf>
    <xf numFmtId="0" fontId="17" fillId="0" borderId="7" xfId="7" applyNumberFormat="1" applyFont="1" applyFill="1" applyBorder="1" applyAlignment="1">
      <alignment horizontal="center" vertical="center"/>
    </xf>
  </cellXfs>
  <cellStyles count="11">
    <cellStyle name="パーセント" xfId="6" builtinId="5"/>
    <cellStyle name="ハイパーリンク" xfId="2" builtinId="8"/>
    <cellStyle name="桁区切り" xfId="10" builtinId="6"/>
    <cellStyle name="桁区切り 2" xfId="4"/>
    <cellStyle name="標準" xfId="0" builtinId="0"/>
    <cellStyle name="標準 2" xfId="1"/>
    <cellStyle name="標準 3" xfId="3"/>
    <cellStyle name="標準_【送付用】H19-4" xfId="5"/>
    <cellStyle name="標準_H19-5" xfId="9"/>
    <cellStyle name="標準_H7～H9" xfId="7"/>
    <cellStyle name="標準_台湾客数"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200" b="0" i="0" u="none" strike="noStrike" baseline="0">
                <a:solidFill>
                  <a:srgbClr val="000000"/>
                </a:solidFill>
                <a:latin typeface="ＭＳ Ｐゴシック"/>
                <a:ea typeface="ＭＳ Ｐゴシック"/>
                <a:cs typeface="ＭＳ Ｐゴシック"/>
              </a:defRPr>
            </a:pPr>
            <a:r>
              <a:rPr lang="ja-JP" altLang="en-US"/>
              <a:t>月別入域観光客数の推移
（平成１６年度～平成２０年度）</a:t>
            </a:r>
          </a:p>
        </c:rich>
      </c:tx>
      <c:layout>
        <c:manualLayout>
          <c:xMode val="edge"/>
          <c:yMode val="edge"/>
          <c:x val="0.40495904083362105"/>
          <c:y val="3.0425993623615009E-2"/>
        </c:manualLayout>
      </c:layout>
      <c:overlay val="0"/>
      <c:spPr>
        <a:noFill/>
        <a:ln w="25400">
          <a:noFill/>
        </a:ln>
      </c:spPr>
    </c:title>
    <c:autoTitleDeleted val="0"/>
    <c:plotArea>
      <c:layout>
        <c:manualLayout>
          <c:layoutTarget val="inner"/>
          <c:xMode val="edge"/>
          <c:yMode val="edge"/>
          <c:x val="7.8053329865890683E-2"/>
          <c:y val="0.15010156854316736"/>
          <c:w val="0.90266380303730043"/>
          <c:h val="0.68762745589369922"/>
        </c:manualLayout>
      </c:layout>
      <c:barChart>
        <c:barDir val="col"/>
        <c:grouping val="clustered"/>
        <c:varyColors val="0"/>
        <c:ser>
          <c:idx val="0"/>
          <c:order val="0"/>
          <c:tx>
            <c:strRef>
              <c:f>グラフ!$B$20</c:f>
              <c:strCache>
                <c:ptCount val="1"/>
                <c:pt idx="0">
                  <c:v>平成16年度</c:v>
                </c:pt>
              </c:strCache>
            </c:strRef>
          </c:tx>
          <c:spPr>
            <a:pattFill prst="pct90">
              <a:fgClr>
                <a:srgbClr val="000000"/>
              </a:fgClr>
              <a:bgClr>
                <a:srgbClr val="FFFFFF"/>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グラフ!$C$20:$N$20</c:f>
              <c:numCache>
                <c:formatCode>#,##0.0</c:formatCode>
                <c:ptCount val="12"/>
                <c:pt idx="0">
                  <c:v>418.5</c:v>
                </c:pt>
                <c:pt idx="1">
                  <c:v>395</c:v>
                </c:pt>
                <c:pt idx="2">
                  <c:v>381.2</c:v>
                </c:pt>
                <c:pt idx="3">
                  <c:v>445.4</c:v>
                </c:pt>
                <c:pt idx="4">
                  <c:v>523.4</c:v>
                </c:pt>
                <c:pt idx="5">
                  <c:v>457.8</c:v>
                </c:pt>
                <c:pt idx="6">
                  <c:v>429.2</c:v>
                </c:pt>
                <c:pt idx="7">
                  <c:v>409.9</c:v>
                </c:pt>
                <c:pt idx="8">
                  <c:v>390.8</c:v>
                </c:pt>
                <c:pt idx="9">
                  <c:v>392.4</c:v>
                </c:pt>
                <c:pt idx="10">
                  <c:v>421.3</c:v>
                </c:pt>
                <c:pt idx="11">
                  <c:v>506.7</c:v>
                </c:pt>
              </c:numCache>
            </c:numRef>
          </c:val>
          <c:extLst>
            <c:ext xmlns:c16="http://schemas.microsoft.com/office/drawing/2014/chart" uri="{C3380CC4-5D6E-409C-BE32-E72D297353CC}">
              <c16:uniqueId val="{00000000-71D5-48F0-98FE-07846E100919}"/>
            </c:ext>
          </c:extLst>
        </c:ser>
        <c:ser>
          <c:idx val="1"/>
          <c:order val="1"/>
          <c:tx>
            <c:strRef>
              <c:f>グラフ!$B$21</c:f>
              <c:strCache>
                <c:ptCount val="1"/>
                <c:pt idx="0">
                  <c:v>平成17年度</c:v>
                </c:pt>
              </c:strCache>
            </c:strRef>
          </c:tx>
          <c:spPr>
            <a:pattFill prst="pct5">
              <a:fgClr>
                <a:srgbClr val="000000"/>
              </a:fgClr>
              <a:bgClr>
                <a:srgbClr val="FFFFFF"/>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グラフ!$C$21:$N$21</c:f>
              <c:numCache>
                <c:formatCode>#,##0.0</c:formatCode>
                <c:ptCount val="12"/>
                <c:pt idx="0">
                  <c:v>446.6</c:v>
                </c:pt>
                <c:pt idx="1">
                  <c:v>414.4</c:v>
                </c:pt>
                <c:pt idx="2">
                  <c:v>416.7</c:v>
                </c:pt>
                <c:pt idx="3">
                  <c:v>478.7</c:v>
                </c:pt>
                <c:pt idx="4">
                  <c:v>563.6</c:v>
                </c:pt>
                <c:pt idx="5">
                  <c:v>491.4</c:v>
                </c:pt>
                <c:pt idx="6">
                  <c:v>479.9</c:v>
                </c:pt>
                <c:pt idx="7">
                  <c:v>447.2</c:v>
                </c:pt>
                <c:pt idx="8">
                  <c:v>441.2</c:v>
                </c:pt>
                <c:pt idx="9">
                  <c:v>417.3</c:v>
                </c:pt>
                <c:pt idx="10">
                  <c:v>435.6</c:v>
                </c:pt>
                <c:pt idx="11">
                  <c:v>538.9</c:v>
                </c:pt>
              </c:numCache>
            </c:numRef>
          </c:val>
          <c:extLst>
            <c:ext xmlns:c16="http://schemas.microsoft.com/office/drawing/2014/chart" uri="{C3380CC4-5D6E-409C-BE32-E72D297353CC}">
              <c16:uniqueId val="{00000001-71D5-48F0-98FE-07846E100919}"/>
            </c:ext>
          </c:extLst>
        </c:ser>
        <c:ser>
          <c:idx val="2"/>
          <c:order val="2"/>
          <c:tx>
            <c:strRef>
              <c:f>グラフ!$B$22</c:f>
              <c:strCache>
                <c:ptCount val="1"/>
                <c:pt idx="0">
                  <c:v>平成18年度</c:v>
                </c:pt>
              </c:strCache>
            </c:strRef>
          </c:tx>
          <c:spPr>
            <a:pattFill prst="pct75">
              <a:fgClr>
                <a:srgbClr val="000000"/>
              </a:fgClr>
              <a:bgClr>
                <a:srgbClr val="FFFFFF"/>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2-71D5-48F0-98FE-07846E100919}"/>
              </c:ext>
            </c:extLst>
          </c:dPt>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グラフ!$C$22:$N$22</c:f>
              <c:numCache>
                <c:formatCode>#,##0.0</c:formatCode>
                <c:ptCount val="12"/>
                <c:pt idx="0">
                  <c:v>453.4</c:v>
                </c:pt>
                <c:pt idx="1">
                  <c:v>417.9</c:v>
                </c:pt>
                <c:pt idx="2">
                  <c:v>404.3</c:v>
                </c:pt>
                <c:pt idx="3">
                  <c:v>461.3</c:v>
                </c:pt>
                <c:pt idx="4">
                  <c:v>569.20000000000005</c:v>
                </c:pt>
                <c:pt idx="5">
                  <c:v>490.4</c:v>
                </c:pt>
                <c:pt idx="6">
                  <c:v>519.9</c:v>
                </c:pt>
                <c:pt idx="7">
                  <c:v>474.5</c:v>
                </c:pt>
                <c:pt idx="8">
                  <c:v>455.1</c:v>
                </c:pt>
                <c:pt idx="9">
                  <c:v>435.8</c:v>
                </c:pt>
                <c:pt idx="10">
                  <c:v>465.6</c:v>
                </c:pt>
                <c:pt idx="11">
                  <c:v>557.70000000000005</c:v>
                </c:pt>
              </c:numCache>
            </c:numRef>
          </c:val>
          <c:extLst>
            <c:ext xmlns:c16="http://schemas.microsoft.com/office/drawing/2014/chart" uri="{C3380CC4-5D6E-409C-BE32-E72D297353CC}">
              <c16:uniqueId val="{00000003-71D5-48F0-98FE-07846E100919}"/>
            </c:ext>
          </c:extLst>
        </c:ser>
        <c:ser>
          <c:idx val="3"/>
          <c:order val="3"/>
          <c:tx>
            <c:strRef>
              <c:f>グラフ!$B$23</c:f>
              <c:strCache>
                <c:ptCount val="1"/>
                <c:pt idx="0">
                  <c:v>平成19年度</c:v>
                </c:pt>
              </c:strCache>
            </c:strRef>
          </c:tx>
          <c:spPr>
            <a:pattFill prst="pct20">
              <a:fgClr>
                <a:srgbClr val="000000"/>
              </a:fgClr>
              <a:bgClr>
                <a:srgbClr val="FFFFFF"/>
              </a:bgClr>
            </a:pattFill>
            <a:ln w="12700">
              <a:solidFill>
                <a:srgbClr val="00000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グラフ!$C$23:$N$23</c:f>
              <c:numCache>
                <c:formatCode>#,##0.0</c:formatCode>
                <c:ptCount val="12"/>
                <c:pt idx="0">
                  <c:v>475.3</c:v>
                </c:pt>
                <c:pt idx="1">
                  <c:v>420.4</c:v>
                </c:pt>
                <c:pt idx="2">
                  <c:v>417.2</c:v>
                </c:pt>
                <c:pt idx="3">
                  <c:v>477.6</c:v>
                </c:pt>
                <c:pt idx="4">
                  <c:v>614.20000000000005</c:v>
                </c:pt>
                <c:pt idx="5">
                  <c:v>528.4</c:v>
                </c:pt>
                <c:pt idx="6">
                  <c:v>519.70000000000005</c:v>
                </c:pt>
                <c:pt idx="7">
                  <c:v>486.3</c:v>
                </c:pt>
                <c:pt idx="8">
                  <c:v>471</c:v>
                </c:pt>
                <c:pt idx="9">
                  <c:v>434.7</c:v>
                </c:pt>
                <c:pt idx="10">
                  <c:v>483.8</c:v>
                </c:pt>
                <c:pt idx="11">
                  <c:v>563.70000000000005</c:v>
                </c:pt>
              </c:numCache>
            </c:numRef>
          </c:val>
          <c:extLst>
            <c:ext xmlns:c16="http://schemas.microsoft.com/office/drawing/2014/chart" uri="{C3380CC4-5D6E-409C-BE32-E72D297353CC}">
              <c16:uniqueId val="{00000004-71D5-48F0-98FE-07846E100919}"/>
            </c:ext>
          </c:extLst>
        </c:ser>
        <c:ser>
          <c:idx val="4"/>
          <c:order val="4"/>
          <c:tx>
            <c:strRef>
              <c:f>グラフ!$B$24</c:f>
              <c:strCache>
                <c:ptCount val="1"/>
                <c:pt idx="0">
                  <c:v>平成20年度</c:v>
                </c:pt>
              </c:strCache>
            </c:strRef>
          </c:tx>
          <c:spPr>
            <a:solidFill>
              <a:srgbClr val="FF0000"/>
            </a:solidFill>
            <a:ln w="12700">
              <a:solidFill>
                <a:srgbClr val="800080"/>
              </a:solidFill>
              <a:prstDash val="solid"/>
            </a:ln>
          </c:spPr>
          <c:invertIfNegative val="0"/>
          <c:cat>
            <c:strRef>
              <c:f>グラフ!$C$19:$N$19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グラフ!$C$24:$N$24</c:f>
              <c:numCache>
                <c:formatCode>#,##0.0</c:formatCode>
                <c:ptCount val="12"/>
                <c:pt idx="0">
                  <c:v>484</c:v>
                </c:pt>
                <c:pt idx="1">
                  <c:v>456.9</c:v>
                </c:pt>
                <c:pt idx="2">
                  <c:v>438.8</c:v>
                </c:pt>
                <c:pt idx="3">
                  <c:v>525.4</c:v>
                </c:pt>
                <c:pt idx="4">
                  <c:v>626.70000000000005</c:v>
                </c:pt>
                <c:pt idx="5">
                  <c:v>535</c:v>
                </c:pt>
                <c:pt idx="6">
                  <c:v>547</c:v>
                </c:pt>
                <c:pt idx="7">
                  <c:v>485.5</c:v>
                </c:pt>
                <c:pt idx="8">
                  <c:v>464</c:v>
                </c:pt>
                <c:pt idx="9">
                  <c:v>420.3</c:v>
                </c:pt>
                <c:pt idx="10">
                  <c:v>413.5</c:v>
                </c:pt>
                <c:pt idx="11">
                  <c:v>537.20000000000005</c:v>
                </c:pt>
              </c:numCache>
            </c:numRef>
          </c:val>
          <c:extLst>
            <c:ext xmlns:c16="http://schemas.microsoft.com/office/drawing/2014/chart" uri="{C3380CC4-5D6E-409C-BE32-E72D297353CC}">
              <c16:uniqueId val="{00000005-71D5-48F0-98FE-07846E100919}"/>
            </c:ext>
          </c:extLst>
        </c:ser>
        <c:dLbls>
          <c:showLegendKey val="0"/>
          <c:showVal val="0"/>
          <c:showCatName val="0"/>
          <c:showSerName val="0"/>
          <c:showPercent val="0"/>
          <c:showBubbleSize val="0"/>
        </c:dLbls>
        <c:gapWidth val="150"/>
        <c:axId val="834940096"/>
        <c:axId val="1"/>
      </c:barChart>
      <c:catAx>
        <c:axId val="834940096"/>
        <c:scaling>
          <c:orientation val="minMax"/>
        </c:scaling>
        <c:delete val="0"/>
        <c:axPos val="b"/>
        <c:numFmt formatCode="General" sourceLinked="1"/>
        <c:majorTickMark val="cross"/>
        <c:minorTickMark val="none"/>
        <c:tickLblPos val="nextTo"/>
        <c:spPr>
          <a:ln w="12700">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650"/>
          <c:min val="0"/>
        </c:scaling>
        <c:delete val="0"/>
        <c:axPos val="l"/>
        <c:majorGridlines>
          <c:spPr>
            <a:ln w="12700">
              <a:solidFill>
                <a:srgbClr val="808080"/>
              </a:solidFill>
              <a:prstDash val="solid"/>
            </a:ln>
          </c:spPr>
        </c:majorGridlines>
        <c:numFmt formatCode="#,##0&quot;千&quot;&quot;人&quot;" sourceLinked="0"/>
        <c:majorTickMark val="cross"/>
        <c:minorTickMark val="none"/>
        <c:tickLblPos val="nextTo"/>
        <c:spPr>
          <a:ln w="12700">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834940096"/>
        <c:crossesAt val="1"/>
        <c:crossBetween val="between"/>
      </c:valAx>
      <c:spPr>
        <a:noFill/>
        <a:ln w="25400">
          <a:noFill/>
        </a:ln>
      </c:spPr>
    </c:plotArea>
    <c:legend>
      <c:legendPos val="b"/>
      <c:layout>
        <c:manualLayout>
          <c:xMode val="edge"/>
          <c:yMode val="edge"/>
          <c:x val="0.29568437902137407"/>
          <c:y val="0.9432058023320653"/>
          <c:w val="0.46648343025732308"/>
          <c:h val="4.4624790647968676E-2"/>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c:pageMargins b="1" l="0.75" r="0.75" t="1" header="0.5" footer="0.5"/>
    <c:pageSetup/>
  </c:printSettings>
</c:chartSpace>
</file>

<file path=xl/drawings/_rels/drawing2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714375"/>
          <a:ext cx="2047875"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447675"/>
          <a:ext cx="2057400" cy="447675"/>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447675"/>
          <a:ext cx="2057400" cy="447675"/>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447675"/>
          <a:ext cx="2057400" cy="447675"/>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447675"/>
          <a:ext cx="2057400" cy="447675"/>
        </a:xfrm>
        <a:prstGeom prst="line">
          <a:avLst/>
        </a:prstGeom>
        <a:noFill/>
        <a:ln w="9525">
          <a:solidFill>
            <a:srgbClr val="000000"/>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0</xdr:colOff>
      <xdr:row>6</xdr:row>
      <xdr:rowOff>0</xdr:rowOff>
    </xdr:to>
    <xdr:sp macro="" textlink="">
      <xdr:nvSpPr>
        <xdr:cNvPr id="2" name="Line 1"/>
        <xdr:cNvSpPr>
          <a:spLocks noChangeShapeType="1"/>
        </xdr:cNvSpPr>
      </xdr:nvSpPr>
      <xdr:spPr bwMode="auto">
        <a:xfrm>
          <a:off x="9525" y="762000"/>
          <a:ext cx="600075" cy="800100"/>
        </a:xfrm>
        <a:prstGeom prst="line">
          <a:avLst/>
        </a:prstGeom>
        <a:noFill/>
        <a:ln w="9525">
          <a:solidFill>
            <a:srgbClr val="000000"/>
          </a:solidFill>
          <a:round/>
          <a:headEnd/>
          <a:tailEnd/>
        </a:ln>
      </xdr:spPr>
    </xdr:sp>
    <xdr:clientData/>
  </xdr:twoCellAnchor>
  <xdr:twoCellAnchor>
    <xdr:from>
      <xdr:col>0</xdr:col>
      <xdr:colOff>9525</xdr:colOff>
      <xdr:row>3</xdr:row>
      <xdr:rowOff>0</xdr:rowOff>
    </xdr:from>
    <xdr:to>
      <xdr:col>1</xdr:col>
      <xdr:colOff>0</xdr:colOff>
      <xdr:row>6</xdr:row>
      <xdr:rowOff>0</xdr:rowOff>
    </xdr:to>
    <xdr:sp macro="" textlink="">
      <xdr:nvSpPr>
        <xdr:cNvPr id="3" name="Line 2"/>
        <xdr:cNvSpPr>
          <a:spLocks noChangeShapeType="1"/>
        </xdr:cNvSpPr>
      </xdr:nvSpPr>
      <xdr:spPr bwMode="auto">
        <a:xfrm>
          <a:off x="9525" y="762000"/>
          <a:ext cx="600075" cy="800100"/>
        </a:xfrm>
        <a:prstGeom prst="line">
          <a:avLst/>
        </a:prstGeom>
        <a:noFill/>
        <a:ln w="9525">
          <a:solidFill>
            <a:srgbClr val="000000"/>
          </a:solidFill>
          <a:round/>
          <a:headEnd/>
          <a:tailEnd/>
        </a:ln>
      </xdr:spPr>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18</xdr:row>
      <xdr:rowOff>0</xdr:rowOff>
    </xdr:from>
    <xdr:to>
      <xdr:col>2</xdr:col>
      <xdr:colOff>0</xdr:colOff>
      <xdr:row>19</xdr:row>
      <xdr:rowOff>0</xdr:rowOff>
    </xdr:to>
    <xdr:sp macro="" textlink="">
      <xdr:nvSpPr>
        <xdr:cNvPr id="2" name="Line 2"/>
        <xdr:cNvSpPr>
          <a:spLocks noChangeShapeType="1"/>
        </xdr:cNvSpPr>
      </xdr:nvSpPr>
      <xdr:spPr bwMode="auto">
        <a:xfrm>
          <a:off x="390525" y="5191125"/>
          <a:ext cx="914400" cy="295275"/>
        </a:xfrm>
        <a:prstGeom prst="line">
          <a:avLst/>
        </a:prstGeom>
        <a:noFill/>
        <a:ln w="9525">
          <a:solidFill>
            <a:srgbClr val="000000"/>
          </a:solidFill>
          <a:round/>
          <a:headEnd/>
          <a:tailEnd/>
        </a:ln>
      </xdr:spPr>
    </xdr:sp>
    <xdr:clientData/>
  </xdr:twoCellAnchor>
  <xdr:twoCellAnchor>
    <xdr:from>
      <xdr:col>1</xdr:col>
      <xdr:colOff>0</xdr:colOff>
      <xdr:row>18</xdr:row>
      <xdr:rowOff>0</xdr:rowOff>
    </xdr:from>
    <xdr:to>
      <xdr:col>2</xdr:col>
      <xdr:colOff>0</xdr:colOff>
      <xdr:row>19</xdr:row>
      <xdr:rowOff>0</xdr:rowOff>
    </xdr:to>
    <xdr:sp macro="" textlink="">
      <xdr:nvSpPr>
        <xdr:cNvPr id="3" name="Line 4"/>
        <xdr:cNvSpPr>
          <a:spLocks noChangeShapeType="1"/>
        </xdr:cNvSpPr>
      </xdr:nvSpPr>
      <xdr:spPr bwMode="auto">
        <a:xfrm>
          <a:off x="390525" y="5191125"/>
          <a:ext cx="914400" cy="295275"/>
        </a:xfrm>
        <a:prstGeom prst="line">
          <a:avLst/>
        </a:prstGeom>
        <a:noFill/>
        <a:ln w="9525">
          <a:solidFill>
            <a:srgbClr val="000000"/>
          </a:solidFill>
          <a:round/>
          <a:headEnd/>
          <a:tailEnd/>
        </a:ln>
      </xdr:spPr>
    </xdr:sp>
    <xdr:clientData/>
  </xdr:twoCellAnchor>
  <xdr:twoCellAnchor>
    <xdr:from>
      <xdr:col>0</xdr:col>
      <xdr:colOff>304800</xdr:colOff>
      <xdr:row>1</xdr:row>
      <xdr:rowOff>142875</xdr:rowOff>
    </xdr:from>
    <xdr:to>
      <xdr:col>16</xdr:col>
      <xdr:colOff>219075</xdr:colOff>
      <xdr:row>16</xdr:row>
      <xdr:rowOff>123825</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714375"/>
          <a:ext cx="2047875"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447675"/>
          <a:ext cx="2057400" cy="447675"/>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447675"/>
          <a:ext cx="2057400" cy="447675"/>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447675"/>
          <a:ext cx="2057400" cy="447675"/>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447675"/>
          <a:ext cx="2057400" cy="447675"/>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2"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3"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4"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5" name="Line 7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2"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16384" width="9" style="3"/>
  </cols>
  <sheetData>
    <row r="1" spans="1:7" ht="21" customHeight="1">
      <c r="A1" s="1" t="s">
        <v>165</v>
      </c>
      <c r="B1" s="2" t="s">
        <v>10</v>
      </c>
      <c r="C1" s="1"/>
      <c r="D1" s="1"/>
      <c r="E1" s="1"/>
      <c r="F1" s="1"/>
    </row>
    <row r="2" spans="1:7" ht="21" customHeight="1">
      <c r="A2" s="334" t="s">
        <v>0</v>
      </c>
      <c r="B2" s="333" t="s">
        <v>1</v>
      </c>
      <c r="C2" s="333"/>
      <c r="D2" s="333"/>
      <c r="E2" s="333" t="s">
        <v>17</v>
      </c>
      <c r="F2" s="333"/>
    </row>
    <row r="3" spans="1:7" ht="21" customHeight="1">
      <c r="A3" s="335"/>
      <c r="B3" s="199" t="s">
        <v>11</v>
      </c>
      <c r="C3" s="197" t="s">
        <v>12</v>
      </c>
      <c r="D3" s="200" t="s">
        <v>13</v>
      </c>
      <c r="E3" s="333" t="s">
        <v>18</v>
      </c>
      <c r="F3" s="333"/>
    </row>
    <row r="4" spans="1:7" ht="21" customHeight="1">
      <c r="A4" s="9" t="s">
        <v>23</v>
      </c>
      <c r="B4" s="62">
        <f>C4+D4</f>
        <v>484000</v>
      </c>
      <c r="C4" s="62">
        <f>'４月（１表）'!$E$8</f>
        <v>465700</v>
      </c>
      <c r="D4" s="62">
        <f>'４月（１表）'!$F$8</f>
        <v>18300</v>
      </c>
      <c r="E4" s="10" t="s">
        <v>45</v>
      </c>
      <c r="F4" s="10" t="s">
        <v>46</v>
      </c>
      <c r="G4" s="3" t="s">
        <v>190</v>
      </c>
    </row>
    <row r="5" spans="1:7" ht="21" customHeight="1">
      <c r="A5" s="9" t="s">
        <v>24</v>
      </c>
      <c r="B5" s="62">
        <f t="shared" ref="B5:B15" si="0">C5+D5</f>
        <v>456900</v>
      </c>
      <c r="C5" s="62">
        <f>'５月（１表）'!$E$8</f>
        <v>431800</v>
      </c>
      <c r="D5" s="62">
        <f>'５月（１表）'!$F$8</f>
        <v>25100</v>
      </c>
      <c r="E5" s="10" t="s">
        <v>47</v>
      </c>
      <c r="F5" s="10" t="s">
        <v>48</v>
      </c>
      <c r="G5" s="3" t="s">
        <v>191</v>
      </c>
    </row>
    <row r="6" spans="1:7" ht="21" customHeight="1">
      <c r="A6" s="9" t="s">
        <v>2</v>
      </c>
      <c r="B6" s="62">
        <f t="shared" si="0"/>
        <v>438800</v>
      </c>
      <c r="C6" s="62">
        <f>'６月（１表）'!$E$8</f>
        <v>410300</v>
      </c>
      <c r="D6" s="62">
        <f>'６月（１表）'!$F$8</f>
        <v>28500</v>
      </c>
      <c r="E6" s="10" t="s">
        <v>25</v>
      </c>
      <c r="F6" s="10" t="s">
        <v>35</v>
      </c>
      <c r="G6" s="3" t="s">
        <v>192</v>
      </c>
    </row>
    <row r="7" spans="1:7" ht="21" customHeight="1">
      <c r="A7" s="9" t="s">
        <v>3</v>
      </c>
      <c r="B7" s="62">
        <f t="shared" si="0"/>
        <v>525400</v>
      </c>
      <c r="C7" s="62">
        <f>'７月（１表）'!$E$8</f>
        <v>493100</v>
      </c>
      <c r="D7" s="62">
        <f>'７月（１表）'!$F$8</f>
        <v>32300</v>
      </c>
      <c r="E7" s="10" t="s">
        <v>26</v>
      </c>
      <c r="F7" s="10" t="s">
        <v>36</v>
      </c>
      <c r="G7" s="3" t="s">
        <v>193</v>
      </c>
    </row>
    <row r="8" spans="1:7" ht="21" customHeight="1">
      <c r="A8" s="9" t="s">
        <v>4</v>
      </c>
      <c r="B8" s="62">
        <f t="shared" si="0"/>
        <v>626700</v>
      </c>
      <c r="C8" s="62">
        <f>'８月（１表）'!$E$8</f>
        <v>598400</v>
      </c>
      <c r="D8" s="62">
        <f>'８月（１表）'!$F$8</f>
        <v>28300</v>
      </c>
      <c r="E8" s="10" t="s">
        <v>27</v>
      </c>
      <c r="F8" s="10" t="s">
        <v>37</v>
      </c>
      <c r="G8" s="3" t="s">
        <v>194</v>
      </c>
    </row>
    <row r="9" spans="1:7" ht="21" customHeight="1">
      <c r="A9" s="9" t="s">
        <v>5</v>
      </c>
      <c r="B9" s="62">
        <f t="shared" si="0"/>
        <v>535000</v>
      </c>
      <c r="C9" s="62">
        <f>'９月（１表）'!$E$8</f>
        <v>510700</v>
      </c>
      <c r="D9" s="62">
        <f>'９月（１表）'!$F$8</f>
        <v>24300</v>
      </c>
      <c r="E9" s="10" t="s">
        <v>28</v>
      </c>
      <c r="F9" s="10" t="s">
        <v>38</v>
      </c>
      <c r="G9" s="3" t="s">
        <v>195</v>
      </c>
    </row>
    <row r="10" spans="1:7" ht="21" customHeight="1">
      <c r="A10" s="9" t="s">
        <v>14</v>
      </c>
      <c r="B10" s="62">
        <f t="shared" si="0"/>
        <v>547000</v>
      </c>
      <c r="C10" s="62">
        <f>'10月（１表）'!$E$8</f>
        <v>516200</v>
      </c>
      <c r="D10" s="62">
        <f>'10月（１表）'!$F$8</f>
        <v>30800</v>
      </c>
      <c r="E10" s="10" t="s">
        <v>29</v>
      </c>
      <c r="F10" s="10" t="s">
        <v>39</v>
      </c>
      <c r="G10" s="3" t="s">
        <v>196</v>
      </c>
    </row>
    <row r="11" spans="1:7" ht="21" customHeight="1">
      <c r="A11" s="9" t="s">
        <v>15</v>
      </c>
      <c r="B11" s="62">
        <f t="shared" si="0"/>
        <v>485500</v>
      </c>
      <c r="C11" s="62">
        <f>'11月（１表）'!$E$8</f>
        <v>467300</v>
      </c>
      <c r="D11" s="62">
        <f>'11月（１表）'!$F$8</f>
        <v>18200</v>
      </c>
      <c r="E11" s="10" t="s">
        <v>30</v>
      </c>
      <c r="F11" s="10" t="s">
        <v>40</v>
      </c>
      <c r="G11" s="3" t="s">
        <v>197</v>
      </c>
    </row>
    <row r="12" spans="1:7" ht="21" customHeight="1">
      <c r="A12" s="9" t="s">
        <v>16</v>
      </c>
      <c r="B12" s="62">
        <f t="shared" si="0"/>
        <v>464000</v>
      </c>
      <c r="C12" s="62">
        <f>'12月（１表）'!$E$8</f>
        <v>456300</v>
      </c>
      <c r="D12" s="62">
        <f>'12月（１表）'!$F$8</f>
        <v>7700</v>
      </c>
      <c r="E12" s="10" t="s">
        <v>31</v>
      </c>
      <c r="F12" s="10" t="s">
        <v>41</v>
      </c>
      <c r="G12" s="3" t="s">
        <v>198</v>
      </c>
    </row>
    <row r="13" spans="1:7" ht="21" customHeight="1">
      <c r="A13" s="9" t="s">
        <v>20</v>
      </c>
      <c r="B13" s="62">
        <f t="shared" si="0"/>
        <v>420300</v>
      </c>
      <c r="C13" s="62">
        <f>'１月（１表）'!$E$8</f>
        <v>412000</v>
      </c>
      <c r="D13" s="62">
        <f>'１月（１表）'!$F$8</f>
        <v>8300</v>
      </c>
      <c r="E13" s="10" t="s">
        <v>32</v>
      </c>
      <c r="F13" s="10" t="s">
        <v>42</v>
      </c>
      <c r="G13" s="3" t="s">
        <v>200</v>
      </c>
    </row>
    <row r="14" spans="1:7" ht="21" customHeight="1">
      <c r="A14" s="9" t="s">
        <v>6</v>
      </c>
      <c r="B14" s="62">
        <f t="shared" si="0"/>
        <v>413500</v>
      </c>
      <c r="C14" s="62">
        <f>'２月（１表）'!$E$8</f>
        <v>408600</v>
      </c>
      <c r="D14" s="62">
        <f>'２月（１表）'!$F$8</f>
        <v>4900</v>
      </c>
      <c r="E14" s="10" t="s">
        <v>33</v>
      </c>
      <c r="F14" s="10" t="s">
        <v>43</v>
      </c>
      <c r="G14" s="3" t="s">
        <v>199</v>
      </c>
    </row>
    <row r="15" spans="1:7" ht="21" customHeight="1">
      <c r="A15" s="9" t="s">
        <v>7</v>
      </c>
      <c r="B15" s="62">
        <f t="shared" si="0"/>
        <v>537200</v>
      </c>
      <c r="C15" s="62">
        <f>'３月（１表）'!$E$8</f>
        <v>526900</v>
      </c>
      <c r="D15" s="62">
        <f>'３月（１表）'!$F$8</f>
        <v>10300</v>
      </c>
      <c r="E15" s="10" t="s">
        <v>34</v>
      </c>
      <c r="F15" s="10" t="s">
        <v>44</v>
      </c>
      <c r="G15" s="3" t="s">
        <v>201</v>
      </c>
    </row>
    <row r="16" spans="1:7" ht="23.25" customHeight="1">
      <c r="A16" s="9" t="s">
        <v>8</v>
      </c>
      <c r="B16" s="198">
        <f>SUM(B4:B15)</f>
        <v>5934300</v>
      </c>
      <c r="C16" s="198">
        <f>SUM(C4:C15)</f>
        <v>5697300</v>
      </c>
      <c r="D16" s="198">
        <f>SUM(D4:D15)</f>
        <v>237000</v>
      </c>
      <c r="E16" s="273" t="s">
        <v>21</v>
      </c>
      <c r="F16" s="10" t="s">
        <v>22</v>
      </c>
      <c r="G16" s="8"/>
    </row>
    <row r="17" spans="4:5" ht="17.25" customHeight="1">
      <c r="D17" s="6"/>
      <c r="E17" s="7" t="s">
        <v>168</v>
      </c>
    </row>
    <row r="18" spans="4:5">
      <c r="E18" s="5" t="s">
        <v>9</v>
      </c>
    </row>
  </sheetData>
  <mergeCells count="4">
    <mergeCell ref="E2:F2"/>
    <mergeCell ref="B2:D2"/>
    <mergeCell ref="A2:A3"/>
    <mergeCell ref="E3:F3"/>
  </mergeCells>
  <phoneticPr fontId="2"/>
  <hyperlinks>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9" location="'９月（１表）'!A1" display="９月（１表）"/>
    <hyperlink ref="F9" location="'９月（２表）'!A1" display="９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E16" location="月別入域観光客数の推移!A1" display="月別入域観光客数の推移"/>
    <hyperlink ref="F16" location="グラフ!A1" display="（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G3" sqref="G3"/>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８月（１表）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5"/>
      <c r="J6" s="370" t="s">
        <v>58</v>
      </c>
      <c r="K6" s="134"/>
      <c r="L6" s="136"/>
      <c r="M6" s="128"/>
      <c r="N6" s="121"/>
    </row>
    <row r="7" spans="1:15" ht="17.25">
      <c r="A7" s="137"/>
      <c r="B7" s="138"/>
      <c r="C7" s="139"/>
      <c r="D7" s="140"/>
      <c r="E7" s="345"/>
      <c r="F7" s="347"/>
      <c r="G7" s="349"/>
      <c r="H7" s="141" t="s">
        <v>55</v>
      </c>
      <c r="I7" s="142" t="s">
        <v>59</v>
      </c>
      <c r="J7" s="371"/>
      <c r="K7" s="141" t="s">
        <v>55</v>
      </c>
      <c r="L7" s="143" t="s">
        <v>59</v>
      </c>
      <c r="M7" s="128"/>
      <c r="N7" s="121"/>
    </row>
    <row r="8" spans="1:15" ht="32.25" customHeight="1">
      <c r="A8" s="352" t="s">
        <v>60</v>
      </c>
      <c r="B8" s="353"/>
      <c r="C8" s="289" t="s">
        <v>111</v>
      </c>
      <c r="D8" s="290">
        <v>626700</v>
      </c>
      <c r="E8" s="291">
        <v>598400</v>
      </c>
      <c r="F8" s="292">
        <v>28300</v>
      </c>
      <c r="G8" s="13">
        <v>605200</v>
      </c>
      <c r="H8" s="145">
        <v>592600</v>
      </c>
      <c r="I8" s="146">
        <v>12600</v>
      </c>
      <c r="J8" s="14">
        <v>21500</v>
      </c>
      <c r="K8" s="145">
        <v>5800</v>
      </c>
      <c r="L8" s="144">
        <v>15700</v>
      </c>
      <c r="M8" s="128"/>
      <c r="N8" s="121"/>
    </row>
    <row r="9" spans="1:15" ht="32.25" customHeight="1">
      <c r="A9" s="354"/>
      <c r="B9" s="355"/>
      <c r="C9" s="283" t="s">
        <v>112</v>
      </c>
      <c r="D9" s="15">
        <v>614200</v>
      </c>
      <c r="E9" s="148">
        <v>594500</v>
      </c>
      <c r="F9" s="149">
        <v>19700</v>
      </c>
      <c r="G9" s="16">
        <v>598300</v>
      </c>
      <c r="H9" s="150">
        <v>589700</v>
      </c>
      <c r="I9" s="151">
        <v>8600</v>
      </c>
      <c r="J9" s="17">
        <v>15900</v>
      </c>
      <c r="K9" s="150">
        <v>4800</v>
      </c>
      <c r="L9" s="152">
        <v>11100</v>
      </c>
      <c r="M9" s="128"/>
      <c r="N9" s="121"/>
    </row>
    <row r="10" spans="1:15" ht="32.25" customHeight="1">
      <c r="A10" s="354"/>
      <c r="B10" s="355"/>
      <c r="C10" s="193" t="s">
        <v>63</v>
      </c>
      <c r="D10" s="18">
        <v>12500</v>
      </c>
      <c r="E10" s="153">
        <v>3900</v>
      </c>
      <c r="F10" s="90">
        <v>8600</v>
      </c>
      <c r="G10" s="19">
        <v>6900</v>
      </c>
      <c r="H10" s="154">
        <v>2900</v>
      </c>
      <c r="I10" s="155">
        <v>4000</v>
      </c>
      <c r="J10" s="20">
        <v>5600</v>
      </c>
      <c r="K10" s="154">
        <v>1000</v>
      </c>
      <c r="L10" s="90">
        <v>4600</v>
      </c>
      <c r="M10" s="128"/>
      <c r="N10" s="121"/>
    </row>
    <row r="11" spans="1:15" ht="32.25" customHeight="1">
      <c r="A11" s="354"/>
      <c r="B11" s="355"/>
      <c r="C11" s="194" t="s">
        <v>64</v>
      </c>
      <c r="D11" s="21">
        <v>102.03516769781831</v>
      </c>
      <c r="E11" s="156">
        <v>100.65601345668628</v>
      </c>
      <c r="F11" s="157">
        <v>143.65482233502539</v>
      </c>
      <c r="G11" s="22">
        <v>101.15326759150926</v>
      </c>
      <c r="H11" s="158">
        <v>100.49177547905714</v>
      </c>
      <c r="I11" s="159">
        <v>146.51162790697674</v>
      </c>
      <c r="J11" s="23">
        <v>135.22012578616352</v>
      </c>
      <c r="K11" s="158">
        <v>120.83333333333333</v>
      </c>
      <c r="L11" s="160">
        <v>141.44144144144144</v>
      </c>
      <c r="M11" s="128"/>
      <c r="N11" s="121"/>
    </row>
    <row r="12" spans="1:15" ht="32.25" customHeight="1">
      <c r="A12" s="356" t="s">
        <v>65</v>
      </c>
      <c r="B12" s="357" t="s">
        <v>66</v>
      </c>
      <c r="C12" s="287" t="s">
        <v>67</v>
      </c>
      <c r="D12" s="293">
        <v>2531800</v>
      </c>
      <c r="E12" s="294">
        <v>2399300</v>
      </c>
      <c r="F12" s="295">
        <v>132500</v>
      </c>
      <c r="G12" s="24">
        <v>2433500</v>
      </c>
      <c r="H12" s="161">
        <v>2383700</v>
      </c>
      <c r="I12" s="162">
        <v>49800</v>
      </c>
      <c r="J12" s="25">
        <v>98300</v>
      </c>
      <c r="K12" s="161">
        <v>15600</v>
      </c>
      <c r="L12" s="147">
        <v>82700</v>
      </c>
      <c r="M12" s="128"/>
      <c r="N12" s="121"/>
    </row>
    <row r="13" spans="1:15" ht="32.25" customHeight="1">
      <c r="A13" s="356"/>
      <c r="B13" s="357"/>
      <c r="C13" s="193" t="s">
        <v>68</v>
      </c>
      <c r="D13" s="15">
        <v>2404700</v>
      </c>
      <c r="E13" s="148">
        <v>2335500</v>
      </c>
      <c r="F13" s="163">
        <v>69200</v>
      </c>
      <c r="G13" s="16">
        <v>2358900</v>
      </c>
      <c r="H13" s="164">
        <v>2319400</v>
      </c>
      <c r="I13" s="165">
        <v>39500</v>
      </c>
      <c r="J13" s="17">
        <v>45800</v>
      </c>
      <c r="K13" s="164">
        <v>16100</v>
      </c>
      <c r="L13" s="149">
        <v>29700</v>
      </c>
      <c r="M13" s="128"/>
      <c r="N13" s="121"/>
    </row>
    <row r="14" spans="1:15" ht="32.25" customHeight="1">
      <c r="A14" s="356"/>
      <c r="B14" s="357"/>
      <c r="C14" s="193" t="s">
        <v>63</v>
      </c>
      <c r="D14" s="18">
        <v>127100</v>
      </c>
      <c r="E14" s="153">
        <v>63800</v>
      </c>
      <c r="F14" s="89">
        <v>63300</v>
      </c>
      <c r="G14" s="19">
        <v>74600</v>
      </c>
      <c r="H14" s="154">
        <v>64300</v>
      </c>
      <c r="I14" s="155">
        <v>10300</v>
      </c>
      <c r="J14" s="20">
        <v>52500</v>
      </c>
      <c r="K14" s="154">
        <v>-500</v>
      </c>
      <c r="L14" s="90">
        <v>53000</v>
      </c>
      <c r="M14" s="128"/>
      <c r="N14" s="121"/>
    </row>
    <row r="15" spans="1:15" ht="32.25" customHeight="1">
      <c r="A15" s="356"/>
      <c r="B15" s="357"/>
      <c r="C15" s="194" t="s">
        <v>69</v>
      </c>
      <c r="D15" s="26">
        <v>105.2854825965817</v>
      </c>
      <c r="E15" s="166">
        <v>102.73174909013059</v>
      </c>
      <c r="F15" s="167">
        <v>191.47398843930637</v>
      </c>
      <c r="G15" s="27">
        <v>103.16249099156387</v>
      </c>
      <c r="H15" s="168">
        <v>102.77226869017851</v>
      </c>
      <c r="I15" s="169">
        <v>126.07594936708861</v>
      </c>
      <c r="J15" s="28">
        <v>214.6288209606987</v>
      </c>
      <c r="K15" s="168">
        <v>96.894409937888199</v>
      </c>
      <c r="L15" s="170">
        <v>278.45117845117846</v>
      </c>
      <c r="M15" s="128"/>
      <c r="N15" s="121"/>
    </row>
    <row r="16" spans="1:15" ht="32.25" customHeight="1">
      <c r="A16" s="356" t="s">
        <v>70</v>
      </c>
      <c r="B16" s="357" t="s">
        <v>71</v>
      </c>
      <c r="C16" s="287" t="s">
        <v>72</v>
      </c>
      <c r="D16" s="293">
        <v>4014000</v>
      </c>
      <c r="E16" s="294">
        <v>3843400</v>
      </c>
      <c r="F16" s="295">
        <v>170600</v>
      </c>
      <c r="G16" s="24">
        <v>3892600</v>
      </c>
      <c r="H16" s="161">
        <v>3819900</v>
      </c>
      <c r="I16" s="162">
        <v>72700</v>
      </c>
      <c r="J16" s="25">
        <v>121400</v>
      </c>
      <c r="K16" s="161">
        <v>23500</v>
      </c>
      <c r="L16" s="147">
        <v>97900</v>
      </c>
      <c r="M16" s="128"/>
      <c r="N16" s="121"/>
    </row>
    <row r="17" spans="1:14" ht="32.25" customHeight="1">
      <c r="A17" s="356"/>
      <c r="B17" s="357"/>
      <c r="C17" s="193" t="s">
        <v>73</v>
      </c>
      <c r="D17" s="15">
        <v>3863800</v>
      </c>
      <c r="E17" s="148">
        <v>3770700</v>
      </c>
      <c r="F17" s="163">
        <v>93100</v>
      </c>
      <c r="G17" s="16">
        <v>3805900</v>
      </c>
      <c r="H17" s="164">
        <v>3747100</v>
      </c>
      <c r="I17" s="165">
        <v>58800</v>
      </c>
      <c r="J17" s="17">
        <v>57900</v>
      </c>
      <c r="K17" s="164">
        <v>23600</v>
      </c>
      <c r="L17" s="149">
        <v>34300</v>
      </c>
      <c r="M17" s="128"/>
      <c r="N17" s="121"/>
    </row>
    <row r="18" spans="1:14" ht="32.25" customHeight="1">
      <c r="A18" s="356"/>
      <c r="B18" s="357"/>
      <c r="C18" s="193" t="s">
        <v>63</v>
      </c>
      <c r="D18" s="18">
        <v>150200</v>
      </c>
      <c r="E18" s="153">
        <v>72700</v>
      </c>
      <c r="F18" s="89">
        <v>77500</v>
      </c>
      <c r="G18" s="19">
        <v>86700</v>
      </c>
      <c r="H18" s="154">
        <v>72800</v>
      </c>
      <c r="I18" s="155">
        <v>13900</v>
      </c>
      <c r="J18" s="20">
        <v>63500</v>
      </c>
      <c r="K18" s="154">
        <v>-100</v>
      </c>
      <c r="L18" s="90">
        <v>63600</v>
      </c>
      <c r="M18" s="128"/>
      <c r="N18" s="121"/>
    </row>
    <row r="19" spans="1:14" ht="32.25" customHeight="1" thickBot="1">
      <c r="A19" s="358"/>
      <c r="B19" s="359"/>
      <c r="C19" s="282" t="s">
        <v>74</v>
      </c>
      <c r="D19" s="29">
        <v>103.88736477043325</v>
      </c>
      <c r="E19" s="171">
        <v>101.92802397432837</v>
      </c>
      <c r="F19" s="172">
        <v>183.2438238453276</v>
      </c>
      <c r="G19" s="30">
        <v>102.27804198744055</v>
      </c>
      <c r="H19" s="173">
        <v>101.94283579301326</v>
      </c>
      <c r="I19" s="174">
        <v>123.63945578231292</v>
      </c>
      <c r="J19" s="31">
        <v>209.67184801381694</v>
      </c>
      <c r="K19" s="173">
        <v>99.576271186440678</v>
      </c>
      <c r="L19" s="175">
        <v>285.42274052478132</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８月（２表）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4">
        <v>24</v>
      </c>
      <c r="AC3" s="322"/>
    </row>
    <row r="4" spans="1:29" ht="18" thickBot="1">
      <c r="A4" s="366" t="s">
        <v>54</v>
      </c>
      <c r="B4" s="367"/>
      <c r="C4" s="79"/>
      <c r="D4" s="80" t="s">
        <v>76</v>
      </c>
      <c r="E4" s="308" t="s">
        <v>77</v>
      </c>
      <c r="F4" s="309" t="s">
        <v>78</v>
      </c>
      <c r="G4" s="310" t="s">
        <v>79</v>
      </c>
      <c r="H4" s="308" t="s">
        <v>80</v>
      </c>
      <c r="I4" s="309" t="s">
        <v>81</v>
      </c>
      <c r="J4" s="311" t="s">
        <v>82</v>
      </c>
      <c r="K4" s="309" t="s">
        <v>83</v>
      </c>
      <c r="L4" s="309" t="s">
        <v>84</v>
      </c>
      <c r="M4" s="312" t="s">
        <v>85</v>
      </c>
      <c r="N4" s="309" t="s">
        <v>86</v>
      </c>
      <c r="O4" s="309" t="s">
        <v>87</v>
      </c>
      <c r="P4" s="309" t="s">
        <v>88</v>
      </c>
      <c r="Q4" s="309" t="s">
        <v>89</v>
      </c>
      <c r="R4" s="309" t="s">
        <v>90</v>
      </c>
      <c r="S4" s="309" t="s">
        <v>91</v>
      </c>
      <c r="T4" s="309" t="s">
        <v>92</v>
      </c>
      <c r="U4" s="309" t="s">
        <v>93</v>
      </c>
      <c r="V4" s="309" t="s">
        <v>94</v>
      </c>
      <c r="W4" s="309" t="s">
        <v>95</v>
      </c>
      <c r="X4" s="309" t="s">
        <v>96</v>
      </c>
      <c r="Y4" s="309" t="s">
        <v>97</v>
      </c>
      <c r="Z4" s="308" t="s">
        <v>98</v>
      </c>
      <c r="AA4" s="309" t="s">
        <v>99</v>
      </c>
      <c r="AB4" s="308" t="s">
        <v>100</v>
      </c>
      <c r="AC4" s="313" t="s">
        <v>56</v>
      </c>
    </row>
    <row r="5" spans="1:29" ht="30" customHeight="1">
      <c r="A5" s="361" t="s">
        <v>60</v>
      </c>
      <c r="B5" s="368"/>
      <c r="C5" s="296" t="s">
        <v>113</v>
      </c>
      <c r="D5" s="297">
        <v>626700</v>
      </c>
      <c r="E5" s="298">
        <v>292500</v>
      </c>
      <c r="F5" s="298">
        <v>35800</v>
      </c>
      <c r="G5" s="298">
        <v>61400</v>
      </c>
      <c r="H5" s="298">
        <v>28400</v>
      </c>
      <c r="I5" s="298">
        <v>64300</v>
      </c>
      <c r="J5" s="298">
        <v>51200</v>
      </c>
      <c r="K5" s="298">
        <v>0</v>
      </c>
      <c r="L5" s="298">
        <v>17500</v>
      </c>
      <c r="M5" s="298">
        <v>3700</v>
      </c>
      <c r="N5" s="298">
        <v>5200</v>
      </c>
      <c r="O5" s="298">
        <v>3000</v>
      </c>
      <c r="P5" s="298">
        <v>0</v>
      </c>
      <c r="Q5" s="298">
        <v>0</v>
      </c>
      <c r="R5" s="298">
        <v>3700</v>
      </c>
      <c r="S5" s="298">
        <v>3700</v>
      </c>
      <c r="T5" s="298">
        <v>7000</v>
      </c>
      <c r="U5" s="298">
        <v>4700</v>
      </c>
      <c r="V5" s="298">
        <v>2000</v>
      </c>
      <c r="W5" s="299">
        <v>1100</v>
      </c>
      <c r="X5" s="299">
        <v>2700</v>
      </c>
      <c r="Y5" s="299">
        <v>5300</v>
      </c>
      <c r="Z5" s="299">
        <v>0</v>
      </c>
      <c r="AA5" s="299">
        <v>3900</v>
      </c>
      <c r="AB5" s="300">
        <v>1300</v>
      </c>
      <c r="AC5" s="301">
        <v>28300</v>
      </c>
    </row>
    <row r="6" spans="1:29" ht="30" customHeight="1">
      <c r="A6" s="361"/>
      <c r="B6" s="368"/>
      <c r="C6" s="83" t="s">
        <v>112</v>
      </c>
      <c r="D6" s="81">
        <v>614200</v>
      </c>
      <c r="E6" s="82">
        <v>288900</v>
      </c>
      <c r="F6" s="82">
        <v>37700</v>
      </c>
      <c r="G6" s="82">
        <v>50600</v>
      </c>
      <c r="H6" s="82">
        <v>39600</v>
      </c>
      <c r="I6" s="82">
        <v>65200</v>
      </c>
      <c r="J6" s="82">
        <v>53200</v>
      </c>
      <c r="K6" s="82">
        <v>0</v>
      </c>
      <c r="L6" s="82">
        <v>16600</v>
      </c>
      <c r="M6" s="82">
        <v>3800</v>
      </c>
      <c r="N6" s="82">
        <v>5000</v>
      </c>
      <c r="O6" s="82">
        <v>3100</v>
      </c>
      <c r="P6" s="82">
        <v>0</v>
      </c>
      <c r="Q6" s="82">
        <v>0</v>
      </c>
      <c r="R6" s="82">
        <v>4300</v>
      </c>
      <c r="S6" s="82">
        <v>3900</v>
      </c>
      <c r="T6" s="82">
        <v>7300</v>
      </c>
      <c r="U6" s="82">
        <v>0</v>
      </c>
      <c r="V6" s="82">
        <v>2000</v>
      </c>
      <c r="W6" s="82">
        <v>1300</v>
      </c>
      <c r="X6" s="82">
        <v>3000</v>
      </c>
      <c r="Y6" s="82">
        <v>5300</v>
      </c>
      <c r="Z6" s="82">
        <v>0</v>
      </c>
      <c r="AA6" s="82">
        <v>3700</v>
      </c>
      <c r="AB6" s="84">
        <v>0</v>
      </c>
      <c r="AC6" s="85">
        <v>19700</v>
      </c>
    </row>
    <row r="7" spans="1:29" ht="30" customHeight="1">
      <c r="A7" s="361"/>
      <c r="B7" s="368"/>
      <c r="C7" s="83" t="s">
        <v>63</v>
      </c>
      <c r="D7" s="86">
        <v>12500</v>
      </c>
      <c r="E7" s="87">
        <v>3600</v>
      </c>
      <c r="F7" s="88">
        <v>-1900</v>
      </c>
      <c r="G7" s="88">
        <v>10800</v>
      </c>
      <c r="H7" s="88">
        <v>-11200</v>
      </c>
      <c r="I7" s="88">
        <v>-900</v>
      </c>
      <c r="J7" s="89">
        <v>-2000</v>
      </c>
      <c r="K7" s="88">
        <v>0</v>
      </c>
      <c r="L7" s="88">
        <v>900</v>
      </c>
      <c r="M7" s="88">
        <v>-100</v>
      </c>
      <c r="N7" s="88">
        <v>200</v>
      </c>
      <c r="O7" s="88">
        <v>-100</v>
      </c>
      <c r="P7" s="88">
        <v>0</v>
      </c>
      <c r="Q7" s="88">
        <v>0</v>
      </c>
      <c r="R7" s="88">
        <v>-600</v>
      </c>
      <c r="S7" s="88">
        <v>-200</v>
      </c>
      <c r="T7" s="88">
        <v>-300</v>
      </c>
      <c r="U7" s="88">
        <v>4700</v>
      </c>
      <c r="V7" s="88">
        <v>0</v>
      </c>
      <c r="W7" s="88">
        <v>-200</v>
      </c>
      <c r="X7" s="88">
        <v>-300</v>
      </c>
      <c r="Y7" s="88">
        <v>0</v>
      </c>
      <c r="Z7" s="88">
        <v>0</v>
      </c>
      <c r="AA7" s="88">
        <v>200</v>
      </c>
      <c r="AB7" s="88">
        <v>0</v>
      </c>
      <c r="AC7" s="90">
        <v>8600</v>
      </c>
    </row>
    <row r="8" spans="1:29" ht="30" customHeight="1">
      <c r="A8" s="361"/>
      <c r="B8" s="368"/>
      <c r="C8" s="91" t="s">
        <v>64</v>
      </c>
      <c r="D8" s="92">
        <v>102.03516769781831</v>
      </c>
      <c r="E8" s="93">
        <v>101.24610591900311</v>
      </c>
      <c r="F8" s="94">
        <v>94.960212201591503</v>
      </c>
      <c r="G8" s="94">
        <v>121.34387351778658</v>
      </c>
      <c r="H8" s="94">
        <v>71.717171717171709</v>
      </c>
      <c r="I8" s="94">
        <v>98.619631901840492</v>
      </c>
      <c r="J8" s="95">
        <v>96.240601503759393</v>
      </c>
      <c r="K8" s="94">
        <v>0</v>
      </c>
      <c r="L8" s="94">
        <v>105.42168674698796</v>
      </c>
      <c r="M8" s="94">
        <v>97.368421052631575</v>
      </c>
      <c r="N8" s="94">
        <v>104</v>
      </c>
      <c r="O8" s="94">
        <v>96.774193548387103</v>
      </c>
      <c r="P8" s="94">
        <v>0</v>
      </c>
      <c r="Q8" s="94">
        <v>0</v>
      </c>
      <c r="R8" s="94">
        <v>86.04651162790698</v>
      </c>
      <c r="S8" s="94">
        <v>94.871794871794862</v>
      </c>
      <c r="T8" s="94">
        <v>95.890410958904098</v>
      </c>
      <c r="U8" s="94" t="s">
        <v>114</v>
      </c>
      <c r="V8" s="94">
        <v>100</v>
      </c>
      <c r="W8" s="96">
        <v>84.615384615384613</v>
      </c>
      <c r="X8" s="96">
        <v>90</v>
      </c>
      <c r="Y8" s="96">
        <v>100</v>
      </c>
      <c r="Z8" s="96">
        <v>0</v>
      </c>
      <c r="AA8" s="96">
        <v>105.40540540540539</v>
      </c>
      <c r="AB8" s="94" t="s">
        <v>114</v>
      </c>
      <c r="AC8" s="97">
        <v>143.65482233502539</v>
      </c>
    </row>
    <row r="9" spans="1:29" ht="30" customHeight="1" thickBot="1">
      <c r="A9" s="362"/>
      <c r="B9" s="369"/>
      <c r="C9" s="98" t="s">
        <v>166</v>
      </c>
      <c r="D9" s="99">
        <v>100</v>
      </c>
      <c r="E9" s="100">
        <v>46.673049305887986</v>
      </c>
      <c r="F9" s="100">
        <v>5.7124621030796234</v>
      </c>
      <c r="G9" s="100">
        <v>9.797351204723153</v>
      </c>
      <c r="H9" s="100">
        <v>4.5316738471357905</v>
      </c>
      <c r="I9" s="100">
        <v>10.260092548268709</v>
      </c>
      <c r="J9" s="100">
        <v>8.1697782032870592</v>
      </c>
      <c r="K9" s="100">
        <v>0</v>
      </c>
      <c r="L9" s="100">
        <v>2.7924046593266314</v>
      </c>
      <c r="M9" s="100">
        <v>0.59039412797191637</v>
      </c>
      <c r="N9" s="100">
        <v>0.82974309877134189</v>
      </c>
      <c r="O9" s="100">
        <v>0.47869794159885115</v>
      </c>
      <c r="P9" s="100">
        <v>0</v>
      </c>
      <c r="Q9" s="100">
        <v>0</v>
      </c>
      <c r="R9" s="100">
        <v>0.59039412797191637</v>
      </c>
      <c r="S9" s="100">
        <v>0.59039412797191637</v>
      </c>
      <c r="T9" s="100">
        <v>1.1169618637306526</v>
      </c>
      <c r="U9" s="100">
        <v>0.74996010850486672</v>
      </c>
      <c r="V9" s="100">
        <v>0.31913196106590075</v>
      </c>
      <c r="W9" s="100">
        <v>0.17552257858624543</v>
      </c>
      <c r="X9" s="100">
        <v>0.43082814743896602</v>
      </c>
      <c r="Y9" s="100">
        <v>0.84569969682463697</v>
      </c>
      <c r="Z9" s="100">
        <v>0</v>
      </c>
      <c r="AA9" s="100">
        <v>0.62230732407850642</v>
      </c>
      <c r="AB9" s="100">
        <v>0.20743577469283547</v>
      </c>
      <c r="AC9" s="101">
        <v>4.5157172490824955</v>
      </c>
    </row>
    <row r="10" spans="1:29" ht="30" customHeight="1">
      <c r="A10" s="360" t="s">
        <v>65</v>
      </c>
      <c r="B10" s="363" t="s">
        <v>66</v>
      </c>
      <c r="C10" s="314" t="s">
        <v>67</v>
      </c>
      <c r="D10" s="297">
        <v>2531800</v>
      </c>
      <c r="E10" s="315">
        <v>1150800</v>
      </c>
      <c r="F10" s="315">
        <v>127100</v>
      </c>
      <c r="G10" s="315">
        <v>244700</v>
      </c>
      <c r="H10" s="315">
        <v>122900</v>
      </c>
      <c r="I10" s="315">
        <v>265400</v>
      </c>
      <c r="J10" s="315">
        <v>219000</v>
      </c>
      <c r="K10" s="315">
        <v>0</v>
      </c>
      <c r="L10" s="315">
        <v>61100</v>
      </c>
      <c r="M10" s="315">
        <v>14200</v>
      </c>
      <c r="N10" s="315">
        <v>22900</v>
      </c>
      <c r="O10" s="315">
        <v>13100</v>
      </c>
      <c r="P10" s="315">
        <v>4400</v>
      </c>
      <c r="Q10" s="315">
        <v>0</v>
      </c>
      <c r="R10" s="315">
        <v>16900</v>
      </c>
      <c r="S10" s="315">
        <v>20500</v>
      </c>
      <c r="T10" s="315">
        <v>31000</v>
      </c>
      <c r="U10" s="315">
        <v>24800</v>
      </c>
      <c r="V10" s="315">
        <v>7900</v>
      </c>
      <c r="W10" s="315">
        <v>4600</v>
      </c>
      <c r="X10" s="315">
        <v>11500</v>
      </c>
      <c r="Y10" s="315">
        <v>20500</v>
      </c>
      <c r="Z10" s="315">
        <v>0</v>
      </c>
      <c r="AA10" s="315">
        <v>14700</v>
      </c>
      <c r="AB10" s="315">
        <v>1300</v>
      </c>
      <c r="AC10" s="316">
        <v>132500</v>
      </c>
    </row>
    <row r="11" spans="1:29" ht="30" customHeight="1">
      <c r="A11" s="361"/>
      <c r="B11" s="364"/>
      <c r="C11" s="102" t="s">
        <v>68</v>
      </c>
      <c r="D11" s="103">
        <v>2404700</v>
      </c>
      <c r="E11" s="104">
        <v>1099700</v>
      </c>
      <c r="F11" s="104">
        <v>135600</v>
      </c>
      <c r="G11" s="104">
        <v>215000</v>
      </c>
      <c r="H11" s="104">
        <v>135900</v>
      </c>
      <c r="I11" s="104">
        <v>257000</v>
      </c>
      <c r="J11" s="104">
        <v>206600</v>
      </c>
      <c r="K11" s="104">
        <v>14400</v>
      </c>
      <c r="L11" s="104">
        <v>61200</v>
      </c>
      <c r="M11" s="104">
        <v>13400</v>
      </c>
      <c r="N11" s="104">
        <v>23600</v>
      </c>
      <c r="O11" s="104">
        <v>13000</v>
      </c>
      <c r="P11" s="104">
        <v>4800</v>
      </c>
      <c r="Q11" s="104">
        <v>0</v>
      </c>
      <c r="R11" s="104">
        <v>17600</v>
      </c>
      <c r="S11" s="104">
        <v>23800</v>
      </c>
      <c r="T11" s="104">
        <v>32200</v>
      </c>
      <c r="U11" s="104">
        <v>17700</v>
      </c>
      <c r="V11" s="104">
        <v>8500</v>
      </c>
      <c r="W11" s="104">
        <v>4300</v>
      </c>
      <c r="X11" s="104">
        <v>10800</v>
      </c>
      <c r="Y11" s="104">
        <v>19900</v>
      </c>
      <c r="Z11" s="104">
        <v>7200</v>
      </c>
      <c r="AA11" s="104">
        <v>13300</v>
      </c>
      <c r="AB11" s="117">
        <v>0</v>
      </c>
      <c r="AC11" s="105">
        <v>69200</v>
      </c>
    </row>
    <row r="12" spans="1:29" ht="30" customHeight="1">
      <c r="A12" s="361"/>
      <c r="B12" s="364"/>
      <c r="C12" s="102" t="s">
        <v>63</v>
      </c>
      <c r="D12" s="86">
        <v>127100</v>
      </c>
      <c r="E12" s="87">
        <v>51100</v>
      </c>
      <c r="F12" s="88">
        <v>-8500</v>
      </c>
      <c r="G12" s="88">
        <v>29700</v>
      </c>
      <c r="H12" s="88">
        <v>-13000</v>
      </c>
      <c r="I12" s="88">
        <v>8400</v>
      </c>
      <c r="J12" s="89">
        <v>12400</v>
      </c>
      <c r="K12" s="88">
        <v>-14400</v>
      </c>
      <c r="L12" s="88">
        <v>-100</v>
      </c>
      <c r="M12" s="88">
        <v>14200</v>
      </c>
      <c r="N12" s="88">
        <v>-700</v>
      </c>
      <c r="O12" s="88">
        <v>100</v>
      </c>
      <c r="P12" s="88">
        <v>-400</v>
      </c>
      <c r="Q12" s="88">
        <v>0</v>
      </c>
      <c r="R12" s="88">
        <v>-700</v>
      </c>
      <c r="S12" s="88">
        <v>-3300</v>
      </c>
      <c r="T12" s="88">
        <v>-1200</v>
      </c>
      <c r="U12" s="88">
        <v>7100</v>
      </c>
      <c r="V12" s="88">
        <v>-600</v>
      </c>
      <c r="W12" s="88">
        <v>300</v>
      </c>
      <c r="X12" s="88">
        <v>700</v>
      </c>
      <c r="Y12" s="88">
        <v>600</v>
      </c>
      <c r="Z12" s="88">
        <v>-7200</v>
      </c>
      <c r="AA12" s="88">
        <v>1400</v>
      </c>
      <c r="AB12" s="88">
        <v>0</v>
      </c>
      <c r="AC12" s="90">
        <v>63300</v>
      </c>
    </row>
    <row r="13" spans="1:29" ht="30" customHeight="1">
      <c r="A13" s="361"/>
      <c r="B13" s="364"/>
      <c r="C13" s="106" t="s">
        <v>69</v>
      </c>
      <c r="D13" s="107">
        <v>105.2854825965817</v>
      </c>
      <c r="E13" s="108">
        <v>104.64672183322725</v>
      </c>
      <c r="F13" s="109">
        <v>93.731563421828909</v>
      </c>
      <c r="G13" s="110">
        <v>113.81395348837209</v>
      </c>
      <c r="H13" s="110">
        <v>90.434142752023547</v>
      </c>
      <c r="I13" s="109">
        <v>103.26848249027239</v>
      </c>
      <c r="J13" s="111">
        <v>106.00193610842209</v>
      </c>
      <c r="K13" s="109">
        <v>0</v>
      </c>
      <c r="L13" s="109">
        <v>99.83660130718954</v>
      </c>
      <c r="M13" s="109">
        <v>105.97014925373134</v>
      </c>
      <c r="N13" s="109">
        <v>97.033898305084747</v>
      </c>
      <c r="O13" s="109">
        <v>100.76923076923077</v>
      </c>
      <c r="P13" s="109">
        <v>91.666666666666657</v>
      </c>
      <c r="Q13" s="109">
        <v>0</v>
      </c>
      <c r="R13" s="109">
        <v>96.022727272727266</v>
      </c>
      <c r="S13" s="109">
        <v>86.134453781512605</v>
      </c>
      <c r="T13" s="109">
        <v>96.273291925465841</v>
      </c>
      <c r="U13" s="109">
        <v>140.11299435028249</v>
      </c>
      <c r="V13" s="109">
        <v>92.941176470588232</v>
      </c>
      <c r="W13" s="109">
        <v>106.9767441860465</v>
      </c>
      <c r="X13" s="109">
        <v>106.4814814814815</v>
      </c>
      <c r="Y13" s="109">
        <v>103.01507537688441</v>
      </c>
      <c r="Z13" s="109">
        <v>0</v>
      </c>
      <c r="AA13" s="109">
        <v>110.5263157894737</v>
      </c>
      <c r="AB13" s="109">
        <v>0</v>
      </c>
      <c r="AC13" s="112">
        <v>191.47398843930637</v>
      </c>
    </row>
    <row r="14" spans="1:29" ht="30" customHeight="1" thickBot="1">
      <c r="A14" s="362"/>
      <c r="B14" s="365"/>
      <c r="C14" s="113" t="s">
        <v>102</v>
      </c>
      <c r="D14" s="114">
        <v>100</v>
      </c>
      <c r="E14" s="115">
        <v>45.45382731653369</v>
      </c>
      <c r="F14" s="115">
        <v>5.0201437712299546</v>
      </c>
      <c r="G14" s="115">
        <v>9.6650604313136892</v>
      </c>
      <c r="H14" s="115">
        <v>4.8542538905126786</v>
      </c>
      <c r="I14" s="115">
        <v>10.48266055770598</v>
      </c>
      <c r="J14" s="115">
        <v>8.6499723516865465</v>
      </c>
      <c r="K14" s="115">
        <v>0</v>
      </c>
      <c r="L14" s="115">
        <v>2.4133027885298994</v>
      </c>
      <c r="M14" s="115">
        <v>0.56086578718698166</v>
      </c>
      <c r="N14" s="115">
        <v>0.90449482581562524</v>
      </c>
      <c r="O14" s="115">
        <v>0.51741843747531402</v>
      </c>
      <c r="P14" s="115">
        <v>0.17378939884667036</v>
      </c>
      <c r="Q14" s="115">
        <v>0</v>
      </c>
      <c r="R14" s="115">
        <v>0.6675092819338021</v>
      </c>
      <c r="S14" s="115">
        <v>0.80970060826289592</v>
      </c>
      <c r="T14" s="115">
        <v>1.2244253100560865</v>
      </c>
      <c r="U14" s="115">
        <v>0.97954024804486928</v>
      </c>
      <c r="V14" s="115">
        <v>0.31203096611106723</v>
      </c>
      <c r="W14" s="115">
        <v>0.18168891697606446</v>
      </c>
      <c r="X14" s="115">
        <v>0.4542222924401611</v>
      </c>
      <c r="Y14" s="115">
        <v>0.80970060826289592</v>
      </c>
      <c r="Z14" s="115">
        <v>0</v>
      </c>
      <c r="AA14" s="115">
        <v>0.58061458251046694</v>
      </c>
      <c r="AB14" s="115">
        <v>5.1346867841061697E-2</v>
      </c>
      <c r="AC14" s="116">
        <v>5.2334307607235964</v>
      </c>
    </row>
    <row r="15" spans="1:29" ht="30" customHeight="1">
      <c r="A15" s="360" t="s">
        <v>70</v>
      </c>
      <c r="B15" s="363" t="s">
        <v>71</v>
      </c>
      <c r="C15" s="317" t="s">
        <v>72</v>
      </c>
      <c r="D15" s="318">
        <v>4014000</v>
      </c>
      <c r="E15" s="319">
        <v>1851200</v>
      </c>
      <c r="F15" s="319">
        <v>186400</v>
      </c>
      <c r="G15" s="319">
        <v>384000</v>
      </c>
      <c r="H15" s="319">
        <v>195700</v>
      </c>
      <c r="I15" s="319">
        <v>429800</v>
      </c>
      <c r="J15" s="319">
        <v>361200</v>
      </c>
      <c r="K15" s="319">
        <v>0</v>
      </c>
      <c r="L15" s="319">
        <v>93200</v>
      </c>
      <c r="M15" s="319">
        <v>22200</v>
      </c>
      <c r="N15" s="319">
        <v>42700</v>
      </c>
      <c r="O15" s="319">
        <v>20900</v>
      </c>
      <c r="P15" s="319">
        <v>12300</v>
      </c>
      <c r="Q15" s="319">
        <v>0</v>
      </c>
      <c r="R15" s="319">
        <v>26100</v>
      </c>
      <c r="S15" s="319">
        <v>30200</v>
      </c>
      <c r="T15" s="319">
        <v>50900</v>
      </c>
      <c r="U15" s="319">
        <v>37700</v>
      </c>
      <c r="V15" s="319">
        <v>12600</v>
      </c>
      <c r="W15" s="319">
        <v>7500</v>
      </c>
      <c r="X15" s="319">
        <v>19100</v>
      </c>
      <c r="Y15" s="319">
        <v>32800</v>
      </c>
      <c r="Z15" s="319">
        <v>0</v>
      </c>
      <c r="AA15" s="319">
        <v>23200</v>
      </c>
      <c r="AB15" s="321">
        <v>3700</v>
      </c>
      <c r="AC15" s="320">
        <v>170600</v>
      </c>
    </row>
    <row r="16" spans="1:29" ht="30" customHeight="1">
      <c r="A16" s="361"/>
      <c r="B16" s="364"/>
      <c r="C16" s="102" t="s">
        <v>73</v>
      </c>
      <c r="D16" s="103">
        <v>3863800</v>
      </c>
      <c r="E16" s="104">
        <v>1761300</v>
      </c>
      <c r="F16" s="104">
        <v>208700</v>
      </c>
      <c r="G16" s="104">
        <v>338900</v>
      </c>
      <c r="H16" s="104">
        <v>205200</v>
      </c>
      <c r="I16" s="104">
        <v>423200</v>
      </c>
      <c r="J16" s="104">
        <v>340300</v>
      </c>
      <c r="K16" s="104">
        <v>39200</v>
      </c>
      <c r="L16" s="104">
        <v>96900</v>
      </c>
      <c r="M16" s="104">
        <v>21400</v>
      </c>
      <c r="N16" s="104">
        <v>48000</v>
      </c>
      <c r="O16" s="104">
        <v>20800</v>
      </c>
      <c r="P16" s="104">
        <v>13500</v>
      </c>
      <c r="Q16" s="104">
        <v>0</v>
      </c>
      <c r="R16" s="104">
        <v>27500</v>
      </c>
      <c r="S16" s="104">
        <v>34000</v>
      </c>
      <c r="T16" s="104">
        <v>52100</v>
      </c>
      <c r="U16" s="104">
        <v>30300</v>
      </c>
      <c r="V16" s="104">
        <v>13600</v>
      </c>
      <c r="W16" s="104">
        <v>7000</v>
      </c>
      <c r="X16" s="104">
        <v>18000</v>
      </c>
      <c r="Y16" s="104">
        <v>32500</v>
      </c>
      <c r="Z16" s="104">
        <v>14500</v>
      </c>
      <c r="AA16" s="104">
        <v>21000</v>
      </c>
      <c r="AB16" s="117">
        <v>2800</v>
      </c>
      <c r="AC16" s="105">
        <v>93100</v>
      </c>
    </row>
    <row r="17" spans="1:29" ht="30" customHeight="1">
      <c r="A17" s="361"/>
      <c r="B17" s="364"/>
      <c r="C17" s="102" t="s">
        <v>63</v>
      </c>
      <c r="D17" s="86">
        <v>150200</v>
      </c>
      <c r="E17" s="87">
        <v>89900</v>
      </c>
      <c r="F17" s="88">
        <v>-22300</v>
      </c>
      <c r="G17" s="88">
        <v>45100</v>
      </c>
      <c r="H17" s="88">
        <v>-9500</v>
      </c>
      <c r="I17" s="88">
        <v>6600</v>
      </c>
      <c r="J17" s="89">
        <v>20900</v>
      </c>
      <c r="K17" s="88">
        <v>-39200</v>
      </c>
      <c r="L17" s="88">
        <v>-3700</v>
      </c>
      <c r="M17" s="88">
        <v>22200</v>
      </c>
      <c r="N17" s="88">
        <v>-5300</v>
      </c>
      <c r="O17" s="88">
        <v>100</v>
      </c>
      <c r="P17" s="88">
        <v>-1200</v>
      </c>
      <c r="Q17" s="88">
        <v>0</v>
      </c>
      <c r="R17" s="88">
        <v>-1400</v>
      </c>
      <c r="S17" s="88">
        <v>-3800</v>
      </c>
      <c r="T17" s="88">
        <v>-1200</v>
      </c>
      <c r="U17" s="88">
        <v>7400</v>
      </c>
      <c r="V17" s="88">
        <v>-1000</v>
      </c>
      <c r="W17" s="88">
        <v>500</v>
      </c>
      <c r="X17" s="88">
        <v>1100</v>
      </c>
      <c r="Y17" s="88">
        <v>300</v>
      </c>
      <c r="Z17" s="88">
        <v>-14500</v>
      </c>
      <c r="AA17" s="88">
        <v>2200</v>
      </c>
      <c r="AB17" s="88">
        <v>900</v>
      </c>
      <c r="AC17" s="90">
        <v>77500</v>
      </c>
    </row>
    <row r="18" spans="1:29" ht="30" customHeight="1">
      <c r="A18" s="361"/>
      <c r="B18" s="364"/>
      <c r="C18" s="106" t="s">
        <v>74</v>
      </c>
      <c r="D18" s="107">
        <v>103.88736477043325</v>
      </c>
      <c r="E18" s="108">
        <v>105.10418440924316</v>
      </c>
      <c r="F18" s="109">
        <v>89.314805941542886</v>
      </c>
      <c r="G18" s="110">
        <v>113.30776040129831</v>
      </c>
      <c r="H18" s="110">
        <v>95.370370370370367</v>
      </c>
      <c r="I18" s="109">
        <v>101.55954631379961</v>
      </c>
      <c r="J18" s="111">
        <v>106.14163972965032</v>
      </c>
      <c r="K18" s="109">
        <v>0</v>
      </c>
      <c r="L18" s="109">
        <v>96.181630546955617</v>
      </c>
      <c r="M18" s="109">
        <v>103.73831775700934</v>
      </c>
      <c r="N18" s="109">
        <v>88.958333333333329</v>
      </c>
      <c r="O18" s="109">
        <v>100.48076923076923</v>
      </c>
      <c r="P18" s="109">
        <v>91.111111111111114</v>
      </c>
      <c r="Q18" s="109">
        <v>0</v>
      </c>
      <c r="R18" s="109">
        <v>94.909090909090907</v>
      </c>
      <c r="S18" s="109">
        <v>88.823529411764696</v>
      </c>
      <c r="T18" s="109">
        <v>97.696737044145877</v>
      </c>
      <c r="U18" s="109">
        <v>124.42244224422443</v>
      </c>
      <c r="V18" s="109">
        <v>92.64705882352942</v>
      </c>
      <c r="W18" s="109">
        <v>107.14285714285714</v>
      </c>
      <c r="X18" s="109">
        <v>106.11111111111111</v>
      </c>
      <c r="Y18" s="109">
        <v>100.92307692307692</v>
      </c>
      <c r="Z18" s="109">
        <v>0</v>
      </c>
      <c r="AA18" s="109">
        <v>110.47619047619048</v>
      </c>
      <c r="AB18" s="109">
        <v>132.14285714285714</v>
      </c>
      <c r="AC18" s="112">
        <v>183.2438238453276</v>
      </c>
    </row>
    <row r="19" spans="1:29" ht="30" customHeight="1" thickBot="1">
      <c r="A19" s="362"/>
      <c r="B19" s="365"/>
      <c r="C19" s="113" t="s">
        <v>103</v>
      </c>
      <c r="D19" s="114">
        <v>100</v>
      </c>
      <c r="E19" s="115">
        <v>46.118584952665671</v>
      </c>
      <c r="F19" s="115">
        <v>4.6437468858993523</v>
      </c>
      <c r="G19" s="115">
        <v>9.5665171898355759</v>
      </c>
      <c r="H19" s="115">
        <v>4.8754359740906823</v>
      </c>
      <c r="I19" s="115">
        <v>10.707523667164923</v>
      </c>
      <c r="J19" s="115">
        <v>8.998505231689089</v>
      </c>
      <c r="K19" s="115">
        <v>0</v>
      </c>
      <c r="L19" s="115">
        <v>2.3218734429496761</v>
      </c>
      <c r="M19" s="115">
        <v>0.55306427503736921</v>
      </c>
      <c r="N19" s="115">
        <v>1.0637767812655705</v>
      </c>
      <c r="O19" s="115">
        <v>0.52067762830094677</v>
      </c>
      <c r="P19" s="115">
        <v>0.30642750373692079</v>
      </c>
      <c r="Q19" s="115">
        <v>0</v>
      </c>
      <c r="R19" s="115">
        <v>0.65022421524663676</v>
      </c>
      <c r="S19" s="115">
        <v>0.75236671649227704</v>
      </c>
      <c r="T19" s="115">
        <v>1.2680617837568511</v>
      </c>
      <c r="U19" s="115">
        <v>0.93921275535625315</v>
      </c>
      <c r="V19" s="115">
        <v>0.31390134529147978</v>
      </c>
      <c r="W19" s="115">
        <v>0.18684603886397608</v>
      </c>
      <c r="X19" s="115">
        <v>0.47583457897359238</v>
      </c>
      <c r="Y19" s="115">
        <v>0.81714000996512204</v>
      </c>
      <c r="Z19" s="115">
        <v>0</v>
      </c>
      <c r="AA19" s="115">
        <v>0.57797708021923266</v>
      </c>
      <c r="AB19" s="115">
        <v>9.2177379172894869E-2</v>
      </c>
      <c r="AC19" s="116">
        <v>4.25012456402591</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106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107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G3" sqref="G3"/>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９月（１表）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5"/>
      <c r="J6" s="370" t="s">
        <v>58</v>
      </c>
      <c r="K6" s="134"/>
      <c r="L6" s="136"/>
      <c r="M6" s="128"/>
      <c r="N6" s="121"/>
    </row>
    <row r="7" spans="1:15" ht="17.25">
      <c r="A7" s="137"/>
      <c r="B7" s="138"/>
      <c r="C7" s="139"/>
      <c r="D7" s="140"/>
      <c r="E7" s="345"/>
      <c r="F7" s="347"/>
      <c r="G7" s="349"/>
      <c r="H7" s="141" t="s">
        <v>55</v>
      </c>
      <c r="I7" s="142" t="s">
        <v>59</v>
      </c>
      <c r="J7" s="371"/>
      <c r="K7" s="141" t="s">
        <v>55</v>
      </c>
      <c r="L7" s="143" t="s">
        <v>59</v>
      </c>
      <c r="M7" s="128"/>
      <c r="N7" s="121"/>
    </row>
    <row r="8" spans="1:15" ht="32.25" customHeight="1">
      <c r="A8" s="352" t="s">
        <v>60</v>
      </c>
      <c r="B8" s="353"/>
      <c r="C8" s="289" t="s">
        <v>115</v>
      </c>
      <c r="D8" s="290">
        <v>535000</v>
      </c>
      <c r="E8" s="291">
        <v>510700</v>
      </c>
      <c r="F8" s="292">
        <v>24300</v>
      </c>
      <c r="G8" s="13">
        <v>518800</v>
      </c>
      <c r="H8" s="145">
        <v>508400</v>
      </c>
      <c r="I8" s="146">
        <v>10400</v>
      </c>
      <c r="J8" s="14">
        <v>16200</v>
      </c>
      <c r="K8" s="145">
        <v>2300</v>
      </c>
      <c r="L8" s="147">
        <v>13900</v>
      </c>
      <c r="M8" s="128"/>
      <c r="N8" s="121"/>
    </row>
    <row r="9" spans="1:15" ht="32.25" customHeight="1">
      <c r="A9" s="354"/>
      <c r="B9" s="355"/>
      <c r="C9" s="283" t="s">
        <v>116</v>
      </c>
      <c r="D9" s="15">
        <v>528400</v>
      </c>
      <c r="E9" s="148">
        <v>507200</v>
      </c>
      <c r="F9" s="149">
        <v>21200</v>
      </c>
      <c r="G9" s="16">
        <v>512300</v>
      </c>
      <c r="H9" s="150">
        <v>504300</v>
      </c>
      <c r="I9" s="151">
        <v>8000</v>
      </c>
      <c r="J9" s="17">
        <v>16100</v>
      </c>
      <c r="K9" s="150">
        <v>2900</v>
      </c>
      <c r="L9" s="152">
        <v>13200</v>
      </c>
      <c r="M9" s="128"/>
      <c r="N9" s="121"/>
    </row>
    <row r="10" spans="1:15" ht="32.25" customHeight="1">
      <c r="A10" s="354"/>
      <c r="B10" s="355"/>
      <c r="C10" s="193" t="s">
        <v>63</v>
      </c>
      <c r="D10" s="18">
        <v>6600</v>
      </c>
      <c r="E10" s="153">
        <v>3500</v>
      </c>
      <c r="F10" s="90">
        <v>3100</v>
      </c>
      <c r="G10" s="19">
        <v>6500</v>
      </c>
      <c r="H10" s="154">
        <v>4100</v>
      </c>
      <c r="I10" s="155">
        <v>2400</v>
      </c>
      <c r="J10" s="20">
        <v>100</v>
      </c>
      <c r="K10" s="154">
        <v>-600</v>
      </c>
      <c r="L10" s="90">
        <v>700</v>
      </c>
      <c r="M10" s="128"/>
      <c r="N10" s="121"/>
    </row>
    <row r="11" spans="1:15" ht="32.25" customHeight="1">
      <c r="A11" s="354"/>
      <c r="B11" s="355"/>
      <c r="C11" s="194" t="s">
        <v>64</v>
      </c>
      <c r="D11" s="21">
        <v>101.24905374716124</v>
      </c>
      <c r="E11" s="156">
        <v>100.69006309148266</v>
      </c>
      <c r="F11" s="157">
        <v>114.62264150943395</v>
      </c>
      <c r="G11" s="22">
        <v>101.26878781963693</v>
      </c>
      <c r="H11" s="158">
        <v>100.8130081300813</v>
      </c>
      <c r="I11" s="159">
        <v>130</v>
      </c>
      <c r="J11" s="23">
        <v>100.62111801242236</v>
      </c>
      <c r="K11" s="158">
        <v>79.310344827586206</v>
      </c>
      <c r="L11" s="160">
        <v>105.3030303030303</v>
      </c>
      <c r="M11" s="128"/>
      <c r="N11" s="121"/>
    </row>
    <row r="12" spans="1:15" ht="32.25" customHeight="1">
      <c r="A12" s="356" t="s">
        <v>65</v>
      </c>
      <c r="B12" s="357" t="s">
        <v>66</v>
      </c>
      <c r="C12" s="287" t="s">
        <v>67</v>
      </c>
      <c r="D12" s="293">
        <v>3066800</v>
      </c>
      <c r="E12" s="294">
        <v>2910000</v>
      </c>
      <c r="F12" s="295">
        <v>156800</v>
      </c>
      <c r="G12" s="24">
        <v>2952300</v>
      </c>
      <c r="H12" s="161">
        <v>2892100</v>
      </c>
      <c r="I12" s="162">
        <v>60200</v>
      </c>
      <c r="J12" s="25">
        <v>114500</v>
      </c>
      <c r="K12" s="161">
        <v>17900</v>
      </c>
      <c r="L12" s="147">
        <v>96600</v>
      </c>
      <c r="M12" s="128"/>
      <c r="N12" s="121"/>
    </row>
    <row r="13" spans="1:15" ht="32.25" customHeight="1">
      <c r="A13" s="356"/>
      <c r="B13" s="357"/>
      <c r="C13" s="193" t="s">
        <v>68</v>
      </c>
      <c r="D13" s="15">
        <v>2933100</v>
      </c>
      <c r="E13" s="148">
        <v>2842700</v>
      </c>
      <c r="F13" s="163">
        <v>90400</v>
      </c>
      <c r="G13" s="16">
        <v>2871200</v>
      </c>
      <c r="H13" s="164">
        <v>2823700</v>
      </c>
      <c r="I13" s="165">
        <v>47500</v>
      </c>
      <c r="J13" s="17">
        <v>61900</v>
      </c>
      <c r="K13" s="164">
        <v>19000</v>
      </c>
      <c r="L13" s="149">
        <v>42900</v>
      </c>
      <c r="M13" s="128"/>
      <c r="N13" s="121"/>
    </row>
    <row r="14" spans="1:15" ht="32.25" customHeight="1">
      <c r="A14" s="356"/>
      <c r="B14" s="357"/>
      <c r="C14" s="193" t="s">
        <v>63</v>
      </c>
      <c r="D14" s="18">
        <v>133700</v>
      </c>
      <c r="E14" s="153">
        <v>67300</v>
      </c>
      <c r="F14" s="89">
        <v>66400</v>
      </c>
      <c r="G14" s="19">
        <v>81100</v>
      </c>
      <c r="H14" s="154">
        <v>68400</v>
      </c>
      <c r="I14" s="155">
        <v>12700</v>
      </c>
      <c r="J14" s="20">
        <v>52600</v>
      </c>
      <c r="K14" s="154">
        <v>-1100</v>
      </c>
      <c r="L14" s="90">
        <v>53700</v>
      </c>
      <c r="M14" s="128"/>
      <c r="N14" s="121"/>
    </row>
    <row r="15" spans="1:15" ht="32.25" customHeight="1">
      <c r="A15" s="356"/>
      <c r="B15" s="357"/>
      <c r="C15" s="194" t="s">
        <v>69</v>
      </c>
      <c r="D15" s="26">
        <v>104.55831713886332</v>
      </c>
      <c r="E15" s="166">
        <v>102.36746754845744</v>
      </c>
      <c r="F15" s="167">
        <v>173.45132743362831</v>
      </c>
      <c r="G15" s="27">
        <v>102.82460295346894</v>
      </c>
      <c r="H15" s="168">
        <v>102.42235364946701</v>
      </c>
      <c r="I15" s="169">
        <v>126.73684210526315</v>
      </c>
      <c r="J15" s="28">
        <v>184.97576736672053</v>
      </c>
      <c r="K15" s="168">
        <v>94.21052631578948</v>
      </c>
      <c r="L15" s="170">
        <v>225.17482517482517</v>
      </c>
      <c r="M15" s="128"/>
      <c r="N15" s="121"/>
    </row>
    <row r="16" spans="1:15" ht="32.25" customHeight="1">
      <c r="A16" s="356" t="s">
        <v>70</v>
      </c>
      <c r="B16" s="357" t="s">
        <v>71</v>
      </c>
      <c r="C16" s="287" t="s">
        <v>72</v>
      </c>
      <c r="D16" s="293">
        <v>4549000</v>
      </c>
      <c r="E16" s="294">
        <v>4354100</v>
      </c>
      <c r="F16" s="295">
        <v>194900</v>
      </c>
      <c r="G16" s="24">
        <v>4411400</v>
      </c>
      <c r="H16" s="161">
        <v>4328300</v>
      </c>
      <c r="I16" s="162">
        <v>83100</v>
      </c>
      <c r="J16" s="25">
        <v>137600</v>
      </c>
      <c r="K16" s="161">
        <v>25800</v>
      </c>
      <c r="L16" s="147">
        <v>111800</v>
      </c>
      <c r="M16" s="128"/>
      <c r="N16" s="121"/>
    </row>
    <row r="17" spans="1:14" ht="32.25" customHeight="1">
      <c r="A17" s="356"/>
      <c r="B17" s="357"/>
      <c r="C17" s="193" t="s">
        <v>73</v>
      </c>
      <c r="D17" s="15">
        <v>4392200</v>
      </c>
      <c r="E17" s="148">
        <v>4277900</v>
      </c>
      <c r="F17" s="163">
        <v>114300</v>
      </c>
      <c r="G17" s="16">
        <v>4318200</v>
      </c>
      <c r="H17" s="164">
        <v>4251400</v>
      </c>
      <c r="I17" s="165">
        <v>66800</v>
      </c>
      <c r="J17" s="17">
        <v>74000</v>
      </c>
      <c r="K17" s="164">
        <v>26500</v>
      </c>
      <c r="L17" s="149">
        <v>47500</v>
      </c>
      <c r="M17" s="128"/>
      <c r="N17" s="121"/>
    </row>
    <row r="18" spans="1:14" ht="32.25" customHeight="1">
      <c r="A18" s="356"/>
      <c r="B18" s="357"/>
      <c r="C18" s="193" t="s">
        <v>63</v>
      </c>
      <c r="D18" s="18">
        <v>156800</v>
      </c>
      <c r="E18" s="153">
        <v>76200</v>
      </c>
      <c r="F18" s="89">
        <v>80600</v>
      </c>
      <c r="G18" s="19">
        <v>93200</v>
      </c>
      <c r="H18" s="154">
        <v>76900</v>
      </c>
      <c r="I18" s="155">
        <v>16300</v>
      </c>
      <c r="J18" s="20">
        <v>63600</v>
      </c>
      <c r="K18" s="154">
        <v>-700</v>
      </c>
      <c r="L18" s="90">
        <v>64300</v>
      </c>
      <c r="M18" s="128"/>
      <c r="N18" s="121"/>
    </row>
    <row r="19" spans="1:14" ht="32.25" customHeight="1" thickBot="1">
      <c r="A19" s="358"/>
      <c r="B19" s="359"/>
      <c r="C19" s="282" t="s">
        <v>74</v>
      </c>
      <c r="D19" s="29">
        <v>103.56996493784436</v>
      </c>
      <c r="E19" s="171">
        <v>101.78124780850418</v>
      </c>
      <c r="F19" s="172">
        <v>170.51618547681539</v>
      </c>
      <c r="G19" s="30">
        <v>102.15830670186652</v>
      </c>
      <c r="H19" s="173">
        <v>101.80881591946182</v>
      </c>
      <c r="I19" s="174">
        <v>124.40119760479043</v>
      </c>
      <c r="J19" s="31">
        <v>185.94594594594597</v>
      </c>
      <c r="K19" s="173">
        <v>97.35849056603773</v>
      </c>
      <c r="L19" s="175">
        <v>235.36842105263159</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９月（２表）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4">
        <v>24</v>
      </c>
      <c r="AC3" s="322"/>
    </row>
    <row r="4" spans="1:29" ht="18" thickBot="1">
      <c r="A4" s="366" t="s">
        <v>54</v>
      </c>
      <c r="B4" s="367"/>
      <c r="C4" s="79"/>
      <c r="D4" s="80" t="s">
        <v>76</v>
      </c>
      <c r="E4" s="308" t="s">
        <v>77</v>
      </c>
      <c r="F4" s="309" t="s">
        <v>78</v>
      </c>
      <c r="G4" s="310" t="s">
        <v>79</v>
      </c>
      <c r="H4" s="308" t="s">
        <v>80</v>
      </c>
      <c r="I4" s="309" t="s">
        <v>81</v>
      </c>
      <c r="J4" s="311" t="s">
        <v>82</v>
      </c>
      <c r="K4" s="309" t="s">
        <v>83</v>
      </c>
      <c r="L4" s="309" t="s">
        <v>84</v>
      </c>
      <c r="M4" s="312" t="s">
        <v>85</v>
      </c>
      <c r="N4" s="309" t="s">
        <v>86</v>
      </c>
      <c r="O4" s="309" t="s">
        <v>87</v>
      </c>
      <c r="P4" s="309" t="s">
        <v>88</v>
      </c>
      <c r="Q4" s="309" t="s">
        <v>89</v>
      </c>
      <c r="R4" s="309" t="s">
        <v>90</v>
      </c>
      <c r="S4" s="309" t="s">
        <v>91</v>
      </c>
      <c r="T4" s="309" t="s">
        <v>92</v>
      </c>
      <c r="U4" s="309" t="s">
        <v>93</v>
      </c>
      <c r="V4" s="309" t="s">
        <v>94</v>
      </c>
      <c r="W4" s="309" t="s">
        <v>95</v>
      </c>
      <c r="X4" s="309" t="s">
        <v>96</v>
      </c>
      <c r="Y4" s="309" t="s">
        <v>97</v>
      </c>
      <c r="Z4" s="308" t="s">
        <v>98</v>
      </c>
      <c r="AA4" s="309" t="s">
        <v>99</v>
      </c>
      <c r="AB4" s="308" t="s">
        <v>100</v>
      </c>
      <c r="AC4" s="313" t="s">
        <v>56</v>
      </c>
    </row>
    <row r="5" spans="1:29" ht="30" customHeight="1">
      <c r="A5" s="361" t="s">
        <v>60</v>
      </c>
      <c r="B5" s="368"/>
      <c r="C5" s="296" t="s">
        <v>117</v>
      </c>
      <c r="D5" s="297">
        <v>535000</v>
      </c>
      <c r="E5" s="298">
        <v>261700</v>
      </c>
      <c r="F5" s="298">
        <v>22600</v>
      </c>
      <c r="G5" s="298">
        <v>58900</v>
      </c>
      <c r="H5" s="298">
        <v>24700</v>
      </c>
      <c r="I5" s="298">
        <v>53400</v>
      </c>
      <c r="J5" s="298">
        <v>39700</v>
      </c>
      <c r="K5" s="298">
        <v>0</v>
      </c>
      <c r="L5" s="298">
        <v>11300</v>
      </c>
      <c r="M5" s="298">
        <v>3100</v>
      </c>
      <c r="N5" s="298">
        <v>5600</v>
      </c>
      <c r="O5" s="298">
        <v>2900</v>
      </c>
      <c r="P5" s="298">
        <v>0</v>
      </c>
      <c r="Q5" s="298">
        <v>0</v>
      </c>
      <c r="R5" s="298">
        <v>3600</v>
      </c>
      <c r="S5" s="298">
        <v>3000</v>
      </c>
      <c r="T5" s="298">
        <v>6300</v>
      </c>
      <c r="U5" s="298">
        <v>3400</v>
      </c>
      <c r="V5" s="298">
        <v>1800</v>
      </c>
      <c r="W5" s="299">
        <v>1100</v>
      </c>
      <c r="X5" s="299">
        <v>1900</v>
      </c>
      <c r="Y5" s="299">
        <v>3400</v>
      </c>
      <c r="Z5" s="299">
        <v>0</v>
      </c>
      <c r="AA5" s="299">
        <v>2300</v>
      </c>
      <c r="AB5" s="300">
        <v>0</v>
      </c>
      <c r="AC5" s="301">
        <v>24300</v>
      </c>
    </row>
    <row r="6" spans="1:29" ht="30" customHeight="1">
      <c r="A6" s="361"/>
      <c r="B6" s="368"/>
      <c r="C6" s="83" t="s">
        <v>116</v>
      </c>
      <c r="D6" s="81">
        <v>528400</v>
      </c>
      <c r="E6" s="82">
        <v>259100</v>
      </c>
      <c r="F6" s="82">
        <v>21100</v>
      </c>
      <c r="G6" s="82">
        <v>53900</v>
      </c>
      <c r="H6" s="82">
        <v>28900</v>
      </c>
      <c r="I6" s="82">
        <v>56300</v>
      </c>
      <c r="J6" s="82">
        <v>38900</v>
      </c>
      <c r="K6" s="82">
        <v>0</v>
      </c>
      <c r="L6" s="82">
        <v>11800</v>
      </c>
      <c r="M6" s="82">
        <v>3300</v>
      </c>
      <c r="N6" s="82">
        <v>5600</v>
      </c>
      <c r="O6" s="82">
        <v>2400</v>
      </c>
      <c r="P6" s="82">
        <v>0</v>
      </c>
      <c r="Q6" s="82">
        <v>0</v>
      </c>
      <c r="R6" s="82">
        <v>3800</v>
      </c>
      <c r="S6" s="82">
        <v>3200</v>
      </c>
      <c r="T6" s="82">
        <v>6900</v>
      </c>
      <c r="U6" s="82">
        <v>0</v>
      </c>
      <c r="V6" s="82">
        <v>2000</v>
      </c>
      <c r="W6" s="82">
        <v>1200</v>
      </c>
      <c r="X6" s="82">
        <v>2200</v>
      </c>
      <c r="Y6" s="82">
        <v>4000</v>
      </c>
      <c r="Z6" s="82">
        <v>0</v>
      </c>
      <c r="AA6" s="82">
        <v>2600</v>
      </c>
      <c r="AB6" s="84">
        <v>0</v>
      </c>
      <c r="AC6" s="85">
        <v>21200</v>
      </c>
    </row>
    <row r="7" spans="1:29" ht="30" customHeight="1">
      <c r="A7" s="361"/>
      <c r="B7" s="368"/>
      <c r="C7" s="83" t="s">
        <v>63</v>
      </c>
      <c r="D7" s="86">
        <v>6600</v>
      </c>
      <c r="E7" s="87">
        <v>2600</v>
      </c>
      <c r="F7" s="88">
        <v>1500</v>
      </c>
      <c r="G7" s="88">
        <v>5000</v>
      </c>
      <c r="H7" s="88">
        <v>-4200</v>
      </c>
      <c r="I7" s="88">
        <v>-2900</v>
      </c>
      <c r="J7" s="89">
        <v>800</v>
      </c>
      <c r="K7" s="88">
        <v>0</v>
      </c>
      <c r="L7" s="88">
        <v>-500</v>
      </c>
      <c r="M7" s="88">
        <v>-200</v>
      </c>
      <c r="N7" s="88">
        <v>0</v>
      </c>
      <c r="O7" s="88">
        <v>500</v>
      </c>
      <c r="P7" s="88">
        <v>0</v>
      </c>
      <c r="Q7" s="88">
        <v>0</v>
      </c>
      <c r="R7" s="88">
        <v>-200</v>
      </c>
      <c r="S7" s="88">
        <v>-200</v>
      </c>
      <c r="T7" s="88">
        <v>-600</v>
      </c>
      <c r="U7" s="88">
        <v>3400</v>
      </c>
      <c r="V7" s="88">
        <v>-200</v>
      </c>
      <c r="W7" s="88">
        <v>-100</v>
      </c>
      <c r="X7" s="88">
        <v>-300</v>
      </c>
      <c r="Y7" s="88">
        <v>-600</v>
      </c>
      <c r="Z7" s="88">
        <v>0</v>
      </c>
      <c r="AA7" s="88">
        <v>-300</v>
      </c>
      <c r="AB7" s="88">
        <v>0</v>
      </c>
      <c r="AC7" s="90">
        <v>3100</v>
      </c>
    </row>
    <row r="8" spans="1:29" ht="30" customHeight="1">
      <c r="A8" s="361"/>
      <c r="B8" s="368"/>
      <c r="C8" s="91" t="s">
        <v>64</v>
      </c>
      <c r="D8" s="92">
        <v>101.24905374716124</v>
      </c>
      <c r="E8" s="93">
        <v>101.00347356233115</v>
      </c>
      <c r="F8" s="94">
        <v>107.10900473933648</v>
      </c>
      <c r="G8" s="94">
        <v>109.27643784786642</v>
      </c>
      <c r="H8" s="94">
        <v>85.467128027681667</v>
      </c>
      <c r="I8" s="94">
        <v>94.849023090586144</v>
      </c>
      <c r="J8" s="95">
        <v>102.05655526992288</v>
      </c>
      <c r="K8" s="94">
        <v>0</v>
      </c>
      <c r="L8" s="94">
        <v>95.762711864406782</v>
      </c>
      <c r="M8" s="94">
        <v>93.939393939393938</v>
      </c>
      <c r="N8" s="94">
        <v>100</v>
      </c>
      <c r="O8" s="94">
        <v>120.83333333333333</v>
      </c>
      <c r="P8" s="94">
        <v>0</v>
      </c>
      <c r="Q8" s="94">
        <v>0</v>
      </c>
      <c r="R8" s="94">
        <v>94.73684210526315</v>
      </c>
      <c r="S8" s="94">
        <v>93.75</v>
      </c>
      <c r="T8" s="94">
        <v>91.304347826086953</v>
      </c>
      <c r="U8" s="94" t="s">
        <v>114</v>
      </c>
      <c r="V8" s="94">
        <v>90</v>
      </c>
      <c r="W8" s="96">
        <v>91.666666666666657</v>
      </c>
      <c r="X8" s="96">
        <v>86.36363636363636</v>
      </c>
      <c r="Y8" s="96">
        <v>85</v>
      </c>
      <c r="Z8" s="96">
        <v>0</v>
      </c>
      <c r="AA8" s="96">
        <v>88.461538461538453</v>
      </c>
      <c r="AB8" s="94" t="s">
        <v>114</v>
      </c>
      <c r="AC8" s="97">
        <v>114.62264150943395</v>
      </c>
    </row>
    <row r="9" spans="1:29" ht="30" customHeight="1" thickBot="1">
      <c r="A9" s="362"/>
      <c r="B9" s="369"/>
      <c r="C9" s="98" t="s">
        <v>118</v>
      </c>
      <c r="D9" s="99">
        <v>100</v>
      </c>
      <c r="E9" s="100">
        <v>48.915887850467286</v>
      </c>
      <c r="F9" s="100">
        <v>4.2242990654205608</v>
      </c>
      <c r="G9" s="100">
        <v>11.009345794392523</v>
      </c>
      <c r="H9" s="100">
        <v>4.6168224299065415</v>
      </c>
      <c r="I9" s="100">
        <v>9.9813084112149539</v>
      </c>
      <c r="J9" s="100">
        <v>7.4205607476635516</v>
      </c>
      <c r="K9" s="100">
        <v>0</v>
      </c>
      <c r="L9" s="100">
        <v>2.1121495327102804</v>
      </c>
      <c r="M9" s="100">
        <v>0.57943925233644866</v>
      </c>
      <c r="N9" s="100">
        <v>1.0467289719626169</v>
      </c>
      <c r="O9" s="100">
        <v>0.54205607476635509</v>
      </c>
      <c r="P9" s="100">
        <v>0</v>
      </c>
      <c r="Q9" s="100">
        <v>0</v>
      </c>
      <c r="R9" s="100">
        <v>0.67289719626168221</v>
      </c>
      <c r="S9" s="100">
        <v>0.56074766355140182</v>
      </c>
      <c r="T9" s="100">
        <v>1.1775700934579441</v>
      </c>
      <c r="U9" s="100">
        <v>0.63551401869158874</v>
      </c>
      <c r="V9" s="100">
        <v>0.3364485981308411</v>
      </c>
      <c r="W9" s="100">
        <v>0.20560747663551401</v>
      </c>
      <c r="X9" s="100">
        <v>0.35514018691588783</v>
      </c>
      <c r="Y9" s="100">
        <v>0.63551401869158874</v>
      </c>
      <c r="Z9" s="100">
        <v>0</v>
      </c>
      <c r="AA9" s="100">
        <v>0.42990654205607481</v>
      </c>
      <c r="AB9" s="100">
        <v>0</v>
      </c>
      <c r="AC9" s="101">
        <v>4.5420560747663554</v>
      </c>
    </row>
    <row r="10" spans="1:29" ht="30" customHeight="1">
      <c r="A10" s="360" t="s">
        <v>65</v>
      </c>
      <c r="B10" s="363" t="s">
        <v>66</v>
      </c>
      <c r="C10" s="314" t="s">
        <v>67</v>
      </c>
      <c r="D10" s="297">
        <v>3066800</v>
      </c>
      <c r="E10" s="315">
        <v>1412500</v>
      </c>
      <c r="F10" s="315">
        <v>149700</v>
      </c>
      <c r="G10" s="315">
        <v>303600</v>
      </c>
      <c r="H10" s="315">
        <v>147600</v>
      </c>
      <c r="I10" s="315">
        <v>318800</v>
      </c>
      <c r="J10" s="315">
        <v>258700</v>
      </c>
      <c r="K10" s="315">
        <v>0</v>
      </c>
      <c r="L10" s="315">
        <v>72400</v>
      </c>
      <c r="M10" s="315">
        <v>17300</v>
      </c>
      <c r="N10" s="315">
        <v>28500</v>
      </c>
      <c r="O10" s="315">
        <v>16000</v>
      </c>
      <c r="P10" s="315">
        <v>4400</v>
      </c>
      <c r="Q10" s="315">
        <v>0</v>
      </c>
      <c r="R10" s="315">
        <v>20500</v>
      </c>
      <c r="S10" s="315">
        <v>23500</v>
      </c>
      <c r="T10" s="315">
        <v>37300</v>
      </c>
      <c r="U10" s="315">
        <v>28200</v>
      </c>
      <c r="V10" s="315">
        <v>9700</v>
      </c>
      <c r="W10" s="315">
        <v>5700</v>
      </c>
      <c r="X10" s="315">
        <v>13400</v>
      </c>
      <c r="Y10" s="315">
        <v>23900</v>
      </c>
      <c r="Z10" s="315">
        <v>0</v>
      </c>
      <c r="AA10" s="315">
        <v>17000</v>
      </c>
      <c r="AB10" s="315">
        <v>1300</v>
      </c>
      <c r="AC10" s="316">
        <v>156800</v>
      </c>
    </row>
    <row r="11" spans="1:29" ht="30" customHeight="1">
      <c r="A11" s="361"/>
      <c r="B11" s="364"/>
      <c r="C11" s="102" t="s">
        <v>68</v>
      </c>
      <c r="D11" s="103">
        <v>2933100</v>
      </c>
      <c r="E11" s="104">
        <v>1358800</v>
      </c>
      <c r="F11" s="104">
        <v>156700</v>
      </c>
      <c r="G11" s="104">
        <v>268900</v>
      </c>
      <c r="H11" s="104">
        <v>164800</v>
      </c>
      <c r="I11" s="104">
        <v>313300</v>
      </c>
      <c r="J11" s="104">
        <v>245500</v>
      </c>
      <c r="K11" s="104">
        <v>14400</v>
      </c>
      <c r="L11" s="104">
        <v>73000</v>
      </c>
      <c r="M11" s="104">
        <v>16700</v>
      </c>
      <c r="N11" s="104">
        <v>29200</v>
      </c>
      <c r="O11" s="104">
        <v>15400</v>
      </c>
      <c r="P11" s="104">
        <v>4800</v>
      </c>
      <c r="Q11" s="104">
        <v>0</v>
      </c>
      <c r="R11" s="104">
        <v>21400</v>
      </c>
      <c r="S11" s="104">
        <v>27000</v>
      </c>
      <c r="T11" s="104">
        <v>39100</v>
      </c>
      <c r="U11" s="104">
        <v>17700</v>
      </c>
      <c r="V11" s="104">
        <v>10500</v>
      </c>
      <c r="W11" s="104">
        <v>5500</v>
      </c>
      <c r="X11" s="104">
        <v>13000</v>
      </c>
      <c r="Y11" s="104">
        <v>23900</v>
      </c>
      <c r="Z11" s="104">
        <v>7200</v>
      </c>
      <c r="AA11" s="104">
        <v>15900</v>
      </c>
      <c r="AB11" s="117">
        <v>0</v>
      </c>
      <c r="AC11" s="105">
        <v>90400</v>
      </c>
    </row>
    <row r="12" spans="1:29" ht="30" customHeight="1">
      <c r="A12" s="361"/>
      <c r="B12" s="364"/>
      <c r="C12" s="102" t="s">
        <v>63</v>
      </c>
      <c r="D12" s="86">
        <v>133700</v>
      </c>
      <c r="E12" s="87">
        <v>53700</v>
      </c>
      <c r="F12" s="88">
        <v>-7000</v>
      </c>
      <c r="G12" s="88">
        <v>34700</v>
      </c>
      <c r="H12" s="88">
        <v>-17200</v>
      </c>
      <c r="I12" s="88">
        <v>5500</v>
      </c>
      <c r="J12" s="89">
        <v>13200</v>
      </c>
      <c r="K12" s="88">
        <v>-14400</v>
      </c>
      <c r="L12" s="88">
        <v>-600</v>
      </c>
      <c r="M12" s="88">
        <v>17300</v>
      </c>
      <c r="N12" s="88">
        <v>-700</v>
      </c>
      <c r="O12" s="88">
        <v>600</v>
      </c>
      <c r="P12" s="88">
        <v>-400</v>
      </c>
      <c r="Q12" s="88">
        <v>0</v>
      </c>
      <c r="R12" s="88">
        <v>-900</v>
      </c>
      <c r="S12" s="88">
        <v>-3500</v>
      </c>
      <c r="T12" s="88">
        <v>-1800</v>
      </c>
      <c r="U12" s="88">
        <v>10500</v>
      </c>
      <c r="V12" s="88">
        <v>-800</v>
      </c>
      <c r="W12" s="88">
        <v>200</v>
      </c>
      <c r="X12" s="88">
        <v>400</v>
      </c>
      <c r="Y12" s="88">
        <v>0</v>
      </c>
      <c r="Z12" s="88">
        <v>-7200</v>
      </c>
      <c r="AA12" s="88">
        <v>1100</v>
      </c>
      <c r="AB12" s="88">
        <v>0</v>
      </c>
      <c r="AC12" s="90">
        <v>66400</v>
      </c>
    </row>
    <row r="13" spans="1:29" ht="30" customHeight="1">
      <c r="A13" s="361"/>
      <c r="B13" s="364"/>
      <c r="C13" s="106" t="s">
        <v>69</v>
      </c>
      <c r="D13" s="107">
        <v>104.55831713886332</v>
      </c>
      <c r="E13" s="108">
        <v>103.95201648513395</v>
      </c>
      <c r="F13" s="109">
        <v>95.532865347798349</v>
      </c>
      <c r="G13" s="110">
        <v>112.90442543696541</v>
      </c>
      <c r="H13" s="110">
        <v>89.563106796116514</v>
      </c>
      <c r="I13" s="109">
        <v>101.75550590488349</v>
      </c>
      <c r="J13" s="111">
        <v>105.37678207739307</v>
      </c>
      <c r="K13" s="109">
        <v>0</v>
      </c>
      <c r="L13" s="109">
        <v>99.178082191780831</v>
      </c>
      <c r="M13" s="109">
        <v>103.59281437125749</v>
      </c>
      <c r="N13" s="109">
        <v>97.602739726027394</v>
      </c>
      <c r="O13" s="109">
        <v>103.89610389610388</v>
      </c>
      <c r="P13" s="109">
        <v>91.666666666666657</v>
      </c>
      <c r="Q13" s="109">
        <v>0</v>
      </c>
      <c r="R13" s="109">
        <v>95.794392523364493</v>
      </c>
      <c r="S13" s="109">
        <v>87.037037037037038</v>
      </c>
      <c r="T13" s="109">
        <v>95.396419437340157</v>
      </c>
      <c r="U13" s="109">
        <v>159.32203389830508</v>
      </c>
      <c r="V13" s="109">
        <v>92.38095238095238</v>
      </c>
      <c r="W13" s="109">
        <v>103.63636363636364</v>
      </c>
      <c r="X13" s="109">
        <v>103.07692307692307</v>
      </c>
      <c r="Y13" s="109">
        <v>100</v>
      </c>
      <c r="Z13" s="109">
        <v>0</v>
      </c>
      <c r="AA13" s="109">
        <v>106.91823899371069</v>
      </c>
      <c r="AB13" s="109">
        <v>0</v>
      </c>
      <c r="AC13" s="112">
        <v>173.45132743362831</v>
      </c>
    </row>
    <row r="14" spans="1:29" ht="30" customHeight="1" thickBot="1">
      <c r="A14" s="362"/>
      <c r="B14" s="365"/>
      <c r="C14" s="113" t="s">
        <v>102</v>
      </c>
      <c r="D14" s="114">
        <v>100</v>
      </c>
      <c r="E14" s="115">
        <v>46.05778009651754</v>
      </c>
      <c r="F14" s="115">
        <v>4.8813095082822482</v>
      </c>
      <c r="G14" s="115">
        <v>9.8995695839311342</v>
      </c>
      <c r="H14" s="115">
        <v>4.8128342245989302</v>
      </c>
      <c r="I14" s="115">
        <v>10.39520020868658</v>
      </c>
      <c r="J14" s="115">
        <v>8.4355028042259033</v>
      </c>
      <c r="K14" s="115">
        <v>0</v>
      </c>
      <c r="L14" s="115">
        <v>2.3607669231772532</v>
      </c>
      <c r="M14" s="115">
        <v>0.56410590843876351</v>
      </c>
      <c r="N14" s="115">
        <v>0.92930742141646006</v>
      </c>
      <c r="O14" s="115">
        <v>0.52171644711099519</v>
      </c>
      <c r="P14" s="115">
        <v>0.14347202295552369</v>
      </c>
      <c r="Q14" s="115">
        <v>0</v>
      </c>
      <c r="R14" s="115">
        <v>0.66844919786096257</v>
      </c>
      <c r="S14" s="115">
        <v>0.76627103169427413</v>
      </c>
      <c r="T14" s="115">
        <v>1.2162514673275076</v>
      </c>
      <c r="U14" s="115">
        <v>0.91952523803312902</v>
      </c>
      <c r="V14" s="115">
        <v>0.31629059606104082</v>
      </c>
      <c r="W14" s="115">
        <v>0.18586148428329205</v>
      </c>
      <c r="X14" s="115">
        <v>0.43693752445545847</v>
      </c>
      <c r="Y14" s="115">
        <v>0.77931394287204903</v>
      </c>
      <c r="Z14" s="115">
        <v>0</v>
      </c>
      <c r="AA14" s="115">
        <v>0.55432372505543237</v>
      </c>
      <c r="AB14" s="115">
        <v>4.2389461327768357E-2</v>
      </c>
      <c r="AC14" s="116">
        <v>5.1128211816877522</v>
      </c>
    </row>
    <row r="15" spans="1:29" ht="30" customHeight="1">
      <c r="A15" s="360" t="s">
        <v>70</v>
      </c>
      <c r="B15" s="363" t="s">
        <v>71</v>
      </c>
      <c r="C15" s="317" t="s">
        <v>72</v>
      </c>
      <c r="D15" s="318">
        <v>4549000</v>
      </c>
      <c r="E15" s="319">
        <v>2112900</v>
      </c>
      <c r="F15" s="319">
        <v>209000</v>
      </c>
      <c r="G15" s="319">
        <v>442900</v>
      </c>
      <c r="H15" s="319">
        <v>220400</v>
      </c>
      <c r="I15" s="319">
        <v>483200</v>
      </c>
      <c r="J15" s="319">
        <v>400900</v>
      </c>
      <c r="K15" s="319">
        <v>0</v>
      </c>
      <c r="L15" s="319">
        <v>104500</v>
      </c>
      <c r="M15" s="319">
        <v>25300</v>
      </c>
      <c r="N15" s="319">
        <v>48300</v>
      </c>
      <c r="O15" s="319">
        <v>23800</v>
      </c>
      <c r="P15" s="319">
        <v>12300</v>
      </c>
      <c r="Q15" s="319">
        <v>0</v>
      </c>
      <c r="R15" s="319">
        <v>29700</v>
      </c>
      <c r="S15" s="319">
        <v>33200</v>
      </c>
      <c r="T15" s="319">
        <v>57200</v>
      </c>
      <c r="U15" s="319">
        <v>41100</v>
      </c>
      <c r="V15" s="319">
        <v>14400</v>
      </c>
      <c r="W15" s="319">
        <v>8600</v>
      </c>
      <c r="X15" s="319">
        <v>21000</v>
      </c>
      <c r="Y15" s="319">
        <v>36200</v>
      </c>
      <c r="Z15" s="319">
        <v>0</v>
      </c>
      <c r="AA15" s="319">
        <v>25500</v>
      </c>
      <c r="AB15" s="321">
        <v>3700</v>
      </c>
      <c r="AC15" s="320">
        <v>194900</v>
      </c>
    </row>
    <row r="16" spans="1:29" ht="30" customHeight="1">
      <c r="A16" s="361"/>
      <c r="B16" s="364"/>
      <c r="C16" s="102" t="s">
        <v>73</v>
      </c>
      <c r="D16" s="103">
        <v>4392200</v>
      </c>
      <c r="E16" s="104">
        <v>2020400</v>
      </c>
      <c r="F16" s="104">
        <v>229800</v>
      </c>
      <c r="G16" s="104">
        <v>392800</v>
      </c>
      <c r="H16" s="104">
        <v>234100</v>
      </c>
      <c r="I16" s="104">
        <v>479500</v>
      </c>
      <c r="J16" s="104">
        <v>379200</v>
      </c>
      <c r="K16" s="104">
        <v>39200</v>
      </c>
      <c r="L16" s="104">
        <v>108700</v>
      </c>
      <c r="M16" s="104">
        <v>24700</v>
      </c>
      <c r="N16" s="104">
        <v>53600</v>
      </c>
      <c r="O16" s="104">
        <v>23200</v>
      </c>
      <c r="P16" s="104">
        <v>13500</v>
      </c>
      <c r="Q16" s="104">
        <v>0</v>
      </c>
      <c r="R16" s="104">
        <v>31300</v>
      </c>
      <c r="S16" s="104">
        <v>37200</v>
      </c>
      <c r="T16" s="104">
        <v>59000</v>
      </c>
      <c r="U16" s="104">
        <v>30300</v>
      </c>
      <c r="V16" s="104">
        <v>15600</v>
      </c>
      <c r="W16" s="104">
        <v>8200</v>
      </c>
      <c r="X16" s="104">
        <v>20200</v>
      </c>
      <c r="Y16" s="104">
        <v>36500</v>
      </c>
      <c r="Z16" s="104">
        <v>14500</v>
      </c>
      <c r="AA16" s="104">
        <v>23600</v>
      </c>
      <c r="AB16" s="117">
        <v>2800</v>
      </c>
      <c r="AC16" s="105">
        <v>114300</v>
      </c>
    </row>
    <row r="17" spans="1:29" ht="30" customHeight="1">
      <c r="A17" s="361"/>
      <c r="B17" s="364"/>
      <c r="C17" s="102" t="s">
        <v>63</v>
      </c>
      <c r="D17" s="86">
        <v>156800</v>
      </c>
      <c r="E17" s="87">
        <v>92500</v>
      </c>
      <c r="F17" s="88">
        <v>-20800</v>
      </c>
      <c r="G17" s="88">
        <v>50100</v>
      </c>
      <c r="H17" s="88">
        <v>-13700</v>
      </c>
      <c r="I17" s="88">
        <v>3700</v>
      </c>
      <c r="J17" s="89">
        <v>21700</v>
      </c>
      <c r="K17" s="88">
        <v>-39200</v>
      </c>
      <c r="L17" s="88">
        <v>-4200</v>
      </c>
      <c r="M17" s="88">
        <v>25300</v>
      </c>
      <c r="N17" s="88">
        <v>-5300</v>
      </c>
      <c r="O17" s="88">
        <v>600</v>
      </c>
      <c r="P17" s="88">
        <v>-1200</v>
      </c>
      <c r="Q17" s="88">
        <v>0</v>
      </c>
      <c r="R17" s="88">
        <v>-1600</v>
      </c>
      <c r="S17" s="88">
        <v>-4000</v>
      </c>
      <c r="T17" s="88">
        <v>-1800</v>
      </c>
      <c r="U17" s="88">
        <v>10800</v>
      </c>
      <c r="V17" s="88">
        <v>-1200</v>
      </c>
      <c r="W17" s="88">
        <v>400</v>
      </c>
      <c r="X17" s="88">
        <v>800</v>
      </c>
      <c r="Y17" s="88">
        <v>-300</v>
      </c>
      <c r="Z17" s="88">
        <v>-14500</v>
      </c>
      <c r="AA17" s="88">
        <v>1900</v>
      </c>
      <c r="AB17" s="88">
        <v>900</v>
      </c>
      <c r="AC17" s="90">
        <v>80600</v>
      </c>
    </row>
    <row r="18" spans="1:29" ht="30" customHeight="1">
      <c r="A18" s="361"/>
      <c r="B18" s="364"/>
      <c r="C18" s="106" t="s">
        <v>74</v>
      </c>
      <c r="D18" s="107">
        <v>103.56996493784436</v>
      </c>
      <c r="E18" s="108">
        <v>104.57830132647001</v>
      </c>
      <c r="F18" s="109">
        <v>90.948651000870314</v>
      </c>
      <c r="G18" s="110">
        <v>112.75458248472505</v>
      </c>
      <c r="H18" s="110">
        <v>94.147800085433573</v>
      </c>
      <c r="I18" s="109">
        <v>100.77163712200208</v>
      </c>
      <c r="J18" s="111">
        <v>105.72257383966243</v>
      </c>
      <c r="K18" s="109">
        <v>0</v>
      </c>
      <c r="L18" s="109">
        <v>96.136154553817846</v>
      </c>
      <c r="M18" s="109">
        <v>102.42914979757086</v>
      </c>
      <c r="N18" s="109">
        <v>90.111940298507463</v>
      </c>
      <c r="O18" s="109">
        <v>102.58620689655173</v>
      </c>
      <c r="P18" s="109">
        <v>91.111111111111114</v>
      </c>
      <c r="Q18" s="109">
        <v>0</v>
      </c>
      <c r="R18" s="109">
        <v>94.888178913738017</v>
      </c>
      <c r="S18" s="109">
        <v>89.247311827956992</v>
      </c>
      <c r="T18" s="109">
        <v>96.949152542372886</v>
      </c>
      <c r="U18" s="109">
        <v>135.64356435643566</v>
      </c>
      <c r="V18" s="109">
        <v>92.307692307692307</v>
      </c>
      <c r="W18" s="109">
        <v>104.8780487804878</v>
      </c>
      <c r="X18" s="109">
        <v>103.96039603960396</v>
      </c>
      <c r="Y18" s="109">
        <v>99.178082191780831</v>
      </c>
      <c r="Z18" s="109">
        <v>0</v>
      </c>
      <c r="AA18" s="109">
        <v>108.05084745762711</v>
      </c>
      <c r="AB18" s="109">
        <v>132.14285714285714</v>
      </c>
      <c r="AC18" s="112">
        <v>170.51618547681539</v>
      </c>
    </row>
    <row r="19" spans="1:29" ht="30" customHeight="1" thickBot="1">
      <c r="A19" s="362"/>
      <c r="B19" s="365"/>
      <c r="C19" s="113" t="s">
        <v>103</v>
      </c>
      <c r="D19" s="114">
        <v>100</v>
      </c>
      <c r="E19" s="115">
        <v>46.447570894702132</v>
      </c>
      <c r="F19" s="115">
        <v>4.5944163552429105</v>
      </c>
      <c r="G19" s="115">
        <v>9.7362057595075839</v>
      </c>
      <c r="H19" s="115">
        <v>4.8450208837107063</v>
      </c>
      <c r="I19" s="115">
        <v>10.622114750494614</v>
      </c>
      <c r="J19" s="115">
        <v>8.8129259177841277</v>
      </c>
      <c r="K19" s="115">
        <v>0</v>
      </c>
      <c r="L19" s="115">
        <v>2.2972081776214552</v>
      </c>
      <c r="M19" s="115">
        <v>0.55616619037151027</v>
      </c>
      <c r="N19" s="115">
        <v>1.061771817981974</v>
      </c>
      <c r="O19" s="115">
        <v>0.52319191030995826</v>
      </c>
      <c r="P19" s="115">
        <v>0.27038909650472631</v>
      </c>
      <c r="Q19" s="115">
        <v>0</v>
      </c>
      <c r="R19" s="115">
        <v>0.65289074521872936</v>
      </c>
      <c r="S19" s="115">
        <v>0.72983073202901738</v>
      </c>
      <c r="T19" s="115">
        <v>1.2574192130138491</v>
      </c>
      <c r="U19" s="115">
        <v>0.90349527368652449</v>
      </c>
      <c r="V19" s="115">
        <v>0.31655308859089909</v>
      </c>
      <c r="W19" s="115">
        <v>0.18905253901956473</v>
      </c>
      <c r="X19" s="115">
        <v>0.46163992086172784</v>
      </c>
      <c r="Y19" s="115">
        <v>0.7957792921521214</v>
      </c>
      <c r="Z19" s="115">
        <v>0</v>
      </c>
      <c r="AA19" s="115">
        <v>0.56056276104638381</v>
      </c>
      <c r="AB19" s="115">
        <v>8.1336557485161581E-2</v>
      </c>
      <c r="AC19" s="116">
        <v>4.2844581226643221</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106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107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G3" sqref="G3"/>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10月（１表）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5"/>
      <c r="J6" s="370" t="s">
        <v>58</v>
      </c>
      <c r="K6" s="134"/>
      <c r="L6" s="136"/>
      <c r="M6" s="128"/>
      <c r="N6" s="121"/>
    </row>
    <row r="7" spans="1:15" ht="17.25">
      <c r="A7" s="137"/>
      <c r="B7" s="138"/>
      <c r="C7" s="139"/>
      <c r="D7" s="140"/>
      <c r="E7" s="345"/>
      <c r="F7" s="347"/>
      <c r="G7" s="349"/>
      <c r="H7" s="141" t="s">
        <v>55</v>
      </c>
      <c r="I7" s="142" t="s">
        <v>59</v>
      </c>
      <c r="J7" s="371"/>
      <c r="K7" s="141" t="s">
        <v>55</v>
      </c>
      <c r="L7" s="143" t="s">
        <v>59</v>
      </c>
      <c r="M7" s="128"/>
      <c r="N7" s="121"/>
    </row>
    <row r="8" spans="1:15" ht="32.25" customHeight="1">
      <c r="A8" s="352" t="s">
        <v>60</v>
      </c>
      <c r="B8" s="353"/>
      <c r="C8" s="289" t="s">
        <v>119</v>
      </c>
      <c r="D8" s="290">
        <v>547000</v>
      </c>
      <c r="E8" s="291">
        <v>516200</v>
      </c>
      <c r="F8" s="292">
        <v>30800</v>
      </c>
      <c r="G8" s="13">
        <v>522600</v>
      </c>
      <c r="H8" s="145">
        <v>512400</v>
      </c>
      <c r="I8" s="146">
        <v>10200</v>
      </c>
      <c r="J8" s="14">
        <v>24400</v>
      </c>
      <c r="K8" s="145">
        <v>3800</v>
      </c>
      <c r="L8" s="147">
        <v>20600</v>
      </c>
      <c r="M8" s="128"/>
      <c r="N8" s="121"/>
    </row>
    <row r="9" spans="1:15" ht="32.25" customHeight="1">
      <c r="A9" s="354"/>
      <c r="B9" s="355"/>
      <c r="C9" s="283" t="s">
        <v>120</v>
      </c>
      <c r="D9" s="15">
        <v>519700</v>
      </c>
      <c r="E9" s="148">
        <v>488300</v>
      </c>
      <c r="F9" s="149">
        <v>31400</v>
      </c>
      <c r="G9" s="16">
        <v>492800</v>
      </c>
      <c r="H9" s="150">
        <v>485900</v>
      </c>
      <c r="I9" s="151">
        <v>6900</v>
      </c>
      <c r="J9" s="17">
        <v>26900</v>
      </c>
      <c r="K9" s="150">
        <v>2400</v>
      </c>
      <c r="L9" s="152">
        <v>24500</v>
      </c>
      <c r="M9" s="128"/>
      <c r="N9" s="121"/>
    </row>
    <row r="10" spans="1:15" ht="32.25" customHeight="1">
      <c r="A10" s="354"/>
      <c r="B10" s="355"/>
      <c r="C10" s="193" t="s">
        <v>63</v>
      </c>
      <c r="D10" s="18">
        <v>27300</v>
      </c>
      <c r="E10" s="153">
        <v>27900</v>
      </c>
      <c r="F10" s="90">
        <v>-600</v>
      </c>
      <c r="G10" s="19">
        <v>29800</v>
      </c>
      <c r="H10" s="154">
        <v>26500</v>
      </c>
      <c r="I10" s="155">
        <v>3300</v>
      </c>
      <c r="J10" s="20">
        <v>-2500</v>
      </c>
      <c r="K10" s="154">
        <v>1400</v>
      </c>
      <c r="L10" s="90">
        <v>-3900</v>
      </c>
      <c r="M10" s="128"/>
      <c r="N10" s="121"/>
    </row>
    <row r="11" spans="1:15" ht="32.25" customHeight="1">
      <c r="A11" s="354"/>
      <c r="B11" s="355"/>
      <c r="C11" s="194" t="s">
        <v>64</v>
      </c>
      <c r="D11" s="21">
        <v>105.25303059457379</v>
      </c>
      <c r="E11" s="156">
        <v>105.7137005938972</v>
      </c>
      <c r="F11" s="157">
        <v>98.089171974522287</v>
      </c>
      <c r="G11" s="22">
        <v>106.04707792207793</v>
      </c>
      <c r="H11" s="158">
        <v>105.45379707758798</v>
      </c>
      <c r="I11" s="159">
        <v>147.82608695652172</v>
      </c>
      <c r="J11" s="23">
        <v>90.706319702602229</v>
      </c>
      <c r="K11" s="158">
        <v>158.33333333333331</v>
      </c>
      <c r="L11" s="160">
        <v>84.08163265306122</v>
      </c>
      <c r="M11" s="128"/>
      <c r="N11" s="121"/>
    </row>
    <row r="12" spans="1:15" ht="32.25" customHeight="1">
      <c r="A12" s="356" t="s">
        <v>65</v>
      </c>
      <c r="B12" s="357" t="s">
        <v>66</v>
      </c>
      <c r="C12" s="287" t="s">
        <v>67</v>
      </c>
      <c r="D12" s="293">
        <v>3613800</v>
      </c>
      <c r="E12" s="294">
        <v>3426200</v>
      </c>
      <c r="F12" s="295">
        <v>187600</v>
      </c>
      <c r="G12" s="24">
        <v>3474900</v>
      </c>
      <c r="H12" s="161">
        <v>3404500</v>
      </c>
      <c r="I12" s="162">
        <v>70400</v>
      </c>
      <c r="J12" s="25">
        <v>138900</v>
      </c>
      <c r="K12" s="161">
        <v>21700</v>
      </c>
      <c r="L12" s="147">
        <v>117200</v>
      </c>
      <c r="M12" s="128"/>
      <c r="N12" s="121"/>
    </row>
    <row r="13" spans="1:15" ht="32.25" customHeight="1">
      <c r="A13" s="356"/>
      <c r="B13" s="357"/>
      <c r="C13" s="193" t="s">
        <v>68</v>
      </c>
      <c r="D13" s="15">
        <v>3452800</v>
      </c>
      <c r="E13" s="148">
        <v>3331000</v>
      </c>
      <c r="F13" s="163">
        <v>121800</v>
      </c>
      <c r="G13" s="16">
        <v>3364000</v>
      </c>
      <c r="H13" s="164">
        <v>3309600</v>
      </c>
      <c r="I13" s="165">
        <v>54400</v>
      </c>
      <c r="J13" s="17">
        <v>88800</v>
      </c>
      <c r="K13" s="164">
        <v>21400</v>
      </c>
      <c r="L13" s="149">
        <v>67400</v>
      </c>
      <c r="M13" s="128"/>
      <c r="N13" s="121"/>
    </row>
    <row r="14" spans="1:15" ht="32.25" customHeight="1">
      <c r="A14" s="356"/>
      <c r="B14" s="357"/>
      <c r="C14" s="193" t="s">
        <v>63</v>
      </c>
      <c r="D14" s="18">
        <v>161000</v>
      </c>
      <c r="E14" s="153">
        <v>95200</v>
      </c>
      <c r="F14" s="89">
        <v>65800</v>
      </c>
      <c r="G14" s="19">
        <v>110900</v>
      </c>
      <c r="H14" s="154">
        <v>94900</v>
      </c>
      <c r="I14" s="155">
        <v>16000</v>
      </c>
      <c r="J14" s="20">
        <v>50100</v>
      </c>
      <c r="K14" s="154">
        <v>300</v>
      </c>
      <c r="L14" s="90">
        <v>49800</v>
      </c>
      <c r="M14" s="128"/>
      <c r="N14" s="121"/>
    </row>
    <row r="15" spans="1:15" ht="32.25" customHeight="1">
      <c r="A15" s="356"/>
      <c r="B15" s="357"/>
      <c r="C15" s="194" t="s">
        <v>69</v>
      </c>
      <c r="D15" s="26">
        <v>104.66288229842446</v>
      </c>
      <c r="E15" s="166">
        <v>102.8580006004203</v>
      </c>
      <c r="F15" s="167">
        <v>154.02298850574712</v>
      </c>
      <c r="G15" s="27">
        <v>103.29667063020213</v>
      </c>
      <c r="H15" s="168">
        <v>102.86741600193376</v>
      </c>
      <c r="I15" s="169">
        <v>129.41176470588235</v>
      </c>
      <c r="J15" s="28">
        <v>156.41891891891893</v>
      </c>
      <c r="K15" s="168">
        <v>101.4018691588785</v>
      </c>
      <c r="L15" s="170">
        <v>173.88724035608308</v>
      </c>
      <c r="M15" s="128"/>
      <c r="N15" s="121"/>
    </row>
    <row r="16" spans="1:15" ht="32.25" customHeight="1">
      <c r="A16" s="356" t="s">
        <v>70</v>
      </c>
      <c r="B16" s="357" t="s">
        <v>71</v>
      </c>
      <c r="C16" s="287" t="s">
        <v>72</v>
      </c>
      <c r="D16" s="293">
        <v>5096000</v>
      </c>
      <c r="E16" s="294">
        <v>4870300</v>
      </c>
      <c r="F16" s="295">
        <v>225700</v>
      </c>
      <c r="G16" s="24">
        <v>4934000</v>
      </c>
      <c r="H16" s="161">
        <v>4840700</v>
      </c>
      <c r="I16" s="162">
        <v>93300</v>
      </c>
      <c r="J16" s="25">
        <v>162000</v>
      </c>
      <c r="K16" s="161">
        <v>29600</v>
      </c>
      <c r="L16" s="147">
        <v>132400</v>
      </c>
      <c r="M16" s="128"/>
      <c r="N16" s="121"/>
    </row>
    <row r="17" spans="1:14" ht="32.25" customHeight="1">
      <c r="A17" s="356"/>
      <c r="B17" s="357"/>
      <c r="C17" s="193" t="s">
        <v>73</v>
      </c>
      <c r="D17" s="15">
        <v>4911900</v>
      </c>
      <c r="E17" s="148">
        <v>4766200</v>
      </c>
      <c r="F17" s="163">
        <v>145700</v>
      </c>
      <c r="G17" s="16">
        <v>4811000</v>
      </c>
      <c r="H17" s="164">
        <v>4737300</v>
      </c>
      <c r="I17" s="165">
        <v>73700</v>
      </c>
      <c r="J17" s="17">
        <v>100900</v>
      </c>
      <c r="K17" s="164">
        <v>28900</v>
      </c>
      <c r="L17" s="149">
        <v>72000</v>
      </c>
      <c r="M17" s="128"/>
      <c r="N17" s="121"/>
    </row>
    <row r="18" spans="1:14" ht="32.25" customHeight="1">
      <c r="A18" s="356"/>
      <c r="B18" s="357"/>
      <c r="C18" s="193" t="s">
        <v>63</v>
      </c>
      <c r="D18" s="18">
        <v>184100</v>
      </c>
      <c r="E18" s="153">
        <v>104100</v>
      </c>
      <c r="F18" s="89">
        <v>80000</v>
      </c>
      <c r="G18" s="19">
        <v>123000</v>
      </c>
      <c r="H18" s="154">
        <v>103400</v>
      </c>
      <c r="I18" s="155">
        <v>19600</v>
      </c>
      <c r="J18" s="20">
        <v>61100</v>
      </c>
      <c r="K18" s="154">
        <v>700</v>
      </c>
      <c r="L18" s="90">
        <v>60400</v>
      </c>
      <c r="M18" s="128"/>
      <c r="N18" s="121"/>
    </row>
    <row r="19" spans="1:14" ht="32.25" customHeight="1" thickBot="1">
      <c r="A19" s="358"/>
      <c r="B19" s="359"/>
      <c r="C19" s="282" t="s">
        <v>74</v>
      </c>
      <c r="D19" s="29">
        <v>103.74804047313665</v>
      </c>
      <c r="E19" s="171">
        <v>102.18412991481685</v>
      </c>
      <c r="F19" s="172">
        <v>154.9073438572409</v>
      </c>
      <c r="G19" s="30">
        <v>102.55664103097068</v>
      </c>
      <c r="H19" s="173">
        <v>102.1826778966922</v>
      </c>
      <c r="I19" s="174">
        <v>126.59430122116689</v>
      </c>
      <c r="J19" s="31">
        <v>160.55500495540139</v>
      </c>
      <c r="K19" s="173">
        <v>102.42214532871972</v>
      </c>
      <c r="L19" s="175">
        <v>183.88888888888889</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10月（２表）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6">
        <v>24</v>
      </c>
      <c r="AC3" s="307">
        <v>25</v>
      </c>
    </row>
    <row r="4" spans="1:29" ht="18" thickBot="1">
      <c r="A4" s="366" t="s">
        <v>54</v>
      </c>
      <c r="B4" s="367"/>
      <c r="C4" s="79"/>
      <c r="D4" s="80" t="s">
        <v>76</v>
      </c>
      <c r="E4" s="308" t="s">
        <v>77</v>
      </c>
      <c r="F4" s="309" t="s">
        <v>78</v>
      </c>
      <c r="G4" s="310" t="s">
        <v>79</v>
      </c>
      <c r="H4" s="308" t="s">
        <v>80</v>
      </c>
      <c r="I4" s="309" t="s">
        <v>81</v>
      </c>
      <c r="J4" s="311" t="s">
        <v>82</v>
      </c>
      <c r="K4" s="309" t="s">
        <v>83</v>
      </c>
      <c r="L4" s="309" t="s">
        <v>84</v>
      </c>
      <c r="M4" s="312" t="s">
        <v>85</v>
      </c>
      <c r="N4" s="309" t="s">
        <v>86</v>
      </c>
      <c r="O4" s="309" t="s">
        <v>87</v>
      </c>
      <c r="P4" s="309" t="s">
        <v>88</v>
      </c>
      <c r="Q4" s="309" t="s">
        <v>89</v>
      </c>
      <c r="R4" s="309" t="s">
        <v>90</v>
      </c>
      <c r="S4" s="309" t="s">
        <v>91</v>
      </c>
      <c r="T4" s="309" t="s">
        <v>92</v>
      </c>
      <c r="U4" s="309" t="s">
        <v>93</v>
      </c>
      <c r="V4" s="309" t="s">
        <v>94</v>
      </c>
      <c r="W4" s="309" t="s">
        <v>95</v>
      </c>
      <c r="X4" s="309" t="s">
        <v>96</v>
      </c>
      <c r="Y4" s="309" t="s">
        <v>97</v>
      </c>
      <c r="Z4" s="308" t="s">
        <v>98</v>
      </c>
      <c r="AA4" s="309" t="s">
        <v>99</v>
      </c>
      <c r="AB4" s="308" t="s">
        <v>100</v>
      </c>
      <c r="AC4" s="313" t="s">
        <v>56</v>
      </c>
    </row>
    <row r="5" spans="1:29" ht="30" customHeight="1">
      <c r="A5" s="361" t="s">
        <v>60</v>
      </c>
      <c r="B5" s="368"/>
      <c r="C5" s="296" t="s">
        <v>121</v>
      </c>
      <c r="D5" s="297">
        <v>547000</v>
      </c>
      <c r="E5" s="298">
        <v>264900</v>
      </c>
      <c r="F5" s="298">
        <v>22700</v>
      </c>
      <c r="G5" s="298">
        <v>46900</v>
      </c>
      <c r="H5" s="298">
        <v>23700</v>
      </c>
      <c r="I5" s="298">
        <v>54400</v>
      </c>
      <c r="J5" s="298">
        <v>45800</v>
      </c>
      <c r="K5" s="298">
        <v>0</v>
      </c>
      <c r="L5" s="298">
        <v>13500</v>
      </c>
      <c r="M5" s="298">
        <v>2800</v>
      </c>
      <c r="N5" s="298">
        <v>5900</v>
      </c>
      <c r="O5" s="298">
        <v>3000</v>
      </c>
      <c r="P5" s="298">
        <v>2900</v>
      </c>
      <c r="Q5" s="298">
        <v>200</v>
      </c>
      <c r="R5" s="298">
        <v>4500</v>
      </c>
      <c r="S5" s="298">
        <v>3200</v>
      </c>
      <c r="T5" s="298">
        <v>6300</v>
      </c>
      <c r="U5" s="298">
        <v>4300</v>
      </c>
      <c r="V5" s="298">
        <v>1400</v>
      </c>
      <c r="W5" s="299">
        <v>1200</v>
      </c>
      <c r="X5" s="299">
        <v>1900</v>
      </c>
      <c r="Y5" s="299">
        <v>4000</v>
      </c>
      <c r="Z5" s="299">
        <v>0</v>
      </c>
      <c r="AA5" s="299">
        <v>2700</v>
      </c>
      <c r="AB5" s="300">
        <v>0</v>
      </c>
      <c r="AC5" s="301">
        <v>30800</v>
      </c>
    </row>
    <row r="6" spans="1:29" ht="30" customHeight="1">
      <c r="A6" s="361"/>
      <c r="B6" s="368"/>
      <c r="C6" s="83" t="s">
        <v>120</v>
      </c>
      <c r="D6" s="81">
        <v>519700</v>
      </c>
      <c r="E6" s="82">
        <v>245200</v>
      </c>
      <c r="F6" s="82">
        <v>18300</v>
      </c>
      <c r="G6" s="82">
        <v>43400</v>
      </c>
      <c r="H6" s="82">
        <v>23800</v>
      </c>
      <c r="I6" s="82">
        <v>56100</v>
      </c>
      <c r="J6" s="82">
        <v>41900</v>
      </c>
      <c r="K6" s="82">
        <v>4700</v>
      </c>
      <c r="L6" s="82">
        <v>11200</v>
      </c>
      <c r="M6" s="82">
        <v>3200</v>
      </c>
      <c r="N6" s="82">
        <v>5400</v>
      </c>
      <c r="O6" s="82">
        <v>3000</v>
      </c>
      <c r="P6" s="82">
        <v>3500</v>
      </c>
      <c r="Q6" s="82">
        <v>0</v>
      </c>
      <c r="R6" s="82">
        <v>4000</v>
      </c>
      <c r="S6" s="82">
        <v>3200</v>
      </c>
      <c r="T6" s="82">
        <v>6400</v>
      </c>
      <c r="U6" s="82">
        <v>4000</v>
      </c>
      <c r="V6" s="82">
        <v>1500</v>
      </c>
      <c r="W6" s="82">
        <v>900</v>
      </c>
      <c r="X6" s="82">
        <v>2200</v>
      </c>
      <c r="Y6" s="82">
        <v>3700</v>
      </c>
      <c r="Z6" s="82">
        <v>0</v>
      </c>
      <c r="AA6" s="82">
        <v>2700</v>
      </c>
      <c r="AB6" s="84">
        <v>0</v>
      </c>
      <c r="AC6" s="85">
        <v>31400</v>
      </c>
    </row>
    <row r="7" spans="1:29" ht="30" customHeight="1">
      <c r="A7" s="361"/>
      <c r="B7" s="368"/>
      <c r="C7" s="83" t="s">
        <v>63</v>
      </c>
      <c r="D7" s="86">
        <v>27300</v>
      </c>
      <c r="E7" s="87">
        <v>19700</v>
      </c>
      <c r="F7" s="88">
        <v>4400</v>
      </c>
      <c r="G7" s="88">
        <v>3500</v>
      </c>
      <c r="H7" s="88">
        <v>-100</v>
      </c>
      <c r="I7" s="88">
        <v>-1700</v>
      </c>
      <c r="J7" s="89">
        <v>3900</v>
      </c>
      <c r="K7" s="88">
        <v>-4700</v>
      </c>
      <c r="L7" s="88">
        <v>2300</v>
      </c>
      <c r="M7" s="88">
        <v>-400</v>
      </c>
      <c r="N7" s="88">
        <v>500</v>
      </c>
      <c r="O7" s="88">
        <v>0</v>
      </c>
      <c r="P7" s="88">
        <v>-600</v>
      </c>
      <c r="Q7" s="88">
        <v>0</v>
      </c>
      <c r="R7" s="88">
        <v>500</v>
      </c>
      <c r="S7" s="88">
        <v>0</v>
      </c>
      <c r="T7" s="88">
        <v>-100</v>
      </c>
      <c r="U7" s="88">
        <v>300</v>
      </c>
      <c r="V7" s="88">
        <v>-100</v>
      </c>
      <c r="W7" s="88">
        <v>300</v>
      </c>
      <c r="X7" s="88">
        <v>-300</v>
      </c>
      <c r="Y7" s="88">
        <v>300</v>
      </c>
      <c r="Z7" s="88">
        <v>0</v>
      </c>
      <c r="AA7" s="88">
        <v>0</v>
      </c>
      <c r="AB7" s="88">
        <v>0</v>
      </c>
      <c r="AC7" s="90">
        <v>-600</v>
      </c>
    </row>
    <row r="8" spans="1:29" ht="30" customHeight="1">
      <c r="A8" s="361"/>
      <c r="B8" s="368"/>
      <c r="C8" s="91" t="s">
        <v>64</v>
      </c>
      <c r="D8" s="92">
        <v>105.25303059457379</v>
      </c>
      <c r="E8" s="93">
        <v>108.03425774877651</v>
      </c>
      <c r="F8" s="94">
        <v>124.04371584699454</v>
      </c>
      <c r="G8" s="94">
        <v>108.06451612903226</v>
      </c>
      <c r="H8" s="94">
        <v>99.579831932773118</v>
      </c>
      <c r="I8" s="94">
        <v>96.969696969696969</v>
      </c>
      <c r="J8" s="95">
        <v>109.30787589498807</v>
      </c>
      <c r="K8" s="94" t="s">
        <v>122</v>
      </c>
      <c r="L8" s="94">
        <v>120.53571428571428</v>
      </c>
      <c r="M8" s="94">
        <v>87.5</v>
      </c>
      <c r="N8" s="94">
        <v>109.25925925925925</v>
      </c>
      <c r="O8" s="94">
        <v>100</v>
      </c>
      <c r="P8" s="94">
        <v>82.857142857142861</v>
      </c>
      <c r="Q8" s="94" t="s">
        <v>114</v>
      </c>
      <c r="R8" s="94">
        <v>112.5</v>
      </c>
      <c r="S8" s="94">
        <v>100</v>
      </c>
      <c r="T8" s="94">
        <v>98.4375</v>
      </c>
      <c r="U8" s="94">
        <v>107.5</v>
      </c>
      <c r="V8" s="94">
        <v>93.333333333333329</v>
      </c>
      <c r="W8" s="96">
        <v>133.33333333333331</v>
      </c>
      <c r="X8" s="96">
        <v>86.36363636363636</v>
      </c>
      <c r="Y8" s="96">
        <v>108.10810810810811</v>
      </c>
      <c r="Z8" s="96">
        <v>0</v>
      </c>
      <c r="AA8" s="96">
        <v>100</v>
      </c>
      <c r="AB8" s="96">
        <v>0</v>
      </c>
      <c r="AC8" s="97">
        <v>98.089171974522287</v>
      </c>
    </row>
    <row r="9" spans="1:29" ht="30" customHeight="1" thickBot="1">
      <c r="A9" s="362"/>
      <c r="B9" s="369"/>
      <c r="C9" s="98" t="s">
        <v>123</v>
      </c>
      <c r="D9" s="99">
        <v>100</v>
      </c>
      <c r="E9" s="100">
        <v>48.427787934186469</v>
      </c>
      <c r="F9" s="100">
        <v>4.1499085923217551</v>
      </c>
      <c r="G9" s="100">
        <v>8.5740402193784266</v>
      </c>
      <c r="H9" s="100">
        <v>4.3327239488117</v>
      </c>
      <c r="I9" s="100">
        <v>9.9451553930530157</v>
      </c>
      <c r="J9" s="100">
        <v>8.3729433272394882</v>
      </c>
      <c r="K9" s="100">
        <v>0</v>
      </c>
      <c r="L9" s="100">
        <v>2.4680073126142599</v>
      </c>
      <c r="M9" s="100">
        <v>0.51188299817184646</v>
      </c>
      <c r="N9" s="100">
        <v>1.0786106032906764</v>
      </c>
      <c r="O9" s="100">
        <v>0.54844606946983543</v>
      </c>
      <c r="P9" s="100">
        <v>0.53016453382084094</v>
      </c>
      <c r="Q9" s="100">
        <v>3.6563071297989032E-2</v>
      </c>
      <c r="R9" s="100">
        <v>0.82266910420475314</v>
      </c>
      <c r="S9" s="100">
        <v>0.58500914076782451</v>
      </c>
      <c r="T9" s="100">
        <v>1.1517367458866545</v>
      </c>
      <c r="U9" s="100">
        <v>0.78610603290676428</v>
      </c>
      <c r="V9" s="100">
        <v>0.25594149908592323</v>
      </c>
      <c r="W9" s="100">
        <v>0.21937842778793418</v>
      </c>
      <c r="X9" s="100">
        <v>0.34734917733089582</v>
      </c>
      <c r="Y9" s="100">
        <v>0.73126142595978061</v>
      </c>
      <c r="Z9" s="100">
        <v>0</v>
      </c>
      <c r="AA9" s="100">
        <v>0.49360146252285192</v>
      </c>
      <c r="AB9" s="100">
        <v>0</v>
      </c>
      <c r="AC9" s="101">
        <v>5.6307129798903111</v>
      </c>
    </row>
    <row r="10" spans="1:29" ht="30" customHeight="1">
      <c r="A10" s="360" t="s">
        <v>65</v>
      </c>
      <c r="B10" s="363" t="s">
        <v>66</v>
      </c>
      <c r="C10" s="314" t="s">
        <v>67</v>
      </c>
      <c r="D10" s="297">
        <v>3613800</v>
      </c>
      <c r="E10" s="315">
        <v>1677400</v>
      </c>
      <c r="F10" s="315">
        <v>172400</v>
      </c>
      <c r="G10" s="315">
        <v>350500</v>
      </c>
      <c r="H10" s="315">
        <v>171300</v>
      </c>
      <c r="I10" s="315">
        <v>373200</v>
      </c>
      <c r="J10" s="315">
        <v>304500</v>
      </c>
      <c r="K10" s="315">
        <v>0</v>
      </c>
      <c r="L10" s="315">
        <v>85900</v>
      </c>
      <c r="M10" s="315">
        <v>20100</v>
      </c>
      <c r="N10" s="315">
        <v>34400</v>
      </c>
      <c r="O10" s="315">
        <v>19000</v>
      </c>
      <c r="P10" s="315">
        <v>7300</v>
      </c>
      <c r="Q10" s="315">
        <v>200</v>
      </c>
      <c r="R10" s="315">
        <v>25000</v>
      </c>
      <c r="S10" s="315">
        <v>26700</v>
      </c>
      <c r="T10" s="315">
        <v>43600</v>
      </c>
      <c r="U10" s="315">
        <v>32500</v>
      </c>
      <c r="V10" s="315">
        <v>11100</v>
      </c>
      <c r="W10" s="315">
        <v>6900</v>
      </c>
      <c r="X10" s="315">
        <v>15300</v>
      </c>
      <c r="Y10" s="315">
        <v>27900</v>
      </c>
      <c r="Z10" s="315">
        <v>0</v>
      </c>
      <c r="AA10" s="315">
        <v>19700</v>
      </c>
      <c r="AB10" s="315">
        <v>1300</v>
      </c>
      <c r="AC10" s="316">
        <v>187600</v>
      </c>
    </row>
    <row r="11" spans="1:29" ht="30" customHeight="1">
      <c r="A11" s="361"/>
      <c r="B11" s="364"/>
      <c r="C11" s="102" t="s">
        <v>68</v>
      </c>
      <c r="D11" s="103">
        <v>3452800</v>
      </c>
      <c r="E11" s="104">
        <v>1604000</v>
      </c>
      <c r="F11" s="104">
        <v>175000</v>
      </c>
      <c r="G11" s="104">
        <v>312300</v>
      </c>
      <c r="H11" s="104">
        <v>188600</v>
      </c>
      <c r="I11" s="104">
        <v>369400</v>
      </c>
      <c r="J11" s="104">
        <v>287400</v>
      </c>
      <c r="K11" s="104">
        <v>19100</v>
      </c>
      <c r="L11" s="104">
        <v>84200</v>
      </c>
      <c r="M11" s="104">
        <v>19900</v>
      </c>
      <c r="N11" s="104">
        <v>34600</v>
      </c>
      <c r="O11" s="104">
        <v>18400</v>
      </c>
      <c r="P11" s="104">
        <v>8300</v>
      </c>
      <c r="Q11" s="104">
        <v>0</v>
      </c>
      <c r="R11" s="104">
        <v>25400</v>
      </c>
      <c r="S11" s="104">
        <v>30200</v>
      </c>
      <c r="T11" s="104">
        <v>45500</v>
      </c>
      <c r="U11" s="104">
        <v>21700</v>
      </c>
      <c r="V11" s="104">
        <v>12000</v>
      </c>
      <c r="W11" s="104">
        <v>6400</v>
      </c>
      <c r="X11" s="104">
        <v>15200</v>
      </c>
      <c r="Y11" s="104">
        <v>27600</v>
      </c>
      <c r="Z11" s="104">
        <v>7200</v>
      </c>
      <c r="AA11" s="104">
        <v>18600</v>
      </c>
      <c r="AB11" s="117">
        <v>0</v>
      </c>
      <c r="AC11" s="105">
        <v>121800</v>
      </c>
    </row>
    <row r="12" spans="1:29" ht="30" customHeight="1">
      <c r="A12" s="361"/>
      <c r="B12" s="364"/>
      <c r="C12" s="102" t="s">
        <v>63</v>
      </c>
      <c r="D12" s="86">
        <v>161000</v>
      </c>
      <c r="E12" s="87">
        <v>73400</v>
      </c>
      <c r="F12" s="88">
        <v>-2600</v>
      </c>
      <c r="G12" s="88">
        <v>38200</v>
      </c>
      <c r="H12" s="88">
        <v>-17300</v>
      </c>
      <c r="I12" s="88">
        <v>3800</v>
      </c>
      <c r="J12" s="89">
        <v>17100</v>
      </c>
      <c r="K12" s="88">
        <v>-19100</v>
      </c>
      <c r="L12" s="88">
        <v>1700</v>
      </c>
      <c r="M12" s="88">
        <v>20100</v>
      </c>
      <c r="N12" s="88">
        <v>-200</v>
      </c>
      <c r="O12" s="88">
        <v>600</v>
      </c>
      <c r="P12" s="88">
        <v>-1000</v>
      </c>
      <c r="Q12" s="88">
        <v>0</v>
      </c>
      <c r="R12" s="88">
        <v>-400</v>
      </c>
      <c r="S12" s="88">
        <v>-3500</v>
      </c>
      <c r="T12" s="88">
        <v>-1900</v>
      </c>
      <c r="U12" s="88">
        <v>10800</v>
      </c>
      <c r="V12" s="88">
        <v>-900</v>
      </c>
      <c r="W12" s="88">
        <v>500</v>
      </c>
      <c r="X12" s="88">
        <v>100</v>
      </c>
      <c r="Y12" s="88">
        <v>300</v>
      </c>
      <c r="Z12" s="88">
        <v>-7200</v>
      </c>
      <c r="AA12" s="88">
        <v>1100</v>
      </c>
      <c r="AB12" s="88">
        <v>0</v>
      </c>
      <c r="AC12" s="90">
        <v>65800</v>
      </c>
    </row>
    <row r="13" spans="1:29" ht="30" customHeight="1">
      <c r="A13" s="361"/>
      <c r="B13" s="364"/>
      <c r="C13" s="106" t="s">
        <v>69</v>
      </c>
      <c r="D13" s="107">
        <v>104.66288229842446</v>
      </c>
      <c r="E13" s="108">
        <v>104.57605985037407</v>
      </c>
      <c r="F13" s="109">
        <v>98.514285714285705</v>
      </c>
      <c r="G13" s="110">
        <v>112.2318283701569</v>
      </c>
      <c r="H13" s="110">
        <v>90.827147401908803</v>
      </c>
      <c r="I13" s="109">
        <v>101.02869518137521</v>
      </c>
      <c r="J13" s="111">
        <v>105.94989561586638</v>
      </c>
      <c r="K13" s="109" t="s">
        <v>122</v>
      </c>
      <c r="L13" s="109">
        <v>102.01900237529691</v>
      </c>
      <c r="M13" s="109">
        <v>101.00502512562815</v>
      </c>
      <c r="N13" s="109">
        <v>99.421965317919074</v>
      </c>
      <c r="O13" s="109">
        <v>103.26086956521738</v>
      </c>
      <c r="P13" s="109">
        <v>87.951807228915655</v>
      </c>
      <c r="Q13" s="94" t="s">
        <v>114</v>
      </c>
      <c r="R13" s="109">
        <v>98.425196850393704</v>
      </c>
      <c r="S13" s="109">
        <v>88.410596026490069</v>
      </c>
      <c r="T13" s="109">
        <v>95.824175824175825</v>
      </c>
      <c r="U13" s="109">
        <v>149.76958525345623</v>
      </c>
      <c r="V13" s="109">
        <v>92.5</v>
      </c>
      <c r="W13" s="109">
        <v>107.8125</v>
      </c>
      <c r="X13" s="109">
        <v>100.6578947368421</v>
      </c>
      <c r="Y13" s="109">
        <v>101.08695652173914</v>
      </c>
      <c r="Z13" s="94" t="s">
        <v>122</v>
      </c>
      <c r="AA13" s="109">
        <v>105.91397849462365</v>
      </c>
      <c r="AB13" s="94" t="s">
        <v>114</v>
      </c>
      <c r="AC13" s="112">
        <v>154.02298850574712</v>
      </c>
    </row>
    <row r="14" spans="1:29" ht="30" customHeight="1" thickBot="1">
      <c r="A14" s="362"/>
      <c r="B14" s="365"/>
      <c r="C14" s="113" t="s">
        <v>102</v>
      </c>
      <c r="D14" s="114">
        <v>100</v>
      </c>
      <c r="E14" s="115">
        <v>46.416514472300626</v>
      </c>
      <c r="F14" s="115">
        <v>4.7706015828214072</v>
      </c>
      <c r="G14" s="115">
        <v>9.6989318722674192</v>
      </c>
      <c r="H14" s="115">
        <v>4.7401627096131493</v>
      </c>
      <c r="I14" s="115">
        <v>10.327079528474183</v>
      </c>
      <c r="J14" s="115">
        <v>8.4260335381039351</v>
      </c>
      <c r="K14" s="115">
        <v>0</v>
      </c>
      <c r="L14" s="115">
        <v>2.3769992805357241</v>
      </c>
      <c r="M14" s="115">
        <v>0.55620122862360943</v>
      </c>
      <c r="N14" s="115">
        <v>0.95190658033095354</v>
      </c>
      <c r="O14" s="115">
        <v>0.52576235541535232</v>
      </c>
      <c r="P14" s="115">
        <v>0.20200343129116166</v>
      </c>
      <c r="Q14" s="115">
        <v>5.5343405833194973E-3</v>
      </c>
      <c r="R14" s="115">
        <v>0.69179257291493723</v>
      </c>
      <c r="S14" s="115">
        <v>0.73883446787315288</v>
      </c>
      <c r="T14" s="115">
        <v>1.2064862471636506</v>
      </c>
      <c r="U14" s="115">
        <v>0.89933034478941831</v>
      </c>
      <c r="V14" s="115">
        <v>0.30715590237423213</v>
      </c>
      <c r="W14" s="115">
        <v>0.19093475012452266</v>
      </c>
      <c r="X14" s="115">
        <v>0.42337705462394154</v>
      </c>
      <c r="Y14" s="115">
        <v>0.77204051137306995</v>
      </c>
      <c r="Z14" s="115">
        <v>0</v>
      </c>
      <c r="AA14" s="115">
        <v>0.54513254745697048</v>
      </c>
      <c r="AB14" s="115">
        <v>3.5973213791576732E-2</v>
      </c>
      <c r="AC14" s="116">
        <v>5.1912114671536882</v>
      </c>
    </row>
    <row r="15" spans="1:29" ht="30" customHeight="1">
      <c r="A15" s="360" t="s">
        <v>70</v>
      </c>
      <c r="B15" s="363" t="s">
        <v>71</v>
      </c>
      <c r="C15" s="317" t="s">
        <v>72</v>
      </c>
      <c r="D15" s="318">
        <v>5096000</v>
      </c>
      <c r="E15" s="319">
        <v>2377800</v>
      </c>
      <c r="F15" s="319">
        <v>231700</v>
      </c>
      <c r="G15" s="319">
        <v>489800</v>
      </c>
      <c r="H15" s="319">
        <v>244100</v>
      </c>
      <c r="I15" s="319">
        <v>537600</v>
      </c>
      <c r="J15" s="319">
        <v>446700</v>
      </c>
      <c r="K15" s="319">
        <v>0</v>
      </c>
      <c r="L15" s="319">
        <v>118000</v>
      </c>
      <c r="M15" s="319">
        <v>28100</v>
      </c>
      <c r="N15" s="319">
        <v>54200</v>
      </c>
      <c r="O15" s="319">
        <v>26800</v>
      </c>
      <c r="P15" s="319">
        <v>15200</v>
      </c>
      <c r="Q15" s="319">
        <v>200</v>
      </c>
      <c r="R15" s="319">
        <v>34200</v>
      </c>
      <c r="S15" s="319">
        <v>36400</v>
      </c>
      <c r="T15" s="319">
        <v>63500</v>
      </c>
      <c r="U15" s="319">
        <v>45400</v>
      </c>
      <c r="V15" s="319">
        <v>15800</v>
      </c>
      <c r="W15" s="319">
        <v>9800</v>
      </c>
      <c r="X15" s="319">
        <v>22900</v>
      </c>
      <c r="Y15" s="319">
        <v>40200</v>
      </c>
      <c r="Z15" s="319">
        <v>0</v>
      </c>
      <c r="AA15" s="319">
        <v>28200</v>
      </c>
      <c r="AB15" s="321">
        <v>3700</v>
      </c>
      <c r="AC15" s="320">
        <v>225700</v>
      </c>
    </row>
    <row r="16" spans="1:29" ht="30" customHeight="1">
      <c r="A16" s="361"/>
      <c r="B16" s="364"/>
      <c r="C16" s="102" t="s">
        <v>73</v>
      </c>
      <c r="D16" s="103">
        <v>4911900</v>
      </c>
      <c r="E16" s="104">
        <v>2265600</v>
      </c>
      <c r="F16" s="104">
        <v>248100</v>
      </c>
      <c r="G16" s="104">
        <v>436200</v>
      </c>
      <c r="H16" s="104">
        <v>257900</v>
      </c>
      <c r="I16" s="104">
        <v>535600</v>
      </c>
      <c r="J16" s="104">
        <v>421100</v>
      </c>
      <c r="K16" s="104">
        <v>43900</v>
      </c>
      <c r="L16" s="104">
        <v>119900</v>
      </c>
      <c r="M16" s="104">
        <v>27900</v>
      </c>
      <c r="N16" s="104">
        <v>59000</v>
      </c>
      <c r="O16" s="104">
        <v>26200</v>
      </c>
      <c r="P16" s="104">
        <v>17000</v>
      </c>
      <c r="Q16" s="104">
        <v>0</v>
      </c>
      <c r="R16" s="104">
        <v>35300</v>
      </c>
      <c r="S16" s="104">
        <v>40400</v>
      </c>
      <c r="T16" s="104">
        <v>65400</v>
      </c>
      <c r="U16" s="104">
        <v>34300</v>
      </c>
      <c r="V16" s="104">
        <v>17100</v>
      </c>
      <c r="W16" s="104">
        <v>9100</v>
      </c>
      <c r="X16" s="104">
        <v>22400</v>
      </c>
      <c r="Y16" s="104">
        <v>40200</v>
      </c>
      <c r="Z16" s="104">
        <v>14500</v>
      </c>
      <c r="AA16" s="104">
        <v>26300</v>
      </c>
      <c r="AB16" s="117">
        <v>2800</v>
      </c>
      <c r="AC16" s="105">
        <v>145700</v>
      </c>
    </row>
    <row r="17" spans="1:29" ht="30" customHeight="1">
      <c r="A17" s="361"/>
      <c r="B17" s="364"/>
      <c r="C17" s="102" t="s">
        <v>63</v>
      </c>
      <c r="D17" s="86">
        <v>184100</v>
      </c>
      <c r="E17" s="87">
        <v>112200</v>
      </c>
      <c r="F17" s="88">
        <v>-16400</v>
      </c>
      <c r="G17" s="88">
        <v>53600</v>
      </c>
      <c r="H17" s="88">
        <v>-13800</v>
      </c>
      <c r="I17" s="88">
        <v>2000</v>
      </c>
      <c r="J17" s="89">
        <v>25600</v>
      </c>
      <c r="K17" s="88">
        <v>-43900</v>
      </c>
      <c r="L17" s="88">
        <v>-1900</v>
      </c>
      <c r="M17" s="88">
        <v>28100</v>
      </c>
      <c r="N17" s="88">
        <v>-4800</v>
      </c>
      <c r="O17" s="88">
        <v>600</v>
      </c>
      <c r="P17" s="88">
        <v>-1800</v>
      </c>
      <c r="Q17" s="88">
        <v>0</v>
      </c>
      <c r="R17" s="88">
        <v>-1100</v>
      </c>
      <c r="S17" s="88">
        <v>-4000</v>
      </c>
      <c r="T17" s="88">
        <v>-1900</v>
      </c>
      <c r="U17" s="88">
        <v>11100</v>
      </c>
      <c r="V17" s="88">
        <v>-1300</v>
      </c>
      <c r="W17" s="88">
        <v>700</v>
      </c>
      <c r="X17" s="88">
        <v>500</v>
      </c>
      <c r="Y17" s="88">
        <v>0</v>
      </c>
      <c r="Z17" s="88">
        <v>-14500</v>
      </c>
      <c r="AA17" s="88">
        <v>1900</v>
      </c>
      <c r="AB17" s="88">
        <v>900</v>
      </c>
      <c r="AC17" s="90">
        <v>80000</v>
      </c>
    </row>
    <row r="18" spans="1:29" ht="30" customHeight="1">
      <c r="A18" s="361"/>
      <c r="B18" s="364"/>
      <c r="C18" s="106" t="s">
        <v>74</v>
      </c>
      <c r="D18" s="107">
        <v>103.74804047313665</v>
      </c>
      <c r="E18" s="108">
        <v>104.95233050847457</v>
      </c>
      <c r="F18" s="109">
        <v>93.38976219266425</v>
      </c>
      <c r="G18" s="110">
        <v>112.28794131132508</v>
      </c>
      <c r="H18" s="110">
        <v>94.649088794106234</v>
      </c>
      <c r="I18" s="109">
        <v>100.37341299477222</v>
      </c>
      <c r="J18" s="111">
        <v>106.07931607694134</v>
      </c>
      <c r="K18" s="109" t="s">
        <v>122</v>
      </c>
      <c r="L18" s="109">
        <v>98.415346121768138</v>
      </c>
      <c r="M18" s="109">
        <v>100.71684587813621</v>
      </c>
      <c r="N18" s="109">
        <v>91.86440677966101</v>
      </c>
      <c r="O18" s="109">
        <v>102.29007633587786</v>
      </c>
      <c r="P18" s="109">
        <v>89.411764705882362</v>
      </c>
      <c r="Q18" s="94" t="s">
        <v>114</v>
      </c>
      <c r="R18" s="109">
        <v>96.883852691218124</v>
      </c>
      <c r="S18" s="109">
        <v>90.099009900990097</v>
      </c>
      <c r="T18" s="109">
        <v>97.094801223241589</v>
      </c>
      <c r="U18" s="109">
        <v>132.36151603498541</v>
      </c>
      <c r="V18" s="109">
        <v>92.397660818713447</v>
      </c>
      <c r="W18" s="109">
        <v>107.69230769230769</v>
      </c>
      <c r="X18" s="109">
        <v>102.23214285714286</v>
      </c>
      <c r="Y18" s="109">
        <v>100</v>
      </c>
      <c r="Z18" s="94" t="s">
        <v>122</v>
      </c>
      <c r="AA18" s="109">
        <v>107.22433460076046</v>
      </c>
      <c r="AB18" s="109">
        <v>132.14285714285714</v>
      </c>
      <c r="AC18" s="112">
        <v>154.9073438572409</v>
      </c>
    </row>
    <row r="19" spans="1:29" ht="30" customHeight="1" thickBot="1">
      <c r="A19" s="362"/>
      <c r="B19" s="365"/>
      <c r="C19" s="113" t="s">
        <v>103</v>
      </c>
      <c r="D19" s="114">
        <v>100</v>
      </c>
      <c r="E19" s="115">
        <v>46.660125588697014</v>
      </c>
      <c r="F19" s="115">
        <v>4.5467032967032965</v>
      </c>
      <c r="G19" s="115">
        <v>9.6114599686028264</v>
      </c>
      <c r="H19" s="115">
        <v>4.7900313971742543</v>
      </c>
      <c r="I19" s="115">
        <v>10.549450549450549</v>
      </c>
      <c r="J19" s="115">
        <v>8.7656985871271598</v>
      </c>
      <c r="K19" s="115">
        <v>0</v>
      </c>
      <c r="L19" s="115">
        <v>2.3155416012558869</v>
      </c>
      <c r="M19" s="115">
        <v>0.55141287284144425</v>
      </c>
      <c r="N19" s="115">
        <v>1.0635792778649922</v>
      </c>
      <c r="O19" s="115">
        <v>0.52590266875981162</v>
      </c>
      <c r="P19" s="115">
        <v>0.29827315541601257</v>
      </c>
      <c r="Q19" s="115">
        <v>3.9246467817896386E-3</v>
      </c>
      <c r="R19" s="115">
        <v>0.67111459968602827</v>
      </c>
      <c r="S19" s="115">
        <v>0.7142857142857143</v>
      </c>
      <c r="T19" s="115">
        <v>1.2460753532182103</v>
      </c>
      <c r="U19" s="115">
        <v>0.89089481946624804</v>
      </c>
      <c r="V19" s="115">
        <v>0.31004709576138145</v>
      </c>
      <c r="W19" s="115">
        <v>0.19230769230769232</v>
      </c>
      <c r="X19" s="115">
        <v>0.44937205651491363</v>
      </c>
      <c r="Y19" s="115">
        <v>0.78885400313971743</v>
      </c>
      <c r="Z19" s="115">
        <v>0</v>
      </c>
      <c r="AA19" s="115">
        <v>0.55337519623233911</v>
      </c>
      <c r="AB19" s="115">
        <v>7.2605965463108324E-2</v>
      </c>
      <c r="AC19" s="116">
        <v>4.4289638932496072</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106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107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G3" sqref="G3"/>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11月（１表）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5"/>
      <c r="J6" s="370" t="s">
        <v>58</v>
      </c>
      <c r="K6" s="134"/>
      <c r="L6" s="136"/>
      <c r="M6" s="128"/>
      <c r="N6" s="121"/>
    </row>
    <row r="7" spans="1:15" ht="17.25">
      <c r="A7" s="137"/>
      <c r="B7" s="138"/>
      <c r="C7" s="139"/>
      <c r="D7" s="140"/>
      <c r="E7" s="345"/>
      <c r="F7" s="347"/>
      <c r="G7" s="349"/>
      <c r="H7" s="141" t="s">
        <v>55</v>
      </c>
      <c r="I7" s="142" t="s">
        <v>59</v>
      </c>
      <c r="J7" s="371"/>
      <c r="K7" s="141" t="s">
        <v>55</v>
      </c>
      <c r="L7" s="143" t="s">
        <v>59</v>
      </c>
      <c r="M7" s="128"/>
      <c r="N7" s="121"/>
    </row>
    <row r="8" spans="1:15" ht="32.25" customHeight="1">
      <c r="A8" s="352" t="s">
        <v>60</v>
      </c>
      <c r="B8" s="353"/>
      <c r="C8" s="289" t="s">
        <v>124</v>
      </c>
      <c r="D8" s="290">
        <v>485500</v>
      </c>
      <c r="E8" s="291">
        <v>467300</v>
      </c>
      <c r="F8" s="292">
        <v>18200</v>
      </c>
      <c r="G8" s="13">
        <v>472400</v>
      </c>
      <c r="H8" s="145">
        <v>465200</v>
      </c>
      <c r="I8" s="146">
        <v>7200</v>
      </c>
      <c r="J8" s="14">
        <v>13100</v>
      </c>
      <c r="K8" s="145">
        <v>2100</v>
      </c>
      <c r="L8" s="147">
        <v>11000</v>
      </c>
      <c r="M8" s="128"/>
      <c r="N8" s="121"/>
    </row>
    <row r="9" spans="1:15" ht="32.25" customHeight="1">
      <c r="A9" s="354"/>
      <c r="B9" s="355"/>
      <c r="C9" s="283" t="s">
        <v>125</v>
      </c>
      <c r="D9" s="15">
        <v>486300</v>
      </c>
      <c r="E9" s="148">
        <v>468600</v>
      </c>
      <c r="F9" s="149">
        <v>17700</v>
      </c>
      <c r="G9" s="16">
        <v>472600</v>
      </c>
      <c r="H9" s="150">
        <v>466100</v>
      </c>
      <c r="I9" s="151">
        <v>6500</v>
      </c>
      <c r="J9" s="17">
        <v>13700</v>
      </c>
      <c r="K9" s="150">
        <v>2500</v>
      </c>
      <c r="L9" s="152">
        <v>11200</v>
      </c>
      <c r="M9" s="128"/>
      <c r="N9" s="121"/>
    </row>
    <row r="10" spans="1:15" ht="32.25" customHeight="1">
      <c r="A10" s="354"/>
      <c r="B10" s="355"/>
      <c r="C10" s="193" t="s">
        <v>63</v>
      </c>
      <c r="D10" s="18">
        <v>-800</v>
      </c>
      <c r="E10" s="153">
        <v>-1300</v>
      </c>
      <c r="F10" s="90">
        <v>500</v>
      </c>
      <c r="G10" s="19">
        <v>-200</v>
      </c>
      <c r="H10" s="154">
        <v>-900</v>
      </c>
      <c r="I10" s="155">
        <v>700</v>
      </c>
      <c r="J10" s="20">
        <v>-600</v>
      </c>
      <c r="K10" s="154">
        <v>-400</v>
      </c>
      <c r="L10" s="90">
        <v>-200</v>
      </c>
      <c r="M10" s="128"/>
      <c r="N10" s="121"/>
    </row>
    <row r="11" spans="1:15" ht="32.25" customHeight="1">
      <c r="A11" s="354"/>
      <c r="B11" s="355"/>
      <c r="C11" s="194" t="s">
        <v>64</v>
      </c>
      <c r="D11" s="21">
        <v>99.835492494345061</v>
      </c>
      <c r="E11" s="156">
        <v>99.722577891591982</v>
      </c>
      <c r="F11" s="157">
        <v>102.82485875706216</v>
      </c>
      <c r="G11" s="22">
        <v>99.957680914092251</v>
      </c>
      <c r="H11" s="158">
        <v>99.806908388757776</v>
      </c>
      <c r="I11" s="159">
        <v>110.76923076923077</v>
      </c>
      <c r="J11" s="23">
        <v>95.620437956204384</v>
      </c>
      <c r="K11" s="158">
        <v>84</v>
      </c>
      <c r="L11" s="160">
        <v>98.214285714285708</v>
      </c>
      <c r="M11" s="128"/>
      <c r="N11" s="121"/>
    </row>
    <row r="12" spans="1:15" ht="32.25" customHeight="1">
      <c r="A12" s="356" t="s">
        <v>65</v>
      </c>
      <c r="B12" s="357" t="s">
        <v>66</v>
      </c>
      <c r="C12" s="287" t="s">
        <v>67</v>
      </c>
      <c r="D12" s="293">
        <v>4099300</v>
      </c>
      <c r="E12" s="294">
        <v>3893500</v>
      </c>
      <c r="F12" s="295">
        <v>205800</v>
      </c>
      <c r="G12" s="24">
        <v>3947300</v>
      </c>
      <c r="H12" s="161">
        <v>3869700</v>
      </c>
      <c r="I12" s="162">
        <v>77600</v>
      </c>
      <c r="J12" s="25">
        <v>152000</v>
      </c>
      <c r="K12" s="161">
        <v>23800</v>
      </c>
      <c r="L12" s="147">
        <v>128200</v>
      </c>
      <c r="M12" s="128"/>
      <c r="N12" s="121"/>
    </row>
    <row r="13" spans="1:15" ht="32.25" customHeight="1">
      <c r="A13" s="356"/>
      <c r="B13" s="357"/>
      <c r="C13" s="193" t="s">
        <v>68</v>
      </c>
      <c r="D13" s="15">
        <v>3939100</v>
      </c>
      <c r="E13" s="148">
        <v>3799600</v>
      </c>
      <c r="F13" s="163">
        <v>139500</v>
      </c>
      <c r="G13" s="16">
        <v>3836600</v>
      </c>
      <c r="H13" s="164">
        <v>3775700</v>
      </c>
      <c r="I13" s="165">
        <v>60900</v>
      </c>
      <c r="J13" s="17">
        <v>102500</v>
      </c>
      <c r="K13" s="164">
        <v>23900</v>
      </c>
      <c r="L13" s="149">
        <v>78600</v>
      </c>
      <c r="M13" s="128"/>
      <c r="N13" s="121"/>
    </row>
    <row r="14" spans="1:15" ht="32.25" customHeight="1">
      <c r="A14" s="356"/>
      <c r="B14" s="357"/>
      <c r="C14" s="193" t="s">
        <v>63</v>
      </c>
      <c r="D14" s="18">
        <v>160200</v>
      </c>
      <c r="E14" s="153">
        <v>93900</v>
      </c>
      <c r="F14" s="89">
        <v>66300</v>
      </c>
      <c r="G14" s="19">
        <v>110700</v>
      </c>
      <c r="H14" s="154">
        <v>94000</v>
      </c>
      <c r="I14" s="155">
        <v>16700</v>
      </c>
      <c r="J14" s="20">
        <v>49500</v>
      </c>
      <c r="K14" s="154">
        <v>-100</v>
      </c>
      <c r="L14" s="90">
        <v>49600</v>
      </c>
      <c r="M14" s="128"/>
      <c r="N14" s="121"/>
    </row>
    <row r="15" spans="1:15" ht="32.25" customHeight="1">
      <c r="A15" s="356"/>
      <c r="B15" s="357"/>
      <c r="C15" s="194" t="s">
        <v>69</v>
      </c>
      <c r="D15" s="26">
        <v>104.06691883932876</v>
      </c>
      <c r="E15" s="166">
        <v>102.47131276976525</v>
      </c>
      <c r="F15" s="167">
        <v>147.52688172043011</v>
      </c>
      <c r="G15" s="27">
        <v>102.88536725225461</v>
      </c>
      <c r="H15" s="168">
        <v>102.48960457663479</v>
      </c>
      <c r="I15" s="169">
        <v>127.42200328407225</v>
      </c>
      <c r="J15" s="28">
        <v>148.29268292682926</v>
      </c>
      <c r="K15" s="168">
        <v>99.581589958159</v>
      </c>
      <c r="L15" s="170">
        <v>163.10432569974554</v>
      </c>
      <c r="M15" s="128"/>
      <c r="N15" s="121"/>
    </row>
    <row r="16" spans="1:15" ht="32.25" customHeight="1">
      <c r="A16" s="356" t="s">
        <v>70</v>
      </c>
      <c r="B16" s="357" t="s">
        <v>71</v>
      </c>
      <c r="C16" s="287" t="s">
        <v>72</v>
      </c>
      <c r="D16" s="293">
        <v>5581500</v>
      </c>
      <c r="E16" s="294">
        <v>5337600</v>
      </c>
      <c r="F16" s="295">
        <v>243900</v>
      </c>
      <c r="G16" s="24">
        <v>5406400</v>
      </c>
      <c r="H16" s="161">
        <v>5305900</v>
      </c>
      <c r="I16" s="162">
        <v>100500</v>
      </c>
      <c r="J16" s="25">
        <v>175100</v>
      </c>
      <c r="K16" s="161">
        <v>31700</v>
      </c>
      <c r="L16" s="147">
        <v>143400</v>
      </c>
      <c r="M16" s="128"/>
      <c r="N16" s="121"/>
    </row>
    <row r="17" spans="1:14" ht="32.25" customHeight="1">
      <c r="A17" s="356"/>
      <c r="B17" s="357"/>
      <c r="C17" s="193" t="s">
        <v>73</v>
      </c>
      <c r="D17" s="15">
        <v>5398200</v>
      </c>
      <c r="E17" s="148">
        <v>5234800</v>
      </c>
      <c r="F17" s="163">
        <v>163400</v>
      </c>
      <c r="G17" s="16">
        <v>5283600</v>
      </c>
      <c r="H17" s="164">
        <v>5203400</v>
      </c>
      <c r="I17" s="165">
        <v>80200</v>
      </c>
      <c r="J17" s="17">
        <v>114600</v>
      </c>
      <c r="K17" s="164">
        <v>31400</v>
      </c>
      <c r="L17" s="149">
        <v>83200</v>
      </c>
      <c r="M17" s="128"/>
      <c r="N17" s="121"/>
    </row>
    <row r="18" spans="1:14" ht="32.25" customHeight="1">
      <c r="A18" s="356"/>
      <c r="B18" s="357"/>
      <c r="C18" s="193" t="s">
        <v>63</v>
      </c>
      <c r="D18" s="18">
        <v>183300</v>
      </c>
      <c r="E18" s="153">
        <v>102800</v>
      </c>
      <c r="F18" s="89">
        <v>80500</v>
      </c>
      <c r="G18" s="19">
        <v>122800</v>
      </c>
      <c r="H18" s="154">
        <v>102500</v>
      </c>
      <c r="I18" s="155">
        <v>20300</v>
      </c>
      <c r="J18" s="20">
        <v>60500</v>
      </c>
      <c r="K18" s="154">
        <v>300</v>
      </c>
      <c r="L18" s="90">
        <v>60200</v>
      </c>
      <c r="M18" s="128"/>
      <c r="N18" s="121"/>
    </row>
    <row r="19" spans="1:14" ht="32.25" customHeight="1" thickBot="1">
      <c r="A19" s="358"/>
      <c r="B19" s="359"/>
      <c r="C19" s="282" t="s">
        <v>74</v>
      </c>
      <c r="D19" s="29">
        <v>103.3955763032122</v>
      </c>
      <c r="E19" s="171">
        <v>101.96378085122642</v>
      </c>
      <c r="F19" s="172">
        <v>149.265605875153</v>
      </c>
      <c r="G19" s="30">
        <v>102.3241729124082</v>
      </c>
      <c r="H19" s="173">
        <v>101.96986585693971</v>
      </c>
      <c r="I19" s="174">
        <v>125.31172069825436</v>
      </c>
      <c r="J19" s="31">
        <v>152.79232111692843</v>
      </c>
      <c r="K19" s="173">
        <v>100.95541401273887</v>
      </c>
      <c r="L19" s="175">
        <v>172.35576923076923</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11月（２表）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6">
        <v>24</v>
      </c>
      <c r="AC3" s="307">
        <v>25</v>
      </c>
    </row>
    <row r="4" spans="1:29" ht="18" thickBot="1">
      <c r="A4" s="366" t="s">
        <v>54</v>
      </c>
      <c r="B4" s="367"/>
      <c r="C4" s="79"/>
      <c r="D4" s="80" t="s">
        <v>76</v>
      </c>
      <c r="E4" s="308" t="s">
        <v>77</v>
      </c>
      <c r="F4" s="309" t="s">
        <v>78</v>
      </c>
      <c r="G4" s="310" t="s">
        <v>79</v>
      </c>
      <c r="H4" s="308" t="s">
        <v>80</v>
      </c>
      <c r="I4" s="309" t="s">
        <v>81</v>
      </c>
      <c r="J4" s="311" t="s">
        <v>82</v>
      </c>
      <c r="K4" s="309" t="s">
        <v>83</v>
      </c>
      <c r="L4" s="309" t="s">
        <v>84</v>
      </c>
      <c r="M4" s="312" t="s">
        <v>85</v>
      </c>
      <c r="N4" s="309" t="s">
        <v>86</v>
      </c>
      <c r="O4" s="309" t="s">
        <v>87</v>
      </c>
      <c r="P4" s="309" t="s">
        <v>88</v>
      </c>
      <c r="Q4" s="309" t="s">
        <v>89</v>
      </c>
      <c r="R4" s="309" t="s">
        <v>90</v>
      </c>
      <c r="S4" s="309" t="s">
        <v>91</v>
      </c>
      <c r="T4" s="309" t="s">
        <v>92</v>
      </c>
      <c r="U4" s="309" t="s">
        <v>93</v>
      </c>
      <c r="V4" s="309" t="s">
        <v>94</v>
      </c>
      <c r="W4" s="309" t="s">
        <v>95</v>
      </c>
      <c r="X4" s="309" t="s">
        <v>96</v>
      </c>
      <c r="Y4" s="309" t="s">
        <v>97</v>
      </c>
      <c r="Z4" s="308" t="s">
        <v>98</v>
      </c>
      <c r="AA4" s="309" t="s">
        <v>99</v>
      </c>
      <c r="AB4" s="308" t="s">
        <v>100</v>
      </c>
      <c r="AC4" s="313" t="s">
        <v>56</v>
      </c>
    </row>
    <row r="5" spans="1:29" ht="30" customHeight="1">
      <c r="A5" s="361" t="s">
        <v>60</v>
      </c>
      <c r="B5" s="368"/>
      <c r="C5" s="296" t="s">
        <v>126</v>
      </c>
      <c r="D5" s="297">
        <v>485500</v>
      </c>
      <c r="E5" s="298">
        <v>229600</v>
      </c>
      <c r="F5" s="298">
        <v>19800</v>
      </c>
      <c r="G5" s="298">
        <v>36500</v>
      </c>
      <c r="H5" s="298">
        <v>22200</v>
      </c>
      <c r="I5" s="298">
        <v>59500</v>
      </c>
      <c r="J5" s="298">
        <v>44500</v>
      </c>
      <c r="K5" s="298">
        <v>0</v>
      </c>
      <c r="L5" s="298">
        <v>11100</v>
      </c>
      <c r="M5" s="298">
        <v>2600</v>
      </c>
      <c r="N5" s="298">
        <v>6100</v>
      </c>
      <c r="O5" s="298">
        <v>5000</v>
      </c>
      <c r="P5" s="298">
        <v>2700</v>
      </c>
      <c r="Q5" s="298">
        <v>0</v>
      </c>
      <c r="R5" s="298">
        <v>3100</v>
      </c>
      <c r="S5" s="298">
        <v>3000</v>
      </c>
      <c r="T5" s="298">
        <v>5100</v>
      </c>
      <c r="U5" s="298">
        <v>4100</v>
      </c>
      <c r="V5" s="298">
        <v>1400</v>
      </c>
      <c r="W5" s="299">
        <v>1200</v>
      </c>
      <c r="X5" s="299">
        <v>2400</v>
      </c>
      <c r="Y5" s="299">
        <v>4500</v>
      </c>
      <c r="Z5" s="299">
        <v>0</v>
      </c>
      <c r="AA5" s="299">
        <v>2900</v>
      </c>
      <c r="AB5" s="300">
        <v>0</v>
      </c>
      <c r="AC5" s="301">
        <v>18200</v>
      </c>
    </row>
    <row r="6" spans="1:29" ht="30" customHeight="1">
      <c r="A6" s="361"/>
      <c r="B6" s="368"/>
      <c r="C6" s="83" t="s">
        <v>125</v>
      </c>
      <c r="D6" s="81">
        <v>486300</v>
      </c>
      <c r="E6" s="82">
        <v>220700</v>
      </c>
      <c r="F6" s="82">
        <v>16400</v>
      </c>
      <c r="G6" s="82">
        <v>41800</v>
      </c>
      <c r="H6" s="82">
        <v>22900</v>
      </c>
      <c r="I6" s="82">
        <v>57900</v>
      </c>
      <c r="J6" s="82">
        <v>42800</v>
      </c>
      <c r="K6" s="82">
        <v>9900</v>
      </c>
      <c r="L6" s="82">
        <v>11800</v>
      </c>
      <c r="M6" s="82">
        <v>2400</v>
      </c>
      <c r="N6" s="82">
        <v>6600</v>
      </c>
      <c r="O6" s="82">
        <v>3900</v>
      </c>
      <c r="P6" s="82">
        <v>2700</v>
      </c>
      <c r="Q6" s="82">
        <v>0</v>
      </c>
      <c r="R6" s="82">
        <v>3100</v>
      </c>
      <c r="S6" s="82">
        <v>3000</v>
      </c>
      <c r="T6" s="82">
        <v>6500</v>
      </c>
      <c r="U6" s="82">
        <v>4500</v>
      </c>
      <c r="V6" s="82">
        <v>1400</v>
      </c>
      <c r="W6" s="82">
        <v>1000</v>
      </c>
      <c r="X6" s="82">
        <v>2500</v>
      </c>
      <c r="Y6" s="82">
        <v>4100</v>
      </c>
      <c r="Z6" s="82">
        <v>0</v>
      </c>
      <c r="AA6" s="82">
        <v>2700</v>
      </c>
      <c r="AB6" s="84">
        <v>0</v>
      </c>
      <c r="AC6" s="85">
        <v>17700</v>
      </c>
    </row>
    <row r="7" spans="1:29" ht="30" customHeight="1">
      <c r="A7" s="361"/>
      <c r="B7" s="368"/>
      <c r="C7" s="83" t="s">
        <v>63</v>
      </c>
      <c r="D7" s="86">
        <v>-800</v>
      </c>
      <c r="E7" s="87">
        <v>8900</v>
      </c>
      <c r="F7" s="88">
        <v>3400</v>
      </c>
      <c r="G7" s="88">
        <v>-5300</v>
      </c>
      <c r="H7" s="88">
        <v>-700</v>
      </c>
      <c r="I7" s="88">
        <v>1600</v>
      </c>
      <c r="J7" s="89">
        <v>1700</v>
      </c>
      <c r="K7" s="88">
        <v>-9900</v>
      </c>
      <c r="L7" s="88">
        <v>-700</v>
      </c>
      <c r="M7" s="88">
        <v>200</v>
      </c>
      <c r="N7" s="88">
        <v>-500</v>
      </c>
      <c r="O7" s="88">
        <v>1100</v>
      </c>
      <c r="P7" s="88">
        <v>0</v>
      </c>
      <c r="Q7" s="88">
        <v>0</v>
      </c>
      <c r="R7" s="88">
        <v>0</v>
      </c>
      <c r="S7" s="88">
        <v>0</v>
      </c>
      <c r="T7" s="88">
        <v>-1400</v>
      </c>
      <c r="U7" s="88">
        <v>-400</v>
      </c>
      <c r="V7" s="88">
        <v>0</v>
      </c>
      <c r="W7" s="88">
        <v>200</v>
      </c>
      <c r="X7" s="88">
        <v>-100</v>
      </c>
      <c r="Y7" s="88">
        <v>400</v>
      </c>
      <c r="Z7" s="88">
        <v>0</v>
      </c>
      <c r="AA7" s="88">
        <v>200</v>
      </c>
      <c r="AB7" s="88">
        <v>0</v>
      </c>
      <c r="AC7" s="90">
        <v>500</v>
      </c>
    </row>
    <row r="8" spans="1:29" ht="30" customHeight="1">
      <c r="A8" s="361"/>
      <c r="B8" s="368"/>
      <c r="C8" s="91" t="s">
        <v>64</v>
      </c>
      <c r="D8" s="92">
        <v>99.835492494345061</v>
      </c>
      <c r="E8" s="93">
        <v>104.03262347077479</v>
      </c>
      <c r="F8" s="94">
        <v>120.73170731707317</v>
      </c>
      <c r="G8" s="94">
        <v>87.320574162679421</v>
      </c>
      <c r="H8" s="94">
        <v>96.943231441048042</v>
      </c>
      <c r="I8" s="94">
        <v>102.76338514680484</v>
      </c>
      <c r="J8" s="95">
        <v>103.97196261682242</v>
      </c>
      <c r="K8" s="94" t="s">
        <v>122</v>
      </c>
      <c r="L8" s="94">
        <v>94.067796610169495</v>
      </c>
      <c r="M8" s="94">
        <v>108.33333333333333</v>
      </c>
      <c r="N8" s="94">
        <v>92.424242424242422</v>
      </c>
      <c r="O8" s="94">
        <v>128.2051282051282</v>
      </c>
      <c r="P8" s="94">
        <v>100</v>
      </c>
      <c r="Q8" s="96">
        <v>0</v>
      </c>
      <c r="R8" s="94">
        <v>100</v>
      </c>
      <c r="S8" s="94">
        <v>100</v>
      </c>
      <c r="T8" s="94">
        <v>78.461538461538467</v>
      </c>
      <c r="U8" s="94">
        <v>91.111111111111114</v>
      </c>
      <c r="V8" s="94">
        <v>100</v>
      </c>
      <c r="W8" s="96">
        <v>120</v>
      </c>
      <c r="X8" s="96">
        <v>96</v>
      </c>
      <c r="Y8" s="96">
        <v>109.75609756097562</v>
      </c>
      <c r="Z8" s="96">
        <v>0</v>
      </c>
      <c r="AA8" s="96">
        <v>107.40740740740742</v>
      </c>
      <c r="AB8" s="96">
        <v>0</v>
      </c>
      <c r="AC8" s="97">
        <v>102.82485875706216</v>
      </c>
    </row>
    <row r="9" spans="1:29" ht="30" customHeight="1" thickBot="1">
      <c r="A9" s="362"/>
      <c r="B9" s="369"/>
      <c r="C9" s="98" t="s">
        <v>127</v>
      </c>
      <c r="D9" s="99">
        <v>100</v>
      </c>
      <c r="E9" s="100">
        <v>47.291452111225539</v>
      </c>
      <c r="F9" s="100">
        <v>4.07826982492276</v>
      </c>
      <c r="G9" s="100">
        <v>7.5180226570545834</v>
      </c>
      <c r="H9" s="100">
        <v>4.572605561277034</v>
      </c>
      <c r="I9" s="100">
        <v>12.255406797116375</v>
      </c>
      <c r="J9" s="100">
        <v>9.1658084449021633</v>
      </c>
      <c r="K9" s="100">
        <v>0</v>
      </c>
      <c r="L9" s="100">
        <v>2.286302780638517</v>
      </c>
      <c r="M9" s="100">
        <v>0.53553038105046347</v>
      </c>
      <c r="N9" s="100">
        <v>1.2564366632337796</v>
      </c>
      <c r="O9" s="100">
        <v>1.0298661174047374</v>
      </c>
      <c r="P9" s="100">
        <v>0.5561277033985581</v>
      </c>
      <c r="Q9" s="100">
        <v>0</v>
      </c>
      <c r="R9" s="100">
        <v>0.63851699279093721</v>
      </c>
      <c r="S9" s="100">
        <v>0.61791967044284246</v>
      </c>
      <c r="T9" s="100">
        <v>1.0504634397528321</v>
      </c>
      <c r="U9" s="100">
        <v>0.84449021627188459</v>
      </c>
      <c r="V9" s="100">
        <v>0.28836251287332648</v>
      </c>
      <c r="W9" s="100">
        <v>0.24716786817713696</v>
      </c>
      <c r="X9" s="100">
        <v>0.49433573635427391</v>
      </c>
      <c r="Y9" s="100">
        <v>0.92687950566426369</v>
      </c>
      <c r="Z9" s="100">
        <v>0</v>
      </c>
      <c r="AA9" s="100">
        <v>0.59732234809474771</v>
      </c>
      <c r="AB9" s="100">
        <v>0</v>
      </c>
      <c r="AC9" s="101">
        <v>3.748712667353244</v>
      </c>
    </row>
    <row r="10" spans="1:29" ht="30" customHeight="1">
      <c r="A10" s="360" t="s">
        <v>65</v>
      </c>
      <c r="B10" s="363" t="s">
        <v>66</v>
      </c>
      <c r="C10" s="314" t="s">
        <v>67</v>
      </c>
      <c r="D10" s="297">
        <v>4099300</v>
      </c>
      <c r="E10" s="315">
        <v>1907000</v>
      </c>
      <c r="F10" s="315">
        <v>192200</v>
      </c>
      <c r="G10" s="315">
        <v>387000</v>
      </c>
      <c r="H10" s="315">
        <v>193500</v>
      </c>
      <c r="I10" s="315">
        <v>432700</v>
      </c>
      <c r="J10" s="315">
        <v>349000</v>
      </c>
      <c r="K10" s="315">
        <v>0</v>
      </c>
      <c r="L10" s="315">
        <v>97000</v>
      </c>
      <c r="M10" s="315">
        <v>22700</v>
      </c>
      <c r="N10" s="315">
        <v>40500</v>
      </c>
      <c r="O10" s="315">
        <v>24000</v>
      </c>
      <c r="P10" s="315">
        <v>10000</v>
      </c>
      <c r="Q10" s="315">
        <v>200</v>
      </c>
      <c r="R10" s="315">
        <v>28100</v>
      </c>
      <c r="S10" s="315">
        <v>29700</v>
      </c>
      <c r="T10" s="315">
        <v>48700</v>
      </c>
      <c r="U10" s="315">
        <v>36600</v>
      </c>
      <c r="V10" s="315">
        <v>12500</v>
      </c>
      <c r="W10" s="315">
        <v>8100</v>
      </c>
      <c r="X10" s="315">
        <v>17700</v>
      </c>
      <c r="Y10" s="315">
        <v>32400</v>
      </c>
      <c r="Z10" s="315">
        <v>0</v>
      </c>
      <c r="AA10" s="315">
        <v>22600</v>
      </c>
      <c r="AB10" s="315">
        <v>1300</v>
      </c>
      <c r="AC10" s="316">
        <v>205800</v>
      </c>
    </row>
    <row r="11" spans="1:29" ht="30" customHeight="1">
      <c r="A11" s="361"/>
      <c r="B11" s="364"/>
      <c r="C11" s="102" t="s">
        <v>68</v>
      </c>
      <c r="D11" s="103">
        <v>3939100</v>
      </c>
      <c r="E11" s="104">
        <v>1824700</v>
      </c>
      <c r="F11" s="104">
        <v>191400</v>
      </c>
      <c r="G11" s="104">
        <v>354100</v>
      </c>
      <c r="H11" s="104">
        <v>211500</v>
      </c>
      <c r="I11" s="104">
        <v>427300</v>
      </c>
      <c r="J11" s="104">
        <v>330200</v>
      </c>
      <c r="K11" s="104">
        <v>29000</v>
      </c>
      <c r="L11" s="104">
        <v>96000</v>
      </c>
      <c r="M11" s="104">
        <v>22300</v>
      </c>
      <c r="N11" s="104">
        <v>41200</v>
      </c>
      <c r="O11" s="104">
        <v>22300</v>
      </c>
      <c r="P11" s="104">
        <v>11000</v>
      </c>
      <c r="Q11" s="104">
        <v>0</v>
      </c>
      <c r="R11" s="104">
        <v>28500</v>
      </c>
      <c r="S11" s="104">
        <v>33200</v>
      </c>
      <c r="T11" s="104">
        <v>52000</v>
      </c>
      <c r="U11" s="104">
        <v>26200</v>
      </c>
      <c r="V11" s="104">
        <v>13400</v>
      </c>
      <c r="W11" s="104">
        <v>7400</v>
      </c>
      <c r="X11" s="104">
        <v>17700</v>
      </c>
      <c r="Y11" s="104">
        <v>31700</v>
      </c>
      <c r="Z11" s="104">
        <v>7200</v>
      </c>
      <c r="AA11" s="104">
        <v>21300</v>
      </c>
      <c r="AB11" s="117">
        <v>0</v>
      </c>
      <c r="AC11" s="105">
        <v>139500</v>
      </c>
    </row>
    <row r="12" spans="1:29" ht="30" customHeight="1">
      <c r="A12" s="361"/>
      <c r="B12" s="364"/>
      <c r="C12" s="102" t="s">
        <v>63</v>
      </c>
      <c r="D12" s="86">
        <v>160200</v>
      </c>
      <c r="E12" s="87">
        <v>82300</v>
      </c>
      <c r="F12" s="88">
        <v>800</v>
      </c>
      <c r="G12" s="88">
        <v>32900</v>
      </c>
      <c r="H12" s="88">
        <v>-18000</v>
      </c>
      <c r="I12" s="88">
        <v>5400</v>
      </c>
      <c r="J12" s="89">
        <v>18800</v>
      </c>
      <c r="K12" s="88">
        <v>-29000</v>
      </c>
      <c r="L12" s="88">
        <v>1000</v>
      </c>
      <c r="M12" s="88">
        <v>22700</v>
      </c>
      <c r="N12" s="88">
        <v>-700</v>
      </c>
      <c r="O12" s="88">
        <v>1700</v>
      </c>
      <c r="P12" s="88">
        <v>-1000</v>
      </c>
      <c r="Q12" s="88">
        <v>0</v>
      </c>
      <c r="R12" s="88">
        <v>-400</v>
      </c>
      <c r="S12" s="88">
        <v>-3500</v>
      </c>
      <c r="T12" s="88">
        <v>-3300</v>
      </c>
      <c r="U12" s="88">
        <v>10400</v>
      </c>
      <c r="V12" s="88">
        <v>-900</v>
      </c>
      <c r="W12" s="88">
        <v>700</v>
      </c>
      <c r="X12" s="88">
        <v>0</v>
      </c>
      <c r="Y12" s="88">
        <v>700</v>
      </c>
      <c r="Z12" s="88">
        <v>-7200</v>
      </c>
      <c r="AA12" s="88">
        <v>1300</v>
      </c>
      <c r="AB12" s="88">
        <v>0</v>
      </c>
      <c r="AC12" s="90">
        <v>66300</v>
      </c>
    </row>
    <row r="13" spans="1:29" ht="30" customHeight="1">
      <c r="A13" s="361"/>
      <c r="B13" s="364"/>
      <c r="C13" s="106" t="s">
        <v>69</v>
      </c>
      <c r="D13" s="107">
        <v>104.06691883932876</v>
      </c>
      <c r="E13" s="108">
        <v>104.51033046528195</v>
      </c>
      <c r="F13" s="109">
        <v>100.41797283176595</v>
      </c>
      <c r="G13" s="110">
        <v>109.29116068907088</v>
      </c>
      <c r="H13" s="110">
        <v>91.489361702127653</v>
      </c>
      <c r="I13" s="109">
        <v>101.26374912239643</v>
      </c>
      <c r="J13" s="111">
        <v>105.69351907934586</v>
      </c>
      <c r="K13" s="109" t="s">
        <v>122</v>
      </c>
      <c r="L13" s="109">
        <v>101.04166666666667</v>
      </c>
      <c r="M13" s="109">
        <v>101.79372197309418</v>
      </c>
      <c r="N13" s="109">
        <v>98.300970873786412</v>
      </c>
      <c r="O13" s="109">
        <v>107.62331838565022</v>
      </c>
      <c r="P13" s="109">
        <v>90.909090909090907</v>
      </c>
      <c r="Q13" s="94" t="s">
        <v>114</v>
      </c>
      <c r="R13" s="109">
        <v>98.596491228070164</v>
      </c>
      <c r="S13" s="109">
        <v>89.457831325301214</v>
      </c>
      <c r="T13" s="109">
        <v>93.65384615384616</v>
      </c>
      <c r="U13" s="109">
        <v>139.69465648854961</v>
      </c>
      <c r="V13" s="109">
        <v>93.28358208955224</v>
      </c>
      <c r="W13" s="109">
        <v>109.45945945945945</v>
      </c>
      <c r="X13" s="109">
        <v>100</v>
      </c>
      <c r="Y13" s="109">
        <v>102.20820189274448</v>
      </c>
      <c r="Z13" s="94" t="s">
        <v>122</v>
      </c>
      <c r="AA13" s="109">
        <v>106.10328638497653</v>
      </c>
      <c r="AB13" s="94" t="s">
        <v>114</v>
      </c>
      <c r="AC13" s="112">
        <v>147.52688172043011</v>
      </c>
    </row>
    <row r="14" spans="1:29" ht="30" customHeight="1" thickBot="1">
      <c r="A14" s="362"/>
      <c r="B14" s="365"/>
      <c r="C14" s="113" t="s">
        <v>102</v>
      </c>
      <c r="D14" s="114">
        <v>100</v>
      </c>
      <c r="E14" s="115">
        <v>46.520137584465644</v>
      </c>
      <c r="F14" s="115">
        <v>4.6886053716488174</v>
      </c>
      <c r="G14" s="115">
        <v>9.4406362061815443</v>
      </c>
      <c r="H14" s="115">
        <v>4.7203181030907722</v>
      </c>
      <c r="I14" s="115">
        <v>10.555460688410216</v>
      </c>
      <c r="J14" s="115">
        <v>8.5136486717244413</v>
      </c>
      <c r="K14" s="115">
        <v>0</v>
      </c>
      <c r="L14" s="115">
        <v>2.3662576537457616</v>
      </c>
      <c r="M14" s="115">
        <v>0.55375307979411126</v>
      </c>
      <c r="N14" s="115">
        <v>0.98797355646085916</v>
      </c>
      <c r="O14" s="115">
        <v>0.58546581123606467</v>
      </c>
      <c r="P14" s="115">
        <v>0.24394408801502698</v>
      </c>
      <c r="Q14" s="115">
        <v>4.8788817603005394E-3</v>
      </c>
      <c r="R14" s="115">
        <v>0.68548288732222573</v>
      </c>
      <c r="S14" s="115">
        <v>0.7245139414046301</v>
      </c>
      <c r="T14" s="115">
        <v>1.1880077086331813</v>
      </c>
      <c r="U14" s="115">
        <v>0.8928353621349987</v>
      </c>
      <c r="V14" s="115">
        <v>0.30493011001878373</v>
      </c>
      <c r="W14" s="115">
        <v>0.19759471129217185</v>
      </c>
      <c r="X14" s="115">
        <v>0.43178103578659771</v>
      </c>
      <c r="Y14" s="115">
        <v>0.79037884516868739</v>
      </c>
      <c r="Z14" s="115">
        <v>0</v>
      </c>
      <c r="AA14" s="115">
        <v>0.5513136389139609</v>
      </c>
      <c r="AB14" s="115">
        <v>3.1712731441953509E-2</v>
      </c>
      <c r="AC14" s="116">
        <v>5.0203693313492543</v>
      </c>
    </row>
    <row r="15" spans="1:29" ht="30" customHeight="1">
      <c r="A15" s="360" t="s">
        <v>70</v>
      </c>
      <c r="B15" s="363" t="s">
        <v>71</v>
      </c>
      <c r="C15" s="317" t="s">
        <v>72</v>
      </c>
      <c r="D15" s="318">
        <v>5581500</v>
      </c>
      <c r="E15" s="319">
        <v>2607400</v>
      </c>
      <c r="F15" s="319">
        <v>251500</v>
      </c>
      <c r="G15" s="319">
        <v>526300</v>
      </c>
      <c r="H15" s="319">
        <v>266300</v>
      </c>
      <c r="I15" s="319">
        <v>597100</v>
      </c>
      <c r="J15" s="319">
        <v>491200</v>
      </c>
      <c r="K15" s="319">
        <v>0</v>
      </c>
      <c r="L15" s="319">
        <v>129100</v>
      </c>
      <c r="M15" s="319">
        <v>30700</v>
      </c>
      <c r="N15" s="319">
        <v>60300</v>
      </c>
      <c r="O15" s="319">
        <v>31800</v>
      </c>
      <c r="P15" s="319">
        <v>17900</v>
      </c>
      <c r="Q15" s="319">
        <v>200</v>
      </c>
      <c r="R15" s="319">
        <v>37300</v>
      </c>
      <c r="S15" s="319">
        <v>39400</v>
      </c>
      <c r="T15" s="319">
        <v>68600</v>
      </c>
      <c r="U15" s="319">
        <v>49500</v>
      </c>
      <c r="V15" s="319">
        <v>17200</v>
      </c>
      <c r="W15" s="319">
        <v>11000</v>
      </c>
      <c r="X15" s="319">
        <v>25300</v>
      </c>
      <c r="Y15" s="319">
        <v>44700</v>
      </c>
      <c r="Z15" s="319">
        <v>0</v>
      </c>
      <c r="AA15" s="319">
        <v>31100</v>
      </c>
      <c r="AB15" s="321">
        <v>3700</v>
      </c>
      <c r="AC15" s="320">
        <v>243900</v>
      </c>
    </row>
    <row r="16" spans="1:29" ht="30" customHeight="1">
      <c r="A16" s="361"/>
      <c r="B16" s="364"/>
      <c r="C16" s="102" t="s">
        <v>73</v>
      </c>
      <c r="D16" s="103">
        <v>5398200</v>
      </c>
      <c r="E16" s="104">
        <v>2486300</v>
      </c>
      <c r="F16" s="104">
        <v>264500</v>
      </c>
      <c r="G16" s="104">
        <v>478000</v>
      </c>
      <c r="H16" s="104">
        <v>280800</v>
      </c>
      <c r="I16" s="104">
        <v>593500</v>
      </c>
      <c r="J16" s="104">
        <v>463900</v>
      </c>
      <c r="K16" s="104">
        <v>53800</v>
      </c>
      <c r="L16" s="104">
        <v>131700</v>
      </c>
      <c r="M16" s="104">
        <v>30300</v>
      </c>
      <c r="N16" s="104">
        <v>65600</v>
      </c>
      <c r="O16" s="104">
        <v>30100</v>
      </c>
      <c r="P16" s="104">
        <v>19700</v>
      </c>
      <c r="Q16" s="104">
        <v>0</v>
      </c>
      <c r="R16" s="104">
        <v>38400</v>
      </c>
      <c r="S16" s="104">
        <v>43400</v>
      </c>
      <c r="T16" s="104">
        <v>71900</v>
      </c>
      <c r="U16" s="104">
        <v>38800</v>
      </c>
      <c r="V16" s="104">
        <v>18500</v>
      </c>
      <c r="W16" s="104">
        <v>10100</v>
      </c>
      <c r="X16" s="104">
        <v>24900</v>
      </c>
      <c r="Y16" s="104">
        <v>44300</v>
      </c>
      <c r="Z16" s="104">
        <v>14500</v>
      </c>
      <c r="AA16" s="104">
        <v>29000</v>
      </c>
      <c r="AB16" s="117">
        <v>2800</v>
      </c>
      <c r="AC16" s="105">
        <v>163400</v>
      </c>
    </row>
    <row r="17" spans="1:29" ht="30" customHeight="1">
      <c r="A17" s="361"/>
      <c r="B17" s="364"/>
      <c r="C17" s="102" t="s">
        <v>63</v>
      </c>
      <c r="D17" s="86">
        <v>183300</v>
      </c>
      <c r="E17" s="87">
        <v>121100</v>
      </c>
      <c r="F17" s="88">
        <v>-13000</v>
      </c>
      <c r="G17" s="88">
        <v>48300</v>
      </c>
      <c r="H17" s="88">
        <v>-14500</v>
      </c>
      <c r="I17" s="88">
        <v>3600</v>
      </c>
      <c r="J17" s="89">
        <v>27300</v>
      </c>
      <c r="K17" s="88">
        <v>-53800</v>
      </c>
      <c r="L17" s="88">
        <v>-2600</v>
      </c>
      <c r="M17" s="88">
        <v>30700</v>
      </c>
      <c r="N17" s="88">
        <v>-5300</v>
      </c>
      <c r="O17" s="88">
        <v>1700</v>
      </c>
      <c r="P17" s="88">
        <v>-1800</v>
      </c>
      <c r="Q17" s="88">
        <v>0</v>
      </c>
      <c r="R17" s="88">
        <v>-1100</v>
      </c>
      <c r="S17" s="88">
        <v>-4000</v>
      </c>
      <c r="T17" s="88">
        <v>-3300</v>
      </c>
      <c r="U17" s="88">
        <v>10700</v>
      </c>
      <c r="V17" s="88">
        <v>-1300</v>
      </c>
      <c r="W17" s="88">
        <v>900</v>
      </c>
      <c r="X17" s="88">
        <v>400</v>
      </c>
      <c r="Y17" s="88">
        <v>400</v>
      </c>
      <c r="Z17" s="88">
        <v>-14500</v>
      </c>
      <c r="AA17" s="88">
        <v>2100</v>
      </c>
      <c r="AB17" s="88">
        <v>900</v>
      </c>
      <c r="AC17" s="90">
        <v>80500</v>
      </c>
    </row>
    <row r="18" spans="1:29" ht="30" customHeight="1">
      <c r="A18" s="361"/>
      <c r="B18" s="364"/>
      <c r="C18" s="106" t="s">
        <v>74</v>
      </c>
      <c r="D18" s="107">
        <v>103.3955763032122</v>
      </c>
      <c r="E18" s="108">
        <v>104.87069138881068</v>
      </c>
      <c r="F18" s="109">
        <v>95.085066162570882</v>
      </c>
      <c r="G18" s="110">
        <v>110.10460251046025</v>
      </c>
      <c r="H18" s="110">
        <v>94.836182336182333</v>
      </c>
      <c r="I18" s="109">
        <v>100.60657118786858</v>
      </c>
      <c r="J18" s="111">
        <v>105.88488898469497</v>
      </c>
      <c r="K18" s="109" t="s">
        <v>122</v>
      </c>
      <c r="L18" s="109">
        <v>98.025816249050862</v>
      </c>
      <c r="M18" s="109">
        <v>101.32013201320132</v>
      </c>
      <c r="N18" s="109">
        <v>91.920731707317074</v>
      </c>
      <c r="O18" s="109">
        <v>105.64784053156147</v>
      </c>
      <c r="P18" s="109">
        <v>90.862944162436548</v>
      </c>
      <c r="Q18" s="94" t="s">
        <v>114</v>
      </c>
      <c r="R18" s="109">
        <v>97.135416666666657</v>
      </c>
      <c r="S18" s="109">
        <v>90.78341013824884</v>
      </c>
      <c r="T18" s="109">
        <v>95.410292072322662</v>
      </c>
      <c r="U18" s="109">
        <v>127.57731958762886</v>
      </c>
      <c r="V18" s="109">
        <v>92.972972972972983</v>
      </c>
      <c r="W18" s="109">
        <v>108.91089108910892</v>
      </c>
      <c r="X18" s="109">
        <v>101.60642570281124</v>
      </c>
      <c r="Y18" s="109">
        <v>100.90293453724605</v>
      </c>
      <c r="Z18" s="94" t="s">
        <v>122</v>
      </c>
      <c r="AA18" s="109">
        <v>107.24137931034483</v>
      </c>
      <c r="AB18" s="109">
        <v>132.14285714285714</v>
      </c>
      <c r="AC18" s="112">
        <v>149.265605875153</v>
      </c>
    </row>
    <row r="19" spans="1:29" ht="30" customHeight="1" thickBot="1">
      <c r="A19" s="362"/>
      <c r="B19" s="365"/>
      <c r="C19" s="113" t="s">
        <v>103</v>
      </c>
      <c r="D19" s="114">
        <v>100</v>
      </c>
      <c r="E19" s="115">
        <v>46.715040759652418</v>
      </c>
      <c r="F19" s="115">
        <v>4.5059571799695419</v>
      </c>
      <c r="G19" s="115">
        <v>9.4293648660754279</v>
      </c>
      <c r="H19" s="115">
        <v>4.7711188748544302</v>
      </c>
      <c r="I19" s="115">
        <v>10.697841082146377</v>
      </c>
      <c r="J19" s="115">
        <v>8.8005016572605932</v>
      </c>
      <c r="K19" s="115">
        <v>0</v>
      </c>
      <c r="L19" s="115">
        <v>2.3129982979485804</v>
      </c>
      <c r="M19" s="115">
        <v>0.55003135357878707</v>
      </c>
      <c r="N19" s="115">
        <v>1.0803547433485623</v>
      </c>
      <c r="O19" s="115">
        <v>0.56973931738779893</v>
      </c>
      <c r="P19" s="115">
        <v>0.32070232016483025</v>
      </c>
      <c r="Q19" s="115">
        <v>3.5832661470930754E-3</v>
      </c>
      <c r="R19" s="115">
        <v>0.66827913643285852</v>
      </c>
      <c r="S19" s="115">
        <v>0.70590343097733588</v>
      </c>
      <c r="T19" s="115">
        <v>1.2290602884529247</v>
      </c>
      <c r="U19" s="115">
        <v>0.88685837140553614</v>
      </c>
      <c r="V19" s="115">
        <v>0.30816088865000446</v>
      </c>
      <c r="W19" s="115">
        <v>0.19707963809011916</v>
      </c>
      <c r="X19" s="115">
        <v>0.45328316760727405</v>
      </c>
      <c r="Y19" s="115">
        <v>0.80085998387530233</v>
      </c>
      <c r="Z19" s="115">
        <v>0</v>
      </c>
      <c r="AA19" s="115">
        <v>0.55719788587297325</v>
      </c>
      <c r="AB19" s="115">
        <v>6.6290423721221889E-2</v>
      </c>
      <c r="AC19" s="116">
        <v>4.3697930663800051</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106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107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G3" sqref="G3"/>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12月（１表）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5"/>
      <c r="J6" s="370" t="s">
        <v>58</v>
      </c>
      <c r="K6" s="134"/>
      <c r="L6" s="136"/>
      <c r="M6" s="128"/>
      <c r="N6" s="121"/>
    </row>
    <row r="7" spans="1:15" ht="17.25">
      <c r="A7" s="137"/>
      <c r="B7" s="138"/>
      <c r="C7" s="139"/>
      <c r="D7" s="140"/>
      <c r="E7" s="345"/>
      <c r="F7" s="347"/>
      <c r="G7" s="349"/>
      <c r="H7" s="141" t="s">
        <v>55</v>
      </c>
      <c r="I7" s="142" t="s">
        <v>59</v>
      </c>
      <c r="J7" s="371"/>
      <c r="K7" s="141" t="s">
        <v>55</v>
      </c>
      <c r="L7" s="143" t="s">
        <v>59</v>
      </c>
      <c r="M7" s="128"/>
      <c r="N7" s="121"/>
    </row>
    <row r="8" spans="1:15" ht="32.25" customHeight="1">
      <c r="A8" s="352" t="s">
        <v>60</v>
      </c>
      <c r="B8" s="353"/>
      <c r="C8" s="289" t="s">
        <v>128</v>
      </c>
      <c r="D8" s="290">
        <v>464000</v>
      </c>
      <c r="E8" s="291">
        <v>456300</v>
      </c>
      <c r="F8" s="292">
        <v>7700</v>
      </c>
      <c r="G8" s="13">
        <v>461100</v>
      </c>
      <c r="H8" s="145">
        <v>454100</v>
      </c>
      <c r="I8" s="146">
        <v>7000</v>
      </c>
      <c r="J8" s="14">
        <v>2900</v>
      </c>
      <c r="K8" s="145">
        <v>2200</v>
      </c>
      <c r="L8" s="147">
        <v>700</v>
      </c>
      <c r="M8" s="128"/>
      <c r="N8" s="121"/>
    </row>
    <row r="9" spans="1:15" ht="32.25" customHeight="1">
      <c r="A9" s="354"/>
      <c r="B9" s="355"/>
      <c r="C9" s="283" t="s">
        <v>129</v>
      </c>
      <c r="D9" s="15">
        <v>471000</v>
      </c>
      <c r="E9" s="148">
        <v>459800</v>
      </c>
      <c r="F9" s="149">
        <v>11200</v>
      </c>
      <c r="G9" s="16">
        <v>464000</v>
      </c>
      <c r="H9" s="150">
        <v>457600</v>
      </c>
      <c r="I9" s="151">
        <v>6400</v>
      </c>
      <c r="J9" s="17">
        <v>7000</v>
      </c>
      <c r="K9" s="150">
        <v>2200</v>
      </c>
      <c r="L9" s="152">
        <v>4800</v>
      </c>
      <c r="M9" s="128"/>
      <c r="N9" s="121"/>
    </row>
    <row r="10" spans="1:15" ht="32.25" customHeight="1">
      <c r="A10" s="354"/>
      <c r="B10" s="355"/>
      <c r="C10" s="193" t="s">
        <v>63</v>
      </c>
      <c r="D10" s="18">
        <v>-7000</v>
      </c>
      <c r="E10" s="153">
        <v>-3500</v>
      </c>
      <c r="F10" s="90">
        <v>-3500</v>
      </c>
      <c r="G10" s="19">
        <v>-2900</v>
      </c>
      <c r="H10" s="154">
        <v>-3500</v>
      </c>
      <c r="I10" s="155">
        <v>600</v>
      </c>
      <c r="J10" s="20">
        <v>-4100</v>
      </c>
      <c r="K10" s="154">
        <v>0</v>
      </c>
      <c r="L10" s="90">
        <v>-4100</v>
      </c>
      <c r="M10" s="128"/>
      <c r="N10" s="121"/>
    </row>
    <row r="11" spans="1:15" ht="32.25" customHeight="1">
      <c r="A11" s="354"/>
      <c r="B11" s="355"/>
      <c r="C11" s="194" t="s">
        <v>64</v>
      </c>
      <c r="D11" s="21">
        <v>98.513800424628457</v>
      </c>
      <c r="E11" s="156">
        <v>99.238799478033926</v>
      </c>
      <c r="F11" s="157">
        <v>68.75</v>
      </c>
      <c r="G11" s="22">
        <v>99.375</v>
      </c>
      <c r="H11" s="158">
        <v>99.235139860139867</v>
      </c>
      <c r="I11" s="159">
        <v>109.375</v>
      </c>
      <c r="J11" s="23">
        <v>41.428571428571431</v>
      </c>
      <c r="K11" s="158">
        <v>100</v>
      </c>
      <c r="L11" s="160">
        <v>14.583333333333334</v>
      </c>
      <c r="M11" s="128"/>
      <c r="N11" s="121"/>
    </row>
    <row r="12" spans="1:15" ht="32.25" customHeight="1">
      <c r="A12" s="356" t="s">
        <v>65</v>
      </c>
      <c r="B12" s="357" t="s">
        <v>66</v>
      </c>
      <c r="C12" s="287" t="s">
        <v>67</v>
      </c>
      <c r="D12" s="293">
        <v>4563300</v>
      </c>
      <c r="E12" s="294">
        <v>4349800</v>
      </c>
      <c r="F12" s="295">
        <v>213500</v>
      </c>
      <c r="G12" s="24">
        <v>4408400</v>
      </c>
      <c r="H12" s="161">
        <v>4323800</v>
      </c>
      <c r="I12" s="162">
        <v>84600</v>
      </c>
      <c r="J12" s="25">
        <v>154900</v>
      </c>
      <c r="K12" s="161">
        <v>26000</v>
      </c>
      <c r="L12" s="147">
        <v>128900</v>
      </c>
      <c r="M12" s="128"/>
      <c r="N12" s="121"/>
    </row>
    <row r="13" spans="1:15" ht="32.25" customHeight="1">
      <c r="A13" s="356"/>
      <c r="B13" s="357"/>
      <c r="C13" s="193" t="s">
        <v>68</v>
      </c>
      <c r="D13" s="15">
        <v>4410100</v>
      </c>
      <c r="E13" s="148">
        <v>4259400</v>
      </c>
      <c r="F13" s="163">
        <v>150700</v>
      </c>
      <c r="G13" s="16">
        <v>4300600</v>
      </c>
      <c r="H13" s="164">
        <v>4233300</v>
      </c>
      <c r="I13" s="165">
        <v>67300</v>
      </c>
      <c r="J13" s="17">
        <v>109500</v>
      </c>
      <c r="K13" s="164">
        <v>26100</v>
      </c>
      <c r="L13" s="149">
        <v>83400</v>
      </c>
      <c r="M13" s="128"/>
      <c r="N13" s="121"/>
    </row>
    <row r="14" spans="1:15" ht="32.25" customHeight="1">
      <c r="A14" s="356"/>
      <c r="B14" s="357"/>
      <c r="C14" s="193" t="s">
        <v>63</v>
      </c>
      <c r="D14" s="18">
        <v>153200</v>
      </c>
      <c r="E14" s="153">
        <v>90400</v>
      </c>
      <c r="F14" s="89">
        <v>62800</v>
      </c>
      <c r="G14" s="19">
        <v>107800</v>
      </c>
      <c r="H14" s="154">
        <v>90500</v>
      </c>
      <c r="I14" s="155">
        <v>17300</v>
      </c>
      <c r="J14" s="20">
        <v>45400</v>
      </c>
      <c r="K14" s="154">
        <v>-100</v>
      </c>
      <c r="L14" s="90">
        <v>45500</v>
      </c>
      <c r="M14" s="128"/>
      <c r="N14" s="121"/>
    </row>
    <row r="15" spans="1:15" ht="32.25" customHeight="1">
      <c r="A15" s="356"/>
      <c r="B15" s="357"/>
      <c r="C15" s="194" t="s">
        <v>69</v>
      </c>
      <c r="D15" s="26">
        <v>103.47384413051859</v>
      </c>
      <c r="E15" s="166">
        <v>102.12236465229844</v>
      </c>
      <c r="F15" s="167">
        <v>141.67219641672199</v>
      </c>
      <c r="G15" s="27">
        <v>102.50662698228155</v>
      </c>
      <c r="H15" s="168">
        <v>102.13781210875676</v>
      </c>
      <c r="I15" s="169">
        <v>125.70579494799405</v>
      </c>
      <c r="J15" s="28">
        <v>141.46118721461187</v>
      </c>
      <c r="K15" s="168">
        <v>99.616858237547888</v>
      </c>
      <c r="L15" s="170">
        <v>154.55635491606714</v>
      </c>
      <c r="M15" s="128"/>
      <c r="N15" s="121"/>
    </row>
    <row r="16" spans="1:15" ht="32.25" customHeight="1">
      <c r="A16" s="356" t="s">
        <v>70</v>
      </c>
      <c r="B16" s="357" t="s">
        <v>71</v>
      </c>
      <c r="C16" s="287" t="s">
        <v>72</v>
      </c>
      <c r="D16" s="293">
        <v>6045500</v>
      </c>
      <c r="E16" s="294">
        <v>5793900</v>
      </c>
      <c r="F16" s="295">
        <v>251600</v>
      </c>
      <c r="G16" s="24">
        <v>5867500</v>
      </c>
      <c r="H16" s="161">
        <v>5760000</v>
      </c>
      <c r="I16" s="162">
        <v>107500</v>
      </c>
      <c r="J16" s="25">
        <v>178000</v>
      </c>
      <c r="K16" s="161">
        <v>33900</v>
      </c>
      <c r="L16" s="147">
        <v>144100</v>
      </c>
      <c r="M16" s="128"/>
      <c r="N16" s="121"/>
    </row>
    <row r="17" spans="1:14" ht="32.25" customHeight="1">
      <c r="A17" s="356"/>
      <c r="B17" s="357"/>
      <c r="C17" s="193" t="s">
        <v>73</v>
      </c>
      <c r="D17" s="15">
        <v>5869200</v>
      </c>
      <c r="E17" s="148">
        <v>5694600</v>
      </c>
      <c r="F17" s="163">
        <v>174600</v>
      </c>
      <c r="G17" s="16">
        <v>5747600</v>
      </c>
      <c r="H17" s="164">
        <v>5661000</v>
      </c>
      <c r="I17" s="165">
        <v>86600</v>
      </c>
      <c r="J17" s="17">
        <v>121600</v>
      </c>
      <c r="K17" s="164">
        <v>33600</v>
      </c>
      <c r="L17" s="149">
        <v>88000</v>
      </c>
      <c r="M17" s="128"/>
      <c r="N17" s="121"/>
    </row>
    <row r="18" spans="1:14" ht="32.25" customHeight="1">
      <c r="A18" s="356"/>
      <c r="B18" s="357"/>
      <c r="C18" s="193" t="s">
        <v>63</v>
      </c>
      <c r="D18" s="18">
        <v>176300</v>
      </c>
      <c r="E18" s="153">
        <v>99300</v>
      </c>
      <c r="F18" s="89">
        <v>77000</v>
      </c>
      <c r="G18" s="19">
        <v>119900</v>
      </c>
      <c r="H18" s="154">
        <v>99000</v>
      </c>
      <c r="I18" s="155">
        <v>20900</v>
      </c>
      <c r="J18" s="20">
        <v>56400</v>
      </c>
      <c r="K18" s="154">
        <v>300</v>
      </c>
      <c r="L18" s="90">
        <v>56100</v>
      </c>
      <c r="M18" s="128"/>
      <c r="N18" s="121"/>
    </row>
    <row r="19" spans="1:14" ht="32.25" customHeight="1" thickBot="1">
      <c r="A19" s="358"/>
      <c r="B19" s="359"/>
      <c r="C19" s="282" t="s">
        <v>74</v>
      </c>
      <c r="D19" s="29">
        <v>103.00381653376951</v>
      </c>
      <c r="E19" s="171">
        <v>101.74375724370456</v>
      </c>
      <c r="F19" s="172">
        <v>144.1008018327606</v>
      </c>
      <c r="G19" s="30">
        <v>102.08608810634003</v>
      </c>
      <c r="H19" s="173">
        <v>101.74880763116056</v>
      </c>
      <c r="I19" s="174">
        <v>124.13394919168593</v>
      </c>
      <c r="J19" s="31">
        <v>146.38157894736844</v>
      </c>
      <c r="K19" s="173">
        <v>100.89285714285714</v>
      </c>
      <c r="L19" s="175">
        <v>163.75</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12月（２表）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6">
        <v>24</v>
      </c>
      <c r="AC3" s="307">
        <v>25</v>
      </c>
    </row>
    <row r="4" spans="1:29" ht="18" thickBot="1">
      <c r="A4" s="366" t="s">
        <v>54</v>
      </c>
      <c r="B4" s="367"/>
      <c r="C4" s="79"/>
      <c r="D4" s="80" t="s">
        <v>76</v>
      </c>
      <c r="E4" s="308" t="s">
        <v>77</v>
      </c>
      <c r="F4" s="309" t="s">
        <v>78</v>
      </c>
      <c r="G4" s="310" t="s">
        <v>79</v>
      </c>
      <c r="H4" s="308" t="s">
        <v>80</v>
      </c>
      <c r="I4" s="309" t="s">
        <v>81</v>
      </c>
      <c r="J4" s="311" t="s">
        <v>82</v>
      </c>
      <c r="K4" s="309" t="s">
        <v>83</v>
      </c>
      <c r="L4" s="309" t="s">
        <v>84</v>
      </c>
      <c r="M4" s="312" t="s">
        <v>85</v>
      </c>
      <c r="N4" s="309" t="s">
        <v>86</v>
      </c>
      <c r="O4" s="309" t="s">
        <v>87</v>
      </c>
      <c r="P4" s="309" t="s">
        <v>88</v>
      </c>
      <c r="Q4" s="309" t="s">
        <v>89</v>
      </c>
      <c r="R4" s="309" t="s">
        <v>90</v>
      </c>
      <c r="S4" s="309" t="s">
        <v>91</v>
      </c>
      <c r="T4" s="309" t="s">
        <v>92</v>
      </c>
      <c r="U4" s="309" t="s">
        <v>93</v>
      </c>
      <c r="V4" s="309" t="s">
        <v>94</v>
      </c>
      <c r="W4" s="309" t="s">
        <v>95</v>
      </c>
      <c r="X4" s="309" t="s">
        <v>96</v>
      </c>
      <c r="Y4" s="309" t="s">
        <v>97</v>
      </c>
      <c r="Z4" s="308" t="s">
        <v>98</v>
      </c>
      <c r="AA4" s="309" t="s">
        <v>99</v>
      </c>
      <c r="AB4" s="308" t="s">
        <v>100</v>
      </c>
      <c r="AC4" s="313" t="s">
        <v>56</v>
      </c>
    </row>
    <row r="5" spans="1:29" ht="30" customHeight="1">
      <c r="A5" s="361" t="s">
        <v>60</v>
      </c>
      <c r="B5" s="368"/>
      <c r="C5" s="296" t="s">
        <v>130</v>
      </c>
      <c r="D5" s="297">
        <v>464000</v>
      </c>
      <c r="E5" s="298">
        <v>230400</v>
      </c>
      <c r="F5" s="298">
        <v>24700</v>
      </c>
      <c r="G5" s="298">
        <v>33900</v>
      </c>
      <c r="H5" s="298">
        <v>20500</v>
      </c>
      <c r="I5" s="298">
        <v>50900</v>
      </c>
      <c r="J5" s="298">
        <v>43500</v>
      </c>
      <c r="K5" s="298">
        <v>0</v>
      </c>
      <c r="L5" s="298">
        <v>9200</v>
      </c>
      <c r="M5" s="298">
        <v>2100</v>
      </c>
      <c r="N5" s="298">
        <v>7800</v>
      </c>
      <c r="O5" s="298">
        <v>3500</v>
      </c>
      <c r="P5" s="298">
        <v>2600</v>
      </c>
      <c r="Q5" s="298">
        <v>0</v>
      </c>
      <c r="R5" s="298">
        <v>2800</v>
      </c>
      <c r="S5" s="298">
        <v>2800</v>
      </c>
      <c r="T5" s="298">
        <v>5900</v>
      </c>
      <c r="U5" s="298">
        <v>5000</v>
      </c>
      <c r="V5" s="298">
        <v>1200</v>
      </c>
      <c r="W5" s="299">
        <v>1100</v>
      </c>
      <c r="X5" s="299">
        <v>1900</v>
      </c>
      <c r="Y5" s="299">
        <v>4200</v>
      </c>
      <c r="Z5" s="299">
        <v>0</v>
      </c>
      <c r="AA5" s="299">
        <v>2300</v>
      </c>
      <c r="AB5" s="300">
        <v>0</v>
      </c>
      <c r="AC5" s="301">
        <v>7700</v>
      </c>
    </row>
    <row r="6" spans="1:29" ht="30" customHeight="1">
      <c r="A6" s="361"/>
      <c r="B6" s="368"/>
      <c r="C6" s="83" t="s">
        <v>129</v>
      </c>
      <c r="D6" s="81">
        <v>471000</v>
      </c>
      <c r="E6" s="82">
        <v>229100</v>
      </c>
      <c r="F6" s="82">
        <v>19800</v>
      </c>
      <c r="G6" s="82">
        <v>39300</v>
      </c>
      <c r="H6" s="82">
        <v>22800</v>
      </c>
      <c r="I6" s="82">
        <v>53000</v>
      </c>
      <c r="J6" s="82">
        <v>41000</v>
      </c>
      <c r="K6" s="82">
        <v>0</v>
      </c>
      <c r="L6" s="82">
        <v>9500</v>
      </c>
      <c r="M6" s="82">
        <v>2200</v>
      </c>
      <c r="N6" s="82">
        <v>8800</v>
      </c>
      <c r="O6" s="82">
        <v>2500</v>
      </c>
      <c r="P6" s="82">
        <v>3300</v>
      </c>
      <c r="Q6" s="82">
        <v>0</v>
      </c>
      <c r="R6" s="82">
        <v>2700</v>
      </c>
      <c r="S6" s="82">
        <v>2900</v>
      </c>
      <c r="T6" s="82">
        <v>6900</v>
      </c>
      <c r="U6" s="82">
        <v>5000</v>
      </c>
      <c r="V6" s="82">
        <v>1200</v>
      </c>
      <c r="W6" s="82">
        <v>800</v>
      </c>
      <c r="X6" s="82">
        <v>2300</v>
      </c>
      <c r="Y6" s="82">
        <v>4400</v>
      </c>
      <c r="Z6" s="82">
        <v>0</v>
      </c>
      <c r="AA6" s="82">
        <v>2300</v>
      </c>
      <c r="AB6" s="84">
        <v>0</v>
      </c>
      <c r="AC6" s="85">
        <v>11200</v>
      </c>
    </row>
    <row r="7" spans="1:29" ht="30" customHeight="1">
      <c r="A7" s="361"/>
      <c r="B7" s="368"/>
      <c r="C7" s="83" t="s">
        <v>63</v>
      </c>
      <c r="D7" s="86">
        <v>-7000</v>
      </c>
      <c r="E7" s="87">
        <v>1300</v>
      </c>
      <c r="F7" s="88">
        <v>4900</v>
      </c>
      <c r="G7" s="88">
        <v>-5400</v>
      </c>
      <c r="H7" s="88">
        <v>-2300</v>
      </c>
      <c r="I7" s="88">
        <v>-2100</v>
      </c>
      <c r="J7" s="89">
        <v>2500</v>
      </c>
      <c r="K7" s="88">
        <v>0</v>
      </c>
      <c r="L7" s="88">
        <v>-300</v>
      </c>
      <c r="M7" s="88">
        <v>-100</v>
      </c>
      <c r="N7" s="88">
        <v>-1000</v>
      </c>
      <c r="O7" s="88">
        <v>1000</v>
      </c>
      <c r="P7" s="88">
        <v>-700</v>
      </c>
      <c r="Q7" s="88">
        <v>0</v>
      </c>
      <c r="R7" s="88">
        <v>100</v>
      </c>
      <c r="S7" s="88">
        <v>-100</v>
      </c>
      <c r="T7" s="88">
        <v>-1000</v>
      </c>
      <c r="U7" s="88">
        <v>0</v>
      </c>
      <c r="V7" s="88">
        <v>0</v>
      </c>
      <c r="W7" s="88">
        <v>300</v>
      </c>
      <c r="X7" s="88">
        <v>-400</v>
      </c>
      <c r="Y7" s="88">
        <v>-200</v>
      </c>
      <c r="Z7" s="88">
        <v>0</v>
      </c>
      <c r="AA7" s="88">
        <v>0</v>
      </c>
      <c r="AB7" s="88">
        <v>0</v>
      </c>
      <c r="AC7" s="90">
        <v>-3500</v>
      </c>
    </row>
    <row r="8" spans="1:29" ht="30" customHeight="1">
      <c r="A8" s="361"/>
      <c r="B8" s="368"/>
      <c r="C8" s="91" t="s">
        <v>64</v>
      </c>
      <c r="D8" s="92">
        <v>98.513800424628457</v>
      </c>
      <c r="E8" s="93">
        <v>100.5674378000873</v>
      </c>
      <c r="F8" s="94">
        <v>124.74747474747474</v>
      </c>
      <c r="G8" s="94">
        <v>86.25954198473282</v>
      </c>
      <c r="H8" s="94">
        <v>89.912280701754383</v>
      </c>
      <c r="I8" s="94">
        <v>96.037735849056602</v>
      </c>
      <c r="J8" s="95">
        <v>106.09756097560977</v>
      </c>
      <c r="K8" s="94" t="s">
        <v>131</v>
      </c>
      <c r="L8" s="94">
        <v>96.84210526315789</v>
      </c>
      <c r="M8" s="94">
        <v>95.454545454545453</v>
      </c>
      <c r="N8" s="94">
        <v>88.63636363636364</v>
      </c>
      <c r="O8" s="94">
        <v>140</v>
      </c>
      <c r="P8" s="94">
        <v>78.787878787878782</v>
      </c>
      <c r="Q8" s="96" t="s">
        <v>131</v>
      </c>
      <c r="R8" s="94">
        <v>103.7037037037037</v>
      </c>
      <c r="S8" s="94">
        <v>96.551724137931032</v>
      </c>
      <c r="T8" s="94">
        <v>85.507246376811594</v>
      </c>
      <c r="U8" s="94">
        <v>100</v>
      </c>
      <c r="V8" s="94">
        <v>100</v>
      </c>
      <c r="W8" s="96">
        <v>137.5</v>
      </c>
      <c r="X8" s="96">
        <v>82.608695652173907</v>
      </c>
      <c r="Y8" s="96">
        <v>95.454545454545453</v>
      </c>
      <c r="Z8" s="96">
        <v>0</v>
      </c>
      <c r="AA8" s="96">
        <v>100</v>
      </c>
      <c r="AB8" s="96" t="s">
        <v>131</v>
      </c>
      <c r="AC8" s="97">
        <v>68.75</v>
      </c>
    </row>
    <row r="9" spans="1:29" ht="30" customHeight="1" thickBot="1">
      <c r="A9" s="362"/>
      <c r="B9" s="369"/>
      <c r="C9" s="98" t="s">
        <v>132</v>
      </c>
      <c r="D9" s="99">
        <v>100</v>
      </c>
      <c r="E9" s="100">
        <v>49.655172413793103</v>
      </c>
      <c r="F9" s="100">
        <v>5.3232758620689662</v>
      </c>
      <c r="G9" s="100">
        <v>7.306034482758621</v>
      </c>
      <c r="H9" s="100">
        <v>4.4181034482758621</v>
      </c>
      <c r="I9" s="100">
        <v>10.969827586206897</v>
      </c>
      <c r="J9" s="100">
        <v>9.375</v>
      </c>
      <c r="K9" s="100">
        <v>0</v>
      </c>
      <c r="L9" s="100">
        <v>1.9827586206896552</v>
      </c>
      <c r="M9" s="100">
        <v>0.45258620689655177</v>
      </c>
      <c r="N9" s="100">
        <v>1.6810344827586206</v>
      </c>
      <c r="O9" s="100">
        <v>0.75431034482758619</v>
      </c>
      <c r="P9" s="100">
        <v>0.56034482758620685</v>
      </c>
      <c r="Q9" s="100">
        <v>0</v>
      </c>
      <c r="R9" s="100">
        <v>0.60344827586206895</v>
      </c>
      <c r="S9" s="100">
        <v>0.60344827586206895</v>
      </c>
      <c r="T9" s="100">
        <v>1.271551724137931</v>
      </c>
      <c r="U9" s="100">
        <v>1.0775862068965518</v>
      </c>
      <c r="V9" s="100">
        <v>0.25862068965517243</v>
      </c>
      <c r="W9" s="100">
        <v>0.23706896551724138</v>
      </c>
      <c r="X9" s="100">
        <v>0.40948275862068967</v>
      </c>
      <c r="Y9" s="100">
        <v>0.90517241379310354</v>
      </c>
      <c r="Z9" s="100">
        <v>0</v>
      </c>
      <c r="AA9" s="100">
        <v>0.49568965517241381</v>
      </c>
      <c r="AB9" s="100">
        <v>0</v>
      </c>
      <c r="AC9" s="101">
        <v>1.6594827586206895</v>
      </c>
    </row>
    <row r="10" spans="1:29" ht="30" customHeight="1">
      <c r="A10" s="360" t="s">
        <v>65</v>
      </c>
      <c r="B10" s="363" t="s">
        <v>66</v>
      </c>
      <c r="C10" s="314" t="s">
        <v>67</v>
      </c>
      <c r="D10" s="297">
        <v>4563300</v>
      </c>
      <c r="E10" s="315">
        <v>2137400</v>
      </c>
      <c r="F10" s="315">
        <v>216900</v>
      </c>
      <c r="G10" s="315">
        <v>420900</v>
      </c>
      <c r="H10" s="315">
        <v>214000</v>
      </c>
      <c r="I10" s="315">
        <v>483600</v>
      </c>
      <c r="J10" s="315">
        <v>392500</v>
      </c>
      <c r="K10" s="315">
        <v>0</v>
      </c>
      <c r="L10" s="315">
        <v>106200</v>
      </c>
      <c r="M10" s="315">
        <v>24800</v>
      </c>
      <c r="N10" s="315">
        <v>48300</v>
      </c>
      <c r="O10" s="315">
        <v>27500</v>
      </c>
      <c r="P10" s="315">
        <v>12600</v>
      </c>
      <c r="Q10" s="315">
        <v>200</v>
      </c>
      <c r="R10" s="315">
        <v>30900</v>
      </c>
      <c r="S10" s="315">
        <v>32500</v>
      </c>
      <c r="T10" s="315">
        <v>54600</v>
      </c>
      <c r="U10" s="315">
        <v>41600</v>
      </c>
      <c r="V10" s="315">
        <v>13700</v>
      </c>
      <c r="W10" s="315">
        <v>9200</v>
      </c>
      <c r="X10" s="315">
        <v>19600</v>
      </c>
      <c r="Y10" s="315">
        <v>36600</v>
      </c>
      <c r="Z10" s="315">
        <v>0</v>
      </c>
      <c r="AA10" s="315">
        <v>24900</v>
      </c>
      <c r="AB10" s="315">
        <v>1300</v>
      </c>
      <c r="AC10" s="316">
        <v>213500</v>
      </c>
    </row>
    <row r="11" spans="1:29" ht="30" customHeight="1">
      <c r="A11" s="361"/>
      <c r="B11" s="364"/>
      <c r="C11" s="102" t="s">
        <v>68</v>
      </c>
      <c r="D11" s="103">
        <v>4410100</v>
      </c>
      <c r="E11" s="104">
        <v>2053800</v>
      </c>
      <c r="F11" s="104">
        <v>211200</v>
      </c>
      <c r="G11" s="104">
        <v>393400</v>
      </c>
      <c r="H11" s="104">
        <v>234300</v>
      </c>
      <c r="I11" s="104">
        <v>480300</v>
      </c>
      <c r="J11" s="104">
        <v>371200</v>
      </c>
      <c r="K11" s="104">
        <v>29000</v>
      </c>
      <c r="L11" s="104">
        <v>105500</v>
      </c>
      <c r="M11" s="104">
        <v>24500</v>
      </c>
      <c r="N11" s="104">
        <v>50000</v>
      </c>
      <c r="O11" s="104">
        <v>24800</v>
      </c>
      <c r="P11" s="104">
        <v>14300</v>
      </c>
      <c r="Q11" s="104">
        <v>0</v>
      </c>
      <c r="R11" s="104">
        <v>31200</v>
      </c>
      <c r="S11" s="104">
        <v>36100</v>
      </c>
      <c r="T11" s="104">
        <v>58900</v>
      </c>
      <c r="U11" s="104">
        <v>31200</v>
      </c>
      <c r="V11" s="104">
        <v>14600</v>
      </c>
      <c r="W11" s="104">
        <v>8200</v>
      </c>
      <c r="X11" s="104">
        <v>20000</v>
      </c>
      <c r="Y11" s="104">
        <v>36100</v>
      </c>
      <c r="Z11" s="104">
        <v>7200</v>
      </c>
      <c r="AA11" s="104">
        <v>23600</v>
      </c>
      <c r="AB11" s="117">
        <v>0</v>
      </c>
      <c r="AC11" s="105">
        <v>150700</v>
      </c>
    </row>
    <row r="12" spans="1:29" ht="30" customHeight="1">
      <c r="A12" s="361"/>
      <c r="B12" s="364"/>
      <c r="C12" s="102" t="s">
        <v>63</v>
      </c>
      <c r="D12" s="86">
        <v>153200</v>
      </c>
      <c r="E12" s="87">
        <v>83600</v>
      </c>
      <c r="F12" s="88">
        <v>5700</v>
      </c>
      <c r="G12" s="88">
        <v>27500</v>
      </c>
      <c r="H12" s="88">
        <v>-20300</v>
      </c>
      <c r="I12" s="88">
        <v>3300</v>
      </c>
      <c r="J12" s="89">
        <v>21300</v>
      </c>
      <c r="K12" s="88">
        <v>-29000</v>
      </c>
      <c r="L12" s="88">
        <v>700</v>
      </c>
      <c r="M12" s="88">
        <v>24800</v>
      </c>
      <c r="N12" s="88">
        <v>-1700</v>
      </c>
      <c r="O12" s="88">
        <v>2700</v>
      </c>
      <c r="P12" s="88">
        <v>-1700</v>
      </c>
      <c r="Q12" s="88">
        <v>0</v>
      </c>
      <c r="R12" s="88">
        <v>-300</v>
      </c>
      <c r="S12" s="88">
        <v>-3600</v>
      </c>
      <c r="T12" s="88">
        <v>-4300</v>
      </c>
      <c r="U12" s="88">
        <v>10400</v>
      </c>
      <c r="V12" s="88">
        <v>-900</v>
      </c>
      <c r="W12" s="88">
        <v>1000</v>
      </c>
      <c r="X12" s="88">
        <v>-400</v>
      </c>
      <c r="Y12" s="88">
        <v>500</v>
      </c>
      <c r="Z12" s="88">
        <v>-7200</v>
      </c>
      <c r="AA12" s="88">
        <v>1300</v>
      </c>
      <c r="AB12" s="88">
        <v>0</v>
      </c>
      <c r="AC12" s="90">
        <v>62800</v>
      </c>
    </row>
    <row r="13" spans="1:29" ht="30" customHeight="1">
      <c r="A13" s="361"/>
      <c r="B13" s="364"/>
      <c r="C13" s="106" t="s">
        <v>69</v>
      </c>
      <c r="D13" s="107">
        <v>103.47384413051859</v>
      </c>
      <c r="E13" s="108">
        <v>104.07050345700652</v>
      </c>
      <c r="F13" s="109">
        <v>102.69886363636364</v>
      </c>
      <c r="G13" s="110">
        <v>106.99034062023385</v>
      </c>
      <c r="H13" s="110">
        <v>91.335894152795561</v>
      </c>
      <c r="I13" s="109">
        <v>100.68707058088695</v>
      </c>
      <c r="J13" s="111">
        <v>105.73814655172413</v>
      </c>
      <c r="K13" s="109" t="s">
        <v>122</v>
      </c>
      <c r="L13" s="109">
        <v>100.66350710900474</v>
      </c>
      <c r="M13" s="109">
        <v>101.22448979591836</v>
      </c>
      <c r="N13" s="109">
        <v>96.6</v>
      </c>
      <c r="O13" s="109">
        <v>110.88709677419355</v>
      </c>
      <c r="P13" s="109">
        <v>88.111888111888121</v>
      </c>
      <c r="Q13" s="94" t="s">
        <v>114</v>
      </c>
      <c r="R13" s="109">
        <v>99.038461538461547</v>
      </c>
      <c r="S13" s="109">
        <v>90.02770083102493</v>
      </c>
      <c r="T13" s="109">
        <v>92.699490662139212</v>
      </c>
      <c r="U13" s="109">
        <v>133.33333333333331</v>
      </c>
      <c r="V13" s="109">
        <v>93.835616438356169</v>
      </c>
      <c r="W13" s="109">
        <v>112.19512195121952</v>
      </c>
      <c r="X13" s="109">
        <v>98</v>
      </c>
      <c r="Y13" s="109">
        <v>101.38504155124654</v>
      </c>
      <c r="Z13" s="94" t="s">
        <v>122</v>
      </c>
      <c r="AA13" s="109">
        <v>105.5084745762712</v>
      </c>
      <c r="AB13" s="94" t="s">
        <v>114</v>
      </c>
      <c r="AC13" s="112">
        <v>141.67219641672199</v>
      </c>
    </row>
    <row r="14" spans="1:29" ht="30" customHeight="1" thickBot="1">
      <c r="A14" s="362"/>
      <c r="B14" s="365"/>
      <c r="C14" s="113" t="s">
        <v>102</v>
      </c>
      <c r="D14" s="114">
        <v>100</v>
      </c>
      <c r="E14" s="115">
        <v>46.838910437621891</v>
      </c>
      <c r="F14" s="115">
        <v>4.7531391755966084</v>
      </c>
      <c r="G14" s="115">
        <v>9.2235881927552423</v>
      </c>
      <c r="H14" s="115">
        <v>4.68958867486249</v>
      </c>
      <c r="I14" s="115">
        <v>10.597593846558413</v>
      </c>
      <c r="J14" s="115">
        <v>8.6012315648762954</v>
      </c>
      <c r="K14" s="115">
        <v>0</v>
      </c>
      <c r="L14" s="115">
        <v>2.3272631648149367</v>
      </c>
      <c r="M14" s="115">
        <v>0.54346635110555952</v>
      </c>
      <c r="N14" s="115">
        <v>1.0584445467096182</v>
      </c>
      <c r="O14" s="115">
        <v>0.60263405868560038</v>
      </c>
      <c r="P14" s="115">
        <v>0.2761159687068569</v>
      </c>
      <c r="Q14" s="115">
        <v>4.3827931540770934E-3</v>
      </c>
      <c r="R14" s="115">
        <v>0.67714154230491086</v>
      </c>
      <c r="S14" s="115">
        <v>0.71220388753752761</v>
      </c>
      <c r="T14" s="115">
        <v>1.1965025310630464</v>
      </c>
      <c r="U14" s="115">
        <v>0.91162097604803538</v>
      </c>
      <c r="V14" s="115">
        <v>0.30022133105428089</v>
      </c>
      <c r="W14" s="115">
        <v>0.20160848508754631</v>
      </c>
      <c r="X14" s="115">
        <v>0.42951372909955515</v>
      </c>
      <c r="Y14" s="115">
        <v>0.80205114719610804</v>
      </c>
      <c r="Z14" s="115">
        <v>0</v>
      </c>
      <c r="AA14" s="115">
        <v>0.54565774768259812</v>
      </c>
      <c r="AB14" s="115">
        <v>2.8488155501501106E-2</v>
      </c>
      <c r="AC14" s="116">
        <v>4.6786316919772979</v>
      </c>
    </row>
    <row r="15" spans="1:29" ht="30" customHeight="1">
      <c r="A15" s="360" t="s">
        <v>70</v>
      </c>
      <c r="B15" s="363" t="s">
        <v>71</v>
      </c>
      <c r="C15" s="317" t="s">
        <v>72</v>
      </c>
      <c r="D15" s="318">
        <v>6045500</v>
      </c>
      <c r="E15" s="319">
        <v>2837800</v>
      </c>
      <c r="F15" s="319">
        <v>276200</v>
      </c>
      <c r="G15" s="319">
        <v>560200</v>
      </c>
      <c r="H15" s="319">
        <v>286800</v>
      </c>
      <c r="I15" s="319">
        <v>648000</v>
      </c>
      <c r="J15" s="319">
        <v>534700</v>
      </c>
      <c r="K15" s="319">
        <v>0</v>
      </c>
      <c r="L15" s="319">
        <v>138300</v>
      </c>
      <c r="M15" s="319">
        <v>32800</v>
      </c>
      <c r="N15" s="319">
        <v>68100</v>
      </c>
      <c r="O15" s="319">
        <v>35300</v>
      </c>
      <c r="P15" s="319">
        <v>20500</v>
      </c>
      <c r="Q15" s="319">
        <v>200</v>
      </c>
      <c r="R15" s="319">
        <v>40100</v>
      </c>
      <c r="S15" s="319">
        <v>42200</v>
      </c>
      <c r="T15" s="319">
        <v>74500</v>
      </c>
      <c r="U15" s="319">
        <v>54500</v>
      </c>
      <c r="V15" s="319">
        <v>18400</v>
      </c>
      <c r="W15" s="319">
        <v>12100</v>
      </c>
      <c r="X15" s="319">
        <v>27200</v>
      </c>
      <c r="Y15" s="319">
        <v>48900</v>
      </c>
      <c r="Z15" s="319">
        <v>0</v>
      </c>
      <c r="AA15" s="319">
        <v>33400</v>
      </c>
      <c r="AB15" s="321">
        <v>3700</v>
      </c>
      <c r="AC15" s="320">
        <v>251600</v>
      </c>
    </row>
    <row r="16" spans="1:29" ht="30" customHeight="1">
      <c r="A16" s="361"/>
      <c r="B16" s="364"/>
      <c r="C16" s="102" t="s">
        <v>73</v>
      </c>
      <c r="D16" s="103">
        <v>5869200</v>
      </c>
      <c r="E16" s="104">
        <v>2715400</v>
      </c>
      <c r="F16" s="104">
        <v>284300</v>
      </c>
      <c r="G16" s="104">
        <v>517300</v>
      </c>
      <c r="H16" s="104">
        <v>303600</v>
      </c>
      <c r="I16" s="104">
        <v>646500</v>
      </c>
      <c r="J16" s="104">
        <v>504900</v>
      </c>
      <c r="K16" s="104">
        <v>53800</v>
      </c>
      <c r="L16" s="104">
        <v>141200</v>
      </c>
      <c r="M16" s="104">
        <v>32500</v>
      </c>
      <c r="N16" s="104">
        <v>74400</v>
      </c>
      <c r="O16" s="104">
        <v>32600</v>
      </c>
      <c r="P16" s="104">
        <v>23000</v>
      </c>
      <c r="Q16" s="104">
        <v>0</v>
      </c>
      <c r="R16" s="104">
        <v>41100</v>
      </c>
      <c r="S16" s="104">
        <v>46300</v>
      </c>
      <c r="T16" s="104">
        <v>78800</v>
      </c>
      <c r="U16" s="104">
        <v>43800</v>
      </c>
      <c r="V16" s="104">
        <v>19700</v>
      </c>
      <c r="W16" s="104">
        <v>10900</v>
      </c>
      <c r="X16" s="104">
        <v>27200</v>
      </c>
      <c r="Y16" s="104">
        <v>48700</v>
      </c>
      <c r="Z16" s="104">
        <v>14500</v>
      </c>
      <c r="AA16" s="104">
        <v>31300</v>
      </c>
      <c r="AB16" s="117">
        <v>2800</v>
      </c>
      <c r="AC16" s="105">
        <v>174600</v>
      </c>
    </row>
    <row r="17" spans="1:29" ht="30" customHeight="1">
      <c r="A17" s="361"/>
      <c r="B17" s="364"/>
      <c r="C17" s="102" t="s">
        <v>63</v>
      </c>
      <c r="D17" s="86">
        <v>176300</v>
      </c>
      <c r="E17" s="87">
        <v>122400</v>
      </c>
      <c r="F17" s="88">
        <v>-8100</v>
      </c>
      <c r="G17" s="88">
        <v>42900</v>
      </c>
      <c r="H17" s="88">
        <v>-16800</v>
      </c>
      <c r="I17" s="88">
        <v>1500</v>
      </c>
      <c r="J17" s="89">
        <v>29800</v>
      </c>
      <c r="K17" s="88">
        <v>-53800</v>
      </c>
      <c r="L17" s="88">
        <v>-2900</v>
      </c>
      <c r="M17" s="88">
        <v>32800</v>
      </c>
      <c r="N17" s="88">
        <v>-6300</v>
      </c>
      <c r="O17" s="88">
        <v>2700</v>
      </c>
      <c r="P17" s="88">
        <v>-2500</v>
      </c>
      <c r="Q17" s="88">
        <v>0</v>
      </c>
      <c r="R17" s="88">
        <v>-1000</v>
      </c>
      <c r="S17" s="88">
        <v>-4100</v>
      </c>
      <c r="T17" s="88">
        <v>-4300</v>
      </c>
      <c r="U17" s="88">
        <v>10700</v>
      </c>
      <c r="V17" s="88">
        <v>-1300</v>
      </c>
      <c r="W17" s="88">
        <v>1200</v>
      </c>
      <c r="X17" s="88">
        <v>0</v>
      </c>
      <c r="Y17" s="88">
        <v>200</v>
      </c>
      <c r="Z17" s="88">
        <v>-14500</v>
      </c>
      <c r="AA17" s="88">
        <v>2100</v>
      </c>
      <c r="AB17" s="88">
        <v>900</v>
      </c>
      <c r="AC17" s="90">
        <v>77000</v>
      </c>
    </row>
    <row r="18" spans="1:29" ht="30" customHeight="1">
      <c r="A18" s="361"/>
      <c r="B18" s="364"/>
      <c r="C18" s="106" t="s">
        <v>74</v>
      </c>
      <c r="D18" s="107">
        <v>103.00381653376951</v>
      </c>
      <c r="E18" s="108">
        <v>104.50762318627089</v>
      </c>
      <c r="F18" s="109">
        <v>97.150896939852274</v>
      </c>
      <c r="G18" s="110">
        <v>108.2930601198531</v>
      </c>
      <c r="H18" s="110">
        <v>94.466403162055329</v>
      </c>
      <c r="I18" s="109">
        <v>100.23201856148492</v>
      </c>
      <c r="J18" s="111">
        <v>105.90215884333531</v>
      </c>
      <c r="K18" s="109" t="s">
        <v>122</v>
      </c>
      <c r="L18" s="109">
        <v>97.946175637393779</v>
      </c>
      <c r="M18" s="109">
        <v>100.92307692307692</v>
      </c>
      <c r="N18" s="109">
        <v>91.532258064516128</v>
      </c>
      <c r="O18" s="109">
        <v>108.28220858895705</v>
      </c>
      <c r="P18" s="109">
        <v>89.130434782608688</v>
      </c>
      <c r="Q18" s="94" t="s">
        <v>114</v>
      </c>
      <c r="R18" s="109">
        <v>97.566909975669105</v>
      </c>
      <c r="S18" s="109">
        <v>91.144708423326136</v>
      </c>
      <c r="T18" s="109">
        <v>94.543147208121823</v>
      </c>
      <c r="U18" s="109">
        <v>124.42922374429224</v>
      </c>
      <c r="V18" s="109">
        <v>93.401015228426402</v>
      </c>
      <c r="W18" s="109">
        <v>111.0091743119266</v>
      </c>
      <c r="X18" s="109">
        <v>100</v>
      </c>
      <c r="Y18" s="109">
        <v>100.41067761806981</v>
      </c>
      <c r="Z18" s="94" t="s">
        <v>122</v>
      </c>
      <c r="AA18" s="109">
        <v>106.70926517571885</v>
      </c>
      <c r="AB18" s="109">
        <v>132.14285714285714</v>
      </c>
      <c r="AC18" s="112">
        <v>144.1008018327606</v>
      </c>
    </row>
    <row r="19" spans="1:29" ht="30" customHeight="1" thickBot="1">
      <c r="A19" s="362"/>
      <c r="B19" s="365"/>
      <c r="C19" s="113" t="s">
        <v>103</v>
      </c>
      <c r="D19" s="114">
        <v>100</v>
      </c>
      <c r="E19" s="115">
        <v>46.940699693987263</v>
      </c>
      <c r="F19" s="115">
        <v>4.5686874534777928</v>
      </c>
      <c r="G19" s="115">
        <v>9.2663964932594496</v>
      </c>
      <c r="H19" s="115">
        <v>4.7440244810189398</v>
      </c>
      <c r="I19" s="115">
        <v>10.718716400628567</v>
      </c>
      <c r="J19" s="115">
        <v>8.844595153419899</v>
      </c>
      <c r="K19" s="115">
        <v>0</v>
      </c>
      <c r="L19" s="115">
        <v>2.2876519725415596</v>
      </c>
      <c r="M19" s="115">
        <v>0.54255231163675466</v>
      </c>
      <c r="N19" s="115">
        <v>1.1264576958067984</v>
      </c>
      <c r="O19" s="115">
        <v>0.58390538417004378</v>
      </c>
      <c r="P19" s="115">
        <v>0.33909519477297162</v>
      </c>
      <c r="Q19" s="115">
        <v>3.3082458026631378E-3</v>
      </c>
      <c r="R19" s="115">
        <v>0.66330328343395917</v>
      </c>
      <c r="S19" s="115">
        <v>0.69803986436192211</v>
      </c>
      <c r="T19" s="115">
        <v>1.2323215614920189</v>
      </c>
      <c r="U19" s="115">
        <v>0.9014969812257051</v>
      </c>
      <c r="V19" s="115">
        <v>0.30435861384500867</v>
      </c>
      <c r="W19" s="115">
        <v>0.20014887106111984</v>
      </c>
      <c r="X19" s="115">
        <v>0.4499214291621868</v>
      </c>
      <c r="Y19" s="115">
        <v>0.80886609875113724</v>
      </c>
      <c r="Z19" s="115">
        <v>0</v>
      </c>
      <c r="AA19" s="115">
        <v>0.55247704904474404</v>
      </c>
      <c r="AB19" s="115">
        <v>6.1202547349268048E-2</v>
      </c>
      <c r="AC19" s="116">
        <v>4.161773219750228</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106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107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sqref="A1:D1"/>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４月（１表）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6"/>
      <c r="J6" s="350" t="s">
        <v>58</v>
      </c>
      <c r="K6" s="134"/>
      <c r="L6" s="136"/>
      <c r="M6" s="128"/>
      <c r="N6" s="121"/>
    </row>
    <row r="7" spans="1:15" ht="17.25">
      <c r="A7" s="137"/>
      <c r="B7" s="138"/>
      <c r="C7" s="139"/>
      <c r="D7" s="140"/>
      <c r="E7" s="345"/>
      <c r="F7" s="347"/>
      <c r="G7" s="349"/>
      <c r="H7" s="141" t="s">
        <v>55</v>
      </c>
      <c r="I7" s="143" t="s">
        <v>59</v>
      </c>
      <c r="J7" s="351"/>
      <c r="K7" s="141" t="s">
        <v>55</v>
      </c>
      <c r="L7" s="143" t="s">
        <v>59</v>
      </c>
      <c r="M7" s="128"/>
      <c r="N7" s="121"/>
    </row>
    <row r="8" spans="1:15" ht="32.25" customHeight="1">
      <c r="A8" s="352" t="s">
        <v>60</v>
      </c>
      <c r="B8" s="353"/>
      <c r="C8" s="284" t="s">
        <v>159</v>
      </c>
      <c r="D8" s="285">
        <v>484000</v>
      </c>
      <c r="E8" s="285">
        <v>465700</v>
      </c>
      <c r="F8" s="286">
        <v>18300</v>
      </c>
      <c r="G8" s="65">
        <v>469800</v>
      </c>
      <c r="H8" s="62">
        <v>463800</v>
      </c>
      <c r="I8" s="68">
        <v>6000</v>
      </c>
      <c r="J8" s="65">
        <v>14200</v>
      </c>
      <c r="K8" s="62">
        <v>1900</v>
      </c>
      <c r="L8" s="68">
        <v>12300</v>
      </c>
      <c r="M8" s="128"/>
      <c r="N8" s="121"/>
    </row>
    <row r="9" spans="1:15" ht="32.25" customHeight="1">
      <c r="A9" s="354"/>
      <c r="B9" s="355"/>
      <c r="C9" s="283" t="s">
        <v>160</v>
      </c>
      <c r="D9" s="65">
        <v>475300</v>
      </c>
      <c r="E9" s="62">
        <v>467200</v>
      </c>
      <c r="F9" s="68">
        <v>8100</v>
      </c>
      <c r="G9" s="65">
        <v>471300</v>
      </c>
      <c r="H9" s="62">
        <v>464300</v>
      </c>
      <c r="I9" s="68">
        <v>7000</v>
      </c>
      <c r="J9" s="65">
        <v>4000</v>
      </c>
      <c r="K9" s="62">
        <v>2900</v>
      </c>
      <c r="L9" s="68">
        <v>1100</v>
      </c>
      <c r="M9" s="128"/>
      <c r="N9" s="121"/>
    </row>
    <row r="10" spans="1:15" ht="32.25" customHeight="1">
      <c r="A10" s="354"/>
      <c r="B10" s="355"/>
      <c r="C10" s="193" t="s">
        <v>63</v>
      </c>
      <c r="D10" s="65">
        <f>D8-D9</f>
        <v>8700</v>
      </c>
      <c r="E10" s="63">
        <f t="shared" ref="E10:L10" si="0">E8-E9</f>
        <v>-1500</v>
      </c>
      <c r="F10" s="68">
        <f t="shared" si="0"/>
        <v>10200</v>
      </c>
      <c r="G10" s="66">
        <f t="shared" si="0"/>
        <v>-1500</v>
      </c>
      <c r="H10" s="63">
        <f t="shared" si="0"/>
        <v>-500</v>
      </c>
      <c r="I10" s="70">
        <f t="shared" si="0"/>
        <v>-1000</v>
      </c>
      <c r="J10" s="65">
        <f t="shared" si="0"/>
        <v>10200</v>
      </c>
      <c r="K10" s="63">
        <f t="shared" si="0"/>
        <v>-1000</v>
      </c>
      <c r="L10" s="68">
        <f t="shared" si="0"/>
        <v>11200</v>
      </c>
      <c r="M10" s="128"/>
      <c r="N10" s="121"/>
    </row>
    <row r="11" spans="1:15" ht="32.25" customHeight="1">
      <c r="A11" s="354"/>
      <c r="B11" s="355"/>
      <c r="C11" s="194" t="s">
        <v>64</v>
      </c>
      <c r="D11" s="67">
        <f>D8/D9*100</f>
        <v>101.83042289080582</v>
      </c>
      <c r="E11" s="64">
        <f t="shared" ref="E11:L11" si="1">E8/E9*100</f>
        <v>99.67893835616438</v>
      </c>
      <c r="F11" s="69">
        <f t="shared" si="1"/>
        <v>225.9259259259259</v>
      </c>
      <c r="G11" s="67">
        <f t="shared" si="1"/>
        <v>99.681731381285815</v>
      </c>
      <c r="H11" s="64">
        <f t="shared" si="1"/>
        <v>99.892311005815202</v>
      </c>
      <c r="I11" s="69">
        <f t="shared" si="1"/>
        <v>85.714285714285708</v>
      </c>
      <c r="J11" s="67">
        <f t="shared" si="1"/>
        <v>355</v>
      </c>
      <c r="K11" s="64">
        <f t="shared" si="1"/>
        <v>65.517241379310349</v>
      </c>
      <c r="L11" s="69">
        <f t="shared" si="1"/>
        <v>1118.1818181818182</v>
      </c>
      <c r="M11" s="128"/>
      <c r="N11" s="121"/>
    </row>
    <row r="12" spans="1:15" ht="32.25" customHeight="1">
      <c r="A12" s="356" t="s">
        <v>65</v>
      </c>
      <c r="B12" s="357" t="s">
        <v>66</v>
      </c>
      <c r="C12" s="287" t="s">
        <v>67</v>
      </c>
      <c r="D12" s="288">
        <v>484000</v>
      </c>
      <c r="E12" s="285">
        <v>465700</v>
      </c>
      <c r="F12" s="286">
        <v>18300</v>
      </c>
      <c r="G12" s="65">
        <v>469800</v>
      </c>
      <c r="H12" s="62">
        <v>463800</v>
      </c>
      <c r="I12" s="68">
        <v>6000</v>
      </c>
      <c r="J12" s="65">
        <v>14200</v>
      </c>
      <c r="K12" s="62">
        <v>1900</v>
      </c>
      <c r="L12" s="68">
        <v>12300</v>
      </c>
      <c r="M12" s="128"/>
      <c r="N12" s="121"/>
    </row>
    <row r="13" spans="1:15" ht="32.25" customHeight="1">
      <c r="A13" s="356"/>
      <c r="B13" s="357"/>
      <c r="C13" s="193" t="s">
        <v>68</v>
      </c>
      <c r="D13" s="65">
        <v>475300</v>
      </c>
      <c r="E13" s="62">
        <v>467200</v>
      </c>
      <c r="F13" s="68">
        <v>8100</v>
      </c>
      <c r="G13" s="65">
        <v>471300</v>
      </c>
      <c r="H13" s="62">
        <v>464300</v>
      </c>
      <c r="I13" s="68">
        <v>7000</v>
      </c>
      <c r="J13" s="65">
        <v>4000</v>
      </c>
      <c r="K13" s="62">
        <v>2900</v>
      </c>
      <c r="L13" s="68">
        <v>1100</v>
      </c>
      <c r="M13" s="128"/>
      <c r="N13" s="121"/>
    </row>
    <row r="14" spans="1:15" ht="32.25" customHeight="1">
      <c r="A14" s="356"/>
      <c r="B14" s="357"/>
      <c r="C14" s="193" t="s">
        <v>63</v>
      </c>
      <c r="D14" s="65">
        <f>D12-D13</f>
        <v>8700</v>
      </c>
      <c r="E14" s="63">
        <f t="shared" ref="E14:L14" si="2">E12-E13</f>
        <v>-1500</v>
      </c>
      <c r="F14" s="68">
        <f t="shared" si="2"/>
        <v>10200</v>
      </c>
      <c r="G14" s="66">
        <f t="shared" si="2"/>
        <v>-1500</v>
      </c>
      <c r="H14" s="63">
        <f t="shared" si="2"/>
        <v>-500</v>
      </c>
      <c r="I14" s="70">
        <f t="shared" si="2"/>
        <v>-1000</v>
      </c>
      <c r="J14" s="65">
        <f t="shared" si="2"/>
        <v>10200</v>
      </c>
      <c r="K14" s="63">
        <f t="shared" si="2"/>
        <v>-1000</v>
      </c>
      <c r="L14" s="68">
        <f t="shared" si="2"/>
        <v>11200</v>
      </c>
      <c r="M14" s="128"/>
      <c r="N14" s="121"/>
    </row>
    <row r="15" spans="1:15" ht="32.25" customHeight="1">
      <c r="A15" s="356"/>
      <c r="B15" s="357"/>
      <c r="C15" s="194" t="s">
        <v>69</v>
      </c>
      <c r="D15" s="67">
        <f>D12/D13*100</f>
        <v>101.83042289080582</v>
      </c>
      <c r="E15" s="64">
        <f t="shared" ref="E15:L15" si="3">E12/E13*100</f>
        <v>99.67893835616438</v>
      </c>
      <c r="F15" s="69">
        <f t="shared" si="3"/>
        <v>225.9259259259259</v>
      </c>
      <c r="G15" s="67">
        <f t="shared" si="3"/>
        <v>99.681731381285815</v>
      </c>
      <c r="H15" s="64">
        <f t="shared" si="3"/>
        <v>99.892311005815202</v>
      </c>
      <c r="I15" s="69">
        <f t="shared" si="3"/>
        <v>85.714285714285708</v>
      </c>
      <c r="J15" s="67">
        <f t="shared" si="3"/>
        <v>355</v>
      </c>
      <c r="K15" s="64">
        <f t="shared" si="3"/>
        <v>65.517241379310349</v>
      </c>
      <c r="L15" s="69">
        <f t="shared" si="3"/>
        <v>1118.1818181818182</v>
      </c>
      <c r="M15" s="128"/>
      <c r="N15" s="121"/>
    </row>
    <row r="16" spans="1:15" ht="32.25" customHeight="1">
      <c r="A16" s="356" t="s">
        <v>70</v>
      </c>
      <c r="B16" s="357" t="s">
        <v>71</v>
      </c>
      <c r="C16" s="287" t="s">
        <v>72</v>
      </c>
      <c r="D16" s="288">
        <v>1966200</v>
      </c>
      <c r="E16" s="285">
        <v>1909800</v>
      </c>
      <c r="F16" s="286">
        <v>56400</v>
      </c>
      <c r="G16" s="65">
        <v>1928900</v>
      </c>
      <c r="H16" s="62">
        <v>1900000</v>
      </c>
      <c r="I16" s="68">
        <v>28900</v>
      </c>
      <c r="J16" s="65">
        <v>37300</v>
      </c>
      <c r="K16" s="62">
        <v>9800</v>
      </c>
      <c r="L16" s="68">
        <v>27500</v>
      </c>
      <c r="M16" s="128"/>
      <c r="N16" s="121"/>
    </row>
    <row r="17" spans="1:14" ht="32.25" customHeight="1">
      <c r="A17" s="356"/>
      <c r="B17" s="357"/>
      <c r="C17" s="193" t="s">
        <v>73</v>
      </c>
      <c r="D17" s="65">
        <v>1934400</v>
      </c>
      <c r="E17" s="62">
        <v>1902400</v>
      </c>
      <c r="F17" s="68">
        <v>32000</v>
      </c>
      <c r="G17" s="65">
        <v>1918300</v>
      </c>
      <c r="H17" s="62">
        <v>1892000</v>
      </c>
      <c r="I17" s="68">
        <v>26300</v>
      </c>
      <c r="J17" s="65">
        <v>16100</v>
      </c>
      <c r="K17" s="62">
        <v>10400</v>
      </c>
      <c r="L17" s="68">
        <v>5700</v>
      </c>
      <c r="M17" s="128"/>
      <c r="N17" s="121"/>
    </row>
    <row r="18" spans="1:14" ht="32.25" customHeight="1">
      <c r="A18" s="356"/>
      <c r="B18" s="357"/>
      <c r="C18" s="193" t="s">
        <v>63</v>
      </c>
      <c r="D18" s="65">
        <f>D16-D17</f>
        <v>31800</v>
      </c>
      <c r="E18" s="62">
        <f t="shared" ref="E18:L18" si="4">E16-E17</f>
        <v>7400</v>
      </c>
      <c r="F18" s="68">
        <f t="shared" si="4"/>
        <v>24400</v>
      </c>
      <c r="G18" s="65">
        <f t="shared" si="4"/>
        <v>10600</v>
      </c>
      <c r="H18" s="62">
        <f t="shared" si="4"/>
        <v>8000</v>
      </c>
      <c r="I18" s="68">
        <f t="shared" si="4"/>
        <v>2600</v>
      </c>
      <c r="J18" s="65">
        <f t="shared" si="4"/>
        <v>21200</v>
      </c>
      <c r="K18" s="63">
        <f t="shared" si="4"/>
        <v>-600</v>
      </c>
      <c r="L18" s="68">
        <f t="shared" si="4"/>
        <v>21800</v>
      </c>
      <c r="M18" s="128"/>
      <c r="N18" s="121"/>
    </row>
    <row r="19" spans="1:14" ht="32.25" customHeight="1" thickBot="1">
      <c r="A19" s="358"/>
      <c r="B19" s="359"/>
      <c r="C19" s="281" t="s">
        <v>74</v>
      </c>
      <c r="D19" s="64">
        <f>D16/D17*100</f>
        <v>101.64392059553349</v>
      </c>
      <c r="E19" s="64">
        <f t="shared" ref="E19:L19" si="5">E16/E17*100</f>
        <v>100.38898233809925</v>
      </c>
      <c r="F19" s="69">
        <f t="shared" si="5"/>
        <v>176.25</v>
      </c>
      <c r="G19" s="67">
        <f t="shared" si="5"/>
        <v>100.55257259031434</v>
      </c>
      <c r="H19" s="64">
        <f t="shared" si="5"/>
        <v>100.42283298097252</v>
      </c>
      <c r="I19" s="69">
        <f t="shared" si="5"/>
        <v>109.88593155893535</v>
      </c>
      <c r="J19" s="67">
        <f t="shared" si="5"/>
        <v>231.67701863354034</v>
      </c>
      <c r="K19" s="64">
        <f t="shared" si="5"/>
        <v>94.230769230769226</v>
      </c>
      <c r="L19" s="69">
        <f t="shared" si="5"/>
        <v>482.45614035087721</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G3" sqref="G3"/>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１月（１表）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5"/>
      <c r="J6" s="370" t="s">
        <v>58</v>
      </c>
      <c r="K6" s="134"/>
      <c r="L6" s="136"/>
      <c r="M6" s="128"/>
      <c r="N6" s="121"/>
    </row>
    <row r="7" spans="1:15" ht="17.25">
      <c r="A7" s="137"/>
      <c r="B7" s="138"/>
      <c r="C7" s="139"/>
      <c r="D7" s="140"/>
      <c r="E7" s="345"/>
      <c r="F7" s="347"/>
      <c r="G7" s="349"/>
      <c r="H7" s="141" t="s">
        <v>55</v>
      </c>
      <c r="I7" s="142" t="s">
        <v>59</v>
      </c>
      <c r="J7" s="371"/>
      <c r="K7" s="141" t="s">
        <v>55</v>
      </c>
      <c r="L7" s="143" t="s">
        <v>59</v>
      </c>
      <c r="M7" s="128"/>
      <c r="N7" s="121"/>
    </row>
    <row r="8" spans="1:15" ht="32.25" customHeight="1">
      <c r="A8" s="352" t="s">
        <v>60</v>
      </c>
      <c r="B8" s="353"/>
      <c r="C8" s="289" t="s">
        <v>133</v>
      </c>
      <c r="D8" s="290">
        <v>420300</v>
      </c>
      <c r="E8" s="291">
        <v>412000</v>
      </c>
      <c r="F8" s="292">
        <v>8300</v>
      </c>
      <c r="G8" s="13">
        <v>416500</v>
      </c>
      <c r="H8" s="145">
        <v>409100</v>
      </c>
      <c r="I8" s="146">
        <v>7400</v>
      </c>
      <c r="J8" s="14">
        <v>3800</v>
      </c>
      <c r="K8" s="145">
        <v>2900</v>
      </c>
      <c r="L8" s="147">
        <v>900</v>
      </c>
      <c r="M8" s="128"/>
      <c r="N8" s="121"/>
    </row>
    <row r="9" spans="1:15" ht="32.25" customHeight="1">
      <c r="A9" s="354"/>
      <c r="B9" s="355"/>
      <c r="C9" s="283" t="s">
        <v>134</v>
      </c>
      <c r="D9" s="15">
        <v>434700</v>
      </c>
      <c r="E9" s="148">
        <v>425800</v>
      </c>
      <c r="F9" s="149">
        <v>8900</v>
      </c>
      <c r="G9" s="16">
        <v>431200</v>
      </c>
      <c r="H9" s="150">
        <v>423200</v>
      </c>
      <c r="I9" s="151">
        <v>8000</v>
      </c>
      <c r="J9" s="17">
        <v>3500</v>
      </c>
      <c r="K9" s="150">
        <v>2600</v>
      </c>
      <c r="L9" s="152">
        <v>900</v>
      </c>
      <c r="M9" s="128"/>
      <c r="N9" s="121"/>
    </row>
    <row r="10" spans="1:15" ht="32.25" customHeight="1">
      <c r="A10" s="354"/>
      <c r="B10" s="355"/>
      <c r="C10" s="193" t="s">
        <v>63</v>
      </c>
      <c r="D10" s="18">
        <v>-14400</v>
      </c>
      <c r="E10" s="153">
        <v>-13800</v>
      </c>
      <c r="F10" s="90">
        <v>-600</v>
      </c>
      <c r="G10" s="19">
        <v>-14700</v>
      </c>
      <c r="H10" s="154">
        <v>-14100</v>
      </c>
      <c r="I10" s="155">
        <v>-600</v>
      </c>
      <c r="J10" s="20">
        <v>300</v>
      </c>
      <c r="K10" s="154">
        <v>300</v>
      </c>
      <c r="L10" s="90">
        <v>0</v>
      </c>
      <c r="M10" s="128"/>
      <c r="N10" s="121"/>
    </row>
    <row r="11" spans="1:15" ht="32.25" customHeight="1">
      <c r="A11" s="354"/>
      <c r="B11" s="355"/>
      <c r="C11" s="194" t="s">
        <v>64</v>
      </c>
      <c r="D11" s="21">
        <v>96.687370600414084</v>
      </c>
      <c r="E11" s="156">
        <v>96.759041803663692</v>
      </c>
      <c r="F11" s="157">
        <v>93.258426966292134</v>
      </c>
      <c r="G11" s="22">
        <v>96.590909090909093</v>
      </c>
      <c r="H11" s="158">
        <v>96.668241965973536</v>
      </c>
      <c r="I11" s="159">
        <v>92.5</v>
      </c>
      <c r="J11" s="23">
        <v>108.57142857142857</v>
      </c>
      <c r="K11" s="158">
        <v>111.53846153846155</v>
      </c>
      <c r="L11" s="160">
        <v>100</v>
      </c>
      <c r="M11" s="128"/>
      <c r="N11" s="121"/>
    </row>
    <row r="12" spans="1:15" ht="32.25" customHeight="1">
      <c r="A12" s="356" t="s">
        <v>65</v>
      </c>
      <c r="B12" s="357" t="s">
        <v>66</v>
      </c>
      <c r="C12" s="287" t="s">
        <v>67</v>
      </c>
      <c r="D12" s="293">
        <v>4983600</v>
      </c>
      <c r="E12" s="294">
        <v>4761800</v>
      </c>
      <c r="F12" s="295">
        <v>221800</v>
      </c>
      <c r="G12" s="24">
        <v>4824900</v>
      </c>
      <c r="H12" s="161">
        <v>4732900</v>
      </c>
      <c r="I12" s="162">
        <v>92000</v>
      </c>
      <c r="J12" s="25">
        <v>158700</v>
      </c>
      <c r="K12" s="161">
        <v>28900</v>
      </c>
      <c r="L12" s="147">
        <v>129800</v>
      </c>
      <c r="M12" s="128"/>
      <c r="N12" s="121"/>
    </row>
    <row r="13" spans="1:15" ht="32.25" customHeight="1">
      <c r="A13" s="356"/>
      <c r="B13" s="357"/>
      <c r="C13" s="193" t="s">
        <v>68</v>
      </c>
      <c r="D13" s="15">
        <v>4844800</v>
      </c>
      <c r="E13" s="148">
        <v>4685200</v>
      </c>
      <c r="F13" s="163">
        <v>159600</v>
      </c>
      <c r="G13" s="16">
        <v>4731800</v>
      </c>
      <c r="H13" s="164">
        <v>4656500</v>
      </c>
      <c r="I13" s="165">
        <v>75300</v>
      </c>
      <c r="J13" s="17">
        <v>113000</v>
      </c>
      <c r="K13" s="164">
        <v>28700</v>
      </c>
      <c r="L13" s="149">
        <v>84300</v>
      </c>
      <c r="M13" s="128"/>
      <c r="N13" s="121"/>
    </row>
    <row r="14" spans="1:15" ht="32.25" customHeight="1">
      <c r="A14" s="356"/>
      <c r="B14" s="357"/>
      <c r="C14" s="193" t="s">
        <v>63</v>
      </c>
      <c r="D14" s="18">
        <v>138800</v>
      </c>
      <c r="E14" s="153">
        <v>76600</v>
      </c>
      <c r="F14" s="89">
        <v>62200</v>
      </c>
      <c r="G14" s="19">
        <v>93100</v>
      </c>
      <c r="H14" s="154">
        <v>76400</v>
      </c>
      <c r="I14" s="155">
        <v>16700</v>
      </c>
      <c r="J14" s="20">
        <v>45700</v>
      </c>
      <c r="K14" s="154">
        <v>200</v>
      </c>
      <c r="L14" s="90">
        <v>45500</v>
      </c>
      <c r="M14" s="128"/>
      <c r="N14" s="121"/>
    </row>
    <row r="15" spans="1:15" ht="32.25" customHeight="1">
      <c r="A15" s="356"/>
      <c r="B15" s="357"/>
      <c r="C15" s="194" t="s">
        <v>69</v>
      </c>
      <c r="D15" s="26">
        <v>102.86492734478203</v>
      </c>
      <c r="E15" s="166">
        <v>101.6349355417058</v>
      </c>
      <c r="F15" s="167">
        <v>138.97243107769424</v>
      </c>
      <c r="G15" s="27">
        <v>101.96753878016823</v>
      </c>
      <c r="H15" s="168">
        <v>101.64071727692472</v>
      </c>
      <c r="I15" s="169">
        <v>122.17795484727756</v>
      </c>
      <c r="J15" s="28">
        <v>140.44247787610621</v>
      </c>
      <c r="K15" s="168">
        <v>100.69686411149826</v>
      </c>
      <c r="L15" s="170">
        <v>153.97390272835111</v>
      </c>
      <c r="M15" s="128"/>
      <c r="N15" s="121"/>
    </row>
    <row r="16" spans="1:15" ht="32.25" customHeight="1">
      <c r="A16" s="356" t="s">
        <v>70</v>
      </c>
      <c r="B16" s="357" t="s">
        <v>135</v>
      </c>
      <c r="C16" s="287" t="s">
        <v>72</v>
      </c>
      <c r="D16" s="293">
        <v>420300</v>
      </c>
      <c r="E16" s="294">
        <v>412000</v>
      </c>
      <c r="F16" s="295">
        <v>8300</v>
      </c>
      <c r="G16" s="24">
        <v>416500</v>
      </c>
      <c r="H16" s="161">
        <v>409100</v>
      </c>
      <c r="I16" s="162">
        <v>7400</v>
      </c>
      <c r="J16" s="25">
        <v>3800</v>
      </c>
      <c r="K16" s="161">
        <v>2900</v>
      </c>
      <c r="L16" s="147">
        <v>900</v>
      </c>
      <c r="M16" s="128"/>
      <c r="N16" s="121"/>
    </row>
    <row r="17" spans="1:14" ht="32.25" customHeight="1">
      <c r="A17" s="356"/>
      <c r="B17" s="357"/>
      <c r="C17" s="193" t="s">
        <v>73</v>
      </c>
      <c r="D17" s="15">
        <v>434700</v>
      </c>
      <c r="E17" s="148">
        <v>425800</v>
      </c>
      <c r="F17" s="163">
        <v>8900</v>
      </c>
      <c r="G17" s="16">
        <v>431200</v>
      </c>
      <c r="H17" s="164">
        <v>423200</v>
      </c>
      <c r="I17" s="165">
        <v>8000</v>
      </c>
      <c r="J17" s="17">
        <v>3500</v>
      </c>
      <c r="K17" s="164">
        <v>2600</v>
      </c>
      <c r="L17" s="149">
        <v>900</v>
      </c>
      <c r="M17" s="128"/>
      <c r="N17" s="121"/>
    </row>
    <row r="18" spans="1:14" ht="32.25" customHeight="1">
      <c r="A18" s="356"/>
      <c r="B18" s="357"/>
      <c r="C18" s="193" t="s">
        <v>63</v>
      </c>
      <c r="D18" s="18">
        <v>-14400</v>
      </c>
      <c r="E18" s="153">
        <v>-13800</v>
      </c>
      <c r="F18" s="89">
        <v>-600</v>
      </c>
      <c r="G18" s="19">
        <v>-14700</v>
      </c>
      <c r="H18" s="154">
        <v>-14100</v>
      </c>
      <c r="I18" s="155">
        <v>-600</v>
      </c>
      <c r="J18" s="20">
        <v>300</v>
      </c>
      <c r="K18" s="154">
        <v>300</v>
      </c>
      <c r="L18" s="90">
        <v>0</v>
      </c>
      <c r="M18" s="128"/>
      <c r="N18" s="121"/>
    </row>
    <row r="19" spans="1:14" ht="32.25" customHeight="1" thickBot="1">
      <c r="A19" s="358"/>
      <c r="B19" s="359"/>
      <c r="C19" s="282" t="s">
        <v>74</v>
      </c>
      <c r="D19" s="29">
        <v>96.687370600414084</v>
      </c>
      <c r="E19" s="171">
        <v>96.759041803663692</v>
      </c>
      <c r="F19" s="172">
        <v>93.258426966292134</v>
      </c>
      <c r="G19" s="30">
        <v>96.590909090909093</v>
      </c>
      <c r="H19" s="173">
        <v>96.668241965973536</v>
      </c>
      <c r="I19" s="174">
        <v>92.5</v>
      </c>
      <c r="J19" s="31">
        <v>108.57142857142857</v>
      </c>
      <c r="K19" s="173">
        <v>111.53846153846155</v>
      </c>
      <c r="L19" s="175">
        <v>100</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１月（２表）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6">
        <v>24</v>
      </c>
      <c r="AC3" s="307">
        <v>25</v>
      </c>
    </row>
    <row r="4" spans="1:29" ht="18" thickBot="1">
      <c r="A4" s="366" t="s">
        <v>54</v>
      </c>
      <c r="B4" s="367"/>
      <c r="C4" s="79"/>
      <c r="D4" s="80" t="s">
        <v>76</v>
      </c>
      <c r="E4" s="308" t="s">
        <v>77</v>
      </c>
      <c r="F4" s="309" t="s">
        <v>78</v>
      </c>
      <c r="G4" s="310" t="s">
        <v>79</v>
      </c>
      <c r="H4" s="308" t="s">
        <v>80</v>
      </c>
      <c r="I4" s="309" t="s">
        <v>81</v>
      </c>
      <c r="J4" s="311" t="s">
        <v>82</v>
      </c>
      <c r="K4" s="309" t="s">
        <v>83</v>
      </c>
      <c r="L4" s="309" t="s">
        <v>84</v>
      </c>
      <c r="M4" s="312" t="s">
        <v>85</v>
      </c>
      <c r="N4" s="309" t="s">
        <v>86</v>
      </c>
      <c r="O4" s="309" t="s">
        <v>87</v>
      </c>
      <c r="P4" s="309" t="s">
        <v>88</v>
      </c>
      <c r="Q4" s="309" t="s">
        <v>89</v>
      </c>
      <c r="R4" s="309" t="s">
        <v>90</v>
      </c>
      <c r="S4" s="309" t="s">
        <v>91</v>
      </c>
      <c r="T4" s="309" t="s">
        <v>92</v>
      </c>
      <c r="U4" s="309" t="s">
        <v>93</v>
      </c>
      <c r="V4" s="309" t="s">
        <v>94</v>
      </c>
      <c r="W4" s="309" t="s">
        <v>95</v>
      </c>
      <c r="X4" s="309" t="s">
        <v>96</v>
      </c>
      <c r="Y4" s="309" t="s">
        <v>97</v>
      </c>
      <c r="Z4" s="308" t="s">
        <v>98</v>
      </c>
      <c r="AA4" s="309" t="s">
        <v>99</v>
      </c>
      <c r="AB4" s="308" t="s">
        <v>100</v>
      </c>
      <c r="AC4" s="313" t="s">
        <v>56</v>
      </c>
    </row>
    <row r="5" spans="1:29" ht="30" customHeight="1">
      <c r="A5" s="361" t="s">
        <v>60</v>
      </c>
      <c r="B5" s="368"/>
      <c r="C5" s="296" t="s">
        <v>136</v>
      </c>
      <c r="D5" s="297">
        <v>420300</v>
      </c>
      <c r="E5" s="298">
        <v>204700</v>
      </c>
      <c r="F5" s="298">
        <v>21300</v>
      </c>
      <c r="G5" s="298">
        <v>32600</v>
      </c>
      <c r="H5" s="298">
        <v>19900</v>
      </c>
      <c r="I5" s="298">
        <v>47500</v>
      </c>
      <c r="J5" s="298">
        <v>38300</v>
      </c>
      <c r="K5" s="298">
        <v>0</v>
      </c>
      <c r="L5" s="298">
        <v>10300</v>
      </c>
      <c r="M5" s="298">
        <v>2100</v>
      </c>
      <c r="N5" s="298">
        <v>5100</v>
      </c>
      <c r="O5" s="298">
        <v>3400</v>
      </c>
      <c r="P5" s="298">
        <v>1700</v>
      </c>
      <c r="Q5" s="298">
        <v>0</v>
      </c>
      <c r="R5" s="298">
        <v>2500</v>
      </c>
      <c r="S5" s="298">
        <v>2500</v>
      </c>
      <c r="T5" s="298">
        <v>5700</v>
      </c>
      <c r="U5" s="298">
        <v>2700</v>
      </c>
      <c r="V5" s="298">
        <v>1100</v>
      </c>
      <c r="W5" s="299">
        <v>1500</v>
      </c>
      <c r="X5" s="299">
        <v>1900</v>
      </c>
      <c r="Y5" s="299">
        <v>4300</v>
      </c>
      <c r="Z5" s="299">
        <v>0</v>
      </c>
      <c r="AA5" s="299">
        <v>2500</v>
      </c>
      <c r="AB5" s="300">
        <v>400</v>
      </c>
      <c r="AC5" s="301">
        <v>8300</v>
      </c>
    </row>
    <row r="6" spans="1:29" ht="30" customHeight="1">
      <c r="A6" s="361"/>
      <c r="B6" s="368"/>
      <c r="C6" s="83" t="s">
        <v>134</v>
      </c>
      <c r="D6" s="81">
        <v>434700</v>
      </c>
      <c r="E6" s="82">
        <v>208300</v>
      </c>
      <c r="F6" s="82">
        <v>17400</v>
      </c>
      <c r="G6" s="82">
        <v>39500</v>
      </c>
      <c r="H6" s="82">
        <v>21500</v>
      </c>
      <c r="I6" s="82">
        <v>47000</v>
      </c>
      <c r="J6" s="82">
        <v>41500</v>
      </c>
      <c r="K6" s="82">
        <v>0</v>
      </c>
      <c r="L6" s="82">
        <v>10500</v>
      </c>
      <c r="M6" s="82">
        <v>2200</v>
      </c>
      <c r="N6" s="82">
        <v>6800</v>
      </c>
      <c r="O6" s="82">
        <v>2300</v>
      </c>
      <c r="P6" s="82">
        <v>2200</v>
      </c>
      <c r="Q6" s="82">
        <v>0</v>
      </c>
      <c r="R6" s="82">
        <v>2600</v>
      </c>
      <c r="S6" s="82">
        <v>3200</v>
      </c>
      <c r="T6" s="82">
        <v>6100</v>
      </c>
      <c r="U6" s="82">
        <v>3400</v>
      </c>
      <c r="V6" s="82">
        <v>1400</v>
      </c>
      <c r="W6" s="82">
        <v>900</v>
      </c>
      <c r="X6" s="82">
        <v>2200</v>
      </c>
      <c r="Y6" s="82">
        <v>4300</v>
      </c>
      <c r="Z6" s="82">
        <v>0</v>
      </c>
      <c r="AA6" s="82">
        <v>2500</v>
      </c>
      <c r="AB6" s="84">
        <v>0</v>
      </c>
      <c r="AC6" s="85">
        <v>8900</v>
      </c>
    </row>
    <row r="7" spans="1:29" ht="30" customHeight="1">
      <c r="A7" s="361"/>
      <c r="B7" s="368"/>
      <c r="C7" s="83" t="s">
        <v>63</v>
      </c>
      <c r="D7" s="86">
        <v>-14400</v>
      </c>
      <c r="E7" s="87">
        <v>-3600</v>
      </c>
      <c r="F7" s="88">
        <v>3900</v>
      </c>
      <c r="G7" s="88">
        <v>-6900</v>
      </c>
      <c r="H7" s="88">
        <v>-1600</v>
      </c>
      <c r="I7" s="88">
        <v>500</v>
      </c>
      <c r="J7" s="89">
        <v>-3200</v>
      </c>
      <c r="K7" s="88">
        <v>0</v>
      </c>
      <c r="L7" s="88">
        <v>-200</v>
      </c>
      <c r="M7" s="88">
        <v>-100</v>
      </c>
      <c r="N7" s="88">
        <v>-1700</v>
      </c>
      <c r="O7" s="88">
        <v>1100</v>
      </c>
      <c r="P7" s="88">
        <v>-500</v>
      </c>
      <c r="Q7" s="88">
        <v>0</v>
      </c>
      <c r="R7" s="88">
        <v>-100</v>
      </c>
      <c r="S7" s="88">
        <v>-700</v>
      </c>
      <c r="T7" s="88">
        <v>-400</v>
      </c>
      <c r="U7" s="88">
        <v>-700</v>
      </c>
      <c r="V7" s="88">
        <v>-300</v>
      </c>
      <c r="W7" s="88">
        <v>600</v>
      </c>
      <c r="X7" s="88">
        <v>-300</v>
      </c>
      <c r="Y7" s="88">
        <v>0</v>
      </c>
      <c r="Z7" s="88">
        <v>0</v>
      </c>
      <c r="AA7" s="88">
        <v>0</v>
      </c>
      <c r="AB7" s="88">
        <v>0</v>
      </c>
      <c r="AC7" s="90">
        <v>-600</v>
      </c>
    </row>
    <row r="8" spans="1:29" ht="30" customHeight="1">
      <c r="A8" s="361"/>
      <c r="B8" s="368"/>
      <c r="C8" s="91" t="s">
        <v>64</v>
      </c>
      <c r="D8" s="92">
        <v>96.687370600414084</v>
      </c>
      <c r="E8" s="93">
        <v>98.271723475756119</v>
      </c>
      <c r="F8" s="94">
        <v>122.41379310344827</v>
      </c>
      <c r="G8" s="94">
        <v>82.531645569620252</v>
      </c>
      <c r="H8" s="94">
        <v>92.558139534883722</v>
      </c>
      <c r="I8" s="94">
        <v>101.06382978723406</v>
      </c>
      <c r="J8" s="95">
        <v>92.289156626506013</v>
      </c>
      <c r="K8" s="94" t="s">
        <v>131</v>
      </c>
      <c r="L8" s="94">
        <v>98.095238095238088</v>
      </c>
      <c r="M8" s="94">
        <v>95.454545454545453</v>
      </c>
      <c r="N8" s="94">
        <v>75</v>
      </c>
      <c r="O8" s="94">
        <v>147.82608695652172</v>
      </c>
      <c r="P8" s="94">
        <v>77.272727272727266</v>
      </c>
      <c r="Q8" s="96" t="s">
        <v>131</v>
      </c>
      <c r="R8" s="94">
        <v>96.15384615384616</v>
      </c>
      <c r="S8" s="94">
        <v>78.125</v>
      </c>
      <c r="T8" s="94">
        <v>93.442622950819683</v>
      </c>
      <c r="U8" s="94">
        <v>79.411764705882348</v>
      </c>
      <c r="V8" s="94">
        <v>78.571428571428569</v>
      </c>
      <c r="W8" s="96">
        <v>166.66666666666669</v>
      </c>
      <c r="X8" s="96">
        <v>86.36363636363636</v>
      </c>
      <c r="Y8" s="96">
        <v>100</v>
      </c>
      <c r="Z8" s="96" t="s">
        <v>131</v>
      </c>
      <c r="AA8" s="96">
        <v>100</v>
      </c>
      <c r="AB8" s="94" t="s">
        <v>114</v>
      </c>
      <c r="AC8" s="97">
        <v>93.258426966292134</v>
      </c>
    </row>
    <row r="9" spans="1:29" ht="30" customHeight="1" thickBot="1">
      <c r="A9" s="362"/>
      <c r="B9" s="369"/>
      <c r="C9" s="98" t="s">
        <v>137</v>
      </c>
      <c r="D9" s="99">
        <v>100</v>
      </c>
      <c r="E9" s="100">
        <v>48.703307161551272</v>
      </c>
      <c r="F9" s="100">
        <v>5.0678087080656669</v>
      </c>
      <c r="G9" s="100">
        <v>7.7563645015465141</v>
      </c>
      <c r="H9" s="100">
        <v>4.7347133000237926</v>
      </c>
      <c r="I9" s="100">
        <v>11.301451344277897</v>
      </c>
      <c r="J9" s="100">
        <v>9.1125386628598619</v>
      </c>
      <c r="K9" s="100">
        <v>0</v>
      </c>
      <c r="L9" s="100">
        <v>2.4506305020223649</v>
      </c>
      <c r="M9" s="100">
        <v>0.49964311206281231</v>
      </c>
      <c r="N9" s="100">
        <v>1.2134189864382585</v>
      </c>
      <c r="O9" s="100">
        <v>0.8089459909588389</v>
      </c>
      <c r="P9" s="100">
        <v>0.40447299547941945</v>
      </c>
      <c r="Q9" s="100">
        <v>0</v>
      </c>
      <c r="R9" s="100">
        <v>0.59481322864620512</v>
      </c>
      <c r="S9" s="100">
        <v>0.59481322864620512</v>
      </c>
      <c r="T9" s="100">
        <v>1.3561741613133478</v>
      </c>
      <c r="U9" s="100">
        <v>0.64239828693790146</v>
      </c>
      <c r="V9" s="100">
        <v>0.26171782060433024</v>
      </c>
      <c r="W9" s="100">
        <v>0.35688793718772305</v>
      </c>
      <c r="X9" s="100">
        <v>0.45205805377111585</v>
      </c>
      <c r="Y9" s="100">
        <v>1.0230787532714729</v>
      </c>
      <c r="Z9" s="100">
        <v>0</v>
      </c>
      <c r="AA9" s="100">
        <v>0.59481322864620512</v>
      </c>
      <c r="AB9" s="100">
        <v>9.5170116583392819E-2</v>
      </c>
      <c r="AC9" s="101">
        <v>1.974779919105401</v>
      </c>
    </row>
    <row r="10" spans="1:29" ht="30" customHeight="1">
      <c r="A10" s="360" t="s">
        <v>65</v>
      </c>
      <c r="B10" s="363" t="s">
        <v>66</v>
      </c>
      <c r="C10" s="314" t="s">
        <v>67</v>
      </c>
      <c r="D10" s="297">
        <v>4983200</v>
      </c>
      <c r="E10" s="315">
        <v>2342100</v>
      </c>
      <c r="F10" s="315">
        <v>238200</v>
      </c>
      <c r="G10" s="315">
        <v>453500</v>
      </c>
      <c r="H10" s="315">
        <v>233900</v>
      </c>
      <c r="I10" s="315">
        <v>531100</v>
      </c>
      <c r="J10" s="315">
        <v>430800</v>
      </c>
      <c r="K10" s="315">
        <v>0</v>
      </c>
      <c r="L10" s="315">
        <v>116500</v>
      </c>
      <c r="M10" s="315">
        <v>26900</v>
      </c>
      <c r="N10" s="315">
        <v>53400</v>
      </c>
      <c r="O10" s="315">
        <v>30900</v>
      </c>
      <c r="P10" s="315">
        <v>14300</v>
      </c>
      <c r="Q10" s="315">
        <v>200</v>
      </c>
      <c r="R10" s="315">
        <v>33400</v>
      </c>
      <c r="S10" s="315">
        <v>35000</v>
      </c>
      <c r="T10" s="315">
        <v>60300</v>
      </c>
      <c r="U10" s="315">
        <v>44300</v>
      </c>
      <c r="V10" s="315">
        <v>14800</v>
      </c>
      <c r="W10" s="315">
        <v>10700</v>
      </c>
      <c r="X10" s="315">
        <v>21500</v>
      </c>
      <c r="Y10" s="315">
        <v>40900</v>
      </c>
      <c r="Z10" s="315">
        <v>0</v>
      </c>
      <c r="AA10" s="315">
        <v>27400</v>
      </c>
      <c r="AB10" s="315">
        <v>1300</v>
      </c>
      <c r="AC10" s="316">
        <v>221800</v>
      </c>
    </row>
    <row r="11" spans="1:29" ht="30" customHeight="1">
      <c r="A11" s="361"/>
      <c r="B11" s="364"/>
      <c r="C11" s="102" t="s">
        <v>68</v>
      </c>
      <c r="D11" s="103">
        <v>4844800</v>
      </c>
      <c r="E11" s="104">
        <v>2262100</v>
      </c>
      <c r="F11" s="104">
        <v>228600</v>
      </c>
      <c r="G11" s="104">
        <v>432900</v>
      </c>
      <c r="H11" s="104">
        <v>255800</v>
      </c>
      <c r="I11" s="104">
        <v>527300</v>
      </c>
      <c r="J11" s="104">
        <v>412700</v>
      </c>
      <c r="K11" s="104">
        <v>29000</v>
      </c>
      <c r="L11" s="104">
        <v>116000</v>
      </c>
      <c r="M11" s="104">
        <v>26700</v>
      </c>
      <c r="N11" s="104">
        <v>56800</v>
      </c>
      <c r="O11" s="104">
        <v>27100</v>
      </c>
      <c r="P11" s="104">
        <v>16500</v>
      </c>
      <c r="Q11" s="104">
        <v>0</v>
      </c>
      <c r="R11" s="104">
        <v>33800</v>
      </c>
      <c r="S11" s="104">
        <v>39300</v>
      </c>
      <c r="T11" s="104">
        <v>65000</v>
      </c>
      <c r="U11" s="104">
        <v>34600</v>
      </c>
      <c r="V11" s="104">
        <v>16000</v>
      </c>
      <c r="W11" s="104">
        <v>9100</v>
      </c>
      <c r="X11" s="104">
        <v>22200</v>
      </c>
      <c r="Y11" s="104">
        <v>40400</v>
      </c>
      <c r="Z11" s="104">
        <v>7200</v>
      </c>
      <c r="AA11" s="104">
        <v>26100</v>
      </c>
      <c r="AB11" s="117">
        <v>0</v>
      </c>
      <c r="AC11" s="105">
        <v>159600</v>
      </c>
    </row>
    <row r="12" spans="1:29" ht="30" customHeight="1">
      <c r="A12" s="361"/>
      <c r="B12" s="364"/>
      <c r="C12" s="102" t="s">
        <v>63</v>
      </c>
      <c r="D12" s="86">
        <v>138400</v>
      </c>
      <c r="E12" s="87">
        <v>80000</v>
      </c>
      <c r="F12" s="88">
        <v>9600</v>
      </c>
      <c r="G12" s="88">
        <v>20600</v>
      </c>
      <c r="H12" s="88">
        <v>-21900</v>
      </c>
      <c r="I12" s="88">
        <v>3800</v>
      </c>
      <c r="J12" s="89">
        <v>18100</v>
      </c>
      <c r="K12" s="88">
        <v>-29000</v>
      </c>
      <c r="L12" s="88">
        <v>500</v>
      </c>
      <c r="M12" s="88">
        <v>26900</v>
      </c>
      <c r="N12" s="88">
        <v>-3400</v>
      </c>
      <c r="O12" s="88">
        <v>3800</v>
      </c>
      <c r="P12" s="88">
        <v>-2200</v>
      </c>
      <c r="Q12" s="88">
        <v>0</v>
      </c>
      <c r="R12" s="88">
        <v>-400</v>
      </c>
      <c r="S12" s="88">
        <v>-4300</v>
      </c>
      <c r="T12" s="88">
        <v>-4700</v>
      </c>
      <c r="U12" s="88">
        <v>9700</v>
      </c>
      <c r="V12" s="88">
        <v>-1200</v>
      </c>
      <c r="W12" s="88">
        <v>1600</v>
      </c>
      <c r="X12" s="88">
        <v>-700</v>
      </c>
      <c r="Y12" s="88">
        <v>500</v>
      </c>
      <c r="Z12" s="88">
        <v>-7200</v>
      </c>
      <c r="AA12" s="88">
        <v>1300</v>
      </c>
      <c r="AB12" s="88">
        <v>0</v>
      </c>
      <c r="AC12" s="90">
        <v>62200</v>
      </c>
    </row>
    <row r="13" spans="1:29" ht="30" customHeight="1">
      <c r="A13" s="361"/>
      <c r="B13" s="364"/>
      <c r="C13" s="106" t="s">
        <v>69</v>
      </c>
      <c r="D13" s="107">
        <v>102.85667107001322</v>
      </c>
      <c r="E13" s="108">
        <v>103.53653684629327</v>
      </c>
      <c r="F13" s="109">
        <v>104.1994750656168</v>
      </c>
      <c r="G13" s="110">
        <v>104.75860475860476</v>
      </c>
      <c r="H13" s="110">
        <v>91.438623924941368</v>
      </c>
      <c r="I13" s="109">
        <v>100.7206523800493</v>
      </c>
      <c r="J13" s="111">
        <v>104.38575236249092</v>
      </c>
      <c r="K13" s="109" t="s">
        <v>122</v>
      </c>
      <c r="L13" s="109">
        <v>100.43103448275863</v>
      </c>
      <c r="M13" s="109">
        <v>100.74906367041199</v>
      </c>
      <c r="N13" s="109">
        <v>94.014084507042256</v>
      </c>
      <c r="O13" s="109">
        <v>114.02214022140222</v>
      </c>
      <c r="P13" s="109">
        <v>86.666666666666671</v>
      </c>
      <c r="Q13" s="94" t="s">
        <v>114</v>
      </c>
      <c r="R13" s="109">
        <v>98.816568047337284</v>
      </c>
      <c r="S13" s="109">
        <v>89.05852417302799</v>
      </c>
      <c r="T13" s="109">
        <v>92.769230769230774</v>
      </c>
      <c r="U13" s="109">
        <v>128.03468208092485</v>
      </c>
      <c r="V13" s="109">
        <v>92.5</v>
      </c>
      <c r="W13" s="109">
        <v>117.58241758241759</v>
      </c>
      <c r="X13" s="109">
        <v>96.846846846846844</v>
      </c>
      <c r="Y13" s="109">
        <v>101.23762376237624</v>
      </c>
      <c r="Z13" s="94" t="s">
        <v>122</v>
      </c>
      <c r="AA13" s="109">
        <v>104.98084291187739</v>
      </c>
      <c r="AB13" s="94" t="s">
        <v>114</v>
      </c>
      <c r="AC13" s="112">
        <v>138.97243107769424</v>
      </c>
    </row>
    <row r="14" spans="1:29" ht="30" customHeight="1" thickBot="1">
      <c r="A14" s="362"/>
      <c r="B14" s="365"/>
      <c r="C14" s="113" t="s">
        <v>102</v>
      </c>
      <c r="D14" s="114">
        <v>100</v>
      </c>
      <c r="E14" s="115">
        <v>46.99991973029379</v>
      </c>
      <c r="F14" s="115">
        <v>4.780061004976722</v>
      </c>
      <c r="G14" s="115">
        <v>9.1005779418847332</v>
      </c>
      <c r="H14" s="115">
        <v>4.6937710707978813</v>
      </c>
      <c r="I14" s="115">
        <v>10.657810242414513</v>
      </c>
      <c r="J14" s="115">
        <v>8.6450473591266661</v>
      </c>
      <c r="K14" s="115">
        <v>0</v>
      </c>
      <c r="L14" s="115">
        <v>2.3378551934499918</v>
      </c>
      <c r="M14" s="115">
        <v>0.53981377428158617</v>
      </c>
      <c r="N14" s="115">
        <v>1.0716005779418847</v>
      </c>
      <c r="O14" s="115">
        <v>0.62008348049446138</v>
      </c>
      <c r="P14" s="115">
        <v>0.28696419971102904</v>
      </c>
      <c r="Q14" s="115">
        <v>4.0134853106437631E-3</v>
      </c>
      <c r="R14" s="115">
        <v>0.67025204687750839</v>
      </c>
      <c r="S14" s="115">
        <v>0.70235992936265845</v>
      </c>
      <c r="T14" s="115">
        <v>1.2100658211590947</v>
      </c>
      <c r="U14" s="115">
        <v>0.88898699630759348</v>
      </c>
      <c r="V14" s="115">
        <v>0.29699791298763845</v>
      </c>
      <c r="W14" s="115">
        <v>0.21472146411944132</v>
      </c>
      <c r="X14" s="115">
        <v>0.4314496708942045</v>
      </c>
      <c r="Y14" s="115">
        <v>0.82075774602664953</v>
      </c>
      <c r="Z14" s="115">
        <v>0</v>
      </c>
      <c r="AA14" s="115">
        <v>0.54984748755819557</v>
      </c>
      <c r="AB14" s="115">
        <v>2.6087654519184458E-2</v>
      </c>
      <c r="AC14" s="116">
        <v>4.4509552095039329</v>
      </c>
    </row>
    <row r="15" spans="1:29" ht="30" customHeight="1">
      <c r="A15" s="360" t="s">
        <v>70</v>
      </c>
      <c r="B15" s="363" t="s">
        <v>135</v>
      </c>
      <c r="C15" s="317" t="s">
        <v>72</v>
      </c>
      <c r="D15" s="318">
        <v>420300</v>
      </c>
      <c r="E15" s="319">
        <v>204700</v>
      </c>
      <c r="F15" s="319">
        <v>21300</v>
      </c>
      <c r="G15" s="319">
        <v>32600</v>
      </c>
      <c r="H15" s="319">
        <v>19900</v>
      </c>
      <c r="I15" s="319">
        <v>47500</v>
      </c>
      <c r="J15" s="319">
        <v>38300</v>
      </c>
      <c r="K15" s="319">
        <v>0</v>
      </c>
      <c r="L15" s="319">
        <v>10300</v>
      </c>
      <c r="M15" s="319">
        <v>2100</v>
      </c>
      <c r="N15" s="319">
        <v>5100</v>
      </c>
      <c r="O15" s="319">
        <v>3400</v>
      </c>
      <c r="P15" s="319">
        <v>1700</v>
      </c>
      <c r="Q15" s="319">
        <v>0</v>
      </c>
      <c r="R15" s="319">
        <v>2500</v>
      </c>
      <c r="S15" s="319">
        <v>2500</v>
      </c>
      <c r="T15" s="319">
        <v>5700</v>
      </c>
      <c r="U15" s="319">
        <v>2700</v>
      </c>
      <c r="V15" s="319">
        <v>1100</v>
      </c>
      <c r="W15" s="319">
        <v>1500</v>
      </c>
      <c r="X15" s="319">
        <v>1900</v>
      </c>
      <c r="Y15" s="319">
        <v>4300</v>
      </c>
      <c r="Z15" s="319">
        <v>0</v>
      </c>
      <c r="AA15" s="319">
        <v>2500</v>
      </c>
      <c r="AB15" s="319">
        <v>400</v>
      </c>
      <c r="AC15" s="320">
        <v>8300</v>
      </c>
    </row>
    <row r="16" spans="1:29" ht="30" customHeight="1">
      <c r="A16" s="361"/>
      <c r="B16" s="364"/>
      <c r="C16" s="102" t="s">
        <v>73</v>
      </c>
      <c r="D16" s="103">
        <v>434700</v>
      </c>
      <c r="E16" s="104">
        <v>208300</v>
      </c>
      <c r="F16" s="104">
        <v>17400</v>
      </c>
      <c r="G16" s="104">
        <v>39500</v>
      </c>
      <c r="H16" s="104">
        <v>21500</v>
      </c>
      <c r="I16" s="104">
        <v>47000</v>
      </c>
      <c r="J16" s="104">
        <v>41500</v>
      </c>
      <c r="K16" s="104">
        <v>0</v>
      </c>
      <c r="L16" s="104">
        <v>10500</v>
      </c>
      <c r="M16" s="104">
        <v>2200</v>
      </c>
      <c r="N16" s="104">
        <v>6800</v>
      </c>
      <c r="O16" s="104">
        <v>2300</v>
      </c>
      <c r="P16" s="104">
        <v>2200</v>
      </c>
      <c r="Q16" s="104">
        <v>0</v>
      </c>
      <c r="R16" s="104">
        <v>2600</v>
      </c>
      <c r="S16" s="104">
        <v>3200</v>
      </c>
      <c r="T16" s="104">
        <v>6100</v>
      </c>
      <c r="U16" s="104">
        <v>3400</v>
      </c>
      <c r="V16" s="104">
        <v>1400</v>
      </c>
      <c r="W16" s="104">
        <v>900</v>
      </c>
      <c r="X16" s="104">
        <v>2200</v>
      </c>
      <c r="Y16" s="104">
        <v>4300</v>
      </c>
      <c r="Z16" s="104">
        <v>0</v>
      </c>
      <c r="AA16" s="104">
        <v>2500</v>
      </c>
      <c r="AB16" s="117">
        <v>0</v>
      </c>
      <c r="AC16" s="105">
        <v>8900</v>
      </c>
    </row>
    <row r="17" spans="1:29" ht="30" customHeight="1">
      <c r="A17" s="361"/>
      <c r="B17" s="364"/>
      <c r="C17" s="102" t="s">
        <v>63</v>
      </c>
      <c r="D17" s="86">
        <v>-14400</v>
      </c>
      <c r="E17" s="87">
        <v>-3600</v>
      </c>
      <c r="F17" s="88">
        <v>3900</v>
      </c>
      <c r="G17" s="88">
        <v>-6900</v>
      </c>
      <c r="H17" s="88">
        <v>-1600</v>
      </c>
      <c r="I17" s="88">
        <v>500</v>
      </c>
      <c r="J17" s="89">
        <v>-3200</v>
      </c>
      <c r="K17" s="88">
        <v>0</v>
      </c>
      <c r="L17" s="88">
        <v>-200</v>
      </c>
      <c r="M17" s="88">
        <v>2100</v>
      </c>
      <c r="N17" s="88">
        <v>-1700</v>
      </c>
      <c r="O17" s="88">
        <v>1100</v>
      </c>
      <c r="P17" s="88">
        <v>-500</v>
      </c>
      <c r="Q17" s="88">
        <v>0</v>
      </c>
      <c r="R17" s="88">
        <v>-100</v>
      </c>
      <c r="S17" s="88">
        <v>-700</v>
      </c>
      <c r="T17" s="88">
        <v>-400</v>
      </c>
      <c r="U17" s="88">
        <v>-700</v>
      </c>
      <c r="V17" s="88">
        <v>-300</v>
      </c>
      <c r="W17" s="88">
        <v>600</v>
      </c>
      <c r="X17" s="88">
        <v>-300</v>
      </c>
      <c r="Y17" s="88">
        <v>0</v>
      </c>
      <c r="Z17" s="88">
        <v>0</v>
      </c>
      <c r="AA17" s="88">
        <v>0</v>
      </c>
      <c r="AB17" s="94" t="s">
        <v>114</v>
      </c>
      <c r="AC17" s="90">
        <v>-600</v>
      </c>
    </row>
    <row r="18" spans="1:29" ht="30" customHeight="1">
      <c r="A18" s="361"/>
      <c r="B18" s="364"/>
      <c r="C18" s="106" t="s">
        <v>74</v>
      </c>
      <c r="D18" s="107">
        <v>96.687370600414084</v>
      </c>
      <c r="E18" s="108">
        <v>98.271723475756119</v>
      </c>
      <c r="F18" s="109">
        <v>122.41379310344827</v>
      </c>
      <c r="G18" s="110">
        <v>82.531645569620252</v>
      </c>
      <c r="H18" s="110">
        <v>92.558139534883722</v>
      </c>
      <c r="I18" s="109">
        <v>101.06382978723406</v>
      </c>
      <c r="J18" s="111">
        <v>92.289156626506013</v>
      </c>
      <c r="K18" s="94" t="s">
        <v>131</v>
      </c>
      <c r="L18" s="109">
        <v>98.095238095238088</v>
      </c>
      <c r="M18" s="109">
        <v>95.454545454545453</v>
      </c>
      <c r="N18" s="109">
        <v>75</v>
      </c>
      <c r="O18" s="109">
        <v>147.82608695652172</v>
      </c>
      <c r="P18" s="109">
        <v>77.272727272727266</v>
      </c>
      <c r="Q18" s="94" t="s">
        <v>131</v>
      </c>
      <c r="R18" s="109">
        <v>96.15384615384616</v>
      </c>
      <c r="S18" s="109">
        <v>78.125</v>
      </c>
      <c r="T18" s="109">
        <v>93.442622950819683</v>
      </c>
      <c r="U18" s="109">
        <v>79.411764705882348</v>
      </c>
      <c r="V18" s="109">
        <v>78.571428571428569</v>
      </c>
      <c r="W18" s="109">
        <v>166.66666666666669</v>
      </c>
      <c r="X18" s="109">
        <v>86.36363636363636</v>
      </c>
      <c r="Y18" s="109">
        <v>100</v>
      </c>
      <c r="Z18" s="94" t="s">
        <v>131</v>
      </c>
      <c r="AA18" s="109">
        <v>100</v>
      </c>
      <c r="AB18" s="109">
        <v>0</v>
      </c>
      <c r="AC18" s="112">
        <v>93.258426966292134</v>
      </c>
    </row>
    <row r="19" spans="1:29" ht="30" customHeight="1" thickBot="1">
      <c r="A19" s="362"/>
      <c r="B19" s="365"/>
      <c r="C19" s="113" t="s">
        <v>103</v>
      </c>
      <c r="D19" s="114">
        <v>100</v>
      </c>
      <c r="E19" s="115">
        <v>48.703307161551272</v>
      </c>
      <c r="F19" s="115">
        <v>5.0678087080656669</v>
      </c>
      <c r="G19" s="115">
        <v>7.7563645015465141</v>
      </c>
      <c r="H19" s="115">
        <v>4.7347133000237926</v>
      </c>
      <c r="I19" s="115">
        <v>11.301451344277897</v>
      </c>
      <c r="J19" s="115">
        <v>9.1125386628598619</v>
      </c>
      <c r="K19" s="115">
        <v>0</v>
      </c>
      <c r="L19" s="115">
        <v>2.4506305020223649</v>
      </c>
      <c r="M19" s="115">
        <v>0.49964311206281231</v>
      </c>
      <c r="N19" s="115">
        <v>1.2134189864382585</v>
      </c>
      <c r="O19" s="115">
        <v>0.8089459909588389</v>
      </c>
      <c r="P19" s="115">
        <v>0.40447299547941945</v>
      </c>
      <c r="Q19" s="115">
        <v>0</v>
      </c>
      <c r="R19" s="115">
        <v>0.59481322864620512</v>
      </c>
      <c r="S19" s="115">
        <v>0.59481322864620512</v>
      </c>
      <c r="T19" s="115">
        <v>1.3561741613133478</v>
      </c>
      <c r="U19" s="115">
        <v>0.64239828693790146</v>
      </c>
      <c r="V19" s="115">
        <v>0.26171782060433024</v>
      </c>
      <c r="W19" s="115">
        <v>0.35688793718772305</v>
      </c>
      <c r="X19" s="115">
        <v>0.45205805377111585</v>
      </c>
      <c r="Y19" s="115">
        <v>1.0230787532714729</v>
      </c>
      <c r="Z19" s="115">
        <v>0</v>
      </c>
      <c r="AA19" s="115">
        <v>0.59481322864620512</v>
      </c>
      <c r="AB19" s="115">
        <v>9.5170116583392819E-2</v>
      </c>
      <c r="AC19" s="116">
        <v>1.974779919105401</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106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107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G3" sqref="G3"/>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２月（１表）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5"/>
      <c r="J6" s="370" t="s">
        <v>58</v>
      </c>
      <c r="K6" s="134"/>
      <c r="L6" s="136"/>
      <c r="M6" s="128"/>
      <c r="N6" s="121"/>
    </row>
    <row r="7" spans="1:15" ht="17.25">
      <c r="A7" s="137"/>
      <c r="B7" s="138"/>
      <c r="C7" s="139"/>
      <c r="D7" s="140"/>
      <c r="E7" s="345"/>
      <c r="F7" s="347"/>
      <c r="G7" s="349"/>
      <c r="H7" s="141" t="s">
        <v>55</v>
      </c>
      <c r="I7" s="142" t="s">
        <v>59</v>
      </c>
      <c r="J7" s="371"/>
      <c r="K7" s="141" t="s">
        <v>55</v>
      </c>
      <c r="L7" s="143" t="s">
        <v>59</v>
      </c>
      <c r="M7" s="128"/>
      <c r="N7" s="121"/>
    </row>
    <row r="8" spans="1:15" ht="32.25" customHeight="1">
      <c r="A8" s="352" t="s">
        <v>60</v>
      </c>
      <c r="B8" s="353"/>
      <c r="C8" s="289" t="s">
        <v>138</v>
      </c>
      <c r="D8" s="290">
        <v>413500</v>
      </c>
      <c r="E8" s="291">
        <v>408600</v>
      </c>
      <c r="F8" s="292">
        <v>4900</v>
      </c>
      <c r="G8" s="13">
        <v>411100</v>
      </c>
      <c r="H8" s="145">
        <v>406800</v>
      </c>
      <c r="I8" s="146">
        <v>4300</v>
      </c>
      <c r="J8" s="14">
        <v>2400</v>
      </c>
      <c r="K8" s="145">
        <v>1800</v>
      </c>
      <c r="L8" s="147">
        <v>600</v>
      </c>
      <c r="M8" s="128"/>
      <c r="N8" s="121"/>
    </row>
    <row r="9" spans="1:15" ht="32.25" customHeight="1">
      <c r="A9" s="354"/>
      <c r="B9" s="355"/>
      <c r="C9" s="283" t="s">
        <v>139</v>
      </c>
      <c r="D9" s="15">
        <v>483800</v>
      </c>
      <c r="E9" s="148">
        <v>467600</v>
      </c>
      <c r="F9" s="149">
        <v>16200</v>
      </c>
      <c r="G9" s="16">
        <v>474300</v>
      </c>
      <c r="H9" s="150">
        <v>465600</v>
      </c>
      <c r="I9" s="151">
        <v>8700</v>
      </c>
      <c r="J9" s="17">
        <v>9500</v>
      </c>
      <c r="K9" s="150">
        <v>2000</v>
      </c>
      <c r="L9" s="152">
        <v>7500</v>
      </c>
      <c r="M9" s="128"/>
      <c r="N9" s="121"/>
    </row>
    <row r="10" spans="1:15" ht="32.25" customHeight="1">
      <c r="A10" s="354"/>
      <c r="B10" s="355"/>
      <c r="C10" s="193" t="s">
        <v>63</v>
      </c>
      <c r="D10" s="18">
        <v>-70300</v>
      </c>
      <c r="E10" s="153">
        <v>-59000</v>
      </c>
      <c r="F10" s="90">
        <v>-11300</v>
      </c>
      <c r="G10" s="19">
        <v>-63200</v>
      </c>
      <c r="H10" s="154">
        <v>-58800</v>
      </c>
      <c r="I10" s="155">
        <v>-4400</v>
      </c>
      <c r="J10" s="20">
        <v>-7100</v>
      </c>
      <c r="K10" s="154">
        <v>-200</v>
      </c>
      <c r="L10" s="90">
        <v>-6900</v>
      </c>
      <c r="M10" s="128"/>
      <c r="N10" s="121"/>
    </row>
    <row r="11" spans="1:15" ht="32.25" customHeight="1">
      <c r="A11" s="354"/>
      <c r="B11" s="355"/>
      <c r="C11" s="194" t="s">
        <v>64</v>
      </c>
      <c r="D11" s="21">
        <v>85.469202149648609</v>
      </c>
      <c r="E11" s="156">
        <v>87.382378100940969</v>
      </c>
      <c r="F11" s="157">
        <v>30.246913580246915</v>
      </c>
      <c r="G11" s="22">
        <v>86.675100147585908</v>
      </c>
      <c r="H11" s="158">
        <v>87.371134020618555</v>
      </c>
      <c r="I11" s="159">
        <v>49.425287356321839</v>
      </c>
      <c r="J11" s="23">
        <v>25.263157894736842</v>
      </c>
      <c r="K11" s="158">
        <v>90</v>
      </c>
      <c r="L11" s="160">
        <v>8</v>
      </c>
      <c r="M11" s="128"/>
      <c r="N11" s="121"/>
    </row>
    <row r="12" spans="1:15" ht="32.25" customHeight="1">
      <c r="A12" s="356" t="s">
        <v>65</v>
      </c>
      <c r="B12" s="357" t="s">
        <v>66</v>
      </c>
      <c r="C12" s="287" t="s">
        <v>67</v>
      </c>
      <c r="D12" s="293">
        <v>5397100</v>
      </c>
      <c r="E12" s="294">
        <v>5170400</v>
      </c>
      <c r="F12" s="295">
        <v>226700</v>
      </c>
      <c r="G12" s="24">
        <v>5236000</v>
      </c>
      <c r="H12" s="161">
        <v>5139700</v>
      </c>
      <c r="I12" s="162">
        <v>96300</v>
      </c>
      <c r="J12" s="25">
        <v>161100</v>
      </c>
      <c r="K12" s="161">
        <v>30700</v>
      </c>
      <c r="L12" s="147">
        <v>130400</v>
      </c>
      <c r="M12" s="128"/>
      <c r="N12" s="121"/>
    </row>
    <row r="13" spans="1:15" ht="32.25" customHeight="1">
      <c r="A13" s="356"/>
      <c r="B13" s="357"/>
      <c r="C13" s="193" t="s">
        <v>68</v>
      </c>
      <c r="D13" s="15">
        <v>5328600</v>
      </c>
      <c r="E13" s="148">
        <v>5152800</v>
      </c>
      <c r="F13" s="163">
        <v>175800</v>
      </c>
      <c r="G13" s="16">
        <v>5206100</v>
      </c>
      <c r="H13" s="164">
        <v>5122100</v>
      </c>
      <c r="I13" s="165">
        <v>84000</v>
      </c>
      <c r="J13" s="17">
        <v>122500</v>
      </c>
      <c r="K13" s="164">
        <v>30700</v>
      </c>
      <c r="L13" s="149">
        <v>91800</v>
      </c>
      <c r="M13" s="128"/>
      <c r="N13" s="121"/>
    </row>
    <row r="14" spans="1:15" ht="32.25" customHeight="1">
      <c r="A14" s="356"/>
      <c r="B14" s="357"/>
      <c r="C14" s="193" t="s">
        <v>63</v>
      </c>
      <c r="D14" s="18">
        <v>68500</v>
      </c>
      <c r="E14" s="153">
        <v>17600</v>
      </c>
      <c r="F14" s="89">
        <v>50900</v>
      </c>
      <c r="G14" s="19">
        <v>29900</v>
      </c>
      <c r="H14" s="154">
        <v>17600</v>
      </c>
      <c r="I14" s="155">
        <v>12300</v>
      </c>
      <c r="J14" s="20">
        <v>38600</v>
      </c>
      <c r="K14" s="154">
        <v>0</v>
      </c>
      <c r="L14" s="90">
        <v>38600</v>
      </c>
      <c r="M14" s="128"/>
      <c r="N14" s="121"/>
    </row>
    <row r="15" spans="1:15" ht="32.25" customHeight="1">
      <c r="A15" s="356"/>
      <c r="B15" s="357"/>
      <c r="C15" s="194" t="s">
        <v>69</v>
      </c>
      <c r="D15" s="26">
        <v>101.28551589535712</v>
      </c>
      <c r="E15" s="166">
        <v>100.34156186927497</v>
      </c>
      <c r="F15" s="167">
        <v>128.95335608646187</v>
      </c>
      <c r="G15" s="27">
        <v>100.57432627110505</v>
      </c>
      <c r="H15" s="168">
        <v>100.34360906659379</v>
      </c>
      <c r="I15" s="169">
        <v>114.64285714285714</v>
      </c>
      <c r="J15" s="28">
        <v>131.51020408163265</v>
      </c>
      <c r="K15" s="168">
        <v>100</v>
      </c>
      <c r="L15" s="170">
        <v>142.04793028322439</v>
      </c>
      <c r="M15" s="128"/>
      <c r="N15" s="121"/>
    </row>
    <row r="16" spans="1:15" ht="32.25" customHeight="1">
      <c r="A16" s="356" t="s">
        <v>70</v>
      </c>
      <c r="B16" s="357" t="s">
        <v>135</v>
      </c>
      <c r="C16" s="287" t="s">
        <v>72</v>
      </c>
      <c r="D16" s="293">
        <v>833800</v>
      </c>
      <c r="E16" s="294">
        <v>820600</v>
      </c>
      <c r="F16" s="295">
        <v>13200</v>
      </c>
      <c r="G16" s="24">
        <v>827600</v>
      </c>
      <c r="H16" s="161">
        <v>815900</v>
      </c>
      <c r="I16" s="162">
        <v>11700</v>
      </c>
      <c r="J16" s="25">
        <v>6200</v>
      </c>
      <c r="K16" s="161">
        <v>4700</v>
      </c>
      <c r="L16" s="147">
        <v>1500</v>
      </c>
      <c r="M16" s="128"/>
      <c r="N16" s="121"/>
    </row>
    <row r="17" spans="1:14" ht="32.25" customHeight="1">
      <c r="A17" s="356"/>
      <c r="B17" s="357"/>
      <c r="C17" s="193" t="s">
        <v>73</v>
      </c>
      <c r="D17" s="15">
        <v>918500</v>
      </c>
      <c r="E17" s="148">
        <v>893400</v>
      </c>
      <c r="F17" s="163">
        <v>25100</v>
      </c>
      <c r="G17" s="16">
        <v>905500</v>
      </c>
      <c r="H17" s="164">
        <v>888800</v>
      </c>
      <c r="I17" s="165">
        <v>16700</v>
      </c>
      <c r="J17" s="17">
        <v>13000</v>
      </c>
      <c r="K17" s="164">
        <v>4600</v>
      </c>
      <c r="L17" s="149">
        <v>8400</v>
      </c>
      <c r="M17" s="128"/>
      <c r="N17" s="121"/>
    </row>
    <row r="18" spans="1:14" ht="32.25" customHeight="1">
      <c r="A18" s="356"/>
      <c r="B18" s="357"/>
      <c r="C18" s="193" t="s">
        <v>63</v>
      </c>
      <c r="D18" s="18">
        <v>-84700</v>
      </c>
      <c r="E18" s="153">
        <v>-72800</v>
      </c>
      <c r="F18" s="89">
        <v>-11900</v>
      </c>
      <c r="G18" s="19">
        <v>-77900</v>
      </c>
      <c r="H18" s="154">
        <v>-72900</v>
      </c>
      <c r="I18" s="155">
        <v>-5000</v>
      </c>
      <c r="J18" s="20">
        <v>-6800</v>
      </c>
      <c r="K18" s="154">
        <v>100</v>
      </c>
      <c r="L18" s="90">
        <v>-6900</v>
      </c>
      <c r="M18" s="128"/>
      <c r="N18" s="121"/>
    </row>
    <row r="19" spans="1:14" ht="32.25" customHeight="1" thickBot="1">
      <c r="A19" s="358"/>
      <c r="B19" s="359"/>
      <c r="C19" s="282" t="s">
        <v>74</v>
      </c>
      <c r="D19" s="29">
        <v>90.778443113772454</v>
      </c>
      <c r="E19" s="171">
        <v>91.851354376539064</v>
      </c>
      <c r="F19" s="172">
        <v>52.589641434262944</v>
      </c>
      <c r="G19" s="30">
        <v>91.397018221976808</v>
      </c>
      <c r="H19" s="173">
        <v>91.797929792979289</v>
      </c>
      <c r="I19" s="174">
        <v>70.05988023952095</v>
      </c>
      <c r="J19" s="31">
        <v>47.692307692307693</v>
      </c>
      <c r="K19" s="173">
        <v>102.17391304347827</v>
      </c>
      <c r="L19" s="175">
        <v>17.857142857142858</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２月（２表）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6">
        <v>24</v>
      </c>
      <c r="AC3" s="307">
        <v>25</v>
      </c>
    </row>
    <row r="4" spans="1:29" ht="18" thickBot="1">
      <c r="A4" s="366" t="s">
        <v>54</v>
      </c>
      <c r="B4" s="367"/>
      <c r="C4" s="79"/>
      <c r="D4" s="80" t="s">
        <v>76</v>
      </c>
      <c r="E4" s="308" t="s">
        <v>77</v>
      </c>
      <c r="F4" s="309" t="s">
        <v>78</v>
      </c>
      <c r="G4" s="310" t="s">
        <v>79</v>
      </c>
      <c r="H4" s="308" t="s">
        <v>80</v>
      </c>
      <c r="I4" s="309" t="s">
        <v>81</v>
      </c>
      <c r="J4" s="311" t="s">
        <v>82</v>
      </c>
      <c r="K4" s="309" t="s">
        <v>83</v>
      </c>
      <c r="L4" s="309" t="s">
        <v>84</v>
      </c>
      <c r="M4" s="312" t="s">
        <v>85</v>
      </c>
      <c r="N4" s="309" t="s">
        <v>86</v>
      </c>
      <c r="O4" s="309" t="s">
        <v>87</v>
      </c>
      <c r="P4" s="309" t="s">
        <v>88</v>
      </c>
      <c r="Q4" s="309" t="s">
        <v>89</v>
      </c>
      <c r="R4" s="309" t="s">
        <v>90</v>
      </c>
      <c r="S4" s="309" t="s">
        <v>91</v>
      </c>
      <c r="T4" s="309" t="s">
        <v>92</v>
      </c>
      <c r="U4" s="309" t="s">
        <v>93</v>
      </c>
      <c r="V4" s="309" t="s">
        <v>94</v>
      </c>
      <c r="W4" s="309" t="s">
        <v>95</v>
      </c>
      <c r="X4" s="309" t="s">
        <v>96</v>
      </c>
      <c r="Y4" s="309" t="s">
        <v>97</v>
      </c>
      <c r="Z4" s="308" t="s">
        <v>98</v>
      </c>
      <c r="AA4" s="309" t="s">
        <v>99</v>
      </c>
      <c r="AB4" s="308" t="s">
        <v>100</v>
      </c>
      <c r="AC4" s="313" t="s">
        <v>56</v>
      </c>
    </row>
    <row r="5" spans="1:29" ht="30" customHeight="1">
      <c r="A5" s="361" t="s">
        <v>60</v>
      </c>
      <c r="B5" s="368"/>
      <c r="C5" s="296" t="s">
        <v>140</v>
      </c>
      <c r="D5" s="297">
        <v>413500</v>
      </c>
      <c r="E5" s="298">
        <v>200300</v>
      </c>
      <c r="F5" s="298">
        <v>20200</v>
      </c>
      <c r="G5" s="298">
        <v>30700</v>
      </c>
      <c r="H5" s="298">
        <v>19100</v>
      </c>
      <c r="I5" s="298">
        <v>49400</v>
      </c>
      <c r="J5" s="298">
        <v>44500</v>
      </c>
      <c r="K5" s="298">
        <v>0</v>
      </c>
      <c r="L5" s="298">
        <v>8700</v>
      </c>
      <c r="M5" s="298">
        <v>2200</v>
      </c>
      <c r="N5" s="298">
        <v>5400</v>
      </c>
      <c r="O5" s="298">
        <v>0</v>
      </c>
      <c r="P5" s="298">
        <v>2100</v>
      </c>
      <c r="Q5" s="298">
        <v>0</v>
      </c>
      <c r="R5" s="298">
        <v>2800</v>
      </c>
      <c r="S5" s="298">
        <v>2900</v>
      </c>
      <c r="T5" s="298">
        <v>5500</v>
      </c>
      <c r="U5" s="298">
        <v>3500</v>
      </c>
      <c r="V5" s="298">
        <v>2000</v>
      </c>
      <c r="W5" s="299">
        <v>0</v>
      </c>
      <c r="X5" s="299">
        <v>1800</v>
      </c>
      <c r="Y5" s="299">
        <v>3400</v>
      </c>
      <c r="Z5" s="299">
        <v>0</v>
      </c>
      <c r="AA5" s="299">
        <v>2300</v>
      </c>
      <c r="AB5" s="300">
        <v>1800</v>
      </c>
      <c r="AC5" s="301">
        <v>4900</v>
      </c>
    </row>
    <row r="6" spans="1:29" ht="30" customHeight="1">
      <c r="A6" s="361"/>
      <c r="B6" s="368"/>
      <c r="C6" s="83" t="s">
        <v>139</v>
      </c>
      <c r="D6" s="81">
        <v>483800</v>
      </c>
      <c r="E6" s="82">
        <v>227700</v>
      </c>
      <c r="F6" s="82">
        <v>18800</v>
      </c>
      <c r="G6" s="82">
        <v>43900</v>
      </c>
      <c r="H6" s="82">
        <v>23000</v>
      </c>
      <c r="I6" s="82">
        <v>55900</v>
      </c>
      <c r="J6" s="82">
        <v>45800</v>
      </c>
      <c r="K6" s="82">
        <v>0</v>
      </c>
      <c r="L6" s="82">
        <v>9800</v>
      </c>
      <c r="M6" s="82">
        <v>2400</v>
      </c>
      <c r="N6" s="82">
        <v>6200</v>
      </c>
      <c r="O6" s="82">
        <v>2700</v>
      </c>
      <c r="P6" s="82">
        <v>2600</v>
      </c>
      <c r="Q6" s="82">
        <v>0</v>
      </c>
      <c r="R6" s="82">
        <v>3200</v>
      </c>
      <c r="S6" s="82">
        <v>3200</v>
      </c>
      <c r="T6" s="82">
        <v>6400</v>
      </c>
      <c r="U6" s="82">
        <v>4100</v>
      </c>
      <c r="V6" s="82">
        <v>1500</v>
      </c>
      <c r="W6" s="82">
        <v>800</v>
      </c>
      <c r="X6" s="82">
        <v>2600</v>
      </c>
      <c r="Y6" s="82">
        <v>3800</v>
      </c>
      <c r="Z6" s="82">
        <v>0</v>
      </c>
      <c r="AA6" s="82">
        <v>2900</v>
      </c>
      <c r="AB6" s="84">
        <v>300</v>
      </c>
      <c r="AC6" s="85">
        <v>16200</v>
      </c>
    </row>
    <row r="7" spans="1:29" ht="30" customHeight="1">
      <c r="A7" s="361"/>
      <c r="B7" s="368"/>
      <c r="C7" s="83" t="s">
        <v>63</v>
      </c>
      <c r="D7" s="86">
        <v>-70300</v>
      </c>
      <c r="E7" s="87">
        <v>-27400</v>
      </c>
      <c r="F7" s="88">
        <v>1400</v>
      </c>
      <c r="G7" s="88">
        <v>-13200</v>
      </c>
      <c r="H7" s="88">
        <v>-3900</v>
      </c>
      <c r="I7" s="88">
        <v>-6500</v>
      </c>
      <c r="J7" s="89">
        <v>-1300</v>
      </c>
      <c r="K7" s="88">
        <v>0</v>
      </c>
      <c r="L7" s="88">
        <v>-1100</v>
      </c>
      <c r="M7" s="88">
        <v>-200</v>
      </c>
      <c r="N7" s="88">
        <v>-800</v>
      </c>
      <c r="O7" s="88">
        <v>-2700</v>
      </c>
      <c r="P7" s="88">
        <v>-500</v>
      </c>
      <c r="Q7" s="88">
        <v>0</v>
      </c>
      <c r="R7" s="88">
        <v>-400</v>
      </c>
      <c r="S7" s="88">
        <v>-300</v>
      </c>
      <c r="T7" s="88">
        <v>-900</v>
      </c>
      <c r="U7" s="88">
        <v>-600</v>
      </c>
      <c r="V7" s="88">
        <v>500</v>
      </c>
      <c r="W7" s="88">
        <v>-800</v>
      </c>
      <c r="X7" s="88">
        <v>-800</v>
      </c>
      <c r="Y7" s="88">
        <v>-400</v>
      </c>
      <c r="Z7" s="88">
        <v>0</v>
      </c>
      <c r="AA7" s="88">
        <v>-600</v>
      </c>
      <c r="AB7" s="88">
        <v>1500</v>
      </c>
      <c r="AC7" s="90">
        <v>-11300</v>
      </c>
    </row>
    <row r="8" spans="1:29" ht="30" customHeight="1">
      <c r="A8" s="361"/>
      <c r="B8" s="368"/>
      <c r="C8" s="91" t="s">
        <v>64</v>
      </c>
      <c r="D8" s="92">
        <v>85.469202149648609</v>
      </c>
      <c r="E8" s="93">
        <v>87.966622749231448</v>
      </c>
      <c r="F8" s="94">
        <v>107.44680851063831</v>
      </c>
      <c r="G8" s="94">
        <v>69.931662870159457</v>
      </c>
      <c r="H8" s="94">
        <v>83.043478260869563</v>
      </c>
      <c r="I8" s="94">
        <v>88.372093023255815</v>
      </c>
      <c r="J8" s="95">
        <v>97.161572052401752</v>
      </c>
      <c r="K8" s="94" t="s">
        <v>131</v>
      </c>
      <c r="L8" s="94">
        <v>88.775510204081627</v>
      </c>
      <c r="M8" s="94">
        <v>91.666666666666657</v>
      </c>
      <c r="N8" s="94">
        <v>87.096774193548384</v>
      </c>
      <c r="O8" s="94">
        <v>0</v>
      </c>
      <c r="P8" s="94">
        <v>80.769230769230774</v>
      </c>
      <c r="Q8" s="96" t="s">
        <v>131</v>
      </c>
      <c r="R8" s="94">
        <v>87.5</v>
      </c>
      <c r="S8" s="94">
        <v>90.625</v>
      </c>
      <c r="T8" s="94">
        <v>85.9375</v>
      </c>
      <c r="U8" s="94">
        <v>85.365853658536579</v>
      </c>
      <c r="V8" s="94">
        <v>133.33333333333331</v>
      </c>
      <c r="W8" s="94" t="s">
        <v>122</v>
      </c>
      <c r="X8" s="96">
        <v>69.230769230769226</v>
      </c>
      <c r="Y8" s="96">
        <v>89.473684210526315</v>
      </c>
      <c r="Z8" s="96" t="s">
        <v>131</v>
      </c>
      <c r="AA8" s="96">
        <v>79.310344827586206</v>
      </c>
      <c r="AB8" s="96">
        <v>600</v>
      </c>
      <c r="AC8" s="97">
        <v>30.246913580246915</v>
      </c>
    </row>
    <row r="9" spans="1:29" ht="30" customHeight="1" thickBot="1">
      <c r="A9" s="362"/>
      <c r="B9" s="369"/>
      <c r="C9" s="98" t="s">
        <v>141</v>
      </c>
      <c r="D9" s="99">
        <v>100</v>
      </c>
      <c r="E9" s="100">
        <v>48.440145102781138</v>
      </c>
      <c r="F9" s="100">
        <v>4.8851269649334945</v>
      </c>
      <c r="G9" s="100">
        <v>7.4244256348246678</v>
      </c>
      <c r="H9" s="100">
        <v>4.6191051995163237</v>
      </c>
      <c r="I9" s="100">
        <v>11.946795646916566</v>
      </c>
      <c r="J9" s="100">
        <v>10.761789600967351</v>
      </c>
      <c r="K9" s="100">
        <v>0</v>
      </c>
      <c r="L9" s="100">
        <v>2.1039903264812576</v>
      </c>
      <c r="M9" s="100">
        <v>0.53204353083434097</v>
      </c>
      <c r="N9" s="100">
        <v>1.305925030229746</v>
      </c>
      <c r="O9" s="100">
        <v>0</v>
      </c>
      <c r="P9" s="100">
        <v>0.50785973397823458</v>
      </c>
      <c r="Q9" s="100">
        <v>0</v>
      </c>
      <c r="R9" s="100">
        <v>0.67714631197097941</v>
      </c>
      <c r="S9" s="100">
        <v>0.70133010882708591</v>
      </c>
      <c r="T9" s="100">
        <v>1.3301088270858523</v>
      </c>
      <c r="U9" s="100">
        <v>0.84643288996372434</v>
      </c>
      <c r="V9" s="100">
        <v>0.48367593712212814</v>
      </c>
      <c r="W9" s="100">
        <v>0</v>
      </c>
      <c r="X9" s="100">
        <v>0.43530834340991542</v>
      </c>
      <c r="Y9" s="100">
        <v>0.82224909310761785</v>
      </c>
      <c r="Z9" s="100">
        <v>0</v>
      </c>
      <c r="AA9" s="100">
        <v>0.55622732769044736</v>
      </c>
      <c r="AB9" s="100">
        <v>0.43530834340991542</v>
      </c>
      <c r="AC9" s="101">
        <v>1.185006045949214</v>
      </c>
    </row>
    <row r="10" spans="1:29" ht="30" customHeight="1">
      <c r="A10" s="360" t="s">
        <v>65</v>
      </c>
      <c r="B10" s="363" t="s">
        <v>66</v>
      </c>
      <c r="C10" s="314" t="s">
        <v>67</v>
      </c>
      <c r="D10" s="297">
        <v>5397100</v>
      </c>
      <c r="E10" s="315">
        <v>2542400</v>
      </c>
      <c r="F10" s="315">
        <v>258400</v>
      </c>
      <c r="G10" s="315">
        <v>484200</v>
      </c>
      <c r="H10" s="315">
        <v>253000</v>
      </c>
      <c r="I10" s="315">
        <v>580500</v>
      </c>
      <c r="J10" s="315">
        <v>475300</v>
      </c>
      <c r="K10" s="315">
        <v>0</v>
      </c>
      <c r="L10" s="315">
        <v>125200</v>
      </c>
      <c r="M10" s="315">
        <v>29100</v>
      </c>
      <c r="N10" s="315">
        <v>58800</v>
      </c>
      <c r="O10" s="315">
        <v>30900</v>
      </c>
      <c r="P10" s="315">
        <v>16400</v>
      </c>
      <c r="Q10" s="315">
        <v>200</v>
      </c>
      <c r="R10" s="315">
        <v>36200</v>
      </c>
      <c r="S10" s="315">
        <v>37900</v>
      </c>
      <c r="T10" s="315">
        <v>65800</v>
      </c>
      <c r="U10" s="315">
        <v>47800</v>
      </c>
      <c r="V10" s="315">
        <v>16800</v>
      </c>
      <c r="W10" s="315">
        <v>10700</v>
      </c>
      <c r="X10" s="315">
        <v>23300</v>
      </c>
      <c r="Y10" s="315">
        <v>44300</v>
      </c>
      <c r="Z10" s="315">
        <v>0</v>
      </c>
      <c r="AA10" s="315">
        <v>29700</v>
      </c>
      <c r="AB10" s="315">
        <v>3500</v>
      </c>
      <c r="AC10" s="316">
        <v>226700</v>
      </c>
    </row>
    <row r="11" spans="1:29" ht="30" customHeight="1">
      <c r="A11" s="361"/>
      <c r="B11" s="364"/>
      <c r="C11" s="102" t="s">
        <v>68</v>
      </c>
      <c r="D11" s="103">
        <v>5328600</v>
      </c>
      <c r="E11" s="104">
        <v>2489800</v>
      </c>
      <c r="F11" s="104">
        <v>247400</v>
      </c>
      <c r="G11" s="104">
        <v>476800</v>
      </c>
      <c r="H11" s="104">
        <v>278800</v>
      </c>
      <c r="I11" s="104">
        <v>583200</v>
      </c>
      <c r="J11" s="104">
        <v>458500</v>
      </c>
      <c r="K11" s="104">
        <v>29000</v>
      </c>
      <c r="L11" s="104">
        <v>125800</v>
      </c>
      <c r="M11" s="104">
        <v>29100</v>
      </c>
      <c r="N11" s="104">
        <v>63000</v>
      </c>
      <c r="O11" s="104">
        <v>29800</v>
      </c>
      <c r="P11" s="104">
        <v>19100</v>
      </c>
      <c r="Q11" s="104">
        <v>0</v>
      </c>
      <c r="R11" s="104">
        <v>37000</v>
      </c>
      <c r="S11" s="104">
        <v>42500</v>
      </c>
      <c r="T11" s="104">
        <v>71400</v>
      </c>
      <c r="U11" s="104">
        <v>38700</v>
      </c>
      <c r="V11" s="104">
        <v>17500</v>
      </c>
      <c r="W11" s="104">
        <v>9900</v>
      </c>
      <c r="X11" s="104">
        <v>24800</v>
      </c>
      <c r="Y11" s="104">
        <v>44200</v>
      </c>
      <c r="Z11" s="104">
        <v>7200</v>
      </c>
      <c r="AA11" s="104">
        <v>29000</v>
      </c>
      <c r="AB11" s="104">
        <v>300</v>
      </c>
      <c r="AC11" s="105">
        <v>175800</v>
      </c>
    </row>
    <row r="12" spans="1:29" ht="30" customHeight="1">
      <c r="A12" s="361"/>
      <c r="B12" s="364"/>
      <c r="C12" s="102" t="s">
        <v>63</v>
      </c>
      <c r="D12" s="86">
        <v>68500</v>
      </c>
      <c r="E12" s="87">
        <v>52600</v>
      </c>
      <c r="F12" s="88">
        <v>11000</v>
      </c>
      <c r="G12" s="88">
        <v>7400</v>
      </c>
      <c r="H12" s="88">
        <v>-25800</v>
      </c>
      <c r="I12" s="88">
        <v>-2700</v>
      </c>
      <c r="J12" s="89">
        <v>16800</v>
      </c>
      <c r="K12" s="88">
        <v>-29000</v>
      </c>
      <c r="L12" s="88">
        <v>-600</v>
      </c>
      <c r="M12" s="88">
        <v>29100</v>
      </c>
      <c r="N12" s="88">
        <v>-4200</v>
      </c>
      <c r="O12" s="88">
        <v>1100</v>
      </c>
      <c r="P12" s="88">
        <v>-2700</v>
      </c>
      <c r="Q12" s="88">
        <v>0</v>
      </c>
      <c r="R12" s="88">
        <v>-800</v>
      </c>
      <c r="S12" s="88">
        <v>-4600</v>
      </c>
      <c r="T12" s="88">
        <v>-5600</v>
      </c>
      <c r="U12" s="88">
        <v>9100</v>
      </c>
      <c r="V12" s="88">
        <v>-700</v>
      </c>
      <c r="W12" s="88">
        <v>800</v>
      </c>
      <c r="X12" s="88">
        <v>-1500</v>
      </c>
      <c r="Y12" s="88">
        <v>100</v>
      </c>
      <c r="Z12" s="88">
        <v>-7200</v>
      </c>
      <c r="AA12" s="88">
        <v>700</v>
      </c>
      <c r="AB12" s="88">
        <v>3200</v>
      </c>
      <c r="AC12" s="90">
        <v>50900</v>
      </c>
    </row>
    <row r="13" spans="1:29" ht="30" customHeight="1">
      <c r="A13" s="361"/>
      <c r="B13" s="364"/>
      <c r="C13" s="106" t="s">
        <v>69</v>
      </c>
      <c r="D13" s="107">
        <v>101.28551589535712</v>
      </c>
      <c r="E13" s="108">
        <v>102.11261948750902</v>
      </c>
      <c r="F13" s="109">
        <v>104.44624090541632</v>
      </c>
      <c r="G13" s="110">
        <v>101.55201342281879</v>
      </c>
      <c r="H13" s="110">
        <v>90.746054519368727</v>
      </c>
      <c r="I13" s="109">
        <v>99.537037037037038</v>
      </c>
      <c r="J13" s="111">
        <v>103.66412213740459</v>
      </c>
      <c r="K13" s="109" t="s">
        <v>122</v>
      </c>
      <c r="L13" s="109">
        <v>99.52305246422894</v>
      </c>
      <c r="M13" s="109">
        <v>100</v>
      </c>
      <c r="N13" s="109">
        <v>93.333333333333329</v>
      </c>
      <c r="O13" s="109">
        <v>103.69127516778522</v>
      </c>
      <c r="P13" s="109">
        <v>85.863874345549746</v>
      </c>
      <c r="Q13" s="94" t="s">
        <v>114</v>
      </c>
      <c r="R13" s="109">
        <v>97.837837837837839</v>
      </c>
      <c r="S13" s="109">
        <v>89.17647058823529</v>
      </c>
      <c r="T13" s="109">
        <v>92.156862745098039</v>
      </c>
      <c r="U13" s="109">
        <v>123.51421188630492</v>
      </c>
      <c r="V13" s="109">
        <v>96</v>
      </c>
      <c r="W13" s="109">
        <v>108.08080808080808</v>
      </c>
      <c r="X13" s="109">
        <v>93.951612903225808</v>
      </c>
      <c r="Y13" s="109">
        <v>100.22624434389141</v>
      </c>
      <c r="Z13" s="94" t="s">
        <v>122</v>
      </c>
      <c r="AA13" s="109">
        <v>102.41379310344827</v>
      </c>
      <c r="AB13" s="109">
        <v>1166.6666666666665</v>
      </c>
      <c r="AC13" s="112">
        <v>128.95335608646187</v>
      </c>
    </row>
    <row r="14" spans="1:29" ht="30" customHeight="1" thickBot="1">
      <c r="A14" s="362"/>
      <c r="B14" s="365"/>
      <c r="C14" s="113" t="s">
        <v>102</v>
      </c>
      <c r="D14" s="114">
        <v>100</v>
      </c>
      <c r="E14" s="115">
        <v>47.106779566804398</v>
      </c>
      <c r="F14" s="115">
        <v>4.7877563876896856</v>
      </c>
      <c r="G14" s="115">
        <v>8.9714846862203785</v>
      </c>
      <c r="H14" s="115">
        <v>4.6877026551296064</v>
      </c>
      <c r="I14" s="115">
        <v>10.755776250208445</v>
      </c>
      <c r="J14" s="115">
        <v>8.8065813121861733</v>
      </c>
      <c r="K14" s="115">
        <v>0</v>
      </c>
      <c r="L14" s="115">
        <v>2.3197643178744141</v>
      </c>
      <c r="M14" s="115">
        <v>0.53917844768486778</v>
      </c>
      <c r="N14" s="115">
        <v>1.0894739767652999</v>
      </c>
      <c r="O14" s="115">
        <v>0.57252969187156066</v>
      </c>
      <c r="P14" s="115">
        <v>0.30386689147875712</v>
      </c>
      <c r="Q14" s="115">
        <v>3.7056937985214277E-3</v>
      </c>
      <c r="R14" s="115">
        <v>0.67073057753237852</v>
      </c>
      <c r="S14" s="115">
        <v>0.70222897481981061</v>
      </c>
      <c r="T14" s="115">
        <v>1.2191732597135498</v>
      </c>
      <c r="U14" s="115">
        <v>0.88566081784662121</v>
      </c>
      <c r="V14" s="115">
        <v>0.31127827907579997</v>
      </c>
      <c r="W14" s="115">
        <v>0.19825461822089641</v>
      </c>
      <c r="X14" s="115">
        <v>0.43171332752774638</v>
      </c>
      <c r="Y14" s="115">
        <v>0.82081117637249645</v>
      </c>
      <c r="Z14" s="115">
        <v>0</v>
      </c>
      <c r="AA14" s="115">
        <v>0.55029552908043211</v>
      </c>
      <c r="AB14" s="115">
        <v>6.4849641474124989E-2</v>
      </c>
      <c r="AC14" s="116">
        <v>4.2004039206240389</v>
      </c>
    </row>
    <row r="15" spans="1:29" ht="30" customHeight="1">
      <c r="A15" s="360" t="s">
        <v>70</v>
      </c>
      <c r="B15" s="363" t="s">
        <v>135</v>
      </c>
      <c r="C15" s="317" t="s">
        <v>72</v>
      </c>
      <c r="D15" s="318">
        <v>833800</v>
      </c>
      <c r="E15" s="319">
        <v>405000</v>
      </c>
      <c r="F15" s="319">
        <v>41500</v>
      </c>
      <c r="G15" s="319">
        <v>63300</v>
      </c>
      <c r="H15" s="319">
        <v>39000</v>
      </c>
      <c r="I15" s="319">
        <v>96900</v>
      </c>
      <c r="J15" s="319">
        <v>82800</v>
      </c>
      <c r="K15" s="319">
        <v>0</v>
      </c>
      <c r="L15" s="319">
        <v>19000</v>
      </c>
      <c r="M15" s="319">
        <v>4300</v>
      </c>
      <c r="N15" s="319">
        <v>10500</v>
      </c>
      <c r="O15" s="319">
        <v>3400</v>
      </c>
      <c r="P15" s="319">
        <v>3800</v>
      </c>
      <c r="Q15" s="319">
        <v>0</v>
      </c>
      <c r="R15" s="319">
        <v>5300</v>
      </c>
      <c r="S15" s="319">
        <v>5400</v>
      </c>
      <c r="T15" s="319">
        <v>11200</v>
      </c>
      <c r="U15" s="319">
        <v>6200</v>
      </c>
      <c r="V15" s="319">
        <v>3100</v>
      </c>
      <c r="W15" s="319">
        <v>1500</v>
      </c>
      <c r="X15" s="319">
        <v>3700</v>
      </c>
      <c r="Y15" s="319">
        <v>7700</v>
      </c>
      <c r="Z15" s="319">
        <v>0</v>
      </c>
      <c r="AA15" s="319">
        <v>4800</v>
      </c>
      <c r="AB15" s="319">
        <v>2200</v>
      </c>
      <c r="AC15" s="320">
        <v>13200</v>
      </c>
    </row>
    <row r="16" spans="1:29" ht="30" customHeight="1">
      <c r="A16" s="361"/>
      <c r="B16" s="364"/>
      <c r="C16" s="102" t="s">
        <v>73</v>
      </c>
      <c r="D16" s="103">
        <v>918500</v>
      </c>
      <c r="E16" s="104">
        <v>436000</v>
      </c>
      <c r="F16" s="104">
        <v>36200</v>
      </c>
      <c r="G16" s="104">
        <v>83400</v>
      </c>
      <c r="H16" s="104">
        <v>44500</v>
      </c>
      <c r="I16" s="104">
        <v>102900</v>
      </c>
      <c r="J16" s="104">
        <v>87300</v>
      </c>
      <c r="K16" s="104">
        <v>0</v>
      </c>
      <c r="L16" s="104">
        <v>20300</v>
      </c>
      <c r="M16" s="104">
        <v>4600</v>
      </c>
      <c r="N16" s="104">
        <v>13000</v>
      </c>
      <c r="O16" s="104">
        <v>5000</v>
      </c>
      <c r="P16" s="104">
        <v>4800</v>
      </c>
      <c r="Q16" s="104">
        <v>0</v>
      </c>
      <c r="R16" s="104">
        <v>5800</v>
      </c>
      <c r="S16" s="104">
        <v>6400</v>
      </c>
      <c r="T16" s="104">
        <v>12500</v>
      </c>
      <c r="U16" s="104">
        <v>7500</v>
      </c>
      <c r="V16" s="104">
        <v>2900</v>
      </c>
      <c r="W16" s="104">
        <v>1700</v>
      </c>
      <c r="X16" s="104">
        <v>4800</v>
      </c>
      <c r="Y16" s="104">
        <v>8100</v>
      </c>
      <c r="Z16" s="104">
        <v>0</v>
      </c>
      <c r="AA16" s="104">
        <v>5400</v>
      </c>
      <c r="AB16" s="117">
        <v>300</v>
      </c>
      <c r="AC16" s="105">
        <v>25100</v>
      </c>
    </row>
    <row r="17" spans="1:29" ht="30" customHeight="1">
      <c r="A17" s="361"/>
      <c r="B17" s="364"/>
      <c r="C17" s="102" t="s">
        <v>63</v>
      </c>
      <c r="D17" s="86">
        <v>-84700</v>
      </c>
      <c r="E17" s="87">
        <v>-31000</v>
      </c>
      <c r="F17" s="88">
        <v>5300</v>
      </c>
      <c r="G17" s="88">
        <v>-20100</v>
      </c>
      <c r="H17" s="88">
        <v>-5500</v>
      </c>
      <c r="I17" s="88">
        <v>-6000</v>
      </c>
      <c r="J17" s="89">
        <v>-4500</v>
      </c>
      <c r="K17" s="88">
        <v>0</v>
      </c>
      <c r="L17" s="88">
        <v>-1300</v>
      </c>
      <c r="M17" s="88">
        <v>4300</v>
      </c>
      <c r="N17" s="88">
        <v>-2500</v>
      </c>
      <c r="O17" s="88">
        <v>-1600</v>
      </c>
      <c r="P17" s="88">
        <v>-1000</v>
      </c>
      <c r="Q17" s="88">
        <v>0</v>
      </c>
      <c r="R17" s="88">
        <v>-500</v>
      </c>
      <c r="S17" s="88">
        <v>-1000</v>
      </c>
      <c r="T17" s="88">
        <v>-1300</v>
      </c>
      <c r="U17" s="88">
        <v>-1300</v>
      </c>
      <c r="V17" s="88">
        <v>200</v>
      </c>
      <c r="W17" s="88">
        <v>-200</v>
      </c>
      <c r="X17" s="88">
        <v>-1100</v>
      </c>
      <c r="Y17" s="88">
        <v>-400</v>
      </c>
      <c r="Z17" s="88">
        <v>0</v>
      </c>
      <c r="AA17" s="88">
        <v>-600</v>
      </c>
      <c r="AB17" s="88">
        <v>1900</v>
      </c>
      <c r="AC17" s="90">
        <v>-11900</v>
      </c>
    </row>
    <row r="18" spans="1:29" ht="30" customHeight="1">
      <c r="A18" s="361"/>
      <c r="B18" s="364"/>
      <c r="C18" s="106" t="s">
        <v>74</v>
      </c>
      <c r="D18" s="107">
        <v>90.778443113772454</v>
      </c>
      <c r="E18" s="108">
        <v>92.889908256880744</v>
      </c>
      <c r="F18" s="109">
        <v>114.64088397790056</v>
      </c>
      <c r="G18" s="110">
        <v>75.899280575539578</v>
      </c>
      <c r="H18" s="110">
        <v>87.640449438202253</v>
      </c>
      <c r="I18" s="109">
        <v>94.169096209912539</v>
      </c>
      <c r="J18" s="111">
        <v>94.845360824742258</v>
      </c>
      <c r="K18" s="94" t="s">
        <v>131</v>
      </c>
      <c r="L18" s="109">
        <v>93.596059113300484</v>
      </c>
      <c r="M18" s="109">
        <v>93.478260869565219</v>
      </c>
      <c r="N18" s="109">
        <v>80.769230769230774</v>
      </c>
      <c r="O18" s="109">
        <v>68</v>
      </c>
      <c r="P18" s="109">
        <v>79.166666666666657</v>
      </c>
      <c r="Q18" s="94" t="s">
        <v>131</v>
      </c>
      <c r="R18" s="109">
        <v>91.379310344827587</v>
      </c>
      <c r="S18" s="109">
        <v>84.375</v>
      </c>
      <c r="T18" s="109">
        <v>89.6</v>
      </c>
      <c r="U18" s="109">
        <v>82.666666666666671</v>
      </c>
      <c r="V18" s="109">
        <v>106.89655172413792</v>
      </c>
      <c r="W18" s="109">
        <v>88.235294117647058</v>
      </c>
      <c r="X18" s="109">
        <v>77.083333333333343</v>
      </c>
      <c r="Y18" s="109">
        <v>95.061728395061735</v>
      </c>
      <c r="Z18" s="94" t="s">
        <v>131</v>
      </c>
      <c r="AA18" s="109">
        <v>88.888888888888886</v>
      </c>
      <c r="AB18" s="118">
        <v>733.33333333333326</v>
      </c>
      <c r="AC18" s="112">
        <v>52.589641434262944</v>
      </c>
    </row>
    <row r="19" spans="1:29" ht="30" customHeight="1" thickBot="1">
      <c r="A19" s="362"/>
      <c r="B19" s="365"/>
      <c r="C19" s="113" t="s">
        <v>103</v>
      </c>
      <c r="D19" s="114">
        <v>100</v>
      </c>
      <c r="E19" s="115">
        <v>48.572799232429844</v>
      </c>
      <c r="F19" s="115">
        <v>4.9772127608539218</v>
      </c>
      <c r="G19" s="115">
        <v>7.5917486207723677</v>
      </c>
      <c r="H19" s="115">
        <v>4.6773806668265774</v>
      </c>
      <c r="I19" s="115">
        <v>11.62149196449988</v>
      </c>
      <c r="J19" s="115">
        <v>9.9304389541856573</v>
      </c>
      <c r="K19" s="115">
        <v>0</v>
      </c>
      <c r="L19" s="115">
        <v>2.2787239146078195</v>
      </c>
      <c r="M19" s="115">
        <v>0.51571120172703289</v>
      </c>
      <c r="N19" s="115">
        <v>1.2592947949148476</v>
      </c>
      <c r="O19" s="115">
        <v>0.40777164787718878</v>
      </c>
      <c r="P19" s="115">
        <v>0.4557447829215639</v>
      </c>
      <c r="Q19" s="115">
        <v>0</v>
      </c>
      <c r="R19" s="115">
        <v>0.63564403933797065</v>
      </c>
      <c r="S19" s="115">
        <v>0.64763732309906452</v>
      </c>
      <c r="T19" s="115">
        <v>1.3432477812425043</v>
      </c>
      <c r="U19" s="115">
        <v>0.74358359318781486</v>
      </c>
      <c r="V19" s="115">
        <v>0.37179179659390743</v>
      </c>
      <c r="W19" s="115">
        <v>0.17989925641640681</v>
      </c>
      <c r="X19" s="115">
        <v>0.44375149916047013</v>
      </c>
      <c r="Y19" s="115">
        <v>0.92348284960422167</v>
      </c>
      <c r="Z19" s="115">
        <v>0</v>
      </c>
      <c r="AA19" s="115">
        <v>0.57567762053250182</v>
      </c>
      <c r="AB19" s="115">
        <v>0.26385224274406333</v>
      </c>
      <c r="AC19" s="116">
        <v>1.5831134564643801</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106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107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F9" sqref="F9"/>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３月（１表）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5"/>
      <c r="J6" s="370" t="s">
        <v>58</v>
      </c>
      <c r="K6" s="134"/>
      <c r="L6" s="136"/>
      <c r="M6" s="128"/>
      <c r="N6" s="121"/>
    </row>
    <row r="7" spans="1:15" ht="17.25">
      <c r="A7" s="137"/>
      <c r="B7" s="138"/>
      <c r="C7" s="139"/>
      <c r="D7" s="140"/>
      <c r="E7" s="345"/>
      <c r="F7" s="347"/>
      <c r="G7" s="349"/>
      <c r="H7" s="141" t="s">
        <v>55</v>
      </c>
      <c r="I7" s="142" t="s">
        <v>59</v>
      </c>
      <c r="J7" s="371"/>
      <c r="K7" s="141" t="s">
        <v>55</v>
      </c>
      <c r="L7" s="143" t="s">
        <v>59</v>
      </c>
      <c r="M7" s="128"/>
      <c r="N7" s="121"/>
    </row>
    <row r="8" spans="1:15" ht="32.25" customHeight="1">
      <c r="A8" s="352" t="s">
        <v>60</v>
      </c>
      <c r="B8" s="353"/>
      <c r="C8" s="289" t="s">
        <v>142</v>
      </c>
      <c r="D8" s="290">
        <v>537200</v>
      </c>
      <c r="E8" s="291">
        <v>526900</v>
      </c>
      <c r="F8" s="292">
        <v>10300</v>
      </c>
      <c r="G8" s="13">
        <v>528900</v>
      </c>
      <c r="H8" s="145">
        <v>524200</v>
      </c>
      <c r="I8" s="146">
        <v>4700</v>
      </c>
      <c r="J8" s="14">
        <v>8300</v>
      </c>
      <c r="K8" s="145">
        <v>2700</v>
      </c>
      <c r="L8" s="147">
        <v>5600</v>
      </c>
      <c r="M8" s="128"/>
      <c r="N8" s="121"/>
    </row>
    <row r="9" spans="1:15" ht="32.25" customHeight="1">
      <c r="A9" s="354"/>
      <c r="B9" s="355"/>
      <c r="C9" s="283" t="s">
        <v>143</v>
      </c>
      <c r="D9" s="15">
        <v>563700</v>
      </c>
      <c r="E9" s="148">
        <v>550700</v>
      </c>
      <c r="F9" s="149">
        <v>13000</v>
      </c>
      <c r="G9" s="16">
        <v>553600</v>
      </c>
      <c r="H9" s="150">
        <v>547400</v>
      </c>
      <c r="I9" s="151">
        <v>6200</v>
      </c>
      <c r="J9" s="17">
        <v>10100</v>
      </c>
      <c r="K9" s="150">
        <v>3300</v>
      </c>
      <c r="L9" s="152">
        <v>6800</v>
      </c>
      <c r="M9" s="128"/>
      <c r="N9" s="121"/>
    </row>
    <row r="10" spans="1:15" ht="32.25" customHeight="1">
      <c r="A10" s="354"/>
      <c r="B10" s="355"/>
      <c r="C10" s="193" t="s">
        <v>63</v>
      </c>
      <c r="D10" s="18">
        <v>-26500</v>
      </c>
      <c r="E10" s="153">
        <v>-23800</v>
      </c>
      <c r="F10" s="90">
        <v>-2700</v>
      </c>
      <c r="G10" s="19">
        <v>-24700</v>
      </c>
      <c r="H10" s="154">
        <v>-23200</v>
      </c>
      <c r="I10" s="155">
        <v>-1500</v>
      </c>
      <c r="J10" s="20">
        <v>-1800</v>
      </c>
      <c r="K10" s="154">
        <v>-600</v>
      </c>
      <c r="L10" s="90">
        <v>-1200</v>
      </c>
      <c r="M10" s="128"/>
      <c r="N10" s="121"/>
    </row>
    <row r="11" spans="1:15" ht="32.25" customHeight="1">
      <c r="A11" s="354"/>
      <c r="B11" s="355"/>
      <c r="C11" s="194" t="s">
        <v>64</v>
      </c>
      <c r="D11" s="21">
        <v>95.298917864112127</v>
      </c>
      <c r="E11" s="156">
        <v>95.678227710187031</v>
      </c>
      <c r="F11" s="157">
        <v>79.230769230769226</v>
      </c>
      <c r="G11" s="22">
        <v>95.538294797687868</v>
      </c>
      <c r="H11" s="158">
        <v>95.761782974059187</v>
      </c>
      <c r="I11" s="159">
        <v>75.806451612903231</v>
      </c>
      <c r="J11" s="23">
        <v>82.178217821782169</v>
      </c>
      <c r="K11" s="158">
        <v>81.818181818181827</v>
      </c>
      <c r="L11" s="160">
        <v>82.35294117647058</v>
      </c>
      <c r="M11" s="128"/>
      <c r="N11" s="121"/>
    </row>
    <row r="12" spans="1:15" ht="32.25" customHeight="1">
      <c r="A12" s="356" t="s">
        <v>65</v>
      </c>
      <c r="B12" s="357" t="s">
        <v>66</v>
      </c>
      <c r="C12" s="287" t="s">
        <v>67</v>
      </c>
      <c r="D12" s="293">
        <v>5934300</v>
      </c>
      <c r="E12" s="294">
        <v>5697300</v>
      </c>
      <c r="F12" s="295">
        <v>237000</v>
      </c>
      <c r="G12" s="24">
        <v>5764900</v>
      </c>
      <c r="H12" s="161">
        <v>5663900</v>
      </c>
      <c r="I12" s="162">
        <v>101000</v>
      </c>
      <c r="J12" s="25">
        <v>169400</v>
      </c>
      <c r="K12" s="161">
        <v>33400</v>
      </c>
      <c r="L12" s="147">
        <v>136000</v>
      </c>
      <c r="M12" s="128"/>
      <c r="N12" s="121"/>
    </row>
    <row r="13" spans="1:15" ht="32.25" customHeight="1">
      <c r="A13" s="356"/>
      <c r="B13" s="357"/>
      <c r="C13" s="193" t="s">
        <v>68</v>
      </c>
      <c r="D13" s="15">
        <v>5892300</v>
      </c>
      <c r="E13" s="148">
        <v>5703500</v>
      </c>
      <c r="F13" s="163">
        <v>188800</v>
      </c>
      <c r="G13" s="16">
        <v>5759700</v>
      </c>
      <c r="H13" s="164">
        <v>5669500</v>
      </c>
      <c r="I13" s="165">
        <v>90200</v>
      </c>
      <c r="J13" s="17">
        <v>132600</v>
      </c>
      <c r="K13" s="164">
        <v>34000</v>
      </c>
      <c r="L13" s="149">
        <v>98600</v>
      </c>
      <c r="M13" s="128"/>
      <c r="N13" s="121"/>
    </row>
    <row r="14" spans="1:15" ht="32.25" customHeight="1">
      <c r="A14" s="356"/>
      <c r="B14" s="357"/>
      <c r="C14" s="193" t="s">
        <v>63</v>
      </c>
      <c r="D14" s="18">
        <v>42000</v>
      </c>
      <c r="E14" s="153">
        <v>-6200</v>
      </c>
      <c r="F14" s="89">
        <v>48200</v>
      </c>
      <c r="G14" s="19">
        <v>5200</v>
      </c>
      <c r="H14" s="154">
        <v>-5600</v>
      </c>
      <c r="I14" s="155">
        <v>10800</v>
      </c>
      <c r="J14" s="20">
        <v>36800</v>
      </c>
      <c r="K14" s="154">
        <v>-600</v>
      </c>
      <c r="L14" s="90">
        <v>37400</v>
      </c>
      <c r="M14" s="128"/>
      <c r="N14" s="121"/>
    </row>
    <row r="15" spans="1:15" ht="32.25" customHeight="1">
      <c r="A15" s="356"/>
      <c r="B15" s="357"/>
      <c r="C15" s="194" t="s">
        <v>69</v>
      </c>
      <c r="D15" s="26">
        <v>100.7127946642228</v>
      </c>
      <c r="E15" s="166">
        <v>99.891294818970806</v>
      </c>
      <c r="F15" s="167">
        <v>125.52966101694916</v>
      </c>
      <c r="G15" s="27">
        <v>100.09028247999028</v>
      </c>
      <c r="H15" s="168">
        <v>99.901225857659398</v>
      </c>
      <c r="I15" s="169">
        <v>111.97339246119734</v>
      </c>
      <c r="J15" s="28">
        <v>127.75263951734539</v>
      </c>
      <c r="K15" s="168">
        <v>98.235294117647058</v>
      </c>
      <c r="L15" s="170">
        <v>137.93103448275863</v>
      </c>
      <c r="M15" s="128"/>
      <c r="N15" s="121"/>
    </row>
    <row r="16" spans="1:15" ht="32.25" customHeight="1">
      <c r="A16" s="356" t="s">
        <v>70</v>
      </c>
      <c r="B16" s="357" t="s">
        <v>135</v>
      </c>
      <c r="C16" s="287" t="s">
        <v>72</v>
      </c>
      <c r="D16" s="293">
        <v>1371000</v>
      </c>
      <c r="E16" s="294">
        <v>1347500</v>
      </c>
      <c r="F16" s="295">
        <v>23500</v>
      </c>
      <c r="G16" s="24">
        <v>1356500</v>
      </c>
      <c r="H16" s="161">
        <v>1340100</v>
      </c>
      <c r="I16" s="162">
        <v>16400</v>
      </c>
      <c r="J16" s="25">
        <v>14500</v>
      </c>
      <c r="K16" s="161">
        <v>7400</v>
      </c>
      <c r="L16" s="147">
        <v>7100</v>
      </c>
      <c r="M16" s="128"/>
      <c r="N16" s="121"/>
    </row>
    <row r="17" spans="1:14" ht="32.25" customHeight="1">
      <c r="A17" s="356"/>
      <c r="B17" s="357"/>
      <c r="C17" s="193" t="s">
        <v>73</v>
      </c>
      <c r="D17" s="15">
        <v>1482200</v>
      </c>
      <c r="E17" s="148">
        <v>1444100</v>
      </c>
      <c r="F17" s="163">
        <v>38100</v>
      </c>
      <c r="G17" s="16">
        <v>1459100</v>
      </c>
      <c r="H17" s="164">
        <v>1436200</v>
      </c>
      <c r="I17" s="165">
        <v>22900</v>
      </c>
      <c r="J17" s="17">
        <v>23100</v>
      </c>
      <c r="K17" s="164">
        <v>7900</v>
      </c>
      <c r="L17" s="149">
        <v>15200</v>
      </c>
      <c r="M17" s="128"/>
      <c r="N17" s="121"/>
    </row>
    <row r="18" spans="1:14" ht="32.25" customHeight="1">
      <c r="A18" s="356"/>
      <c r="B18" s="357"/>
      <c r="C18" s="193" t="s">
        <v>63</v>
      </c>
      <c r="D18" s="18">
        <v>-111200</v>
      </c>
      <c r="E18" s="153">
        <v>-96600</v>
      </c>
      <c r="F18" s="89">
        <v>-14600</v>
      </c>
      <c r="G18" s="19">
        <v>-102600</v>
      </c>
      <c r="H18" s="154">
        <v>-96100</v>
      </c>
      <c r="I18" s="155">
        <v>-6500</v>
      </c>
      <c r="J18" s="20">
        <v>-8600</v>
      </c>
      <c r="K18" s="154">
        <v>-500</v>
      </c>
      <c r="L18" s="90">
        <v>-8100</v>
      </c>
      <c r="M18" s="128"/>
      <c r="N18" s="121"/>
    </row>
    <row r="19" spans="1:14" ht="32.25" customHeight="1" thickBot="1">
      <c r="A19" s="358"/>
      <c r="B19" s="359"/>
      <c r="C19" s="282" t="s">
        <v>74</v>
      </c>
      <c r="D19" s="29">
        <v>92.497638645257055</v>
      </c>
      <c r="E19" s="171">
        <v>93.310712554532245</v>
      </c>
      <c r="F19" s="172">
        <v>61.679790026246714</v>
      </c>
      <c r="G19" s="30">
        <v>92.968268110479059</v>
      </c>
      <c r="H19" s="173">
        <v>93.308731374460379</v>
      </c>
      <c r="I19" s="174">
        <v>71.615720524017462</v>
      </c>
      <c r="J19" s="31">
        <v>62.770562770562762</v>
      </c>
      <c r="K19" s="173">
        <v>93.670886075949369</v>
      </c>
      <c r="L19" s="175">
        <v>46.710526315789473</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３月（２表）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6">
        <v>24</v>
      </c>
      <c r="AC3" s="307">
        <v>25</v>
      </c>
    </row>
    <row r="4" spans="1:29" ht="18" thickBot="1">
      <c r="A4" s="366" t="s">
        <v>54</v>
      </c>
      <c r="B4" s="367"/>
      <c r="C4" s="79"/>
      <c r="D4" s="80" t="s">
        <v>76</v>
      </c>
      <c r="E4" s="308" t="s">
        <v>77</v>
      </c>
      <c r="F4" s="309" t="s">
        <v>78</v>
      </c>
      <c r="G4" s="310" t="s">
        <v>79</v>
      </c>
      <c r="H4" s="308" t="s">
        <v>80</v>
      </c>
      <c r="I4" s="309" t="s">
        <v>81</v>
      </c>
      <c r="J4" s="311" t="s">
        <v>82</v>
      </c>
      <c r="K4" s="309" t="s">
        <v>83</v>
      </c>
      <c r="L4" s="309" t="s">
        <v>84</v>
      </c>
      <c r="M4" s="312" t="s">
        <v>85</v>
      </c>
      <c r="N4" s="309" t="s">
        <v>86</v>
      </c>
      <c r="O4" s="309" t="s">
        <v>87</v>
      </c>
      <c r="P4" s="309" t="s">
        <v>88</v>
      </c>
      <c r="Q4" s="309" t="s">
        <v>89</v>
      </c>
      <c r="R4" s="309" t="s">
        <v>90</v>
      </c>
      <c r="S4" s="309" t="s">
        <v>91</v>
      </c>
      <c r="T4" s="309" t="s">
        <v>92</v>
      </c>
      <c r="U4" s="309" t="s">
        <v>93</v>
      </c>
      <c r="V4" s="309" t="s">
        <v>94</v>
      </c>
      <c r="W4" s="309" t="s">
        <v>95</v>
      </c>
      <c r="X4" s="309" t="s">
        <v>96</v>
      </c>
      <c r="Y4" s="309" t="s">
        <v>97</v>
      </c>
      <c r="Z4" s="308" t="s">
        <v>98</v>
      </c>
      <c r="AA4" s="309" t="s">
        <v>99</v>
      </c>
      <c r="AB4" s="308" t="s">
        <v>100</v>
      </c>
      <c r="AC4" s="313" t="s">
        <v>56</v>
      </c>
    </row>
    <row r="5" spans="1:29" ht="30" customHeight="1">
      <c r="A5" s="361" t="s">
        <v>60</v>
      </c>
      <c r="B5" s="368"/>
      <c r="C5" s="296" t="s">
        <v>144</v>
      </c>
      <c r="D5" s="297">
        <v>537200</v>
      </c>
      <c r="E5" s="298">
        <v>256600</v>
      </c>
      <c r="F5" s="298">
        <v>24400</v>
      </c>
      <c r="G5" s="298">
        <v>46200</v>
      </c>
      <c r="H5" s="298">
        <v>26600</v>
      </c>
      <c r="I5" s="298">
        <v>60100</v>
      </c>
      <c r="J5" s="298">
        <v>54000</v>
      </c>
      <c r="K5" s="298">
        <v>0</v>
      </c>
      <c r="L5" s="298">
        <v>11900</v>
      </c>
      <c r="M5" s="298">
        <v>3200</v>
      </c>
      <c r="N5" s="298">
        <v>6600</v>
      </c>
      <c r="O5" s="298">
        <v>200</v>
      </c>
      <c r="P5" s="298">
        <v>2800</v>
      </c>
      <c r="Q5" s="298">
        <v>0</v>
      </c>
      <c r="R5" s="298">
        <v>3400</v>
      </c>
      <c r="S5" s="298">
        <v>3500</v>
      </c>
      <c r="T5" s="298">
        <v>7100</v>
      </c>
      <c r="U5" s="298">
        <v>5000</v>
      </c>
      <c r="V5" s="298">
        <v>3200</v>
      </c>
      <c r="W5" s="299">
        <v>200</v>
      </c>
      <c r="X5" s="299">
        <v>2600</v>
      </c>
      <c r="Y5" s="299">
        <v>4400</v>
      </c>
      <c r="Z5" s="299">
        <v>0</v>
      </c>
      <c r="AA5" s="299">
        <v>3100</v>
      </c>
      <c r="AB5" s="300">
        <v>1800</v>
      </c>
      <c r="AC5" s="301">
        <v>10300</v>
      </c>
    </row>
    <row r="6" spans="1:29" ht="30" customHeight="1">
      <c r="A6" s="361"/>
      <c r="B6" s="368"/>
      <c r="C6" s="83" t="s">
        <v>143</v>
      </c>
      <c r="D6" s="81">
        <v>563700</v>
      </c>
      <c r="E6" s="82">
        <v>264400</v>
      </c>
      <c r="F6" s="82">
        <v>23100</v>
      </c>
      <c r="G6" s="82">
        <v>55900</v>
      </c>
      <c r="H6" s="82">
        <v>28300</v>
      </c>
      <c r="I6" s="82">
        <v>61500</v>
      </c>
      <c r="J6" s="82">
        <v>54900</v>
      </c>
      <c r="K6" s="82">
        <v>0</v>
      </c>
      <c r="L6" s="82">
        <v>11800</v>
      </c>
      <c r="M6" s="82">
        <v>3400</v>
      </c>
      <c r="N6" s="82">
        <v>6800</v>
      </c>
      <c r="O6" s="82">
        <v>2800</v>
      </c>
      <c r="P6" s="82">
        <v>3100</v>
      </c>
      <c r="Q6" s="82">
        <v>0</v>
      </c>
      <c r="R6" s="82">
        <v>3400</v>
      </c>
      <c r="S6" s="82">
        <v>3300</v>
      </c>
      <c r="T6" s="82">
        <v>7400</v>
      </c>
      <c r="U6" s="82">
        <v>5400</v>
      </c>
      <c r="V6" s="82">
        <v>1800</v>
      </c>
      <c r="W6" s="82">
        <v>1200</v>
      </c>
      <c r="X6" s="82">
        <v>2800</v>
      </c>
      <c r="Y6" s="82">
        <v>4200</v>
      </c>
      <c r="Z6" s="82">
        <v>0</v>
      </c>
      <c r="AA6" s="82">
        <v>3100</v>
      </c>
      <c r="AB6" s="84">
        <v>2100</v>
      </c>
      <c r="AC6" s="85">
        <v>13000</v>
      </c>
    </row>
    <row r="7" spans="1:29" ht="30" customHeight="1">
      <c r="A7" s="361"/>
      <c r="B7" s="368"/>
      <c r="C7" s="83" t="s">
        <v>63</v>
      </c>
      <c r="D7" s="86">
        <v>-26500</v>
      </c>
      <c r="E7" s="87">
        <v>-7800</v>
      </c>
      <c r="F7" s="88">
        <v>1300</v>
      </c>
      <c r="G7" s="88">
        <v>-9700</v>
      </c>
      <c r="H7" s="88">
        <v>-1700</v>
      </c>
      <c r="I7" s="88">
        <v>-1400</v>
      </c>
      <c r="J7" s="89">
        <v>-900</v>
      </c>
      <c r="K7" s="88">
        <v>0</v>
      </c>
      <c r="L7" s="88">
        <v>100</v>
      </c>
      <c r="M7" s="88">
        <v>-200</v>
      </c>
      <c r="N7" s="88">
        <v>-200</v>
      </c>
      <c r="O7" s="88">
        <v>-2600</v>
      </c>
      <c r="P7" s="88">
        <v>-300</v>
      </c>
      <c r="Q7" s="88">
        <v>0</v>
      </c>
      <c r="R7" s="88">
        <v>0</v>
      </c>
      <c r="S7" s="88">
        <v>200</v>
      </c>
      <c r="T7" s="88">
        <v>-300</v>
      </c>
      <c r="U7" s="88">
        <v>-400</v>
      </c>
      <c r="V7" s="88">
        <v>1400</v>
      </c>
      <c r="W7" s="88">
        <v>-1000</v>
      </c>
      <c r="X7" s="88">
        <v>-200</v>
      </c>
      <c r="Y7" s="88">
        <v>200</v>
      </c>
      <c r="Z7" s="88">
        <v>0</v>
      </c>
      <c r="AA7" s="88">
        <v>0</v>
      </c>
      <c r="AB7" s="88">
        <v>-300</v>
      </c>
      <c r="AC7" s="90">
        <v>-2700</v>
      </c>
    </row>
    <row r="8" spans="1:29" ht="30" customHeight="1">
      <c r="A8" s="361"/>
      <c r="B8" s="368"/>
      <c r="C8" s="91" t="s">
        <v>64</v>
      </c>
      <c r="D8" s="92">
        <v>95.298917864112127</v>
      </c>
      <c r="E8" s="93">
        <v>97.049924357034797</v>
      </c>
      <c r="F8" s="94">
        <v>105.62770562770562</v>
      </c>
      <c r="G8" s="94">
        <v>82.64758497316636</v>
      </c>
      <c r="H8" s="94">
        <v>93.992932862190813</v>
      </c>
      <c r="I8" s="94">
        <v>97.723577235772368</v>
      </c>
      <c r="J8" s="95">
        <v>98.360655737704917</v>
      </c>
      <c r="K8" s="94" t="s">
        <v>131</v>
      </c>
      <c r="L8" s="94">
        <v>100.84745762711864</v>
      </c>
      <c r="M8" s="94">
        <v>94.117647058823522</v>
      </c>
      <c r="N8" s="94">
        <v>97.058823529411768</v>
      </c>
      <c r="O8" s="94">
        <v>7.1428571428571423</v>
      </c>
      <c r="P8" s="94">
        <v>90.322580645161281</v>
      </c>
      <c r="Q8" s="96" t="s">
        <v>131</v>
      </c>
      <c r="R8" s="94">
        <v>100</v>
      </c>
      <c r="S8" s="94">
        <v>106.06060606060606</v>
      </c>
      <c r="T8" s="94">
        <v>95.945945945945937</v>
      </c>
      <c r="U8" s="94">
        <v>92.592592592592595</v>
      </c>
      <c r="V8" s="94">
        <v>177.77777777777777</v>
      </c>
      <c r="W8" s="94">
        <v>16.666666666666664</v>
      </c>
      <c r="X8" s="96">
        <v>92.857142857142861</v>
      </c>
      <c r="Y8" s="96">
        <v>104.76190476190477</v>
      </c>
      <c r="Z8" s="96" t="s">
        <v>131</v>
      </c>
      <c r="AA8" s="96">
        <v>100</v>
      </c>
      <c r="AB8" s="96">
        <v>85.714285714285708</v>
      </c>
      <c r="AC8" s="97">
        <v>79.230769230769226</v>
      </c>
    </row>
    <row r="9" spans="1:29" ht="30" customHeight="1" thickBot="1">
      <c r="A9" s="362"/>
      <c r="B9" s="369"/>
      <c r="C9" s="98" t="s">
        <v>145</v>
      </c>
      <c r="D9" s="99">
        <v>100</v>
      </c>
      <c r="E9" s="100">
        <v>47.766195085629185</v>
      </c>
      <c r="F9" s="100">
        <v>4.5420699925539836</v>
      </c>
      <c r="G9" s="100">
        <v>8.6001489203276247</v>
      </c>
      <c r="H9" s="100">
        <v>4.9516008935219658</v>
      </c>
      <c r="I9" s="100">
        <v>11.187639612807148</v>
      </c>
      <c r="J9" s="100">
        <v>10.052122114668652</v>
      </c>
      <c r="K9" s="100">
        <v>0</v>
      </c>
      <c r="L9" s="100">
        <v>2.2151898734177213</v>
      </c>
      <c r="M9" s="100">
        <v>0.59568131049888307</v>
      </c>
      <c r="N9" s="100">
        <v>1.2285927029039463</v>
      </c>
      <c r="O9" s="100">
        <v>3.7230081906180192E-2</v>
      </c>
      <c r="P9" s="100">
        <v>0.52122114668652275</v>
      </c>
      <c r="Q9" s="100">
        <v>0</v>
      </c>
      <c r="R9" s="100">
        <v>0.63291139240506333</v>
      </c>
      <c r="S9" s="100">
        <v>0.65152643335815341</v>
      </c>
      <c r="T9" s="100">
        <v>1.3216679076693969</v>
      </c>
      <c r="U9" s="100">
        <v>0.93075204765450481</v>
      </c>
      <c r="V9" s="100">
        <v>0.59568131049888307</v>
      </c>
      <c r="W9" s="100">
        <v>3.7230081906180192E-2</v>
      </c>
      <c r="X9" s="100">
        <v>0.48399106478034248</v>
      </c>
      <c r="Y9" s="100">
        <v>0.81906180193596423</v>
      </c>
      <c r="Z9" s="100">
        <v>0</v>
      </c>
      <c r="AA9" s="100">
        <v>0.57706626954579299</v>
      </c>
      <c r="AB9" s="100">
        <v>0.33507073715562175</v>
      </c>
      <c r="AC9" s="101">
        <v>1.9173492181682801</v>
      </c>
    </row>
    <row r="10" spans="1:29" ht="30" customHeight="1">
      <c r="A10" s="360" t="s">
        <v>65</v>
      </c>
      <c r="B10" s="363" t="s">
        <v>66</v>
      </c>
      <c r="C10" s="314" t="s">
        <v>67</v>
      </c>
      <c r="D10" s="297">
        <v>5934300</v>
      </c>
      <c r="E10" s="315">
        <v>2799000</v>
      </c>
      <c r="F10" s="315">
        <v>282800</v>
      </c>
      <c r="G10" s="315">
        <v>530400</v>
      </c>
      <c r="H10" s="315">
        <v>279600</v>
      </c>
      <c r="I10" s="315">
        <v>640600</v>
      </c>
      <c r="J10" s="315">
        <v>529300</v>
      </c>
      <c r="K10" s="315">
        <v>0</v>
      </c>
      <c r="L10" s="315">
        <v>137100</v>
      </c>
      <c r="M10" s="315">
        <v>32300</v>
      </c>
      <c r="N10" s="315">
        <v>65400</v>
      </c>
      <c r="O10" s="315">
        <v>31100</v>
      </c>
      <c r="P10" s="315">
        <v>19200</v>
      </c>
      <c r="Q10" s="315">
        <v>200</v>
      </c>
      <c r="R10" s="315">
        <v>39600</v>
      </c>
      <c r="S10" s="315">
        <v>41400</v>
      </c>
      <c r="T10" s="315">
        <v>72900</v>
      </c>
      <c r="U10" s="315">
        <v>52800</v>
      </c>
      <c r="V10" s="315">
        <v>20000</v>
      </c>
      <c r="W10" s="315">
        <v>10900</v>
      </c>
      <c r="X10" s="315">
        <v>25900</v>
      </c>
      <c r="Y10" s="315">
        <v>48700</v>
      </c>
      <c r="Z10" s="315">
        <v>0</v>
      </c>
      <c r="AA10" s="315">
        <v>32800</v>
      </c>
      <c r="AB10" s="315">
        <v>5300</v>
      </c>
      <c r="AC10" s="316">
        <v>237000</v>
      </c>
    </row>
    <row r="11" spans="1:29" ht="30" customHeight="1">
      <c r="A11" s="361"/>
      <c r="B11" s="364"/>
      <c r="C11" s="102" t="s">
        <v>68</v>
      </c>
      <c r="D11" s="103">
        <v>5892300</v>
      </c>
      <c r="E11" s="104">
        <v>2754200</v>
      </c>
      <c r="F11" s="104">
        <v>270500</v>
      </c>
      <c r="G11" s="104">
        <v>532700</v>
      </c>
      <c r="H11" s="104">
        <v>307100</v>
      </c>
      <c r="I11" s="104">
        <v>644700</v>
      </c>
      <c r="J11" s="104">
        <v>513400</v>
      </c>
      <c r="K11" s="104">
        <v>29000</v>
      </c>
      <c r="L11" s="104">
        <v>137600</v>
      </c>
      <c r="M11" s="104">
        <v>32500</v>
      </c>
      <c r="N11" s="104">
        <v>69800</v>
      </c>
      <c r="O11" s="104">
        <v>32600</v>
      </c>
      <c r="P11" s="104">
        <v>22200</v>
      </c>
      <c r="Q11" s="104">
        <v>0</v>
      </c>
      <c r="R11" s="104">
        <v>40400</v>
      </c>
      <c r="S11" s="104">
        <v>45800</v>
      </c>
      <c r="T11" s="104">
        <v>78800</v>
      </c>
      <c r="U11" s="104">
        <v>44100</v>
      </c>
      <c r="V11" s="104">
        <v>19300</v>
      </c>
      <c r="W11" s="104">
        <v>11100</v>
      </c>
      <c r="X11" s="104">
        <v>27600</v>
      </c>
      <c r="Y11" s="104">
        <v>48400</v>
      </c>
      <c r="Z11" s="104">
        <v>7200</v>
      </c>
      <c r="AA11" s="104">
        <v>32100</v>
      </c>
      <c r="AB11" s="104">
        <v>2400</v>
      </c>
      <c r="AC11" s="105">
        <v>188800</v>
      </c>
    </row>
    <row r="12" spans="1:29" ht="30" customHeight="1">
      <c r="A12" s="361"/>
      <c r="B12" s="364"/>
      <c r="C12" s="102" t="s">
        <v>63</v>
      </c>
      <c r="D12" s="86">
        <v>42000</v>
      </c>
      <c r="E12" s="87">
        <v>44800</v>
      </c>
      <c r="F12" s="88">
        <v>12300</v>
      </c>
      <c r="G12" s="88">
        <v>-2300</v>
      </c>
      <c r="H12" s="88">
        <v>-27500</v>
      </c>
      <c r="I12" s="88">
        <v>-4100</v>
      </c>
      <c r="J12" s="89">
        <v>15900</v>
      </c>
      <c r="K12" s="88">
        <v>-29000</v>
      </c>
      <c r="L12" s="88">
        <v>-500</v>
      </c>
      <c r="M12" s="88">
        <v>32300</v>
      </c>
      <c r="N12" s="88">
        <v>-4400</v>
      </c>
      <c r="O12" s="88">
        <v>-1500</v>
      </c>
      <c r="P12" s="88">
        <v>-3000</v>
      </c>
      <c r="Q12" s="88">
        <v>0</v>
      </c>
      <c r="R12" s="88">
        <v>-800</v>
      </c>
      <c r="S12" s="88">
        <v>-4400</v>
      </c>
      <c r="T12" s="88">
        <v>-5900</v>
      </c>
      <c r="U12" s="88">
        <v>8700</v>
      </c>
      <c r="V12" s="88">
        <v>700</v>
      </c>
      <c r="W12" s="88">
        <v>-200</v>
      </c>
      <c r="X12" s="88">
        <v>-1700</v>
      </c>
      <c r="Y12" s="88">
        <v>300</v>
      </c>
      <c r="Z12" s="88">
        <v>-7200</v>
      </c>
      <c r="AA12" s="88">
        <v>700</v>
      </c>
      <c r="AB12" s="88">
        <v>2900</v>
      </c>
      <c r="AC12" s="90">
        <v>48200</v>
      </c>
    </row>
    <row r="13" spans="1:29" ht="30" customHeight="1">
      <c r="A13" s="361"/>
      <c r="B13" s="364"/>
      <c r="C13" s="106" t="s">
        <v>69</v>
      </c>
      <c r="D13" s="107">
        <v>100.7127946642228</v>
      </c>
      <c r="E13" s="108">
        <v>101.62660663713601</v>
      </c>
      <c r="F13" s="109">
        <v>104.54713493530498</v>
      </c>
      <c r="G13" s="110">
        <v>99.568237281772113</v>
      </c>
      <c r="H13" s="110">
        <v>91.045262129599479</v>
      </c>
      <c r="I13" s="109">
        <v>99.364045292384048</v>
      </c>
      <c r="J13" s="111">
        <v>103.0970003895598</v>
      </c>
      <c r="K13" s="109" t="s">
        <v>122</v>
      </c>
      <c r="L13" s="109">
        <v>99.636627906976756</v>
      </c>
      <c r="M13" s="109">
        <v>99.384615384615387</v>
      </c>
      <c r="N13" s="109">
        <v>93.696275071633238</v>
      </c>
      <c r="O13" s="109">
        <v>95.398773006134974</v>
      </c>
      <c r="P13" s="109">
        <v>86.486486486486484</v>
      </c>
      <c r="Q13" s="94" t="s">
        <v>114</v>
      </c>
      <c r="R13" s="109">
        <v>98.019801980198025</v>
      </c>
      <c r="S13" s="109">
        <v>90.393013100436676</v>
      </c>
      <c r="T13" s="109">
        <v>92.512690355329951</v>
      </c>
      <c r="U13" s="109">
        <v>119.72789115646259</v>
      </c>
      <c r="V13" s="109">
        <v>103.62694300518133</v>
      </c>
      <c r="W13" s="109">
        <v>98.198198198198199</v>
      </c>
      <c r="X13" s="109">
        <v>93.840579710144922</v>
      </c>
      <c r="Y13" s="109">
        <v>100.6198347107438</v>
      </c>
      <c r="Z13" s="94" t="s">
        <v>122</v>
      </c>
      <c r="AA13" s="109">
        <v>102.18068535825545</v>
      </c>
      <c r="AB13" s="109">
        <v>220.83333333333334</v>
      </c>
      <c r="AC13" s="112">
        <v>125.52966101694916</v>
      </c>
    </row>
    <row r="14" spans="1:29" ht="30" customHeight="1" thickBot="1">
      <c r="A14" s="362"/>
      <c r="B14" s="365"/>
      <c r="C14" s="113" t="s">
        <v>102</v>
      </c>
      <c r="D14" s="114">
        <v>100</v>
      </c>
      <c r="E14" s="115">
        <v>47.166472878014254</v>
      </c>
      <c r="F14" s="115">
        <v>4.7655157305832194</v>
      </c>
      <c r="G14" s="115">
        <v>8.9378696729184561</v>
      </c>
      <c r="H14" s="115">
        <v>4.7115919316515846</v>
      </c>
      <c r="I14" s="115">
        <v>10.794870498626628</v>
      </c>
      <c r="J14" s="115">
        <v>8.9193333670357067</v>
      </c>
      <c r="K14" s="115">
        <v>0</v>
      </c>
      <c r="L14" s="115">
        <v>2.3102977604772255</v>
      </c>
      <c r="M14" s="115">
        <v>0.54429334546618802</v>
      </c>
      <c r="N14" s="115">
        <v>1.102067640665285</v>
      </c>
      <c r="O14" s="115">
        <v>0.52407192086682508</v>
      </c>
      <c r="P14" s="115">
        <v>0.32354279358980842</v>
      </c>
      <c r="Q14" s="115">
        <v>3.3702374332271706E-3</v>
      </c>
      <c r="R14" s="115">
        <v>0.66730701177897989</v>
      </c>
      <c r="S14" s="115">
        <v>0.69763914867802435</v>
      </c>
      <c r="T14" s="115">
        <v>1.2284515444113038</v>
      </c>
      <c r="U14" s="115">
        <v>0.88974268237197318</v>
      </c>
      <c r="V14" s="115">
        <v>0.33702374332271712</v>
      </c>
      <c r="W14" s="115">
        <v>0.18367794011088082</v>
      </c>
      <c r="X14" s="115">
        <v>0.4364457476029186</v>
      </c>
      <c r="Y14" s="115">
        <v>0.82065281499081622</v>
      </c>
      <c r="Z14" s="115">
        <v>0</v>
      </c>
      <c r="AA14" s="115">
        <v>0.55271893904925606</v>
      </c>
      <c r="AB14" s="115">
        <v>8.9311291980520027E-2</v>
      </c>
      <c r="AC14" s="116">
        <v>3.9937313583741973</v>
      </c>
    </row>
    <row r="15" spans="1:29" ht="30" customHeight="1">
      <c r="A15" s="360" t="s">
        <v>70</v>
      </c>
      <c r="B15" s="363" t="s">
        <v>135</v>
      </c>
      <c r="C15" s="317" t="s">
        <v>72</v>
      </c>
      <c r="D15" s="318">
        <v>1371000</v>
      </c>
      <c r="E15" s="319">
        <v>661600</v>
      </c>
      <c r="F15" s="319">
        <v>65900</v>
      </c>
      <c r="G15" s="319">
        <v>109500</v>
      </c>
      <c r="H15" s="319">
        <v>65600</v>
      </c>
      <c r="I15" s="319">
        <v>157000</v>
      </c>
      <c r="J15" s="319">
        <v>136800</v>
      </c>
      <c r="K15" s="319">
        <v>0</v>
      </c>
      <c r="L15" s="319">
        <v>30900</v>
      </c>
      <c r="M15" s="319">
        <v>7500</v>
      </c>
      <c r="N15" s="319">
        <v>17100</v>
      </c>
      <c r="O15" s="319">
        <v>3600</v>
      </c>
      <c r="P15" s="319">
        <v>6600</v>
      </c>
      <c r="Q15" s="319">
        <v>0</v>
      </c>
      <c r="R15" s="319">
        <v>8700</v>
      </c>
      <c r="S15" s="319">
        <v>8900</v>
      </c>
      <c r="T15" s="319">
        <v>18300</v>
      </c>
      <c r="U15" s="319">
        <v>11200</v>
      </c>
      <c r="V15" s="319">
        <v>6300</v>
      </c>
      <c r="W15" s="319">
        <v>1700</v>
      </c>
      <c r="X15" s="319">
        <v>6300</v>
      </c>
      <c r="Y15" s="319">
        <v>12100</v>
      </c>
      <c r="Z15" s="319">
        <v>0</v>
      </c>
      <c r="AA15" s="319">
        <v>7900</v>
      </c>
      <c r="AB15" s="319">
        <v>4000</v>
      </c>
      <c r="AC15" s="320">
        <v>23500</v>
      </c>
    </row>
    <row r="16" spans="1:29" ht="30" customHeight="1">
      <c r="A16" s="361"/>
      <c r="B16" s="364"/>
      <c r="C16" s="102" t="s">
        <v>73</v>
      </c>
      <c r="D16" s="103">
        <v>1482200</v>
      </c>
      <c r="E16" s="104">
        <v>700400</v>
      </c>
      <c r="F16" s="104">
        <v>59300</v>
      </c>
      <c r="G16" s="104">
        <v>139300</v>
      </c>
      <c r="H16" s="104">
        <v>72800</v>
      </c>
      <c r="I16" s="104">
        <v>164400</v>
      </c>
      <c r="J16" s="104">
        <v>142200</v>
      </c>
      <c r="K16" s="104">
        <v>0</v>
      </c>
      <c r="L16" s="104">
        <v>32100</v>
      </c>
      <c r="M16" s="104">
        <v>8000</v>
      </c>
      <c r="N16" s="104">
        <v>19800</v>
      </c>
      <c r="O16" s="104">
        <v>7800</v>
      </c>
      <c r="P16" s="104">
        <v>7900</v>
      </c>
      <c r="Q16" s="104">
        <v>0</v>
      </c>
      <c r="R16" s="104">
        <v>9200</v>
      </c>
      <c r="S16" s="104">
        <v>9700</v>
      </c>
      <c r="T16" s="104">
        <v>19900</v>
      </c>
      <c r="U16" s="104">
        <v>12900</v>
      </c>
      <c r="V16" s="104">
        <v>4700</v>
      </c>
      <c r="W16" s="104">
        <v>2900</v>
      </c>
      <c r="X16" s="104">
        <v>7600</v>
      </c>
      <c r="Y16" s="104">
        <v>12300</v>
      </c>
      <c r="Z16" s="104">
        <v>0</v>
      </c>
      <c r="AA16" s="104">
        <v>8500</v>
      </c>
      <c r="AB16" s="117">
        <v>2400</v>
      </c>
      <c r="AC16" s="105">
        <v>38100</v>
      </c>
    </row>
    <row r="17" spans="1:29" ht="30" customHeight="1">
      <c r="A17" s="361"/>
      <c r="B17" s="364"/>
      <c r="C17" s="102" t="s">
        <v>63</v>
      </c>
      <c r="D17" s="86">
        <v>-111200</v>
      </c>
      <c r="E17" s="87">
        <v>-38800</v>
      </c>
      <c r="F17" s="88">
        <v>6600</v>
      </c>
      <c r="G17" s="88">
        <v>-29800</v>
      </c>
      <c r="H17" s="88">
        <v>-7200</v>
      </c>
      <c r="I17" s="88">
        <v>-7400</v>
      </c>
      <c r="J17" s="89">
        <v>-5400</v>
      </c>
      <c r="K17" s="88">
        <v>0</v>
      </c>
      <c r="L17" s="88">
        <v>-1200</v>
      </c>
      <c r="M17" s="88">
        <v>7500</v>
      </c>
      <c r="N17" s="88">
        <v>-2700</v>
      </c>
      <c r="O17" s="88">
        <v>-4200</v>
      </c>
      <c r="P17" s="88">
        <v>-1300</v>
      </c>
      <c r="Q17" s="88">
        <v>0</v>
      </c>
      <c r="R17" s="88">
        <v>-500</v>
      </c>
      <c r="S17" s="88">
        <v>-800</v>
      </c>
      <c r="T17" s="88">
        <v>-1600</v>
      </c>
      <c r="U17" s="88">
        <v>-1700</v>
      </c>
      <c r="V17" s="88">
        <v>1600</v>
      </c>
      <c r="W17" s="88">
        <v>-1200</v>
      </c>
      <c r="X17" s="88">
        <v>-1300</v>
      </c>
      <c r="Y17" s="88">
        <v>-200</v>
      </c>
      <c r="Z17" s="88">
        <v>0</v>
      </c>
      <c r="AA17" s="88">
        <v>-600</v>
      </c>
      <c r="AB17" s="88">
        <v>1600</v>
      </c>
      <c r="AC17" s="90">
        <v>-14600</v>
      </c>
    </row>
    <row r="18" spans="1:29" ht="30" customHeight="1">
      <c r="A18" s="361"/>
      <c r="B18" s="364"/>
      <c r="C18" s="106" t="s">
        <v>74</v>
      </c>
      <c r="D18" s="107">
        <v>92.497638645257055</v>
      </c>
      <c r="E18" s="108">
        <v>94.460308395202745</v>
      </c>
      <c r="F18" s="109">
        <v>111.12984822934233</v>
      </c>
      <c r="G18" s="110">
        <v>78.607322325915291</v>
      </c>
      <c r="H18" s="110">
        <v>90.109890109890117</v>
      </c>
      <c r="I18" s="109">
        <v>95.49878345498783</v>
      </c>
      <c r="J18" s="111">
        <v>96.202531645569621</v>
      </c>
      <c r="K18" s="94" t="s">
        <v>131</v>
      </c>
      <c r="L18" s="109">
        <v>96.261682242990659</v>
      </c>
      <c r="M18" s="109">
        <v>93.75</v>
      </c>
      <c r="N18" s="109">
        <v>86.36363636363636</v>
      </c>
      <c r="O18" s="109">
        <v>46.153846153846153</v>
      </c>
      <c r="P18" s="109">
        <v>83.544303797468359</v>
      </c>
      <c r="Q18" s="94" t="s">
        <v>131</v>
      </c>
      <c r="R18" s="109">
        <v>94.565217391304344</v>
      </c>
      <c r="S18" s="109">
        <v>91.75257731958763</v>
      </c>
      <c r="T18" s="109">
        <v>91.959798994974875</v>
      </c>
      <c r="U18" s="109">
        <v>86.821705426356587</v>
      </c>
      <c r="V18" s="109">
        <v>134.04255319148936</v>
      </c>
      <c r="W18" s="109">
        <v>58.620689655172406</v>
      </c>
      <c r="X18" s="109">
        <v>82.89473684210526</v>
      </c>
      <c r="Y18" s="109">
        <v>98.373983739837399</v>
      </c>
      <c r="Z18" s="94" t="s">
        <v>131</v>
      </c>
      <c r="AA18" s="109">
        <v>92.941176470588232</v>
      </c>
      <c r="AB18" s="118">
        <v>166.66666666666669</v>
      </c>
      <c r="AC18" s="112">
        <v>61.679790026246714</v>
      </c>
    </row>
    <row r="19" spans="1:29" ht="30" customHeight="1" thickBot="1">
      <c r="A19" s="362"/>
      <c r="B19" s="365"/>
      <c r="C19" s="113" t="s">
        <v>103</v>
      </c>
      <c r="D19" s="114">
        <v>100</v>
      </c>
      <c r="E19" s="115">
        <v>48.25674690007294</v>
      </c>
      <c r="F19" s="115">
        <v>4.8067104303428154</v>
      </c>
      <c r="G19" s="115">
        <v>7.9868708971553612</v>
      </c>
      <c r="H19" s="115">
        <v>4.7848285922684166</v>
      </c>
      <c r="I19" s="115">
        <v>11.451495258935083</v>
      </c>
      <c r="J19" s="115">
        <v>9.9781181619256021</v>
      </c>
      <c r="K19" s="115">
        <v>0</v>
      </c>
      <c r="L19" s="115">
        <v>2.2538293216630199</v>
      </c>
      <c r="M19" s="115">
        <v>0.54704595185995619</v>
      </c>
      <c r="N19" s="115">
        <v>1.2472647702407003</v>
      </c>
      <c r="O19" s="115">
        <v>0.26258205689277897</v>
      </c>
      <c r="P19" s="115">
        <v>0.48140043763676155</v>
      </c>
      <c r="Q19" s="115">
        <v>0</v>
      </c>
      <c r="R19" s="115">
        <v>0.6345733041575492</v>
      </c>
      <c r="S19" s="115">
        <v>0.64916119620714807</v>
      </c>
      <c r="T19" s="115">
        <v>1.334792122538293</v>
      </c>
      <c r="U19" s="115">
        <v>0.8169219547775346</v>
      </c>
      <c r="V19" s="115">
        <v>0.45951859956236318</v>
      </c>
      <c r="W19" s="115">
        <v>0.12399708242159008</v>
      </c>
      <c r="X19" s="115">
        <v>0.45951859956236318</v>
      </c>
      <c r="Y19" s="115">
        <v>0.88256746900072947</v>
      </c>
      <c r="Z19" s="115">
        <v>0</v>
      </c>
      <c r="AA19" s="115">
        <v>0.57622173595915394</v>
      </c>
      <c r="AB19" s="115">
        <v>0.29175784099197666</v>
      </c>
      <c r="AC19" s="116">
        <v>1.7140773158278628</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146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147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7"/>
  <sheetViews>
    <sheetView view="pageBreakPreview" zoomScale="75" zoomScaleNormal="100" zoomScaleSheetLayoutView="75" workbookViewId="0">
      <selection sqref="A1:D1"/>
    </sheetView>
  </sheetViews>
  <sheetFormatPr defaultColWidth="9.25" defaultRowHeight="38.25" customHeight="1"/>
  <cols>
    <col min="1" max="1" width="8" style="204" customWidth="1"/>
    <col min="2" max="11" width="9.375" style="204" customWidth="1"/>
    <col min="12" max="21" width="6.125" style="204" customWidth="1"/>
    <col min="22" max="256" width="9.25" style="204"/>
    <col min="257" max="257" width="8" style="204" customWidth="1"/>
    <col min="258" max="267" width="9.375" style="204" customWidth="1"/>
    <col min="268" max="277" width="6.125" style="204" customWidth="1"/>
    <col min="278" max="512" width="9.25" style="204"/>
    <col min="513" max="513" width="8" style="204" customWidth="1"/>
    <col min="514" max="523" width="9.375" style="204" customWidth="1"/>
    <col min="524" max="533" width="6.125" style="204" customWidth="1"/>
    <col min="534" max="768" width="9.25" style="204"/>
    <col min="769" max="769" width="8" style="204" customWidth="1"/>
    <col min="770" max="779" width="9.375" style="204" customWidth="1"/>
    <col min="780" max="789" width="6.125" style="204" customWidth="1"/>
    <col min="790" max="1024" width="9.25" style="204"/>
    <col min="1025" max="1025" width="8" style="204" customWidth="1"/>
    <col min="1026" max="1035" width="9.375" style="204" customWidth="1"/>
    <col min="1036" max="1045" width="6.125" style="204" customWidth="1"/>
    <col min="1046" max="1280" width="9.25" style="204"/>
    <col min="1281" max="1281" width="8" style="204" customWidth="1"/>
    <col min="1282" max="1291" width="9.375" style="204" customWidth="1"/>
    <col min="1292" max="1301" width="6.125" style="204" customWidth="1"/>
    <col min="1302" max="1536" width="9.25" style="204"/>
    <col min="1537" max="1537" width="8" style="204" customWidth="1"/>
    <col min="1538" max="1547" width="9.375" style="204" customWidth="1"/>
    <col min="1548" max="1557" width="6.125" style="204" customWidth="1"/>
    <col min="1558" max="1792" width="9.25" style="204"/>
    <col min="1793" max="1793" width="8" style="204" customWidth="1"/>
    <col min="1794" max="1803" width="9.375" style="204" customWidth="1"/>
    <col min="1804" max="1813" width="6.125" style="204" customWidth="1"/>
    <col min="1814" max="2048" width="9.25" style="204"/>
    <col min="2049" max="2049" width="8" style="204" customWidth="1"/>
    <col min="2050" max="2059" width="9.375" style="204" customWidth="1"/>
    <col min="2060" max="2069" width="6.125" style="204" customWidth="1"/>
    <col min="2070" max="2304" width="9.25" style="204"/>
    <col min="2305" max="2305" width="8" style="204" customWidth="1"/>
    <col min="2306" max="2315" width="9.375" style="204" customWidth="1"/>
    <col min="2316" max="2325" width="6.125" style="204" customWidth="1"/>
    <col min="2326" max="2560" width="9.25" style="204"/>
    <col min="2561" max="2561" width="8" style="204" customWidth="1"/>
    <col min="2562" max="2571" width="9.375" style="204" customWidth="1"/>
    <col min="2572" max="2581" width="6.125" style="204" customWidth="1"/>
    <col min="2582" max="2816" width="9.25" style="204"/>
    <col min="2817" max="2817" width="8" style="204" customWidth="1"/>
    <col min="2818" max="2827" width="9.375" style="204" customWidth="1"/>
    <col min="2828" max="2837" width="6.125" style="204" customWidth="1"/>
    <col min="2838" max="3072" width="9.25" style="204"/>
    <col min="3073" max="3073" width="8" style="204" customWidth="1"/>
    <col min="3074" max="3083" width="9.375" style="204" customWidth="1"/>
    <col min="3084" max="3093" width="6.125" style="204" customWidth="1"/>
    <col min="3094" max="3328" width="9.25" style="204"/>
    <col min="3329" max="3329" width="8" style="204" customWidth="1"/>
    <col min="3330" max="3339" width="9.375" style="204" customWidth="1"/>
    <col min="3340" max="3349" width="6.125" style="204" customWidth="1"/>
    <col min="3350" max="3584" width="9.25" style="204"/>
    <col min="3585" max="3585" width="8" style="204" customWidth="1"/>
    <col min="3586" max="3595" width="9.375" style="204" customWidth="1"/>
    <col min="3596" max="3605" width="6.125" style="204" customWidth="1"/>
    <col min="3606" max="3840" width="9.25" style="204"/>
    <col min="3841" max="3841" width="8" style="204" customWidth="1"/>
    <col min="3842" max="3851" width="9.375" style="204" customWidth="1"/>
    <col min="3852" max="3861" width="6.125" style="204" customWidth="1"/>
    <col min="3862" max="4096" width="9.25" style="204"/>
    <col min="4097" max="4097" width="8" style="204" customWidth="1"/>
    <col min="4098" max="4107" width="9.375" style="204" customWidth="1"/>
    <col min="4108" max="4117" width="6.125" style="204" customWidth="1"/>
    <col min="4118" max="4352" width="9.25" style="204"/>
    <col min="4353" max="4353" width="8" style="204" customWidth="1"/>
    <col min="4354" max="4363" width="9.375" style="204" customWidth="1"/>
    <col min="4364" max="4373" width="6.125" style="204" customWidth="1"/>
    <col min="4374" max="4608" width="9.25" style="204"/>
    <col min="4609" max="4609" width="8" style="204" customWidth="1"/>
    <col min="4610" max="4619" width="9.375" style="204" customWidth="1"/>
    <col min="4620" max="4629" width="6.125" style="204" customWidth="1"/>
    <col min="4630" max="4864" width="9.25" style="204"/>
    <col min="4865" max="4865" width="8" style="204" customWidth="1"/>
    <col min="4866" max="4875" width="9.375" style="204" customWidth="1"/>
    <col min="4876" max="4885" width="6.125" style="204" customWidth="1"/>
    <col min="4886" max="5120" width="9.25" style="204"/>
    <col min="5121" max="5121" width="8" style="204" customWidth="1"/>
    <col min="5122" max="5131" width="9.375" style="204" customWidth="1"/>
    <col min="5132" max="5141" width="6.125" style="204" customWidth="1"/>
    <col min="5142" max="5376" width="9.25" style="204"/>
    <col min="5377" max="5377" width="8" style="204" customWidth="1"/>
    <col min="5378" max="5387" width="9.375" style="204" customWidth="1"/>
    <col min="5388" max="5397" width="6.125" style="204" customWidth="1"/>
    <col min="5398" max="5632" width="9.25" style="204"/>
    <col min="5633" max="5633" width="8" style="204" customWidth="1"/>
    <col min="5634" max="5643" width="9.375" style="204" customWidth="1"/>
    <col min="5644" max="5653" width="6.125" style="204" customWidth="1"/>
    <col min="5654" max="5888" width="9.25" style="204"/>
    <col min="5889" max="5889" width="8" style="204" customWidth="1"/>
    <col min="5890" max="5899" width="9.375" style="204" customWidth="1"/>
    <col min="5900" max="5909" width="6.125" style="204" customWidth="1"/>
    <col min="5910" max="6144" width="9.25" style="204"/>
    <col min="6145" max="6145" width="8" style="204" customWidth="1"/>
    <col min="6146" max="6155" width="9.375" style="204" customWidth="1"/>
    <col min="6156" max="6165" width="6.125" style="204" customWidth="1"/>
    <col min="6166" max="6400" width="9.25" style="204"/>
    <col min="6401" max="6401" width="8" style="204" customWidth="1"/>
    <col min="6402" max="6411" width="9.375" style="204" customWidth="1"/>
    <col min="6412" max="6421" width="6.125" style="204" customWidth="1"/>
    <col min="6422" max="6656" width="9.25" style="204"/>
    <col min="6657" max="6657" width="8" style="204" customWidth="1"/>
    <col min="6658" max="6667" width="9.375" style="204" customWidth="1"/>
    <col min="6668" max="6677" width="6.125" style="204" customWidth="1"/>
    <col min="6678" max="6912" width="9.25" style="204"/>
    <col min="6913" max="6913" width="8" style="204" customWidth="1"/>
    <col min="6914" max="6923" width="9.375" style="204" customWidth="1"/>
    <col min="6924" max="6933" width="6.125" style="204" customWidth="1"/>
    <col min="6934" max="7168" width="9.25" style="204"/>
    <col min="7169" max="7169" width="8" style="204" customWidth="1"/>
    <col min="7170" max="7179" width="9.375" style="204" customWidth="1"/>
    <col min="7180" max="7189" width="6.125" style="204" customWidth="1"/>
    <col min="7190" max="7424" width="9.25" style="204"/>
    <col min="7425" max="7425" width="8" style="204" customWidth="1"/>
    <col min="7426" max="7435" width="9.375" style="204" customWidth="1"/>
    <col min="7436" max="7445" width="6.125" style="204" customWidth="1"/>
    <col min="7446" max="7680" width="9.25" style="204"/>
    <col min="7681" max="7681" width="8" style="204" customWidth="1"/>
    <col min="7682" max="7691" width="9.375" style="204" customWidth="1"/>
    <col min="7692" max="7701" width="6.125" style="204" customWidth="1"/>
    <col min="7702" max="7936" width="9.25" style="204"/>
    <col min="7937" max="7937" width="8" style="204" customWidth="1"/>
    <col min="7938" max="7947" width="9.375" style="204" customWidth="1"/>
    <col min="7948" max="7957" width="6.125" style="204" customWidth="1"/>
    <col min="7958" max="8192" width="9.25" style="204"/>
    <col min="8193" max="8193" width="8" style="204" customWidth="1"/>
    <col min="8194" max="8203" width="9.375" style="204" customWidth="1"/>
    <col min="8204" max="8213" width="6.125" style="204" customWidth="1"/>
    <col min="8214" max="8448" width="9.25" style="204"/>
    <col min="8449" max="8449" width="8" style="204" customWidth="1"/>
    <col min="8450" max="8459" width="9.375" style="204" customWidth="1"/>
    <col min="8460" max="8469" width="6.125" style="204" customWidth="1"/>
    <col min="8470" max="8704" width="9.25" style="204"/>
    <col min="8705" max="8705" width="8" style="204" customWidth="1"/>
    <col min="8706" max="8715" width="9.375" style="204" customWidth="1"/>
    <col min="8716" max="8725" width="6.125" style="204" customWidth="1"/>
    <col min="8726" max="8960" width="9.25" style="204"/>
    <col min="8961" max="8961" width="8" style="204" customWidth="1"/>
    <col min="8962" max="8971" width="9.375" style="204" customWidth="1"/>
    <col min="8972" max="8981" width="6.125" style="204" customWidth="1"/>
    <col min="8982" max="9216" width="9.25" style="204"/>
    <col min="9217" max="9217" width="8" style="204" customWidth="1"/>
    <col min="9218" max="9227" width="9.375" style="204" customWidth="1"/>
    <col min="9228" max="9237" width="6.125" style="204" customWidth="1"/>
    <col min="9238" max="9472" width="9.25" style="204"/>
    <col min="9473" max="9473" width="8" style="204" customWidth="1"/>
    <col min="9474" max="9483" width="9.375" style="204" customWidth="1"/>
    <col min="9484" max="9493" width="6.125" style="204" customWidth="1"/>
    <col min="9494" max="9728" width="9.25" style="204"/>
    <col min="9729" max="9729" width="8" style="204" customWidth="1"/>
    <col min="9730" max="9739" width="9.375" style="204" customWidth="1"/>
    <col min="9740" max="9749" width="6.125" style="204" customWidth="1"/>
    <col min="9750" max="9984" width="9.25" style="204"/>
    <col min="9985" max="9985" width="8" style="204" customWidth="1"/>
    <col min="9986" max="9995" width="9.375" style="204" customWidth="1"/>
    <col min="9996" max="10005" width="6.125" style="204" customWidth="1"/>
    <col min="10006" max="10240" width="9.25" style="204"/>
    <col min="10241" max="10241" width="8" style="204" customWidth="1"/>
    <col min="10242" max="10251" width="9.375" style="204" customWidth="1"/>
    <col min="10252" max="10261" width="6.125" style="204" customWidth="1"/>
    <col min="10262" max="10496" width="9.25" style="204"/>
    <col min="10497" max="10497" width="8" style="204" customWidth="1"/>
    <col min="10498" max="10507" width="9.375" style="204" customWidth="1"/>
    <col min="10508" max="10517" width="6.125" style="204" customWidth="1"/>
    <col min="10518" max="10752" width="9.25" style="204"/>
    <col min="10753" max="10753" width="8" style="204" customWidth="1"/>
    <col min="10754" max="10763" width="9.375" style="204" customWidth="1"/>
    <col min="10764" max="10773" width="6.125" style="204" customWidth="1"/>
    <col min="10774" max="11008" width="9.25" style="204"/>
    <col min="11009" max="11009" width="8" style="204" customWidth="1"/>
    <col min="11010" max="11019" width="9.375" style="204" customWidth="1"/>
    <col min="11020" max="11029" width="6.125" style="204" customWidth="1"/>
    <col min="11030" max="11264" width="9.25" style="204"/>
    <col min="11265" max="11265" width="8" style="204" customWidth="1"/>
    <col min="11266" max="11275" width="9.375" style="204" customWidth="1"/>
    <col min="11276" max="11285" width="6.125" style="204" customWidth="1"/>
    <col min="11286" max="11520" width="9.25" style="204"/>
    <col min="11521" max="11521" width="8" style="204" customWidth="1"/>
    <col min="11522" max="11531" width="9.375" style="204" customWidth="1"/>
    <col min="11532" max="11541" width="6.125" style="204" customWidth="1"/>
    <col min="11542" max="11776" width="9.25" style="204"/>
    <col min="11777" max="11777" width="8" style="204" customWidth="1"/>
    <col min="11778" max="11787" width="9.375" style="204" customWidth="1"/>
    <col min="11788" max="11797" width="6.125" style="204" customWidth="1"/>
    <col min="11798" max="12032" width="9.25" style="204"/>
    <col min="12033" max="12033" width="8" style="204" customWidth="1"/>
    <col min="12034" max="12043" width="9.375" style="204" customWidth="1"/>
    <col min="12044" max="12053" width="6.125" style="204" customWidth="1"/>
    <col min="12054" max="12288" width="9.25" style="204"/>
    <col min="12289" max="12289" width="8" style="204" customWidth="1"/>
    <col min="12290" max="12299" width="9.375" style="204" customWidth="1"/>
    <col min="12300" max="12309" width="6.125" style="204" customWidth="1"/>
    <col min="12310" max="12544" width="9.25" style="204"/>
    <col min="12545" max="12545" width="8" style="204" customWidth="1"/>
    <col min="12546" max="12555" width="9.375" style="204" customWidth="1"/>
    <col min="12556" max="12565" width="6.125" style="204" customWidth="1"/>
    <col min="12566" max="12800" width="9.25" style="204"/>
    <col min="12801" max="12801" width="8" style="204" customWidth="1"/>
    <col min="12802" max="12811" width="9.375" style="204" customWidth="1"/>
    <col min="12812" max="12821" width="6.125" style="204" customWidth="1"/>
    <col min="12822" max="13056" width="9.25" style="204"/>
    <col min="13057" max="13057" width="8" style="204" customWidth="1"/>
    <col min="13058" max="13067" width="9.375" style="204" customWidth="1"/>
    <col min="13068" max="13077" width="6.125" style="204" customWidth="1"/>
    <col min="13078" max="13312" width="9.25" style="204"/>
    <col min="13313" max="13313" width="8" style="204" customWidth="1"/>
    <col min="13314" max="13323" width="9.375" style="204" customWidth="1"/>
    <col min="13324" max="13333" width="6.125" style="204" customWidth="1"/>
    <col min="13334" max="13568" width="9.25" style="204"/>
    <col min="13569" max="13569" width="8" style="204" customWidth="1"/>
    <col min="13570" max="13579" width="9.375" style="204" customWidth="1"/>
    <col min="13580" max="13589" width="6.125" style="204" customWidth="1"/>
    <col min="13590" max="13824" width="9.25" style="204"/>
    <col min="13825" max="13825" width="8" style="204" customWidth="1"/>
    <col min="13826" max="13835" width="9.375" style="204" customWidth="1"/>
    <col min="13836" max="13845" width="6.125" style="204" customWidth="1"/>
    <col min="13846" max="14080" width="9.25" style="204"/>
    <col min="14081" max="14081" width="8" style="204" customWidth="1"/>
    <col min="14082" max="14091" width="9.375" style="204" customWidth="1"/>
    <col min="14092" max="14101" width="6.125" style="204" customWidth="1"/>
    <col min="14102" max="14336" width="9.25" style="204"/>
    <col min="14337" max="14337" width="8" style="204" customWidth="1"/>
    <col min="14338" max="14347" width="9.375" style="204" customWidth="1"/>
    <col min="14348" max="14357" width="6.125" style="204" customWidth="1"/>
    <col min="14358" max="14592" width="9.25" style="204"/>
    <col min="14593" max="14593" width="8" style="204" customWidth="1"/>
    <col min="14594" max="14603" width="9.375" style="204" customWidth="1"/>
    <col min="14604" max="14613" width="6.125" style="204" customWidth="1"/>
    <col min="14614" max="14848" width="9.25" style="204"/>
    <col min="14849" max="14849" width="8" style="204" customWidth="1"/>
    <col min="14850" max="14859" width="9.375" style="204" customWidth="1"/>
    <col min="14860" max="14869" width="6.125" style="204" customWidth="1"/>
    <col min="14870" max="15104" width="9.25" style="204"/>
    <col min="15105" max="15105" width="8" style="204" customWidth="1"/>
    <col min="15106" max="15115" width="9.375" style="204" customWidth="1"/>
    <col min="15116" max="15125" width="6.125" style="204" customWidth="1"/>
    <col min="15126" max="15360" width="9.25" style="204"/>
    <col min="15361" max="15361" width="8" style="204" customWidth="1"/>
    <col min="15362" max="15371" width="9.375" style="204" customWidth="1"/>
    <col min="15372" max="15381" width="6.125" style="204" customWidth="1"/>
    <col min="15382" max="15616" width="9.25" style="204"/>
    <col min="15617" max="15617" width="8" style="204" customWidth="1"/>
    <col min="15618" max="15627" width="9.375" style="204" customWidth="1"/>
    <col min="15628" max="15637" width="6.125" style="204" customWidth="1"/>
    <col min="15638" max="15872" width="9.25" style="204"/>
    <col min="15873" max="15873" width="8" style="204" customWidth="1"/>
    <col min="15874" max="15883" width="9.375" style="204" customWidth="1"/>
    <col min="15884" max="15893" width="6.125" style="204" customWidth="1"/>
    <col min="15894" max="16128" width="9.25" style="204"/>
    <col min="16129" max="16129" width="8" style="204" customWidth="1"/>
    <col min="16130" max="16139" width="9.375" style="204" customWidth="1"/>
    <col min="16140" max="16149" width="6.125" style="204" customWidth="1"/>
    <col min="16150" max="16384" width="9.25" style="204"/>
  </cols>
  <sheetData>
    <row r="1" spans="1:53" s="202" customFormat="1" ht="27" customHeight="1">
      <c r="A1" s="372" t="str">
        <f>平成20年度!A1</f>
        <v>平成20年度</v>
      </c>
      <c r="B1" s="372"/>
      <c r="C1" s="372"/>
      <c r="D1" s="372"/>
      <c r="E1" s="33"/>
      <c r="F1" s="32"/>
      <c r="G1" s="201" t="s">
        <v>169</v>
      </c>
      <c r="H1" s="32"/>
      <c r="I1" s="32"/>
      <c r="J1" s="32"/>
      <c r="K1" s="32"/>
      <c r="L1" s="32"/>
      <c r="M1" s="32"/>
      <c r="N1" s="32"/>
      <c r="O1" s="32"/>
      <c r="P1" s="32"/>
      <c r="Q1" s="32"/>
      <c r="R1" s="32"/>
      <c r="S1" s="32"/>
      <c r="T1" s="32"/>
      <c r="U1" s="32"/>
      <c r="AI1" s="203"/>
      <c r="AJ1" s="203"/>
    </row>
    <row r="2" spans="1:53" s="202" customFormat="1" ht="15.75" customHeight="1">
      <c r="A2" s="32"/>
      <c r="B2" s="32"/>
      <c r="C2" s="33"/>
      <c r="D2" s="32"/>
      <c r="E2" s="33"/>
      <c r="F2" s="32"/>
      <c r="G2" s="32"/>
      <c r="H2" s="32"/>
      <c r="I2" s="32"/>
      <c r="J2" s="32"/>
      <c r="K2" s="32"/>
      <c r="L2" s="32"/>
      <c r="M2" s="32"/>
      <c r="N2" s="32"/>
      <c r="O2" s="32"/>
      <c r="P2" s="32"/>
      <c r="Q2" s="32"/>
      <c r="R2" s="32"/>
      <c r="S2" s="32"/>
      <c r="T2" s="32"/>
      <c r="U2" s="32"/>
      <c r="AI2" s="203"/>
      <c r="AJ2" s="203"/>
    </row>
    <row r="3" spans="1:53" ht="17.25" customHeight="1">
      <c r="A3" s="34"/>
      <c r="B3" s="34"/>
      <c r="C3" s="34"/>
      <c r="D3" s="34"/>
      <c r="E3" s="34"/>
      <c r="F3" s="34"/>
      <c r="G3" s="34"/>
      <c r="H3" s="34"/>
      <c r="I3" s="34"/>
      <c r="J3" s="34"/>
      <c r="K3" s="34"/>
      <c r="L3" s="34"/>
      <c r="M3" s="34"/>
      <c r="N3" s="34"/>
      <c r="O3" s="34"/>
      <c r="P3" s="34"/>
      <c r="Q3" s="34"/>
      <c r="R3" s="34"/>
      <c r="S3" s="34"/>
      <c r="T3" s="35"/>
      <c r="U3" s="36" t="s">
        <v>148</v>
      </c>
    </row>
    <row r="4" spans="1:53" ht="21" customHeight="1">
      <c r="A4" s="37"/>
      <c r="B4" s="373" t="s">
        <v>149</v>
      </c>
      <c r="C4" s="374"/>
      <c r="D4" s="374"/>
      <c r="E4" s="374"/>
      <c r="F4" s="374"/>
      <c r="G4" s="374"/>
      <c r="H4" s="374"/>
      <c r="I4" s="374"/>
      <c r="J4" s="374"/>
      <c r="K4" s="375"/>
      <c r="L4" s="376" t="s">
        <v>170</v>
      </c>
      <c r="M4" s="377"/>
      <c r="N4" s="377"/>
      <c r="O4" s="377"/>
      <c r="P4" s="377"/>
      <c r="Q4" s="377"/>
      <c r="R4" s="377"/>
      <c r="S4" s="377"/>
      <c r="T4" s="377"/>
      <c r="U4" s="378"/>
      <c r="Y4" s="205"/>
      <c r="Z4" s="205"/>
      <c r="AA4" s="205"/>
      <c r="AB4" s="205"/>
      <c r="AC4" s="205"/>
      <c r="AD4" s="205"/>
    </row>
    <row r="5" spans="1:53" ht="21" customHeight="1">
      <c r="A5" s="38"/>
      <c r="B5" s="206" t="s">
        <v>171</v>
      </c>
      <c r="C5" s="207"/>
      <c r="D5" s="206" t="s">
        <v>172</v>
      </c>
      <c r="E5" s="207"/>
      <c r="F5" s="206" t="s">
        <v>173</v>
      </c>
      <c r="G5" s="207"/>
      <c r="H5" s="206" t="s">
        <v>174</v>
      </c>
      <c r="I5" s="207"/>
      <c r="J5" s="206" t="s">
        <v>175</v>
      </c>
      <c r="K5" s="207"/>
      <c r="L5" s="379" t="s">
        <v>176</v>
      </c>
      <c r="M5" s="380"/>
      <c r="N5" s="379" t="s">
        <v>177</v>
      </c>
      <c r="O5" s="381"/>
      <c r="P5" s="379" t="s">
        <v>178</v>
      </c>
      <c r="Q5" s="381"/>
      <c r="R5" s="380" t="s">
        <v>179</v>
      </c>
      <c r="S5" s="380"/>
      <c r="T5" s="379" t="s">
        <v>180</v>
      </c>
      <c r="U5" s="381"/>
      <c r="X5" s="205"/>
      <c r="Y5" s="208"/>
      <c r="Z5" s="208"/>
      <c r="AA5" s="208"/>
      <c r="AB5" s="208"/>
      <c r="AH5" s="209"/>
      <c r="AI5" s="209"/>
      <c r="AJ5" s="209"/>
      <c r="AK5" s="209"/>
      <c r="AL5" s="209"/>
      <c r="AN5" s="209"/>
      <c r="AO5" s="209"/>
      <c r="AS5" s="209"/>
      <c r="AT5" s="209"/>
      <c r="AU5" s="209"/>
      <c r="AZ5" s="209"/>
      <c r="BA5" s="209"/>
    </row>
    <row r="6" spans="1:53" ht="21" customHeight="1">
      <c r="A6" s="39"/>
      <c r="B6" s="210" t="s">
        <v>150</v>
      </c>
      <c r="C6" s="211" t="s">
        <v>151</v>
      </c>
      <c r="D6" s="212" t="s">
        <v>150</v>
      </c>
      <c r="E6" s="213" t="s">
        <v>151</v>
      </c>
      <c r="F6" s="210" t="s">
        <v>150</v>
      </c>
      <c r="G6" s="211" t="s">
        <v>151</v>
      </c>
      <c r="H6" s="212" t="s">
        <v>150</v>
      </c>
      <c r="I6" s="213" t="s">
        <v>151</v>
      </c>
      <c r="J6" s="210" t="s">
        <v>150</v>
      </c>
      <c r="K6" s="211" t="s">
        <v>151</v>
      </c>
      <c r="L6" s="210" t="s">
        <v>150</v>
      </c>
      <c r="M6" s="213" t="s">
        <v>151</v>
      </c>
      <c r="N6" s="210" t="s">
        <v>150</v>
      </c>
      <c r="O6" s="211" t="s">
        <v>151</v>
      </c>
      <c r="P6" s="210" t="s">
        <v>150</v>
      </c>
      <c r="Q6" s="211" t="s">
        <v>151</v>
      </c>
      <c r="R6" s="212" t="s">
        <v>150</v>
      </c>
      <c r="S6" s="213" t="s">
        <v>151</v>
      </c>
      <c r="T6" s="210" t="s">
        <v>150</v>
      </c>
      <c r="U6" s="211" t="s">
        <v>151</v>
      </c>
      <c r="V6" s="205"/>
      <c r="X6" s="205"/>
      <c r="Y6" s="208"/>
      <c r="Z6" s="208"/>
      <c r="AA6" s="208"/>
      <c r="AB6" s="208"/>
      <c r="AC6" s="208"/>
      <c r="AH6" s="209"/>
      <c r="AI6" s="209"/>
      <c r="AK6" s="205"/>
      <c r="AL6" s="205"/>
      <c r="AM6" s="205"/>
      <c r="AN6" s="205"/>
      <c r="AO6" s="205"/>
      <c r="AQ6" s="209"/>
      <c r="AR6" s="209"/>
      <c r="AS6" s="205"/>
      <c r="AT6" s="205"/>
      <c r="AU6" s="205"/>
      <c r="AV6" s="205"/>
      <c r="AW6" s="205"/>
      <c r="AX6" s="205"/>
      <c r="AY6" s="205"/>
      <c r="AZ6" s="205"/>
      <c r="BA6" s="205"/>
    </row>
    <row r="7" spans="1:53" ht="30.75" customHeight="1">
      <c r="A7" s="214" t="s">
        <v>152</v>
      </c>
      <c r="B7" s="40">
        <v>418500</v>
      </c>
      <c r="C7" s="41">
        <f>B7</f>
        <v>418500</v>
      </c>
      <c r="D7" s="42">
        <v>446600</v>
      </c>
      <c r="E7" s="43">
        <f>D7</f>
        <v>446600</v>
      </c>
      <c r="F7" s="40">
        <v>453400</v>
      </c>
      <c r="G7" s="41">
        <f>F7</f>
        <v>453400</v>
      </c>
      <c r="H7" s="42">
        <v>475300</v>
      </c>
      <c r="I7" s="43">
        <f>H7</f>
        <v>475300</v>
      </c>
      <c r="J7" s="44">
        <v>484000</v>
      </c>
      <c r="K7" s="41">
        <v>484000</v>
      </c>
      <c r="L7" s="215">
        <v>13.7</v>
      </c>
      <c r="M7" s="216">
        <v>13.7</v>
      </c>
      <c r="N7" s="217">
        <f t="shared" ref="N7:U18" si="0">(D7/B7*100)-100</f>
        <v>6.7144563918757569</v>
      </c>
      <c r="O7" s="218">
        <f t="shared" si="0"/>
        <v>6.7144563918757569</v>
      </c>
      <c r="P7" s="217">
        <f t="shared" si="0"/>
        <v>1.5226153157187525</v>
      </c>
      <c r="Q7" s="218">
        <f t="shared" si="0"/>
        <v>1.5226153157187525</v>
      </c>
      <c r="R7" s="215">
        <f t="shared" si="0"/>
        <v>4.8301720335244767</v>
      </c>
      <c r="S7" s="216">
        <f t="shared" si="0"/>
        <v>4.8301720335244767</v>
      </c>
      <c r="T7" s="217">
        <f t="shared" si="0"/>
        <v>1.8304228908058207</v>
      </c>
      <c r="U7" s="218">
        <f t="shared" si="0"/>
        <v>1.8304228908058207</v>
      </c>
      <c r="Y7" s="205"/>
      <c r="Z7" s="205"/>
      <c r="AA7" s="205"/>
      <c r="AJ7" s="205"/>
      <c r="AK7" s="219"/>
      <c r="AL7" s="219"/>
      <c r="AM7" s="219"/>
      <c r="AN7" s="219"/>
      <c r="AO7" s="219"/>
      <c r="AR7" s="205"/>
      <c r="AS7" s="219"/>
      <c r="AT7" s="219"/>
      <c r="AU7" s="219"/>
      <c r="AV7" s="219"/>
      <c r="AW7" s="219"/>
      <c r="AX7" s="219"/>
      <c r="AY7" s="219"/>
      <c r="AZ7" s="219"/>
      <c r="BA7" s="219"/>
    </row>
    <row r="8" spans="1:53" ht="30.75" customHeight="1">
      <c r="A8" s="220" t="s">
        <v>153</v>
      </c>
      <c r="B8" s="45">
        <v>395000</v>
      </c>
      <c r="C8" s="46">
        <f t="shared" ref="C8:C18" si="1">C7+B8</f>
        <v>813500</v>
      </c>
      <c r="D8" s="47">
        <v>414400</v>
      </c>
      <c r="E8" s="48">
        <f t="shared" ref="E8:E18" si="2">E7+D8</f>
        <v>861000</v>
      </c>
      <c r="F8" s="45">
        <v>417900</v>
      </c>
      <c r="G8" s="46">
        <f t="shared" ref="G8:G18" si="3">G7+F8</f>
        <v>871300</v>
      </c>
      <c r="H8" s="47">
        <v>420400</v>
      </c>
      <c r="I8" s="48">
        <f>H7+H8</f>
        <v>895700</v>
      </c>
      <c r="J8" s="45">
        <v>456900</v>
      </c>
      <c r="K8" s="46">
        <f>J7+J8</f>
        <v>940900</v>
      </c>
      <c r="L8" s="221">
        <v>13.3</v>
      </c>
      <c r="M8" s="222">
        <v>13.5</v>
      </c>
      <c r="N8" s="223">
        <f t="shared" si="0"/>
        <v>4.9113924050632818</v>
      </c>
      <c r="O8" s="224">
        <f t="shared" si="0"/>
        <v>5.838967424708045</v>
      </c>
      <c r="P8" s="223">
        <f t="shared" si="0"/>
        <v>0.84459459459461073</v>
      </c>
      <c r="Q8" s="224">
        <f t="shared" si="0"/>
        <v>1.1962833914053448</v>
      </c>
      <c r="R8" s="221">
        <f t="shared" si="0"/>
        <v>0.59822924144532408</v>
      </c>
      <c r="S8" s="222">
        <f t="shared" si="0"/>
        <v>2.8004131757144393</v>
      </c>
      <c r="T8" s="223">
        <f t="shared" si="0"/>
        <v>8.6822074215033354</v>
      </c>
      <c r="U8" s="224">
        <f t="shared" si="0"/>
        <v>5.0463324773919851</v>
      </c>
      <c r="X8" s="205"/>
      <c r="Y8" s="208"/>
      <c r="Z8" s="208"/>
      <c r="AA8" s="208"/>
      <c r="AH8" s="209"/>
      <c r="AI8" s="209"/>
      <c r="AJ8" s="205"/>
      <c r="AK8" s="219"/>
      <c r="AL8" s="219"/>
      <c r="AM8" s="219"/>
      <c r="AN8" s="219"/>
      <c r="AO8" s="219"/>
      <c r="AQ8" s="205"/>
      <c r="AR8" s="205"/>
      <c r="AS8" s="219"/>
      <c r="AT8" s="219"/>
      <c r="AU8" s="219"/>
      <c r="AV8" s="219"/>
      <c r="AW8" s="219"/>
      <c r="AX8" s="219"/>
      <c r="AY8" s="219"/>
      <c r="AZ8" s="219"/>
      <c r="BA8" s="219"/>
    </row>
    <row r="9" spans="1:53" ht="30.75" customHeight="1">
      <c r="A9" s="220" t="s">
        <v>2</v>
      </c>
      <c r="B9" s="45">
        <v>381200</v>
      </c>
      <c r="C9" s="46">
        <f t="shared" si="1"/>
        <v>1194700</v>
      </c>
      <c r="D9" s="47">
        <v>416700</v>
      </c>
      <c r="E9" s="48">
        <f t="shared" si="2"/>
        <v>1277700</v>
      </c>
      <c r="F9" s="45">
        <v>404300</v>
      </c>
      <c r="G9" s="46">
        <f t="shared" si="3"/>
        <v>1275600</v>
      </c>
      <c r="H9" s="47">
        <v>417200</v>
      </c>
      <c r="I9" s="48">
        <v>1312900</v>
      </c>
      <c r="J9" s="45">
        <v>438800</v>
      </c>
      <c r="K9" s="46">
        <f>K8+J9</f>
        <v>1379700</v>
      </c>
      <c r="L9" s="221">
        <v>5.8</v>
      </c>
      <c r="M9" s="222">
        <v>10.9</v>
      </c>
      <c r="N9" s="223">
        <f t="shared" si="0"/>
        <v>9.3126967471143729</v>
      </c>
      <c r="O9" s="224">
        <f t="shared" si="0"/>
        <v>6.9473507993638606</v>
      </c>
      <c r="P9" s="223">
        <f t="shared" si="0"/>
        <v>-2.9757619390448724</v>
      </c>
      <c r="Q9" s="224">
        <f t="shared" si="0"/>
        <v>-0.16435783047663222</v>
      </c>
      <c r="R9" s="221">
        <f t="shared" si="0"/>
        <v>3.1906999752658862</v>
      </c>
      <c r="S9" s="222">
        <f t="shared" si="0"/>
        <v>2.9241141423643739</v>
      </c>
      <c r="T9" s="223">
        <f t="shared" si="0"/>
        <v>5.1773729626078477</v>
      </c>
      <c r="U9" s="224">
        <f t="shared" si="0"/>
        <v>5.0879731891233035</v>
      </c>
      <c r="X9" s="205"/>
      <c r="Y9" s="208"/>
      <c r="Z9" s="208"/>
      <c r="AA9" s="208"/>
      <c r="AH9" s="209"/>
      <c r="AI9" s="209"/>
      <c r="AK9" s="209"/>
      <c r="AL9" s="209"/>
      <c r="AM9" s="209"/>
      <c r="AN9" s="209"/>
      <c r="AY9" s="209"/>
      <c r="AZ9" s="209"/>
    </row>
    <row r="10" spans="1:53" ht="30.75" customHeight="1">
      <c r="A10" s="220" t="s">
        <v>3</v>
      </c>
      <c r="B10" s="45">
        <v>445400</v>
      </c>
      <c r="C10" s="46">
        <f t="shared" si="1"/>
        <v>1640100</v>
      </c>
      <c r="D10" s="47">
        <v>478700</v>
      </c>
      <c r="E10" s="48">
        <f t="shared" si="2"/>
        <v>1756400</v>
      </c>
      <c r="F10" s="45">
        <v>461300</v>
      </c>
      <c r="G10" s="46">
        <f t="shared" si="3"/>
        <v>1736900</v>
      </c>
      <c r="H10" s="47">
        <v>477600</v>
      </c>
      <c r="I10" s="48">
        <v>1790500</v>
      </c>
      <c r="J10" s="45">
        <v>525400</v>
      </c>
      <c r="K10" s="46">
        <v>1905100</v>
      </c>
      <c r="L10" s="221">
        <v>-1.3</v>
      </c>
      <c r="M10" s="222">
        <v>7.3</v>
      </c>
      <c r="N10" s="223">
        <f t="shared" si="0"/>
        <v>7.4764256847777375</v>
      </c>
      <c r="O10" s="224">
        <f t="shared" si="0"/>
        <v>7.0910310346930032</v>
      </c>
      <c r="P10" s="223">
        <f t="shared" si="0"/>
        <v>-3.6348443701692048</v>
      </c>
      <c r="Q10" s="224">
        <f t="shared" si="0"/>
        <v>-1.1102254611705717</v>
      </c>
      <c r="R10" s="221">
        <f t="shared" si="0"/>
        <v>3.5334923043572388</v>
      </c>
      <c r="S10" s="222">
        <f t="shared" si="0"/>
        <v>3.0859577408025842</v>
      </c>
      <c r="T10" s="223">
        <f t="shared" si="0"/>
        <v>10.008375209380233</v>
      </c>
      <c r="U10" s="224">
        <f t="shared" si="0"/>
        <v>6.4004468025691068</v>
      </c>
      <c r="X10" s="205"/>
      <c r="Y10" s="208"/>
      <c r="Z10" s="208"/>
      <c r="AA10" s="208"/>
      <c r="AH10" s="209"/>
      <c r="AI10" s="209"/>
      <c r="AK10" s="205"/>
      <c r="AL10" s="205"/>
      <c r="AM10" s="205"/>
      <c r="AN10" s="205"/>
      <c r="AO10" s="205"/>
      <c r="AP10" s="205"/>
      <c r="AQ10" s="205"/>
      <c r="AR10" s="205"/>
      <c r="AS10" s="205"/>
      <c r="AT10" s="205"/>
      <c r="AU10" s="205"/>
      <c r="AV10" s="205"/>
      <c r="AW10" s="205"/>
      <c r="AX10" s="205"/>
      <c r="AY10" s="205"/>
      <c r="AZ10" s="205"/>
    </row>
    <row r="11" spans="1:53" ht="30.75" customHeight="1">
      <c r="A11" s="220" t="s">
        <v>4</v>
      </c>
      <c r="B11" s="49">
        <v>523400</v>
      </c>
      <c r="C11" s="46">
        <f t="shared" si="1"/>
        <v>2163500</v>
      </c>
      <c r="D11" s="50">
        <v>563600</v>
      </c>
      <c r="E11" s="48">
        <f t="shared" si="2"/>
        <v>2320000</v>
      </c>
      <c r="F11" s="49">
        <v>569200</v>
      </c>
      <c r="G11" s="46">
        <f t="shared" si="3"/>
        <v>2306100</v>
      </c>
      <c r="H11" s="50">
        <v>614200</v>
      </c>
      <c r="I11" s="48">
        <v>2404700</v>
      </c>
      <c r="J11" s="49">
        <v>626700</v>
      </c>
      <c r="K11" s="46">
        <f t="shared" ref="K11:K18" si="4">K10+J11</f>
        <v>2531800</v>
      </c>
      <c r="L11" s="221">
        <v>-1.5</v>
      </c>
      <c r="M11" s="222">
        <v>5</v>
      </c>
      <c r="N11" s="223">
        <f t="shared" si="0"/>
        <v>7.6805502483759938</v>
      </c>
      <c r="O11" s="224">
        <f t="shared" si="0"/>
        <v>7.2336491795701505</v>
      </c>
      <c r="P11" s="223">
        <f t="shared" si="0"/>
        <v>0.9936124911284594</v>
      </c>
      <c r="Q11" s="224">
        <f t="shared" si="0"/>
        <v>-0.59913793103449109</v>
      </c>
      <c r="R11" s="221">
        <f t="shared" si="0"/>
        <v>7.9058327477161043</v>
      </c>
      <c r="S11" s="222">
        <f t="shared" si="0"/>
        <v>4.2756168422878602</v>
      </c>
      <c r="T11" s="223">
        <f t="shared" si="0"/>
        <v>2.0351676978183093</v>
      </c>
      <c r="U11" s="224">
        <f t="shared" si="0"/>
        <v>5.2854825965817014</v>
      </c>
      <c r="AH11" s="205"/>
      <c r="AI11" s="205"/>
      <c r="AJ11" s="205"/>
    </row>
    <row r="12" spans="1:53" ht="30.75" customHeight="1">
      <c r="A12" s="220" t="s">
        <v>5</v>
      </c>
      <c r="B12" s="49">
        <v>457800</v>
      </c>
      <c r="C12" s="46">
        <f t="shared" si="1"/>
        <v>2621300</v>
      </c>
      <c r="D12" s="50">
        <v>491400</v>
      </c>
      <c r="E12" s="48">
        <f t="shared" si="2"/>
        <v>2811400</v>
      </c>
      <c r="F12" s="49">
        <v>490400</v>
      </c>
      <c r="G12" s="46">
        <f t="shared" si="3"/>
        <v>2796500</v>
      </c>
      <c r="H12" s="50">
        <v>528400</v>
      </c>
      <c r="I12" s="48">
        <v>2933100</v>
      </c>
      <c r="J12" s="49">
        <v>535000</v>
      </c>
      <c r="K12" s="46">
        <f t="shared" si="4"/>
        <v>3066800</v>
      </c>
      <c r="L12" s="221">
        <v>-7.1</v>
      </c>
      <c r="M12" s="222">
        <v>2.7</v>
      </c>
      <c r="N12" s="223">
        <f t="shared" si="0"/>
        <v>7.3394495412844094</v>
      </c>
      <c r="O12" s="224">
        <f t="shared" si="0"/>
        <v>7.2521268073093523</v>
      </c>
      <c r="P12" s="223">
        <f t="shared" si="0"/>
        <v>-0.20350020350021225</v>
      </c>
      <c r="Q12" s="224">
        <f t="shared" si="0"/>
        <v>-0.52998506082379038</v>
      </c>
      <c r="R12" s="221">
        <f t="shared" si="0"/>
        <v>7.74877650897227</v>
      </c>
      <c r="S12" s="222">
        <f t="shared" si="0"/>
        <v>4.8846772751653873</v>
      </c>
      <c r="T12" s="223">
        <f t="shared" si="0"/>
        <v>1.2490537471612413</v>
      </c>
      <c r="U12" s="224">
        <f t="shared" si="0"/>
        <v>4.5583171388633161</v>
      </c>
      <c r="AH12" s="205"/>
      <c r="AI12" s="205"/>
      <c r="AJ12" s="205"/>
      <c r="AK12" s="219"/>
      <c r="AL12" s="219"/>
      <c r="AM12" s="219"/>
      <c r="AN12" s="219"/>
      <c r="AO12" s="219"/>
      <c r="AP12" s="219"/>
      <c r="AQ12" s="219"/>
      <c r="AR12" s="219"/>
      <c r="AS12" s="219"/>
      <c r="AT12" s="219"/>
      <c r="AU12" s="219"/>
      <c r="AV12" s="219"/>
      <c r="AW12" s="219"/>
      <c r="AX12" s="219"/>
      <c r="AY12" s="219"/>
      <c r="AZ12" s="219"/>
    </row>
    <row r="13" spans="1:53" ht="30.75" customHeight="1">
      <c r="A13" s="220" t="s">
        <v>154</v>
      </c>
      <c r="B13" s="49">
        <v>429200</v>
      </c>
      <c r="C13" s="46">
        <f t="shared" si="1"/>
        <v>3050500</v>
      </c>
      <c r="D13" s="50">
        <v>479900</v>
      </c>
      <c r="E13" s="48">
        <f t="shared" si="2"/>
        <v>3291300</v>
      </c>
      <c r="F13" s="49">
        <v>519900</v>
      </c>
      <c r="G13" s="46">
        <f t="shared" si="3"/>
        <v>3316400</v>
      </c>
      <c r="H13" s="50">
        <v>519700</v>
      </c>
      <c r="I13" s="48">
        <v>3452800</v>
      </c>
      <c r="J13" s="49">
        <v>547000</v>
      </c>
      <c r="K13" s="46">
        <f t="shared" si="4"/>
        <v>3613800</v>
      </c>
      <c r="L13" s="221">
        <v>-3.7</v>
      </c>
      <c r="M13" s="222">
        <v>1.7</v>
      </c>
      <c r="N13" s="223">
        <f t="shared" si="0"/>
        <v>11.812674743709223</v>
      </c>
      <c r="O13" s="224">
        <f t="shared" si="0"/>
        <v>7.8937879036223677</v>
      </c>
      <c r="P13" s="223">
        <f t="shared" si="0"/>
        <v>8.3350698062096171</v>
      </c>
      <c r="Q13" s="224">
        <f t="shared" si="0"/>
        <v>0.76261659526630865</v>
      </c>
      <c r="R13" s="221">
        <f t="shared" si="0"/>
        <v>-3.8468936333913462E-2</v>
      </c>
      <c r="S13" s="222">
        <f t="shared" si="0"/>
        <v>4.1128934989747847</v>
      </c>
      <c r="T13" s="225">
        <f t="shared" si="0"/>
        <v>5.2530305945737865</v>
      </c>
      <c r="U13" s="224">
        <f t="shared" si="0"/>
        <v>4.6628822984244636</v>
      </c>
      <c r="AH13" s="205"/>
      <c r="AI13" s="205"/>
      <c r="AJ13" s="205"/>
    </row>
    <row r="14" spans="1:53" ht="30.75" customHeight="1">
      <c r="A14" s="220" t="s">
        <v>155</v>
      </c>
      <c r="B14" s="49">
        <v>409900</v>
      </c>
      <c r="C14" s="46">
        <f t="shared" si="1"/>
        <v>3460400</v>
      </c>
      <c r="D14" s="50">
        <v>447200</v>
      </c>
      <c r="E14" s="48">
        <f t="shared" si="2"/>
        <v>3738500</v>
      </c>
      <c r="F14" s="49">
        <v>474500</v>
      </c>
      <c r="G14" s="46">
        <f t="shared" si="3"/>
        <v>3790900</v>
      </c>
      <c r="H14" s="50">
        <v>486300</v>
      </c>
      <c r="I14" s="48">
        <f>I13+H14</f>
        <v>3939100</v>
      </c>
      <c r="J14" s="49">
        <v>485500</v>
      </c>
      <c r="K14" s="46">
        <f t="shared" si="4"/>
        <v>4099300</v>
      </c>
      <c r="L14" s="221">
        <v>-4.3</v>
      </c>
      <c r="M14" s="222">
        <v>1</v>
      </c>
      <c r="N14" s="223">
        <f t="shared" si="0"/>
        <v>9.0997804342522528</v>
      </c>
      <c r="O14" s="224">
        <f t="shared" si="0"/>
        <v>8.0366431626401607</v>
      </c>
      <c r="P14" s="223">
        <f t="shared" si="0"/>
        <v>6.1046511627907023</v>
      </c>
      <c r="Q14" s="224">
        <f t="shared" si="0"/>
        <v>1.4016316704560552</v>
      </c>
      <c r="R14" s="221">
        <f t="shared" si="0"/>
        <v>2.4868282402529047</v>
      </c>
      <c r="S14" s="222">
        <f t="shared" si="0"/>
        <v>3.9093618929541947</v>
      </c>
      <c r="T14" s="223">
        <f t="shared" si="0"/>
        <v>-0.16450750565493877</v>
      </c>
      <c r="U14" s="224">
        <f t="shared" si="0"/>
        <v>4.0669188393287641</v>
      </c>
      <c r="AJ14" s="205"/>
      <c r="AK14" s="219"/>
      <c r="AL14" s="219"/>
      <c r="AM14" s="219"/>
      <c r="AN14" s="219"/>
      <c r="AO14" s="219"/>
      <c r="AP14" s="219"/>
      <c r="AQ14" s="219"/>
      <c r="AR14" s="219"/>
      <c r="AS14" s="219"/>
      <c r="AT14" s="219"/>
      <c r="AU14" s="219"/>
      <c r="AV14" s="219"/>
      <c r="AW14" s="219"/>
      <c r="AX14" s="219"/>
      <c r="AY14" s="219"/>
      <c r="AZ14" s="219"/>
    </row>
    <row r="15" spans="1:53" ht="30.75" customHeight="1">
      <c r="A15" s="220" t="s">
        <v>156</v>
      </c>
      <c r="B15" s="51">
        <v>390800</v>
      </c>
      <c r="C15" s="46">
        <f t="shared" si="1"/>
        <v>3851200</v>
      </c>
      <c r="D15" s="52">
        <v>441200</v>
      </c>
      <c r="E15" s="48">
        <f t="shared" si="2"/>
        <v>4179700</v>
      </c>
      <c r="F15" s="51">
        <v>455100</v>
      </c>
      <c r="G15" s="46">
        <f t="shared" si="3"/>
        <v>4246000</v>
      </c>
      <c r="H15" s="52">
        <v>471000</v>
      </c>
      <c r="I15" s="48">
        <f>I14+H15</f>
        <v>4410100</v>
      </c>
      <c r="J15" s="51">
        <v>464000</v>
      </c>
      <c r="K15" s="46">
        <f t="shared" si="4"/>
        <v>4563300</v>
      </c>
      <c r="L15" s="221">
        <v>-2.6</v>
      </c>
      <c r="M15" s="222">
        <v>0.6</v>
      </c>
      <c r="N15" s="223">
        <f t="shared" si="0"/>
        <v>12.896622313203679</v>
      </c>
      <c r="O15" s="224">
        <f t="shared" si="0"/>
        <v>8.5298088907353531</v>
      </c>
      <c r="P15" s="223">
        <f t="shared" si="0"/>
        <v>3.1504986400725272</v>
      </c>
      <c r="Q15" s="224">
        <f t="shared" si="0"/>
        <v>1.5862382467641112</v>
      </c>
      <c r="R15" s="221">
        <f t="shared" si="0"/>
        <v>3.4937376400791038</v>
      </c>
      <c r="S15" s="222">
        <f t="shared" si="0"/>
        <v>3.8648139425341554</v>
      </c>
      <c r="T15" s="223">
        <f t="shared" si="0"/>
        <v>-1.4861995753715433</v>
      </c>
      <c r="U15" s="224">
        <f t="shared" si="0"/>
        <v>3.4738441305185859</v>
      </c>
      <c r="AH15" s="209"/>
      <c r="AI15" s="209"/>
      <c r="AJ15" s="205"/>
      <c r="AK15" s="219"/>
      <c r="AL15" s="219"/>
      <c r="AM15" s="219"/>
      <c r="AN15" s="219"/>
      <c r="AO15" s="219"/>
      <c r="AP15" s="219"/>
      <c r="AQ15" s="219"/>
      <c r="AR15" s="219"/>
      <c r="AS15" s="219"/>
      <c r="AT15" s="219"/>
      <c r="AU15" s="219"/>
      <c r="AV15" s="219"/>
      <c r="AW15" s="219"/>
      <c r="AX15" s="219"/>
      <c r="AY15" s="219"/>
      <c r="AZ15" s="219"/>
    </row>
    <row r="16" spans="1:53" ht="30.75" customHeight="1">
      <c r="A16" s="226" t="s">
        <v>181</v>
      </c>
      <c r="B16" s="45">
        <v>392400</v>
      </c>
      <c r="C16" s="46">
        <f t="shared" si="1"/>
        <v>4243600</v>
      </c>
      <c r="D16" s="47">
        <v>417300</v>
      </c>
      <c r="E16" s="48">
        <f t="shared" si="2"/>
        <v>4597000</v>
      </c>
      <c r="F16" s="45">
        <v>435800</v>
      </c>
      <c r="G16" s="46">
        <f t="shared" si="3"/>
        <v>4681800</v>
      </c>
      <c r="H16" s="50">
        <v>434700</v>
      </c>
      <c r="I16" s="48">
        <f>I15+H16</f>
        <v>4844800</v>
      </c>
      <c r="J16" s="49">
        <v>420300</v>
      </c>
      <c r="K16" s="46">
        <f t="shared" si="4"/>
        <v>4983600</v>
      </c>
      <c r="L16" s="221">
        <v>3.5</v>
      </c>
      <c r="M16" s="222">
        <v>0.9</v>
      </c>
      <c r="N16" s="223">
        <f t="shared" si="0"/>
        <v>6.345565749235476</v>
      </c>
      <c r="O16" s="224">
        <f t="shared" si="0"/>
        <v>8.32783485719672</v>
      </c>
      <c r="P16" s="223">
        <f t="shared" si="0"/>
        <v>4.4332614426072325</v>
      </c>
      <c r="Q16" s="224">
        <f t="shared" si="0"/>
        <v>1.8446813139003666</v>
      </c>
      <c r="R16" s="221">
        <f t="shared" si="0"/>
        <v>-0.25240936209269194</v>
      </c>
      <c r="S16" s="222">
        <f t="shared" si="0"/>
        <v>3.4815669187064913</v>
      </c>
      <c r="T16" s="223">
        <f t="shared" si="0"/>
        <v>-3.3126293995859157</v>
      </c>
      <c r="U16" s="224">
        <f t="shared" si="0"/>
        <v>2.864927344782032</v>
      </c>
      <c r="AH16" s="209"/>
      <c r="AI16" s="209"/>
      <c r="AJ16" s="205"/>
      <c r="AK16" s="219"/>
      <c r="AL16" s="219"/>
      <c r="AM16" s="219"/>
      <c r="AN16" s="219"/>
      <c r="AO16" s="219"/>
      <c r="AP16" s="219"/>
      <c r="AQ16" s="219"/>
      <c r="AR16" s="219"/>
      <c r="AS16" s="219"/>
      <c r="AT16" s="219"/>
      <c r="AU16" s="219"/>
      <c r="AV16" s="219"/>
      <c r="AW16" s="219"/>
      <c r="AX16" s="219"/>
      <c r="AY16" s="219"/>
      <c r="AZ16" s="219"/>
    </row>
    <row r="17" spans="1:52" ht="30.75" customHeight="1">
      <c r="A17" s="226" t="s">
        <v>182</v>
      </c>
      <c r="B17" s="45">
        <v>421300</v>
      </c>
      <c r="C17" s="46">
        <f t="shared" si="1"/>
        <v>4664900</v>
      </c>
      <c r="D17" s="47">
        <v>435600</v>
      </c>
      <c r="E17" s="48">
        <f t="shared" si="2"/>
        <v>5032600</v>
      </c>
      <c r="F17" s="45">
        <v>465600</v>
      </c>
      <c r="G17" s="46">
        <f t="shared" si="3"/>
        <v>5147400</v>
      </c>
      <c r="H17" s="52">
        <v>483800</v>
      </c>
      <c r="I17" s="48">
        <f>I16+H17</f>
        <v>5328600</v>
      </c>
      <c r="J17" s="51">
        <v>413500</v>
      </c>
      <c r="K17" s="46">
        <f t="shared" si="4"/>
        <v>5397100</v>
      </c>
      <c r="L17" s="221">
        <v>-3.4</v>
      </c>
      <c r="M17" s="222">
        <v>0.5</v>
      </c>
      <c r="N17" s="223">
        <f t="shared" si="0"/>
        <v>3.3942558746736324</v>
      </c>
      <c r="O17" s="224">
        <f t="shared" si="0"/>
        <v>7.8822697163926279</v>
      </c>
      <c r="P17" s="223">
        <f t="shared" si="0"/>
        <v>6.8870523415977942</v>
      </c>
      <c r="Q17" s="224">
        <f t="shared" si="0"/>
        <v>2.2811270516234288</v>
      </c>
      <c r="R17" s="221">
        <f t="shared" si="0"/>
        <v>3.9089347079037822</v>
      </c>
      <c r="S17" s="222">
        <f t="shared" si="0"/>
        <v>3.5202238023079673</v>
      </c>
      <c r="T17" s="223">
        <f t="shared" si="0"/>
        <v>-14.530797850351391</v>
      </c>
      <c r="U17" s="224">
        <f t="shared" si="0"/>
        <v>1.285515895357122</v>
      </c>
      <c r="AH17" s="209"/>
      <c r="AI17" s="209"/>
      <c r="AJ17" s="205"/>
      <c r="AK17" s="219"/>
      <c r="AL17" s="219"/>
      <c r="AM17" s="219"/>
      <c r="AN17" s="219"/>
      <c r="AO17" s="219"/>
      <c r="AP17" s="219"/>
      <c r="AQ17" s="219"/>
      <c r="AR17" s="219"/>
      <c r="AS17" s="219"/>
      <c r="AT17" s="219"/>
      <c r="AU17" s="219"/>
      <c r="AV17" s="219"/>
      <c r="AW17" s="219"/>
      <c r="AX17" s="219"/>
      <c r="AY17" s="219"/>
      <c r="AZ17" s="219"/>
    </row>
    <row r="18" spans="1:52" ht="30.75" customHeight="1">
      <c r="A18" s="226" t="s">
        <v>183</v>
      </c>
      <c r="B18" s="53">
        <v>506700</v>
      </c>
      <c r="C18" s="54">
        <f t="shared" si="1"/>
        <v>5171600</v>
      </c>
      <c r="D18" s="55">
        <v>538900</v>
      </c>
      <c r="E18" s="56">
        <f t="shared" si="2"/>
        <v>5571500</v>
      </c>
      <c r="F18" s="53">
        <v>557700</v>
      </c>
      <c r="G18" s="54">
        <f t="shared" si="3"/>
        <v>5705100</v>
      </c>
      <c r="H18" s="52">
        <v>563700</v>
      </c>
      <c r="I18" s="48">
        <f>I17+H18</f>
        <v>5892300</v>
      </c>
      <c r="J18" s="51">
        <v>537200</v>
      </c>
      <c r="K18" s="46">
        <f t="shared" si="4"/>
        <v>5934300</v>
      </c>
      <c r="L18" s="227">
        <v>4.2</v>
      </c>
      <c r="M18" s="228">
        <v>0.8</v>
      </c>
      <c r="N18" s="229">
        <f t="shared" si="0"/>
        <v>6.3548450759818564</v>
      </c>
      <c r="O18" s="230">
        <f t="shared" si="0"/>
        <v>7.732616598344805</v>
      </c>
      <c r="P18" s="229">
        <f t="shared" si="0"/>
        <v>3.4885878641677408</v>
      </c>
      <c r="Q18" s="230">
        <f t="shared" si="0"/>
        <v>2.3979179754105786</v>
      </c>
      <c r="R18" s="227">
        <f t="shared" si="0"/>
        <v>1.0758472296933803</v>
      </c>
      <c r="S18" s="228">
        <f t="shared" si="0"/>
        <v>3.2812746489982487</v>
      </c>
      <c r="T18" s="231">
        <f t="shared" si="0"/>
        <v>-4.7010821358878729</v>
      </c>
      <c r="U18" s="224">
        <f t="shared" si="0"/>
        <v>0.71279466422279825</v>
      </c>
      <c r="AH18" s="209"/>
      <c r="AI18" s="209"/>
      <c r="AJ18" s="205"/>
      <c r="AK18" s="219"/>
      <c r="AL18" s="219"/>
      <c r="AM18" s="219"/>
      <c r="AN18" s="219"/>
      <c r="AO18" s="219"/>
      <c r="AP18" s="219"/>
      <c r="AQ18" s="219"/>
      <c r="AR18" s="219"/>
      <c r="AS18" s="219"/>
      <c r="AT18" s="219"/>
      <c r="AU18" s="219"/>
      <c r="AV18" s="219"/>
      <c r="AW18" s="219"/>
      <c r="AX18" s="219"/>
      <c r="AY18" s="219"/>
      <c r="AZ18" s="219"/>
    </row>
    <row r="19" spans="1:52" ht="30.75" customHeight="1">
      <c r="A19" s="232" t="s">
        <v>157</v>
      </c>
      <c r="B19" s="57">
        <f>C18</f>
        <v>5171600</v>
      </c>
      <c r="C19" s="58">
        <v>5171600</v>
      </c>
      <c r="D19" s="59">
        <f>E18</f>
        <v>5571500</v>
      </c>
      <c r="E19" s="60">
        <v>5571500</v>
      </c>
      <c r="F19" s="57">
        <f>G18</f>
        <v>5705100</v>
      </c>
      <c r="G19" s="58">
        <f>F19</f>
        <v>5705100</v>
      </c>
      <c r="H19" s="59">
        <f>SUM(H7:H18)</f>
        <v>5892300</v>
      </c>
      <c r="I19" s="60">
        <f>H19</f>
        <v>5892300</v>
      </c>
      <c r="J19" s="57">
        <f>SUM(J7:J18)</f>
        <v>5934300</v>
      </c>
      <c r="K19" s="61">
        <f>J19</f>
        <v>5934300</v>
      </c>
      <c r="L19" s="233" t="s">
        <v>158</v>
      </c>
      <c r="M19" s="234">
        <v>0.8</v>
      </c>
      <c r="N19" s="233" t="s">
        <v>158</v>
      </c>
      <c r="O19" s="235">
        <v>7.7</v>
      </c>
      <c r="P19" s="233" t="s">
        <v>158</v>
      </c>
      <c r="Q19" s="235">
        <v>2.4</v>
      </c>
      <c r="R19" s="236" t="s">
        <v>158</v>
      </c>
      <c r="S19" s="234">
        <v>3.3</v>
      </c>
      <c r="T19" s="233" t="s">
        <v>158</v>
      </c>
      <c r="U19" s="235">
        <v>0.7</v>
      </c>
      <c r="AJ19" s="209"/>
      <c r="AK19" s="209"/>
      <c r="AL19" s="209"/>
      <c r="AM19" s="209"/>
      <c r="AN19" s="209"/>
      <c r="AO19" s="209"/>
      <c r="AP19" s="209"/>
    </row>
    <row r="20" spans="1:52" s="35" customFormat="1" ht="24" customHeight="1">
      <c r="A20" s="237"/>
      <c r="F20" s="238"/>
      <c r="G20" s="238"/>
      <c r="H20" s="238"/>
      <c r="I20" s="238"/>
      <c r="AJ20" s="239"/>
      <c r="AK20" s="239"/>
      <c r="AL20" s="239"/>
      <c r="AM20" s="239"/>
      <c r="AN20" s="239"/>
      <c r="AO20" s="239"/>
      <c r="AP20" s="239"/>
    </row>
    <row r="21" spans="1:52" s="35" customFormat="1" ht="24" customHeight="1">
      <c r="A21" s="237"/>
      <c r="F21" s="238"/>
      <c r="G21" s="238"/>
      <c r="H21" s="238"/>
      <c r="I21" s="238"/>
      <c r="AJ21" s="239"/>
      <c r="AK21" s="239"/>
      <c r="AL21" s="239"/>
      <c r="AM21" s="239"/>
      <c r="AN21" s="239"/>
      <c r="AO21" s="239"/>
      <c r="AP21" s="239"/>
      <c r="AQ21" s="239"/>
      <c r="AR21" s="239"/>
      <c r="AS21" s="239"/>
      <c r="AT21" s="239"/>
      <c r="AU21" s="239"/>
      <c r="AV21" s="239"/>
      <c r="AW21" s="239"/>
      <c r="AX21" s="239"/>
      <c r="AY21" s="239"/>
      <c r="AZ21" s="239"/>
    </row>
    <row r="22" spans="1:52" s="35" customFormat="1" ht="24" customHeight="1">
      <c r="A22" s="237"/>
      <c r="F22" s="238"/>
      <c r="G22" s="238"/>
      <c r="H22" s="238"/>
      <c r="I22" s="238"/>
      <c r="AJ22" s="239"/>
      <c r="AK22" s="239"/>
      <c r="AL22" s="239"/>
      <c r="AM22" s="239"/>
      <c r="AN22" s="239"/>
      <c r="AO22" s="239"/>
      <c r="AP22" s="239"/>
      <c r="AQ22" s="239"/>
      <c r="AR22" s="239"/>
      <c r="AS22" s="239"/>
      <c r="AT22" s="239"/>
      <c r="AU22" s="239"/>
      <c r="AV22" s="239"/>
      <c r="AW22" s="239"/>
      <c r="AX22" s="239"/>
      <c r="AY22" s="239"/>
      <c r="AZ22" s="239"/>
    </row>
    <row r="23" spans="1:52" s="35" customFormat="1" ht="38.25" customHeight="1">
      <c r="A23" s="237"/>
      <c r="F23" s="238"/>
      <c r="G23" s="238"/>
      <c r="H23" s="238"/>
      <c r="I23" s="238"/>
      <c r="AJ23" s="239"/>
      <c r="AK23" s="239"/>
      <c r="AL23" s="239"/>
      <c r="AM23" s="239"/>
      <c r="AN23" s="239"/>
      <c r="AO23" s="239"/>
      <c r="AP23" s="239"/>
      <c r="AQ23" s="239"/>
      <c r="AR23" s="239"/>
      <c r="AS23" s="239"/>
      <c r="AT23" s="239"/>
      <c r="AU23" s="239"/>
      <c r="AV23" s="239"/>
      <c r="AW23" s="239"/>
      <c r="AX23" s="239"/>
      <c r="AY23" s="239"/>
      <c r="AZ23" s="239"/>
    </row>
    <row r="24" spans="1:52" s="35" customFormat="1" ht="38.25" customHeight="1">
      <c r="A24" s="237"/>
      <c r="F24" s="238"/>
      <c r="G24" s="238"/>
      <c r="H24" s="238"/>
      <c r="I24" s="238"/>
      <c r="AJ24" s="239"/>
      <c r="AK24" s="239"/>
      <c r="AL24" s="239"/>
      <c r="AM24" s="239"/>
      <c r="AN24" s="239"/>
    </row>
    <row r="25" spans="1:52" s="35" customFormat="1" ht="38.25" customHeight="1">
      <c r="F25" s="238"/>
      <c r="G25" s="238"/>
      <c r="H25" s="238"/>
      <c r="I25" s="238"/>
    </row>
    <row r="26" spans="1:52" s="35" customFormat="1" ht="38.25" customHeight="1">
      <c r="A26" s="240"/>
      <c r="F26" s="238"/>
      <c r="G26" s="238"/>
      <c r="H26" s="238"/>
      <c r="I26" s="238"/>
      <c r="AJ26" s="239"/>
      <c r="AK26" s="239"/>
      <c r="AL26" s="239"/>
      <c r="AM26" s="239"/>
      <c r="AN26" s="239"/>
      <c r="AO26" s="239"/>
    </row>
    <row r="27" spans="1:52" s="35" customFormat="1" ht="38.25" customHeight="1">
      <c r="F27" s="238"/>
      <c r="G27" s="238"/>
      <c r="H27" s="238"/>
      <c r="I27" s="238"/>
      <c r="U27" s="239"/>
    </row>
    <row r="28" spans="1:52" s="35" customFormat="1" ht="38.25" customHeight="1">
      <c r="F28" s="238"/>
      <c r="G28" s="238"/>
      <c r="H28" s="238"/>
      <c r="I28" s="238"/>
      <c r="U28" s="240"/>
    </row>
    <row r="29" spans="1:52" s="35" customFormat="1" ht="38.25" customHeight="1">
      <c r="F29" s="238"/>
      <c r="G29" s="238"/>
      <c r="H29" s="238"/>
      <c r="I29" s="238"/>
      <c r="U29" s="239"/>
    </row>
    <row r="30" spans="1:52" s="35" customFormat="1" ht="38.25" customHeight="1">
      <c r="F30" s="238"/>
      <c r="G30" s="238"/>
      <c r="H30" s="238"/>
      <c r="I30" s="238"/>
      <c r="U30" s="239"/>
    </row>
    <row r="31" spans="1:52" s="35" customFormat="1" ht="38.25" customHeight="1">
      <c r="F31" s="238"/>
      <c r="G31" s="238"/>
      <c r="H31" s="238"/>
      <c r="I31" s="238"/>
    </row>
    <row r="32" spans="1:52" s="35" customFormat="1" ht="38.25" customHeight="1">
      <c r="F32" s="238"/>
      <c r="G32" s="238"/>
      <c r="H32" s="238"/>
      <c r="I32" s="238"/>
    </row>
    <row r="33" spans="6:9" s="35" customFormat="1" ht="38.25" customHeight="1">
      <c r="F33" s="238"/>
      <c r="G33" s="238"/>
      <c r="H33" s="238"/>
      <c r="I33" s="238"/>
    </row>
    <row r="34" spans="6:9" s="35" customFormat="1" ht="38.25" customHeight="1">
      <c r="F34" s="238"/>
      <c r="G34" s="238"/>
      <c r="H34" s="238"/>
      <c r="I34" s="238"/>
    </row>
    <row r="35" spans="6:9" s="35" customFormat="1" ht="38.25" customHeight="1">
      <c r="F35" s="238"/>
      <c r="G35" s="238"/>
      <c r="H35" s="238"/>
      <c r="I35" s="238"/>
    </row>
    <row r="36" spans="6:9" s="35" customFormat="1" ht="38.25" customHeight="1">
      <c r="F36" s="238"/>
      <c r="G36" s="238"/>
      <c r="H36" s="238"/>
      <c r="I36" s="238"/>
    </row>
    <row r="37" spans="6:9" s="35" customFormat="1" ht="38.25" customHeight="1">
      <c r="F37" s="238"/>
      <c r="G37" s="238"/>
      <c r="H37" s="238"/>
      <c r="I37" s="238"/>
    </row>
    <row r="38" spans="6:9" s="35" customFormat="1" ht="38.25" customHeight="1">
      <c r="F38" s="238"/>
      <c r="G38" s="238"/>
      <c r="H38" s="238"/>
      <c r="I38" s="238"/>
    </row>
    <row r="39" spans="6:9" s="35" customFormat="1" ht="38.25" customHeight="1">
      <c r="F39" s="238"/>
      <c r="G39" s="238"/>
      <c r="H39" s="238"/>
      <c r="I39" s="238"/>
    </row>
    <row r="40" spans="6:9" s="35" customFormat="1" ht="38.25" customHeight="1">
      <c r="F40" s="238"/>
      <c r="G40" s="238"/>
      <c r="H40" s="238"/>
      <c r="I40" s="238"/>
    </row>
    <row r="41" spans="6:9" s="35" customFormat="1" ht="38.25" customHeight="1">
      <c r="F41" s="238"/>
      <c r="G41" s="238"/>
      <c r="H41" s="238"/>
      <c r="I41" s="238"/>
    </row>
    <row r="42" spans="6:9" s="35" customFormat="1" ht="38.25" customHeight="1">
      <c r="F42" s="238"/>
      <c r="G42" s="238"/>
      <c r="H42" s="238"/>
      <c r="I42" s="238"/>
    </row>
    <row r="43" spans="6:9" s="35" customFormat="1" ht="38.25" customHeight="1">
      <c r="F43" s="238"/>
      <c r="G43" s="238"/>
      <c r="H43" s="238"/>
      <c r="I43" s="238"/>
    </row>
    <row r="44" spans="6:9" s="35" customFormat="1" ht="38.25" customHeight="1">
      <c r="F44" s="238"/>
      <c r="G44" s="238"/>
      <c r="H44" s="238"/>
      <c r="I44" s="238"/>
    </row>
    <row r="45" spans="6:9" s="35" customFormat="1" ht="38.25" customHeight="1"/>
    <row r="46" spans="6:9" s="35" customFormat="1" ht="38.25" customHeight="1"/>
    <row r="47" spans="6:9" s="35" customFormat="1" ht="38.25" customHeight="1"/>
    <row r="48" spans="6:9" s="35" customFormat="1" ht="38.25" customHeight="1"/>
    <row r="49" s="35" customFormat="1" ht="38.25" customHeight="1"/>
    <row r="50" s="35" customFormat="1" ht="38.25" customHeight="1"/>
    <row r="51" s="35" customFormat="1" ht="38.25" customHeight="1"/>
    <row r="52" s="35" customFormat="1" ht="38.25" customHeight="1"/>
    <row r="53" s="35" customFormat="1" ht="38.25" customHeight="1"/>
    <row r="54" s="35" customFormat="1" ht="38.25" customHeight="1"/>
    <row r="55" s="35" customFormat="1" ht="38.25" customHeight="1"/>
    <row r="56" s="35" customFormat="1" ht="38.25" customHeight="1"/>
    <row r="57" s="35" customFormat="1" ht="38.25" customHeight="1"/>
    <row r="58" s="35" customFormat="1" ht="38.25" customHeight="1"/>
    <row r="59" s="35" customFormat="1" ht="38.25" customHeight="1"/>
    <row r="60" s="35" customFormat="1" ht="38.25" customHeight="1"/>
    <row r="61" s="35" customFormat="1" ht="38.25" customHeight="1"/>
    <row r="62" s="35" customFormat="1" ht="38.25" customHeight="1"/>
    <row r="63" s="35" customFormat="1" ht="38.25" customHeight="1"/>
    <row r="64" s="35" customFormat="1" ht="38.25" customHeight="1"/>
    <row r="65" s="35" customFormat="1" ht="38.25" customHeight="1"/>
    <row r="66" s="35" customFormat="1" ht="38.25" customHeight="1"/>
    <row r="67" s="35" customFormat="1" ht="38.25" customHeight="1"/>
    <row r="68" s="35" customFormat="1" ht="38.25" customHeight="1"/>
    <row r="69" s="35" customFormat="1" ht="38.25" customHeight="1"/>
    <row r="70" s="35" customFormat="1" ht="38.25" customHeight="1"/>
    <row r="71" s="35" customFormat="1" ht="38.25" customHeight="1"/>
    <row r="72" s="35" customFormat="1" ht="38.25" customHeight="1"/>
    <row r="73" s="35" customFormat="1" ht="38.25" customHeight="1"/>
    <row r="74" s="35" customFormat="1" ht="38.25" customHeight="1"/>
    <row r="75" s="35" customFormat="1" ht="38.25" customHeight="1"/>
    <row r="76" s="35" customFormat="1" ht="38.25" customHeight="1"/>
    <row r="77" s="35" customFormat="1" ht="38.25" customHeight="1"/>
    <row r="78" s="35" customFormat="1" ht="38.25" customHeight="1"/>
    <row r="79" s="35" customFormat="1" ht="38.25" customHeight="1"/>
    <row r="80" s="35" customFormat="1" ht="38.25" customHeight="1"/>
    <row r="81" s="35" customFormat="1" ht="38.25" customHeight="1"/>
    <row r="82" s="35" customFormat="1" ht="38.25" customHeight="1"/>
    <row r="83" s="35" customFormat="1" ht="38.25" customHeight="1"/>
    <row r="84" s="35" customFormat="1" ht="38.25" customHeight="1"/>
    <row r="85" s="35" customFormat="1" ht="38.25" customHeight="1"/>
    <row r="86" s="35" customFormat="1" ht="38.25" customHeight="1"/>
    <row r="87" s="35" customFormat="1" ht="38.25" customHeight="1"/>
    <row r="88" s="35" customFormat="1" ht="38.25" customHeight="1"/>
    <row r="89" s="35" customFormat="1" ht="38.25" customHeight="1"/>
    <row r="90" s="35" customFormat="1" ht="38.25" customHeight="1"/>
    <row r="91" s="35" customFormat="1" ht="38.25" customHeight="1"/>
    <row r="92" s="35" customFormat="1" ht="38.25" customHeight="1"/>
    <row r="93" s="35" customFormat="1" ht="38.25" customHeight="1"/>
    <row r="94" s="35" customFormat="1" ht="38.25" customHeight="1"/>
    <row r="95" s="35" customFormat="1" ht="38.25" customHeight="1"/>
    <row r="96" s="35" customFormat="1" ht="38.25" customHeight="1"/>
    <row r="97" s="35" customFormat="1" ht="38.25" customHeight="1"/>
  </sheetData>
  <mergeCells count="8">
    <mergeCell ref="A1:D1"/>
    <mergeCell ref="B4:K4"/>
    <mergeCell ref="L4:U4"/>
    <mergeCell ref="L5:M5"/>
    <mergeCell ref="N5:O5"/>
    <mergeCell ref="P5:Q5"/>
    <mergeCell ref="R5:S5"/>
    <mergeCell ref="T5:U5"/>
  </mergeCells>
  <phoneticPr fontId="2"/>
  <hyperlinks>
    <hyperlink ref="A1" location="'R3'!A1" display="令和３年度"/>
    <hyperlink ref="A1:D1" location="平成20年度!A1" display="平成20年度!A1"/>
  </hyperlinks>
  <pageMargins left="0.74803149606299213" right="0.74803149606299213" top="0.98425196850393704" bottom="0.98425196850393704" header="0.51181102362204722" footer="0.51181102362204722"/>
  <pageSetup paperSize="9" scale="73"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view="pageBreakPreview" zoomScale="60" zoomScaleNormal="100" workbookViewId="0">
      <selection sqref="A1:D1"/>
    </sheetView>
  </sheetViews>
  <sheetFormatPr defaultRowHeight="15.75"/>
  <cols>
    <col min="1" max="1" width="5.125" style="245" customWidth="1"/>
    <col min="2" max="2" width="12" style="245" customWidth="1"/>
    <col min="3" max="14" width="8.25" style="245" customWidth="1"/>
    <col min="15" max="15" width="12.125" style="245" customWidth="1"/>
    <col min="16" max="17" width="9" style="245"/>
    <col min="18" max="27" width="9" style="244"/>
    <col min="28" max="256" width="9" style="245"/>
    <col min="257" max="257" width="5.125" style="245" customWidth="1"/>
    <col min="258" max="258" width="12" style="245" customWidth="1"/>
    <col min="259" max="270" width="8.25" style="245" customWidth="1"/>
    <col min="271" max="271" width="12.125" style="245" customWidth="1"/>
    <col min="272" max="512" width="9" style="245"/>
    <col min="513" max="513" width="5.125" style="245" customWidth="1"/>
    <col min="514" max="514" width="12" style="245" customWidth="1"/>
    <col min="515" max="526" width="8.25" style="245" customWidth="1"/>
    <col min="527" max="527" width="12.125" style="245" customWidth="1"/>
    <col min="528" max="768" width="9" style="245"/>
    <col min="769" max="769" width="5.125" style="245" customWidth="1"/>
    <col min="770" max="770" width="12" style="245" customWidth="1"/>
    <col min="771" max="782" width="8.25" style="245" customWidth="1"/>
    <col min="783" max="783" width="12.125" style="245" customWidth="1"/>
    <col min="784" max="1024" width="9" style="245"/>
    <col min="1025" max="1025" width="5.125" style="245" customWidth="1"/>
    <col min="1026" max="1026" width="12" style="245" customWidth="1"/>
    <col min="1027" max="1038" width="8.25" style="245" customWidth="1"/>
    <col min="1039" max="1039" width="12.125" style="245" customWidth="1"/>
    <col min="1040" max="1280" width="9" style="245"/>
    <col min="1281" max="1281" width="5.125" style="245" customWidth="1"/>
    <col min="1282" max="1282" width="12" style="245" customWidth="1"/>
    <col min="1283" max="1294" width="8.25" style="245" customWidth="1"/>
    <col min="1295" max="1295" width="12.125" style="245" customWidth="1"/>
    <col min="1296" max="1536" width="9" style="245"/>
    <col min="1537" max="1537" width="5.125" style="245" customWidth="1"/>
    <col min="1538" max="1538" width="12" style="245" customWidth="1"/>
    <col min="1539" max="1550" width="8.25" style="245" customWidth="1"/>
    <col min="1551" max="1551" width="12.125" style="245" customWidth="1"/>
    <col min="1552" max="1792" width="9" style="245"/>
    <col min="1793" max="1793" width="5.125" style="245" customWidth="1"/>
    <col min="1794" max="1794" width="12" style="245" customWidth="1"/>
    <col min="1795" max="1806" width="8.25" style="245" customWidth="1"/>
    <col min="1807" max="1807" width="12.125" style="245" customWidth="1"/>
    <col min="1808" max="2048" width="9" style="245"/>
    <col min="2049" max="2049" width="5.125" style="245" customWidth="1"/>
    <col min="2050" max="2050" width="12" style="245" customWidth="1"/>
    <col min="2051" max="2062" width="8.25" style="245" customWidth="1"/>
    <col min="2063" max="2063" width="12.125" style="245" customWidth="1"/>
    <col min="2064" max="2304" width="9" style="245"/>
    <col min="2305" max="2305" width="5.125" style="245" customWidth="1"/>
    <col min="2306" max="2306" width="12" style="245" customWidth="1"/>
    <col min="2307" max="2318" width="8.25" style="245" customWidth="1"/>
    <col min="2319" max="2319" width="12.125" style="245" customWidth="1"/>
    <col min="2320" max="2560" width="9" style="245"/>
    <col min="2561" max="2561" width="5.125" style="245" customWidth="1"/>
    <col min="2562" max="2562" width="12" style="245" customWidth="1"/>
    <col min="2563" max="2574" width="8.25" style="245" customWidth="1"/>
    <col min="2575" max="2575" width="12.125" style="245" customWidth="1"/>
    <col min="2576" max="2816" width="9" style="245"/>
    <col min="2817" max="2817" width="5.125" style="245" customWidth="1"/>
    <col min="2818" max="2818" width="12" style="245" customWidth="1"/>
    <col min="2819" max="2830" width="8.25" style="245" customWidth="1"/>
    <col min="2831" max="2831" width="12.125" style="245" customWidth="1"/>
    <col min="2832" max="3072" width="9" style="245"/>
    <col min="3073" max="3073" width="5.125" style="245" customWidth="1"/>
    <col min="3074" max="3074" width="12" style="245" customWidth="1"/>
    <col min="3075" max="3086" width="8.25" style="245" customWidth="1"/>
    <col min="3087" max="3087" width="12.125" style="245" customWidth="1"/>
    <col min="3088" max="3328" width="9" style="245"/>
    <col min="3329" max="3329" width="5.125" style="245" customWidth="1"/>
    <col min="3330" max="3330" width="12" style="245" customWidth="1"/>
    <col min="3331" max="3342" width="8.25" style="245" customWidth="1"/>
    <col min="3343" max="3343" width="12.125" style="245" customWidth="1"/>
    <col min="3344" max="3584" width="9" style="245"/>
    <col min="3585" max="3585" width="5.125" style="245" customWidth="1"/>
    <col min="3586" max="3586" width="12" style="245" customWidth="1"/>
    <col min="3587" max="3598" width="8.25" style="245" customWidth="1"/>
    <col min="3599" max="3599" width="12.125" style="245" customWidth="1"/>
    <col min="3600" max="3840" width="9" style="245"/>
    <col min="3841" max="3841" width="5.125" style="245" customWidth="1"/>
    <col min="3842" max="3842" width="12" style="245" customWidth="1"/>
    <col min="3843" max="3854" width="8.25" style="245" customWidth="1"/>
    <col min="3855" max="3855" width="12.125" style="245" customWidth="1"/>
    <col min="3856" max="4096" width="9" style="245"/>
    <col min="4097" max="4097" width="5.125" style="245" customWidth="1"/>
    <col min="4098" max="4098" width="12" style="245" customWidth="1"/>
    <col min="4099" max="4110" width="8.25" style="245" customWidth="1"/>
    <col min="4111" max="4111" width="12.125" style="245" customWidth="1"/>
    <col min="4112" max="4352" width="9" style="245"/>
    <col min="4353" max="4353" width="5.125" style="245" customWidth="1"/>
    <col min="4354" max="4354" width="12" style="245" customWidth="1"/>
    <col min="4355" max="4366" width="8.25" style="245" customWidth="1"/>
    <col min="4367" max="4367" width="12.125" style="245" customWidth="1"/>
    <col min="4368" max="4608" width="9" style="245"/>
    <col min="4609" max="4609" width="5.125" style="245" customWidth="1"/>
    <col min="4610" max="4610" width="12" style="245" customWidth="1"/>
    <col min="4611" max="4622" width="8.25" style="245" customWidth="1"/>
    <col min="4623" max="4623" width="12.125" style="245" customWidth="1"/>
    <col min="4624" max="4864" width="9" style="245"/>
    <col min="4865" max="4865" width="5.125" style="245" customWidth="1"/>
    <col min="4866" max="4866" width="12" style="245" customWidth="1"/>
    <col min="4867" max="4878" width="8.25" style="245" customWidth="1"/>
    <col min="4879" max="4879" width="12.125" style="245" customWidth="1"/>
    <col min="4880" max="5120" width="9" style="245"/>
    <col min="5121" max="5121" width="5.125" style="245" customWidth="1"/>
    <col min="5122" max="5122" width="12" style="245" customWidth="1"/>
    <col min="5123" max="5134" width="8.25" style="245" customWidth="1"/>
    <col min="5135" max="5135" width="12.125" style="245" customWidth="1"/>
    <col min="5136" max="5376" width="9" style="245"/>
    <col min="5377" max="5377" width="5.125" style="245" customWidth="1"/>
    <col min="5378" max="5378" width="12" style="245" customWidth="1"/>
    <col min="5379" max="5390" width="8.25" style="245" customWidth="1"/>
    <col min="5391" max="5391" width="12.125" style="245" customWidth="1"/>
    <col min="5392" max="5632" width="9" style="245"/>
    <col min="5633" max="5633" width="5.125" style="245" customWidth="1"/>
    <col min="5634" max="5634" width="12" style="245" customWidth="1"/>
    <col min="5635" max="5646" width="8.25" style="245" customWidth="1"/>
    <col min="5647" max="5647" width="12.125" style="245" customWidth="1"/>
    <col min="5648" max="5888" width="9" style="245"/>
    <col min="5889" max="5889" width="5.125" style="245" customWidth="1"/>
    <col min="5890" max="5890" width="12" style="245" customWidth="1"/>
    <col min="5891" max="5902" width="8.25" style="245" customWidth="1"/>
    <col min="5903" max="5903" width="12.125" style="245" customWidth="1"/>
    <col min="5904" max="6144" width="9" style="245"/>
    <col min="6145" max="6145" width="5.125" style="245" customWidth="1"/>
    <col min="6146" max="6146" width="12" style="245" customWidth="1"/>
    <col min="6147" max="6158" width="8.25" style="245" customWidth="1"/>
    <col min="6159" max="6159" width="12.125" style="245" customWidth="1"/>
    <col min="6160" max="6400" width="9" style="245"/>
    <col min="6401" max="6401" width="5.125" style="245" customWidth="1"/>
    <col min="6402" max="6402" width="12" style="245" customWidth="1"/>
    <col min="6403" max="6414" width="8.25" style="245" customWidth="1"/>
    <col min="6415" max="6415" width="12.125" style="245" customWidth="1"/>
    <col min="6416" max="6656" width="9" style="245"/>
    <col min="6657" max="6657" width="5.125" style="245" customWidth="1"/>
    <col min="6658" max="6658" width="12" style="245" customWidth="1"/>
    <col min="6659" max="6670" width="8.25" style="245" customWidth="1"/>
    <col min="6671" max="6671" width="12.125" style="245" customWidth="1"/>
    <col min="6672" max="6912" width="9" style="245"/>
    <col min="6913" max="6913" width="5.125" style="245" customWidth="1"/>
    <col min="6914" max="6914" width="12" style="245" customWidth="1"/>
    <col min="6915" max="6926" width="8.25" style="245" customWidth="1"/>
    <col min="6927" max="6927" width="12.125" style="245" customWidth="1"/>
    <col min="6928" max="7168" width="9" style="245"/>
    <col min="7169" max="7169" width="5.125" style="245" customWidth="1"/>
    <col min="7170" max="7170" width="12" style="245" customWidth="1"/>
    <col min="7171" max="7182" width="8.25" style="245" customWidth="1"/>
    <col min="7183" max="7183" width="12.125" style="245" customWidth="1"/>
    <col min="7184" max="7424" width="9" style="245"/>
    <col min="7425" max="7425" width="5.125" style="245" customWidth="1"/>
    <col min="7426" max="7426" width="12" style="245" customWidth="1"/>
    <col min="7427" max="7438" width="8.25" style="245" customWidth="1"/>
    <col min="7439" max="7439" width="12.125" style="245" customWidth="1"/>
    <col min="7440" max="7680" width="9" style="245"/>
    <col min="7681" max="7681" width="5.125" style="245" customWidth="1"/>
    <col min="7682" max="7682" width="12" style="245" customWidth="1"/>
    <col min="7683" max="7694" width="8.25" style="245" customWidth="1"/>
    <col min="7695" max="7695" width="12.125" style="245" customWidth="1"/>
    <col min="7696" max="7936" width="9" style="245"/>
    <col min="7937" max="7937" width="5.125" style="245" customWidth="1"/>
    <col min="7938" max="7938" width="12" style="245" customWidth="1"/>
    <col min="7939" max="7950" width="8.25" style="245" customWidth="1"/>
    <col min="7951" max="7951" width="12.125" style="245" customWidth="1"/>
    <col min="7952" max="8192" width="9" style="245"/>
    <col min="8193" max="8193" width="5.125" style="245" customWidth="1"/>
    <col min="8194" max="8194" width="12" style="245" customWidth="1"/>
    <col min="8195" max="8206" width="8.25" style="245" customWidth="1"/>
    <col min="8207" max="8207" width="12.125" style="245" customWidth="1"/>
    <col min="8208" max="8448" width="9" style="245"/>
    <col min="8449" max="8449" width="5.125" style="245" customWidth="1"/>
    <col min="8450" max="8450" width="12" style="245" customWidth="1"/>
    <col min="8451" max="8462" width="8.25" style="245" customWidth="1"/>
    <col min="8463" max="8463" width="12.125" style="245" customWidth="1"/>
    <col min="8464" max="8704" width="9" style="245"/>
    <col min="8705" max="8705" width="5.125" style="245" customWidth="1"/>
    <col min="8706" max="8706" width="12" style="245" customWidth="1"/>
    <col min="8707" max="8718" width="8.25" style="245" customWidth="1"/>
    <col min="8719" max="8719" width="12.125" style="245" customWidth="1"/>
    <col min="8720" max="8960" width="9" style="245"/>
    <col min="8961" max="8961" width="5.125" style="245" customWidth="1"/>
    <col min="8962" max="8962" width="12" style="245" customWidth="1"/>
    <col min="8963" max="8974" width="8.25" style="245" customWidth="1"/>
    <col min="8975" max="8975" width="12.125" style="245" customWidth="1"/>
    <col min="8976" max="9216" width="9" style="245"/>
    <col min="9217" max="9217" width="5.125" style="245" customWidth="1"/>
    <col min="9218" max="9218" width="12" style="245" customWidth="1"/>
    <col min="9219" max="9230" width="8.25" style="245" customWidth="1"/>
    <col min="9231" max="9231" width="12.125" style="245" customWidth="1"/>
    <col min="9232" max="9472" width="9" style="245"/>
    <col min="9473" max="9473" width="5.125" style="245" customWidth="1"/>
    <col min="9474" max="9474" width="12" style="245" customWidth="1"/>
    <col min="9475" max="9486" width="8.25" style="245" customWidth="1"/>
    <col min="9487" max="9487" width="12.125" style="245" customWidth="1"/>
    <col min="9488" max="9728" width="9" style="245"/>
    <col min="9729" max="9729" width="5.125" style="245" customWidth="1"/>
    <col min="9730" max="9730" width="12" style="245" customWidth="1"/>
    <col min="9731" max="9742" width="8.25" style="245" customWidth="1"/>
    <col min="9743" max="9743" width="12.125" style="245" customWidth="1"/>
    <col min="9744" max="9984" width="9" style="245"/>
    <col min="9985" max="9985" width="5.125" style="245" customWidth="1"/>
    <col min="9986" max="9986" width="12" style="245" customWidth="1"/>
    <col min="9987" max="9998" width="8.25" style="245" customWidth="1"/>
    <col min="9999" max="9999" width="12.125" style="245" customWidth="1"/>
    <col min="10000" max="10240" width="9" style="245"/>
    <col min="10241" max="10241" width="5.125" style="245" customWidth="1"/>
    <col min="10242" max="10242" width="12" style="245" customWidth="1"/>
    <col min="10243" max="10254" width="8.25" style="245" customWidth="1"/>
    <col min="10255" max="10255" width="12.125" style="245" customWidth="1"/>
    <col min="10256" max="10496" width="9" style="245"/>
    <col min="10497" max="10497" width="5.125" style="245" customWidth="1"/>
    <col min="10498" max="10498" width="12" style="245" customWidth="1"/>
    <col min="10499" max="10510" width="8.25" style="245" customWidth="1"/>
    <col min="10511" max="10511" width="12.125" style="245" customWidth="1"/>
    <col min="10512" max="10752" width="9" style="245"/>
    <col min="10753" max="10753" width="5.125" style="245" customWidth="1"/>
    <col min="10754" max="10754" width="12" style="245" customWidth="1"/>
    <col min="10755" max="10766" width="8.25" style="245" customWidth="1"/>
    <col min="10767" max="10767" width="12.125" style="245" customWidth="1"/>
    <col min="10768" max="11008" width="9" style="245"/>
    <col min="11009" max="11009" width="5.125" style="245" customWidth="1"/>
    <col min="11010" max="11010" width="12" style="245" customWidth="1"/>
    <col min="11011" max="11022" width="8.25" style="245" customWidth="1"/>
    <col min="11023" max="11023" width="12.125" style="245" customWidth="1"/>
    <col min="11024" max="11264" width="9" style="245"/>
    <col min="11265" max="11265" width="5.125" style="245" customWidth="1"/>
    <col min="11266" max="11266" width="12" style="245" customWidth="1"/>
    <col min="11267" max="11278" width="8.25" style="245" customWidth="1"/>
    <col min="11279" max="11279" width="12.125" style="245" customWidth="1"/>
    <col min="11280" max="11520" width="9" style="245"/>
    <col min="11521" max="11521" width="5.125" style="245" customWidth="1"/>
    <col min="11522" max="11522" width="12" style="245" customWidth="1"/>
    <col min="11523" max="11534" width="8.25" style="245" customWidth="1"/>
    <col min="11535" max="11535" width="12.125" style="245" customWidth="1"/>
    <col min="11536" max="11776" width="9" style="245"/>
    <col min="11777" max="11777" width="5.125" style="245" customWidth="1"/>
    <col min="11778" max="11778" width="12" style="245" customWidth="1"/>
    <col min="11779" max="11790" width="8.25" style="245" customWidth="1"/>
    <col min="11791" max="11791" width="12.125" style="245" customWidth="1"/>
    <col min="11792" max="12032" width="9" style="245"/>
    <col min="12033" max="12033" width="5.125" style="245" customWidth="1"/>
    <col min="12034" max="12034" width="12" style="245" customWidth="1"/>
    <col min="12035" max="12046" width="8.25" style="245" customWidth="1"/>
    <col min="12047" max="12047" width="12.125" style="245" customWidth="1"/>
    <col min="12048" max="12288" width="9" style="245"/>
    <col min="12289" max="12289" width="5.125" style="245" customWidth="1"/>
    <col min="12290" max="12290" width="12" style="245" customWidth="1"/>
    <col min="12291" max="12302" width="8.25" style="245" customWidth="1"/>
    <col min="12303" max="12303" width="12.125" style="245" customWidth="1"/>
    <col min="12304" max="12544" width="9" style="245"/>
    <col min="12545" max="12545" width="5.125" style="245" customWidth="1"/>
    <col min="12546" max="12546" width="12" style="245" customWidth="1"/>
    <col min="12547" max="12558" width="8.25" style="245" customWidth="1"/>
    <col min="12559" max="12559" width="12.125" style="245" customWidth="1"/>
    <col min="12560" max="12800" width="9" style="245"/>
    <col min="12801" max="12801" width="5.125" style="245" customWidth="1"/>
    <col min="12802" max="12802" width="12" style="245" customWidth="1"/>
    <col min="12803" max="12814" width="8.25" style="245" customWidth="1"/>
    <col min="12815" max="12815" width="12.125" style="245" customWidth="1"/>
    <col min="12816" max="13056" width="9" style="245"/>
    <col min="13057" max="13057" width="5.125" style="245" customWidth="1"/>
    <col min="13058" max="13058" width="12" style="245" customWidth="1"/>
    <col min="13059" max="13070" width="8.25" style="245" customWidth="1"/>
    <col min="13071" max="13071" width="12.125" style="245" customWidth="1"/>
    <col min="13072" max="13312" width="9" style="245"/>
    <col min="13313" max="13313" width="5.125" style="245" customWidth="1"/>
    <col min="13314" max="13314" width="12" style="245" customWidth="1"/>
    <col min="13315" max="13326" width="8.25" style="245" customWidth="1"/>
    <col min="13327" max="13327" width="12.125" style="245" customWidth="1"/>
    <col min="13328" max="13568" width="9" style="245"/>
    <col min="13569" max="13569" width="5.125" style="245" customWidth="1"/>
    <col min="13570" max="13570" width="12" style="245" customWidth="1"/>
    <col min="13571" max="13582" width="8.25" style="245" customWidth="1"/>
    <col min="13583" max="13583" width="12.125" style="245" customWidth="1"/>
    <col min="13584" max="13824" width="9" style="245"/>
    <col min="13825" max="13825" width="5.125" style="245" customWidth="1"/>
    <col min="13826" max="13826" width="12" style="245" customWidth="1"/>
    <col min="13827" max="13838" width="8.25" style="245" customWidth="1"/>
    <col min="13839" max="13839" width="12.125" style="245" customWidth="1"/>
    <col min="13840" max="14080" width="9" style="245"/>
    <col min="14081" max="14081" width="5.125" style="245" customWidth="1"/>
    <col min="14082" max="14082" width="12" style="245" customWidth="1"/>
    <col min="14083" max="14094" width="8.25" style="245" customWidth="1"/>
    <col min="14095" max="14095" width="12.125" style="245" customWidth="1"/>
    <col min="14096" max="14336" width="9" style="245"/>
    <col min="14337" max="14337" width="5.125" style="245" customWidth="1"/>
    <col min="14338" max="14338" width="12" style="245" customWidth="1"/>
    <col min="14339" max="14350" width="8.25" style="245" customWidth="1"/>
    <col min="14351" max="14351" width="12.125" style="245" customWidth="1"/>
    <col min="14352" max="14592" width="9" style="245"/>
    <col min="14593" max="14593" width="5.125" style="245" customWidth="1"/>
    <col min="14594" max="14594" width="12" style="245" customWidth="1"/>
    <col min="14595" max="14606" width="8.25" style="245" customWidth="1"/>
    <col min="14607" max="14607" width="12.125" style="245" customWidth="1"/>
    <col min="14608" max="14848" width="9" style="245"/>
    <col min="14849" max="14849" width="5.125" style="245" customWidth="1"/>
    <col min="14850" max="14850" width="12" style="245" customWidth="1"/>
    <col min="14851" max="14862" width="8.25" style="245" customWidth="1"/>
    <col min="14863" max="14863" width="12.125" style="245" customWidth="1"/>
    <col min="14864" max="15104" width="9" style="245"/>
    <col min="15105" max="15105" width="5.125" style="245" customWidth="1"/>
    <col min="15106" max="15106" width="12" style="245" customWidth="1"/>
    <col min="15107" max="15118" width="8.25" style="245" customWidth="1"/>
    <col min="15119" max="15119" width="12.125" style="245" customWidth="1"/>
    <col min="15120" max="15360" width="9" style="245"/>
    <col min="15361" max="15361" width="5.125" style="245" customWidth="1"/>
    <col min="15362" max="15362" width="12" style="245" customWidth="1"/>
    <col min="15363" max="15374" width="8.25" style="245" customWidth="1"/>
    <col min="15375" max="15375" width="12.125" style="245" customWidth="1"/>
    <col min="15376" max="15616" width="9" style="245"/>
    <col min="15617" max="15617" width="5.125" style="245" customWidth="1"/>
    <col min="15618" max="15618" width="12" style="245" customWidth="1"/>
    <col min="15619" max="15630" width="8.25" style="245" customWidth="1"/>
    <col min="15631" max="15631" width="12.125" style="245" customWidth="1"/>
    <col min="15632" max="15872" width="9" style="245"/>
    <col min="15873" max="15873" width="5.125" style="245" customWidth="1"/>
    <col min="15874" max="15874" width="12" style="245" customWidth="1"/>
    <col min="15875" max="15886" width="8.25" style="245" customWidth="1"/>
    <col min="15887" max="15887" width="12.125" style="245" customWidth="1"/>
    <col min="15888" max="16128" width="9" style="245"/>
    <col min="16129" max="16129" width="5.125" style="245" customWidth="1"/>
    <col min="16130" max="16130" width="12" style="245" customWidth="1"/>
    <col min="16131" max="16142" width="8.25" style="245" customWidth="1"/>
    <col min="16143" max="16143" width="12.125" style="245" customWidth="1"/>
    <col min="16144" max="16384" width="9" style="245"/>
  </cols>
  <sheetData>
    <row r="1" spans="1:27" ht="17.25">
      <c r="A1" s="372" t="str">
        <f>平成20年度!A1</f>
        <v>平成20年度</v>
      </c>
      <c r="B1" s="372"/>
      <c r="C1" s="372"/>
      <c r="D1" s="372"/>
    </row>
    <row r="2" spans="1:27" s="243" customFormat="1" ht="28.15" customHeight="1">
      <c r="B2" s="241"/>
      <c r="C2" s="242"/>
      <c r="D2" s="242"/>
      <c r="E2" s="242"/>
      <c r="F2" s="242"/>
      <c r="G2" s="242"/>
      <c r="H2" s="242"/>
      <c r="I2" s="242"/>
      <c r="J2" s="242"/>
      <c r="K2" s="242"/>
      <c r="L2" s="242"/>
      <c r="M2" s="242"/>
      <c r="N2" s="242"/>
      <c r="O2" s="242"/>
      <c r="R2" s="244"/>
      <c r="S2" s="244"/>
      <c r="T2" s="244"/>
      <c r="U2" s="244"/>
      <c r="V2" s="244"/>
      <c r="W2" s="244"/>
      <c r="X2" s="244"/>
      <c r="Y2" s="244"/>
      <c r="Z2" s="244"/>
      <c r="AA2" s="244"/>
    </row>
    <row r="3" spans="1:27" s="243" customFormat="1" ht="28.15" customHeight="1">
      <c r="B3" s="241"/>
      <c r="C3" s="242"/>
      <c r="D3" s="242"/>
      <c r="E3" s="242"/>
      <c r="F3" s="242"/>
      <c r="G3" s="242"/>
      <c r="H3" s="242"/>
      <c r="I3" s="242"/>
      <c r="J3" s="242"/>
      <c r="K3" s="242"/>
      <c r="L3" s="242"/>
      <c r="M3" s="242"/>
      <c r="N3" s="242"/>
      <c r="O3" s="242"/>
      <c r="R3" s="244"/>
      <c r="S3" s="244"/>
      <c r="T3" s="244"/>
      <c r="U3" s="244"/>
      <c r="V3" s="244"/>
      <c r="W3" s="244"/>
      <c r="X3" s="244"/>
      <c r="Y3" s="244"/>
      <c r="Z3" s="244"/>
      <c r="AA3" s="244"/>
    </row>
    <row r="4" spans="1:27" s="243" customFormat="1" ht="28.15" customHeight="1">
      <c r="B4" s="241"/>
      <c r="C4" s="242"/>
      <c r="D4" s="242"/>
      <c r="E4" s="242"/>
      <c r="F4" s="242"/>
      <c r="G4" s="242"/>
      <c r="H4" s="242"/>
      <c r="I4" s="242"/>
      <c r="J4" s="242"/>
      <c r="K4" s="242"/>
      <c r="L4" s="242"/>
      <c r="M4" s="242"/>
      <c r="N4" s="242"/>
      <c r="O4" s="242"/>
      <c r="R4" s="244"/>
      <c r="S4" s="244"/>
      <c r="T4" s="244"/>
      <c r="U4" s="244"/>
      <c r="V4" s="244"/>
      <c r="W4" s="244"/>
      <c r="X4" s="244"/>
      <c r="Y4" s="244"/>
      <c r="Z4" s="244"/>
      <c r="AA4" s="244"/>
    </row>
    <row r="5" spans="1:27" s="243" customFormat="1" ht="28.15" customHeight="1">
      <c r="B5" s="241"/>
      <c r="C5" s="242"/>
      <c r="D5" s="242"/>
      <c r="E5" s="242"/>
      <c r="F5" s="242"/>
      <c r="G5" s="242"/>
      <c r="H5" s="242"/>
      <c r="I5" s="242"/>
      <c r="J5" s="242"/>
      <c r="K5" s="242"/>
      <c r="L5" s="242"/>
      <c r="M5" s="242"/>
      <c r="N5" s="242"/>
      <c r="O5" s="242"/>
      <c r="R5" s="244"/>
      <c r="S5" s="244"/>
      <c r="T5" s="244"/>
      <c r="U5" s="244"/>
      <c r="V5" s="244"/>
      <c r="W5" s="244"/>
      <c r="X5" s="244"/>
      <c r="Y5" s="244"/>
      <c r="Z5" s="244"/>
      <c r="AA5" s="244"/>
    </row>
    <row r="6" spans="1:27" s="243" customFormat="1" ht="28.15" customHeight="1">
      <c r="B6" s="241"/>
      <c r="C6" s="242"/>
      <c r="D6" s="242"/>
      <c r="E6" s="242"/>
      <c r="F6" s="242"/>
      <c r="G6" s="242"/>
      <c r="H6" s="242"/>
      <c r="I6" s="242"/>
      <c r="J6" s="242"/>
      <c r="K6" s="242"/>
      <c r="L6" s="242"/>
      <c r="M6" s="242"/>
      <c r="N6" s="242"/>
      <c r="O6" s="242"/>
      <c r="R6" s="244"/>
      <c r="S6" s="244"/>
      <c r="T6" s="244"/>
      <c r="U6" s="244"/>
      <c r="V6" s="244"/>
      <c r="W6" s="244"/>
      <c r="X6" s="244"/>
      <c r="Y6" s="244"/>
      <c r="Z6" s="244"/>
      <c r="AA6" s="244"/>
    </row>
    <row r="7" spans="1:27" s="243" customFormat="1" ht="28.15" customHeight="1">
      <c r="B7" s="241"/>
      <c r="C7" s="242"/>
      <c r="D7" s="242"/>
      <c r="E7" s="242"/>
      <c r="F7" s="242"/>
      <c r="G7" s="242"/>
      <c r="H7" s="242"/>
      <c r="I7" s="242"/>
      <c r="J7" s="242"/>
      <c r="K7" s="242"/>
      <c r="L7" s="242"/>
      <c r="M7" s="242"/>
      <c r="N7" s="242"/>
      <c r="O7" s="242"/>
      <c r="R7" s="244"/>
      <c r="S7" s="244"/>
      <c r="T7" s="244"/>
      <c r="U7" s="244"/>
      <c r="V7" s="244"/>
      <c r="W7" s="244"/>
      <c r="X7" s="244"/>
      <c r="Y7" s="244"/>
      <c r="Z7" s="244"/>
      <c r="AA7" s="244"/>
    </row>
    <row r="8" spans="1:27" s="243" customFormat="1" ht="28.15" customHeight="1">
      <c r="B8" s="241"/>
      <c r="C8" s="242"/>
      <c r="D8" s="242"/>
      <c r="E8" s="242"/>
      <c r="F8" s="242"/>
      <c r="G8" s="242"/>
      <c r="H8" s="242"/>
      <c r="I8" s="242"/>
      <c r="J8" s="242"/>
      <c r="K8" s="242"/>
      <c r="L8" s="242"/>
      <c r="M8" s="242"/>
      <c r="N8" s="242"/>
      <c r="O8" s="242"/>
      <c r="R8" s="244"/>
      <c r="S8" s="244"/>
      <c r="T8" s="244"/>
      <c r="U8" s="244"/>
      <c r="V8" s="244"/>
      <c r="W8" s="244"/>
      <c r="X8" s="244"/>
      <c r="Y8" s="244"/>
      <c r="Z8" s="244"/>
      <c r="AA8" s="244"/>
    </row>
    <row r="9" spans="1:27" s="243" customFormat="1" ht="28.15" customHeight="1">
      <c r="B9" s="241"/>
      <c r="C9" s="242"/>
      <c r="D9" s="242"/>
      <c r="E9" s="242"/>
      <c r="F9" s="242"/>
      <c r="G9" s="242"/>
      <c r="H9" s="242"/>
      <c r="I9" s="242"/>
      <c r="J9" s="242"/>
      <c r="K9" s="242"/>
      <c r="L9" s="242"/>
      <c r="M9" s="242"/>
      <c r="N9" s="242"/>
      <c r="O9" s="242"/>
      <c r="R9" s="244"/>
      <c r="S9" s="244"/>
      <c r="T9" s="244"/>
      <c r="U9" s="244"/>
      <c r="V9" s="244"/>
      <c r="W9" s="244"/>
      <c r="X9" s="244"/>
      <c r="Y9" s="244"/>
      <c r="Z9" s="244"/>
      <c r="AA9" s="244"/>
    </row>
    <row r="10" spans="1:27" s="243" customFormat="1" ht="28.15" customHeight="1">
      <c r="B10" s="241"/>
      <c r="C10" s="242"/>
      <c r="D10" s="242"/>
      <c r="E10" s="242"/>
      <c r="F10" s="242"/>
      <c r="G10" s="242"/>
      <c r="H10" s="242"/>
      <c r="I10" s="242"/>
      <c r="J10" s="242"/>
      <c r="K10" s="242"/>
      <c r="L10" s="242"/>
      <c r="M10" s="242"/>
      <c r="N10" s="242"/>
      <c r="O10" s="242"/>
      <c r="R10" s="244"/>
      <c r="S10" s="244"/>
      <c r="T10" s="244"/>
      <c r="U10" s="244"/>
      <c r="V10" s="244"/>
      <c r="W10" s="244"/>
      <c r="X10" s="244"/>
      <c r="Y10" s="244"/>
      <c r="Z10" s="244"/>
      <c r="AA10" s="244"/>
    </row>
    <row r="11" spans="1:27" s="243" customFormat="1" ht="28.15" customHeight="1">
      <c r="B11" s="241"/>
      <c r="C11" s="242"/>
      <c r="D11" s="242"/>
      <c r="E11" s="242"/>
      <c r="F11" s="242"/>
      <c r="G11" s="242"/>
      <c r="H11" s="242"/>
      <c r="I11" s="242"/>
      <c r="J11" s="242"/>
      <c r="K11" s="242"/>
      <c r="L11" s="242"/>
      <c r="M11" s="242"/>
      <c r="N11" s="242"/>
      <c r="O11" s="242"/>
      <c r="R11" s="244"/>
      <c r="S11" s="244"/>
      <c r="T11" s="244"/>
      <c r="U11" s="244"/>
      <c r="V11" s="244"/>
      <c r="W11" s="244"/>
      <c r="X11" s="244"/>
      <c r="Y11" s="244"/>
      <c r="Z11" s="244"/>
      <c r="AA11" s="244"/>
    </row>
    <row r="12" spans="1:27" s="243" customFormat="1" ht="28.15" customHeight="1">
      <c r="B12" s="241"/>
      <c r="C12" s="242"/>
      <c r="D12" s="242"/>
      <c r="E12" s="242"/>
      <c r="F12" s="242"/>
      <c r="G12" s="242"/>
      <c r="H12" s="242"/>
      <c r="I12" s="242"/>
      <c r="J12" s="242"/>
      <c r="K12" s="242"/>
      <c r="L12" s="242"/>
      <c r="M12" s="242"/>
      <c r="N12" s="242"/>
      <c r="O12" s="242"/>
      <c r="R12" s="244"/>
      <c r="S12" s="244"/>
      <c r="T12" s="244"/>
      <c r="U12" s="244"/>
      <c r="V12" s="244"/>
      <c r="W12" s="244"/>
      <c r="X12" s="244"/>
      <c r="Y12" s="244"/>
      <c r="Z12" s="244"/>
      <c r="AA12" s="244"/>
    </row>
    <row r="13" spans="1:27" s="243" customFormat="1" ht="16.5" customHeight="1">
      <c r="B13" s="241"/>
      <c r="C13" s="242"/>
      <c r="D13" s="242"/>
      <c r="E13" s="242"/>
      <c r="F13" s="242"/>
      <c r="G13" s="242"/>
      <c r="H13" s="242"/>
      <c r="I13" s="242"/>
      <c r="J13" s="242"/>
      <c r="K13" s="242"/>
      <c r="L13" s="242"/>
      <c r="M13" s="242"/>
      <c r="N13" s="242"/>
      <c r="O13" s="242"/>
      <c r="R13" s="244"/>
      <c r="S13" s="244"/>
      <c r="T13" s="244"/>
      <c r="U13" s="244"/>
      <c r="V13" s="244"/>
      <c r="W13" s="244"/>
      <c r="X13" s="244"/>
      <c r="Y13" s="244"/>
      <c r="Z13" s="244"/>
      <c r="AA13" s="244"/>
    </row>
    <row r="14" spans="1:27" s="243" customFormat="1" ht="16.5" customHeight="1">
      <c r="B14" s="241"/>
      <c r="C14" s="242"/>
      <c r="D14" s="242"/>
      <c r="E14" s="242"/>
      <c r="F14" s="242"/>
      <c r="G14" s="242"/>
      <c r="H14" s="242"/>
      <c r="I14" s="242"/>
      <c r="J14" s="242"/>
      <c r="K14" s="242"/>
      <c r="L14" s="242"/>
      <c r="M14" s="242"/>
      <c r="N14" s="242"/>
      <c r="O14" s="242"/>
      <c r="R14" s="244"/>
      <c r="S14" s="244"/>
      <c r="T14" s="244"/>
      <c r="U14" s="244"/>
      <c r="V14" s="244"/>
      <c r="W14" s="244"/>
      <c r="X14" s="244"/>
      <c r="Y14" s="244"/>
      <c r="Z14" s="244"/>
      <c r="AA14" s="244"/>
    </row>
    <row r="15" spans="1:27" s="243" customFormat="1" ht="16.5" customHeight="1">
      <c r="B15" s="241"/>
      <c r="C15" s="242"/>
      <c r="D15" s="242"/>
      <c r="E15" s="242"/>
      <c r="F15" s="242"/>
      <c r="G15" s="242"/>
      <c r="H15" s="242"/>
      <c r="I15" s="242"/>
      <c r="J15" s="242"/>
      <c r="K15" s="242"/>
      <c r="L15" s="242"/>
      <c r="M15" s="242"/>
      <c r="N15" s="242"/>
      <c r="O15" s="242"/>
      <c r="R15" s="244"/>
      <c r="S15" s="244"/>
      <c r="T15" s="244"/>
      <c r="U15" s="244"/>
      <c r="V15" s="244"/>
      <c r="W15" s="244"/>
      <c r="X15" s="244"/>
      <c r="Y15" s="244"/>
      <c r="Z15" s="244"/>
      <c r="AA15" s="244"/>
    </row>
    <row r="16" spans="1:27" s="243" customFormat="1" ht="16.5" customHeight="1">
      <c r="B16" s="241"/>
      <c r="C16" s="242"/>
      <c r="D16" s="242"/>
      <c r="E16" s="242"/>
      <c r="F16" s="242"/>
      <c r="G16" s="242"/>
      <c r="H16" s="242"/>
      <c r="I16" s="242"/>
      <c r="J16" s="242"/>
      <c r="K16" s="242"/>
      <c r="L16" s="242"/>
      <c r="M16" s="242"/>
      <c r="N16" s="242"/>
      <c r="O16" s="242"/>
      <c r="R16" s="244"/>
      <c r="S16" s="244"/>
      <c r="T16" s="244"/>
      <c r="U16" s="244"/>
      <c r="V16" s="244"/>
      <c r="W16" s="244"/>
      <c r="X16" s="244"/>
      <c r="Y16" s="244"/>
      <c r="Z16" s="244"/>
      <c r="AA16" s="244"/>
    </row>
    <row r="17" spans="2:27" s="243" customFormat="1" ht="16.5" customHeight="1">
      <c r="B17" s="241"/>
      <c r="C17" s="242"/>
      <c r="D17" s="242"/>
      <c r="E17" s="242"/>
      <c r="F17" s="242"/>
      <c r="G17" s="242"/>
      <c r="H17" s="242"/>
      <c r="I17" s="242"/>
      <c r="J17" s="242"/>
      <c r="K17" s="242"/>
      <c r="L17" s="242"/>
      <c r="M17" s="242"/>
      <c r="N17" s="242"/>
      <c r="O17" s="242"/>
      <c r="R17" s="244"/>
      <c r="S17" s="244"/>
      <c r="T17" s="244"/>
      <c r="U17" s="244"/>
      <c r="V17" s="244"/>
      <c r="W17" s="244"/>
      <c r="X17" s="244"/>
      <c r="Y17" s="244"/>
      <c r="Z17" s="244"/>
      <c r="AA17" s="244"/>
    </row>
    <row r="18" spans="2:27" ht="21" customHeight="1">
      <c r="N18" s="246"/>
      <c r="O18" s="247" t="s">
        <v>184</v>
      </c>
    </row>
    <row r="19" spans="2:27" s="253" customFormat="1" ht="23.25" customHeight="1">
      <c r="B19" s="248"/>
      <c r="C19" s="249" t="s">
        <v>152</v>
      </c>
      <c r="D19" s="250" t="s">
        <v>153</v>
      </c>
      <c r="E19" s="250" t="s">
        <v>2</v>
      </c>
      <c r="F19" s="250" t="s">
        <v>3</v>
      </c>
      <c r="G19" s="250" t="s">
        <v>4</v>
      </c>
      <c r="H19" s="250" t="s">
        <v>5</v>
      </c>
      <c r="I19" s="250" t="s">
        <v>154</v>
      </c>
      <c r="J19" s="250" t="s">
        <v>155</v>
      </c>
      <c r="K19" s="250" t="s">
        <v>156</v>
      </c>
      <c r="L19" s="251" t="s">
        <v>181</v>
      </c>
      <c r="M19" s="251" t="s">
        <v>182</v>
      </c>
      <c r="N19" s="251" t="s">
        <v>183</v>
      </c>
      <c r="O19" s="252" t="s">
        <v>157</v>
      </c>
      <c r="R19" s="254"/>
      <c r="S19" s="254"/>
      <c r="T19" s="254"/>
      <c r="U19" s="254"/>
      <c r="V19" s="254"/>
      <c r="W19" s="254"/>
      <c r="X19" s="254"/>
      <c r="Y19" s="254"/>
      <c r="Z19" s="254"/>
      <c r="AA19" s="254"/>
    </row>
    <row r="20" spans="2:27" s="253" customFormat="1" ht="23.25" customHeight="1">
      <c r="B20" s="255" t="s">
        <v>185</v>
      </c>
      <c r="C20" s="256">
        <v>418.5</v>
      </c>
      <c r="D20" s="257">
        <v>395</v>
      </c>
      <c r="E20" s="257">
        <v>381.2</v>
      </c>
      <c r="F20" s="257">
        <v>445.4</v>
      </c>
      <c r="G20" s="257">
        <v>523.4</v>
      </c>
      <c r="H20" s="257">
        <v>457.8</v>
      </c>
      <c r="I20" s="257">
        <v>429.2</v>
      </c>
      <c r="J20" s="257">
        <v>409.9</v>
      </c>
      <c r="K20" s="257">
        <v>390.8</v>
      </c>
      <c r="L20" s="258">
        <v>392.4</v>
      </c>
      <c r="M20" s="258">
        <v>421.3</v>
      </c>
      <c r="N20" s="258">
        <v>506.7</v>
      </c>
      <c r="O20" s="259">
        <f>SUM(C20:N20)</f>
        <v>5171.6000000000004</v>
      </c>
      <c r="R20" s="254"/>
      <c r="S20" s="254"/>
      <c r="T20" s="254"/>
      <c r="U20" s="254"/>
      <c r="V20" s="254"/>
      <c r="W20" s="254"/>
      <c r="X20" s="254"/>
      <c r="Y20" s="254"/>
      <c r="Z20" s="254"/>
      <c r="AA20" s="254"/>
    </row>
    <row r="21" spans="2:27" s="253" customFormat="1" ht="23.25" customHeight="1">
      <c r="B21" s="255" t="s">
        <v>186</v>
      </c>
      <c r="C21" s="260">
        <v>446.6</v>
      </c>
      <c r="D21" s="261">
        <v>414.4</v>
      </c>
      <c r="E21" s="261">
        <v>416.7</v>
      </c>
      <c r="F21" s="261">
        <v>478.7</v>
      </c>
      <c r="G21" s="261">
        <v>563.6</v>
      </c>
      <c r="H21" s="261">
        <v>491.4</v>
      </c>
      <c r="I21" s="261">
        <v>479.9</v>
      </c>
      <c r="J21" s="261">
        <v>447.2</v>
      </c>
      <c r="K21" s="261">
        <v>441.2</v>
      </c>
      <c r="L21" s="262">
        <v>417.3</v>
      </c>
      <c r="M21" s="262">
        <v>435.6</v>
      </c>
      <c r="N21" s="262">
        <v>538.9</v>
      </c>
      <c r="O21" s="263">
        <f>SUM(C21:N21)</f>
        <v>5571.5</v>
      </c>
      <c r="R21" s="254"/>
      <c r="S21" s="254"/>
      <c r="T21" s="254"/>
      <c r="U21" s="254"/>
      <c r="V21" s="254"/>
      <c r="W21" s="254"/>
      <c r="X21" s="254"/>
      <c r="Y21" s="254"/>
      <c r="Z21" s="254"/>
      <c r="AA21" s="254"/>
    </row>
    <row r="22" spans="2:27" s="253" customFormat="1" ht="23.25" customHeight="1">
      <c r="B22" s="255" t="s">
        <v>187</v>
      </c>
      <c r="C22" s="264">
        <v>453.4</v>
      </c>
      <c r="D22" s="265">
        <v>417.9</v>
      </c>
      <c r="E22" s="265">
        <v>404.3</v>
      </c>
      <c r="F22" s="265">
        <v>461.3</v>
      </c>
      <c r="G22" s="265">
        <v>569.20000000000005</v>
      </c>
      <c r="H22" s="265">
        <v>490.4</v>
      </c>
      <c r="I22" s="265">
        <v>519.9</v>
      </c>
      <c r="J22" s="265">
        <v>474.5</v>
      </c>
      <c r="K22" s="265">
        <v>455.1</v>
      </c>
      <c r="L22" s="266">
        <v>435.8</v>
      </c>
      <c r="M22" s="266">
        <v>465.6</v>
      </c>
      <c r="N22" s="266">
        <v>557.70000000000005</v>
      </c>
      <c r="O22" s="263">
        <f>SUM(C22:N22)</f>
        <v>5705.1</v>
      </c>
      <c r="R22" s="254"/>
      <c r="S22" s="254"/>
      <c r="T22" s="254"/>
      <c r="U22" s="254"/>
      <c r="V22" s="254"/>
      <c r="W22" s="254"/>
      <c r="X22" s="254"/>
      <c r="Y22" s="254"/>
      <c r="Z22" s="254"/>
      <c r="AA22" s="254"/>
    </row>
    <row r="23" spans="2:27" s="253" customFormat="1" ht="23.25" customHeight="1">
      <c r="B23" s="255" t="s">
        <v>188</v>
      </c>
      <c r="C23" s="256">
        <v>475.3</v>
      </c>
      <c r="D23" s="257">
        <v>420.4</v>
      </c>
      <c r="E23" s="257">
        <v>417.2</v>
      </c>
      <c r="F23" s="257">
        <v>477.6</v>
      </c>
      <c r="G23" s="257">
        <v>614.20000000000005</v>
      </c>
      <c r="H23" s="257">
        <v>528.4</v>
      </c>
      <c r="I23" s="257">
        <v>519.70000000000005</v>
      </c>
      <c r="J23" s="257">
        <v>486.3</v>
      </c>
      <c r="K23" s="257">
        <v>471</v>
      </c>
      <c r="L23" s="258">
        <v>434.7</v>
      </c>
      <c r="M23" s="258">
        <v>483.8</v>
      </c>
      <c r="N23" s="258">
        <v>563.70000000000005</v>
      </c>
      <c r="O23" s="267">
        <f>SUM(C23:N23)</f>
        <v>5892.3</v>
      </c>
      <c r="R23" s="254"/>
      <c r="S23" s="254"/>
      <c r="T23" s="254"/>
      <c r="U23" s="254"/>
      <c r="V23" s="254"/>
      <c r="W23" s="254"/>
      <c r="X23" s="254"/>
      <c r="Y23" s="254"/>
      <c r="Z23" s="254"/>
      <c r="AA23" s="254"/>
    </row>
    <row r="24" spans="2:27" s="253" customFormat="1" ht="23.25" customHeight="1">
      <c r="B24" s="268" t="s">
        <v>189</v>
      </c>
      <c r="C24" s="269">
        <v>484</v>
      </c>
      <c r="D24" s="270">
        <v>456.9</v>
      </c>
      <c r="E24" s="270">
        <v>438.8</v>
      </c>
      <c r="F24" s="270">
        <v>525.4</v>
      </c>
      <c r="G24" s="270">
        <v>626.70000000000005</v>
      </c>
      <c r="H24" s="270">
        <v>535</v>
      </c>
      <c r="I24" s="270">
        <v>547</v>
      </c>
      <c r="J24" s="270">
        <v>485.5</v>
      </c>
      <c r="K24" s="270">
        <v>464</v>
      </c>
      <c r="L24" s="271">
        <v>420.3</v>
      </c>
      <c r="M24" s="271">
        <v>413.5</v>
      </c>
      <c r="N24" s="271">
        <v>537.20000000000005</v>
      </c>
      <c r="O24" s="272">
        <f>SUM(C24:N24)</f>
        <v>5934.3</v>
      </c>
      <c r="R24" s="254"/>
      <c r="S24" s="254"/>
      <c r="T24" s="254"/>
      <c r="U24" s="254"/>
      <c r="V24" s="254"/>
      <c r="W24" s="254"/>
      <c r="X24" s="254"/>
      <c r="Y24" s="254"/>
      <c r="Z24" s="254"/>
      <c r="AA24" s="254"/>
    </row>
    <row r="25" spans="2:27" ht="13.15" customHeight="1"/>
    <row r="26" spans="2:27" s="244" customFormat="1"/>
    <row r="27" spans="2:27" s="244" customFormat="1"/>
    <row r="28" spans="2:27" s="244" customFormat="1"/>
    <row r="29" spans="2:27" s="244" customFormat="1"/>
    <row r="30" spans="2:27" s="244" customFormat="1"/>
    <row r="31" spans="2:27" s="244" customFormat="1"/>
    <row r="32" spans="2:27" s="244" customFormat="1"/>
    <row r="33" s="244" customFormat="1"/>
    <row r="34" s="244" customFormat="1"/>
    <row r="35" s="244" customFormat="1"/>
    <row r="36" s="244" customFormat="1"/>
    <row r="37" s="244" customFormat="1"/>
    <row r="38" s="244" customFormat="1"/>
    <row r="39" s="244" customFormat="1"/>
    <row r="40" s="244" customFormat="1"/>
  </sheetData>
  <mergeCells count="1">
    <mergeCell ref="A1:D1"/>
  </mergeCells>
  <phoneticPr fontId="2"/>
  <hyperlinks>
    <hyperlink ref="A1" location="'R3'!A1" display="令和３年度"/>
    <hyperlink ref="A1:D1" location="平成20年度!A1" display="平成20年度!A1"/>
  </hyperlinks>
  <pageMargins left="0.74803149606299213" right="0.74803149606299213" top="0.98425196850393704" bottom="0.98425196850393704" header="0.51181102362204722" footer="0.51181102362204722"/>
  <pageSetup paperSize="9"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topLeftCell="A16" workbookViewId="0">
      <selection sqref="A1:D1"/>
    </sheetView>
  </sheetViews>
  <sheetFormatPr defaultRowHeight="13.5"/>
  <cols>
    <col min="1" max="1" width="9.25" style="8" bestFit="1" customWidth="1"/>
    <col min="2" max="3" width="9" style="8"/>
    <col min="4" max="4" width="9.25" style="8" bestFit="1" customWidth="1"/>
    <col min="5" max="28" width="9.125" style="8" bestFit="1" customWidth="1"/>
    <col min="29"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４月（２表）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4">
        <v>24</v>
      </c>
      <c r="AC3" s="322"/>
    </row>
    <row r="4" spans="1:29" ht="18" thickBot="1">
      <c r="A4" s="366" t="s">
        <v>54</v>
      </c>
      <c r="B4" s="367"/>
      <c r="C4" s="188"/>
      <c r="D4" s="189" t="s">
        <v>76</v>
      </c>
      <c r="E4" s="326" t="s">
        <v>77</v>
      </c>
      <c r="F4" s="327" t="s">
        <v>78</v>
      </c>
      <c r="G4" s="328" t="s">
        <v>79</v>
      </c>
      <c r="H4" s="326" t="s">
        <v>80</v>
      </c>
      <c r="I4" s="327" t="s">
        <v>81</v>
      </c>
      <c r="J4" s="329" t="s">
        <v>82</v>
      </c>
      <c r="K4" s="327" t="s">
        <v>83</v>
      </c>
      <c r="L4" s="327" t="s">
        <v>84</v>
      </c>
      <c r="M4" s="330" t="s">
        <v>85</v>
      </c>
      <c r="N4" s="327" t="s">
        <v>86</v>
      </c>
      <c r="O4" s="327" t="s">
        <v>87</v>
      </c>
      <c r="P4" s="327" t="s">
        <v>88</v>
      </c>
      <c r="Q4" s="327" t="s">
        <v>89</v>
      </c>
      <c r="R4" s="327" t="s">
        <v>90</v>
      </c>
      <c r="S4" s="327" t="s">
        <v>91</v>
      </c>
      <c r="T4" s="327" t="s">
        <v>92</v>
      </c>
      <c r="U4" s="327" t="s">
        <v>93</v>
      </c>
      <c r="V4" s="327" t="s">
        <v>94</v>
      </c>
      <c r="W4" s="327" t="s">
        <v>95</v>
      </c>
      <c r="X4" s="327" t="s">
        <v>96</v>
      </c>
      <c r="Y4" s="327" t="s">
        <v>97</v>
      </c>
      <c r="Z4" s="326" t="s">
        <v>98</v>
      </c>
      <c r="AA4" s="327" t="s">
        <v>99</v>
      </c>
      <c r="AB4" s="326" t="s">
        <v>100</v>
      </c>
      <c r="AC4" s="331" t="s">
        <v>56</v>
      </c>
    </row>
    <row r="5" spans="1:29" ht="30" customHeight="1">
      <c r="A5" s="361" t="s">
        <v>60</v>
      </c>
      <c r="B5" s="368"/>
      <c r="C5" s="323">
        <v>43922</v>
      </c>
      <c r="D5" s="285">
        <v>484000</v>
      </c>
      <c r="E5" s="324">
        <v>219300</v>
      </c>
      <c r="F5" s="324">
        <v>21100</v>
      </c>
      <c r="G5" s="324">
        <v>49400</v>
      </c>
      <c r="H5" s="324">
        <v>25900</v>
      </c>
      <c r="I5" s="324">
        <v>50900</v>
      </c>
      <c r="J5" s="324">
        <v>45900</v>
      </c>
      <c r="K5" s="324">
        <v>0</v>
      </c>
      <c r="L5" s="324">
        <v>9600</v>
      </c>
      <c r="M5" s="324">
        <v>2800</v>
      </c>
      <c r="N5" s="324">
        <v>5300</v>
      </c>
      <c r="O5" s="324">
        <v>3200</v>
      </c>
      <c r="P5" s="324">
        <v>2400</v>
      </c>
      <c r="Q5" s="324">
        <v>0</v>
      </c>
      <c r="R5" s="324">
        <v>3100</v>
      </c>
      <c r="S5" s="324">
        <v>3500</v>
      </c>
      <c r="T5" s="324">
        <v>6600</v>
      </c>
      <c r="U5" s="324">
        <v>5800</v>
      </c>
      <c r="V5" s="324">
        <v>1600</v>
      </c>
      <c r="W5" s="324">
        <v>1000</v>
      </c>
      <c r="X5" s="324">
        <v>2400</v>
      </c>
      <c r="Y5" s="324">
        <v>3600</v>
      </c>
      <c r="Z5" s="324">
        <v>0</v>
      </c>
      <c r="AA5" s="324">
        <v>2300</v>
      </c>
      <c r="AB5" s="325">
        <v>0</v>
      </c>
      <c r="AC5" s="325">
        <v>18300</v>
      </c>
    </row>
    <row r="6" spans="1:29" ht="30" customHeight="1">
      <c r="A6" s="361"/>
      <c r="B6" s="368"/>
      <c r="C6" s="190">
        <v>43556</v>
      </c>
      <c r="D6" s="191">
        <v>475300</v>
      </c>
      <c r="E6" s="191">
        <v>210900</v>
      </c>
      <c r="F6" s="191">
        <v>24600</v>
      </c>
      <c r="G6" s="191">
        <v>46000</v>
      </c>
      <c r="H6" s="191">
        <v>24100</v>
      </c>
      <c r="I6" s="191">
        <v>50800</v>
      </c>
      <c r="J6" s="192">
        <v>41800</v>
      </c>
      <c r="K6" s="191">
        <v>7600</v>
      </c>
      <c r="L6" s="191">
        <v>10800</v>
      </c>
      <c r="M6" s="191">
        <v>3000</v>
      </c>
      <c r="N6" s="191">
        <v>5700</v>
      </c>
      <c r="O6" s="191">
        <v>3100</v>
      </c>
      <c r="P6" s="191">
        <v>2900</v>
      </c>
      <c r="Q6" s="191">
        <v>0</v>
      </c>
      <c r="R6" s="191">
        <v>3200</v>
      </c>
      <c r="S6" s="191">
        <v>6000</v>
      </c>
      <c r="T6" s="191">
        <v>6600</v>
      </c>
      <c r="U6" s="191">
        <v>6500</v>
      </c>
      <c r="V6" s="191">
        <v>1600</v>
      </c>
      <c r="W6" s="191">
        <v>800</v>
      </c>
      <c r="X6" s="191">
        <v>2000</v>
      </c>
      <c r="Y6" s="191">
        <v>4100</v>
      </c>
      <c r="Z6" s="191">
        <v>2500</v>
      </c>
      <c r="AA6" s="191">
        <v>2600</v>
      </c>
      <c r="AB6" s="191">
        <v>0</v>
      </c>
      <c r="AC6" s="191">
        <v>8100</v>
      </c>
    </row>
    <row r="7" spans="1:29" ht="30" customHeight="1">
      <c r="A7" s="361"/>
      <c r="B7" s="368"/>
      <c r="C7" s="193" t="s">
        <v>63</v>
      </c>
      <c r="D7" s="62">
        <f>D5-D6</f>
        <v>8700</v>
      </c>
      <c r="E7" s="62">
        <f t="shared" ref="E7:AC7" si="0">E5-E6</f>
        <v>8400</v>
      </c>
      <c r="F7" s="62">
        <f t="shared" si="0"/>
        <v>-3500</v>
      </c>
      <c r="G7" s="62">
        <f t="shared" si="0"/>
        <v>3400</v>
      </c>
      <c r="H7" s="62">
        <f t="shared" si="0"/>
        <v>1800</v>
      </c>
      <c r="I7" s="62">
        <f t="shared" si="0"/>
        <v>100</v>
      </c>
      <c r="J7" s="62">
        <f t="shared" si="0"/>
        <v>4100</v>
      </c>
      <c r="K7" s="62">
        <f t="shared" si="0"/>
        <v>-7600</v>
      </c>
      <c r="L7" s="62">
        <f t="shared" si="0"/>
        <v>-1200</v>
      </c>
      <c r="M7" s="62">
        <f t="shared" si="0"/>
        <v>-200</v>
      </c>
      <c r="N7" s="62">
        <f t="shared" si="0"/>
        <v>-400</v>
      </c>
      <c r="O7" s="62">
        <f t="shared" si="0"/>
        <v>100</v>
      </c>
      <c r="P7" s="62">
        <f t="shared" si="0"/>
        <v>-500</v>
      </c>
      <c r="Q7" s="62">
        <f t="shared" si="0"/>
        <v>0</v>
      </c>
      <c r="R7" s="62">
        <f t="shared" si="0"/>
        <v>-100</v>
      </c>
      <c r="S7" s="62">
        <f t="shared" si="0"/>
        <v>-2500</v>
      </c>
      <c r="T7" s="62">
        <f t="shared" si="0"/>
        <v>0</v>
      </c>
      <c r="U7" s="62">
        <f t="shared" si="0"/>
        <v>-700</v>
      </c>
      <c r="V7" s="62">
        <f t="shared" si="0"/>
        <v>0</v>
      </c>
      <c r="W7" s="62">
        <f t="shared" si="0"/>
        <v>200</v>
      </c>
      <c r="X7" s="62">
        <f t="shared" si="0"/>
        <v>400</v>
      </c>
      <c r="Y7" s="62">
        <f t="shared" si="0"/>
        <v>-500</v>
      </c>
      <c r="Z7" s="62">
        <f t="shared" si="0"/>
        <v>-2500</v>
      </c>
      <c r="AA7" s="62">
        <f t="shared" si="0"/>
        <v>-300</v>
      </c>
      <c r="AB7" s="62">
        <f t="shared" si="0"/>
        <v>0</v>
      </c>
      <c r="AC7" s="62">
        <f t="shared" si="0"/>
        <v>10200</v>
      </c>
    </row>
    <row r="8" spans="1:29" ht="30" customHeight="1">
      <c r="A8" s="361"/>
      <c r="B8" s="368"/>
      <c r="C8" s="194" t="s">
        <v>64</v>
      </c>
      <c r="D8" s="64">
        <f>D5/D6*100</f>
        <v>101.83042289080582</v>
      </c>
      <c r="E8" s="64">
        <f t="shared" ref="E8:AC8" si="1">E5/E6*100</f>
        <v>103.98293029871977</v>
      </c>
      <c r="F8" s="64">
        <f t="shared" si="1"/>
        <v>85.77235772357723</v>
      </c>
      <c r="G8" s="64">
        <f t="shared" si="1"/>
        <v>107.39130434782609</v>
      </c>
      <c r="H8" s="64">
        <f t="shared" si="1"/>
        <v>107.46887966804979</v>
      </c>
      <c r="I8" s="64">
        <f t="shared" si="1"/>
        <v>100.19685039370079</v>
      </c>
      <c r="J8" s="64">
        <f t="shared" si="1"/>
        <v>109.80861244019138</v>
      </c>
      <c r="K8" s="64">
        <f t="shared" si="1"/>
        <v>0</v>
      </c>
      <c r="L8" s="64">
        <f t="shared" si="1"/>
        <v>88.888888888888886</v>
      </c>
      <c r="M8" s="64">
        <f t="shared" si="1"/>
        <v>93.333333333333329</v>
      </c>
      <c r="N8" s="64">
        <f t="shared" si="1"/>
        <v>92.982456140350877</v>
      </c>
      <c r="O8" s="64">
        <f t="shared" si="1"/>
        <v>103.2258064516129</v>
      </c>
      <c r="P8" s="64">
        <f t="shared" si="1"/>
        <v>82.758620689655174</v>
      </c>
      <c r="Q8" s="64" t="e">
        <f t="shared" si="1"/>
        <v>#DIV/0!</v>
      </c>
      <c r="R8" s="64">
        <f t="shared" si="1"/>
        <v>96.875</v>
      </c>
      <c r="S8" s="64">
        <f t="shared" si="1"/>
        <v>58.333333333333336</v>
      </c>
      <c r="T8" s="64">
        <f t="shared" si="1"/>
        <v>100</v>
      </c>
      <c r="U8" s="64">
        <f t="shared" si="1"/>
        <v>89.230769230769241</v>
      </c>
      <c r="V8" s="64">
        <f t="shared" si="1"/>
        <v>100</v>
      </c>
      <c r="W8" s="64">
        <f t="shared" si="1"/>
        <v>125</v>
      </c>
      <c r="X8" s="64">
        <f t="shared" si="1"/>
        <v>120</v>
      </c>
      <c r="Y8" s="64">
        <f t="shared" si="1"/>
        <v>87.804878048780495</v>
      </c>
      <c r="Z8" s="64">
        <f t="shared" si="1"/>
        <v>0</v>
      </c>
      <c r="AA8" s="64">
        <f t="shared" si="1"/>
        <v>88.461538461538453</v>
      </c>
      <c r="AB8" s="64" t="e">
        <f t="shared" si="1"/>
        <v>#DIV/0!</v>
      </c>
      <c r="AC8" s="64">
        <f t="shared" si="1"/>
        <v>225.9259259259259</v>
      </c>
    </row>
    <row r="9" spans="1:29" ht="30" customHeight="1" thickBot="1">
      <c r="A9" s="362"/>
      <c r="B9" s="369"/>
      <c r="C9" s="194" t="s">
        <v>161</v>
      </c>
      <c r="D9" s="195">
        <f>D5/$D$5*100</f>
        <v>100</v>
      </c>
      <c r="E9" s="195">
        <f t="shared" ref="E9:AC9" si="2">E5/$D$5*100</f>
        <v>45.309917355371901</v>
      </c>
      <c r="F9" s="195">
        <f t="shared" si="2"/>
        <v>4.3595041322314048</v>
      </c>
      <c r="G9" s="195">
        <f t="shared" si="2"/>
        <v>10.206611570247933</v>
      </c>
      <c r="H9" s="195">
        <f t="shared" si="2"/>
        <v>5.3512396694214877</v>
      </c>
      <c r="I9" s="195">
        <f t="shared" si="2"/>
        <v>10.516528925619834</v>
      </c>
      <c r="J9" s="195">
        <f t="shared" si="2"/>
        <v>9.483471074380164</v>
      </c>
      <c r="K9" s="195">
        <f t="shared" si="2"/>
        <v>0</v>
      </c>
      <c r="L9" s="195">
        <f t="shared" si="2"/>
        <v>1.9834710743801653</v>
      </c>
      <c r="M9" s="195">
        <f t="shared" si="2"/>
        <v>0.57851239669421484</v>
      </c>
      <c r="N9" s="195">
        <f t="shared" si="2"/>
        <v>1.0950413223140496</v>
      </c>
      <c r="O9" s="195">
        <f t="shared" si="2"/>
        <v>0.66115702479338845</v>
      </c>
      <c r="P9" s="195">
        <f t="shared" si="2"/>
        <v>0.49586776859504134</v>
      </c>
      <c r="Q9" s="195">
        <f t="shared" si="2"/>
        <v>0</v>
      </c>
      <c r="R9" s="195">
        <f t="shared" si="2"/>
        <v>0.64049586776859502</v>
      </c>
      <c r="S9" s="195">
        <f t="shared" si="2"/>
        <v>0.72314049586776863</v>
      </c>
      <c r="T9" s="195">
        <f t="shared" si="2"/>
        <v>1.3636363636363635</v>
      </c>
      <c r="U9" s="195">
        <f t="shared" si="2"/>
        <v>1.1983471074380165</v>
      </c>
      <c r="V9" s="195">
        <f t="shared" si="2"/>
        <v>0.33057851239669422</v>
      </c>
      <c r="W9" s="195">
        <f t="shared" si="2"/>
        <v>0.20661157024793389</v>
      </c>
      <c r="X9" s="195">
        <f t="shared" si="2"/>
        <v>0.49586776859504134</v>
      </c>
      <c r="Y9" s="195">
        <f t="shared" si="2"/>
        <v>0.74380165289256195</v>
      </c>
      <c r="Z9" s="195">
        <f t="shared" si="2"/>
        <v>0</v>
      </c>
      <c r="AA9" s="195">
        <f t="shared" si="2"/>
        <v>0.47520661157024791</v>
      </c>
      <c r="AB9" s="195">
        <f t="shared" si="2"/>
        <v>0</v>
      </c>
      <c r="AC9" s="195">
        <f t="shared" si="2"/>
        <v>3.7809917355371905</v>
      </c>
    </row>
    <row r="10" spans="1:29" ht="30" customHeight="1">
      <c r="A10" s="360" t="s">
        <v>65</v>
      </c>
      <c r="B10" s="363" t="s">
        <v>66</v>
      </c>
      <c r="C10" s="287" t="s">
        <v>67</v>
      </c>
      <c r="D10" s="285">
        <v>484000</v>
      </c>
      <c r="E10" s="324">
        <v>219300</v>
      </c>
      <c r="F10" s="324">
        <v>21100</v>
      </c>
      <c r="G10" s="324">
        <v>49400</v>
      </c>
      <c r="H10" s="324">
        <v>25900</v>
      </c>
      <c r="I10" s="324">
        <v>50900</v>
      </c>
      <c r="J10" s="324">
        <v>45900</v>
      </c>
      <c r="K10" s="324">
        <v>0</v>
      </c>
      <c r="L10" s="324">
        <v>9600</v>
      </c>
      <c r="M10" s="324">
        <v>2800</v>
      </c>
      <c r="N10" s="324">
        <v>5300</v>
      </c>
      <c r="O10" s="324">
        <v>3200</v>
      </c>
      <c r="P10" s="324">
        <v>2400</v>
      </c>
      <c r="Q10" s="324">
        <v>0</v>
      </c>
      <c r="R10" s="324">
        <v>3100</v>
      </c>
      <c r="S10" s="324">
        <v>3500</v>
      </c>
      <c r="T10" s="324">
        <v>6600</v>
      </c>
      <c r="U10" s="324">
        <v>5800</v>
      </c>
      <c r="V10" s="324">
        <v>1600</v>
      </c>
      <c r="W10" s="324">
        <v>1000</v>
      </c>
      <c r="X10" s="324">
        <v>2400</v>
      </c>
      <c r="Y10" s="324">
        <v>3600</v>
      </c>
      <c r="Z10" s="324">
        <v>0</v>
      </c>
      <c r="AA10" s="324">
        <v>2300</v>
      </c>
      <c r="AB10" s="325">
        <v>0</v>
      </c>
      <c r="AC10" s="325">
        <v>18300</v>
      </c>
    </row>
    <row r="11" spans="1:29" ht="30" customHeight="1">
      <c r="A11" s="361"/>
      <c r="B11" s="364"/>
      <c r="C11" s="193" t="s">
        <v>68</v>
      </c>
      <c r="D11" s="191">
        <v>475300</v>
      </c>
      <c r="E11" s="191">
        <v>210900</v>
      </c>
      <c r="F11" s="191">
        <v>24600</v>
      </c>
      <c r="G11" s="191">
        <v>46000</v>
      </c>
      <c r="H11" s="191">
        <v>24100</v>
      </c>
      <c r="I11" s="191">
        <v>50800</v>
      </c>
      <c r="J11" s="192">
        <v>41800</v>
      </c>
      <c r="K11" s="191">
        <v>7600</v>
      </c>
      <c r="L11" s="191">
        <v>10800</v>
      </c>
      <c r="M11" s="191">
        <v>3000</v>
      </c>
      <c r="N11" s="191">
        <v>5700</v>
      </c>
      <c r="O11" s="191">
        <v>3100</v>
      </c>
      <c r="P11" s="191">
        <v>2900</v>
      </c>
      <c r="Q11" s="191">
        <v>0</v>
      </c>
      <c r="R11" s="191">
        <v>3200</v>
      </c>
      <c r="S11" s="191">
        <v>6000</v>
      </c>
      <c r="T11" s="191">
        <v>6600</v>
      </c>
      <c r="U11" s="191">
        <v>6500</v>
      </c>
      <c r="V11" s="191">
        <v>1600</v>
      </c>
      <c r="W11" s="191">
        <v>800</v>
      </c>
      <c r="X11" s="191">
        <v>2000</v>
      </c>
      <c r="Y11" s="191">
        <v>4100</v>
      </c>
      <c r="Z11" s="191">
        <v>2500</v>
      </c>
      <c r="AA11" s="191">
        <v>2600</v>
      </c>
      <c r="AB11" s="191">
        <v>0</v>
      </c>
      <c r="AC11" s="191">
        <v>8100</v>
      </c>
    </row>
    <row r="12" spans="1:29" ht="30" customHeight="1">
      <c r="A12" s="361"/>
      <c r="B12" s="364"/>
      <c r="C12" s="193" t="s">
        <v>63</v>
      </c>
      <c r="D12" s="62">
        <f>D10-D11</f>
        <v>8700</v>
      </c>
      <c r="E12" s="62">
        <f t="shared" ref="E12:AC12" si="3">E10-E11</f>
        <v>8400</v>
      </c>
      <c r="F12" s="62">
        <f t="shared" si="3"/>
        <v>-3500</v>
      </c>
      <c r="G12" s="62">
        <f t="shared" si="3"/>
        <v>3400</v>
      </c>
      <c r="H12" s="62">
        <f t="shared" si="3"/>
        <v>1800</v>
      </c>
      <c r="I12" s="62">
        <f t="shared" si="3"/>
        <v>100</v>
      </c>
      <c r="J12" s="62">
        <f t="shared" si="3"/>
        <v>4100</v>
      </c>
      <c r="K12" s="62">
        <f t="shared" si="3"/>
        <v>-7600</v>
      </c>
      <c r="L12" s="62">
        <f t="shared" si="3"/>
        <v>-1200</v>
      </c>
      <c r="M12" s="62">
        <f t="shared" si="3"/>
        <v>-200</v>
      </c>
      <c r="N12" s="62">
        <f t="shared" si="3"/>
        <v>-400</v>
      </c>
      <c r="O12" s="62">
        <f t="shared" si="3"/>
        <v>100</v>
      </c>
      <c r="P12" s="62">
        <f t="shared" si="3"/>
        <v>-500</v>
      </c>
      <c r="Q12" s="62">
        <f t="shared" si="3"/>
        <v>0</v>
      </c>
      <c r="R12" s="62">
        <f t="shared" si="3"/>
        <v>-100</v>
      </c>
      <c r="S12" s="62">
        <f t="shared" si="3"/>
        <v>-2500</v>
      </c>
      <c r="T12" s="62">
        <f t="shared" si="3"/>
        <v>0</v>
      </c>
      <c r="U12" s="62">
        <f t="shared" si="3"/>
        <v>-700</v>
      </c>
      <c r="V12" s="62">
        <f t="shared" si="3"/>
        <v>0</v>
      </c>
      <c r="W12" s="62">
        <f t="shared" si="3"/>
        <v>200</v>
      </c>
      <c r="X12" s="62">
        <f t="shared" si="3"/>
        <v>400</v>
      </c>
      <c r="Y12" s="62">
        <f t="shared" si="3"/>
        <v>-500</v>
      </c>
      <c r="Z12" s="62">
        <f t="shared" si="3"/>
        <v>-2500</v>
      </c>
      <c r="AA12" s="62">
        <f t="shared" si="3"/>
        <v>-300</v>
      </c>
      <c r="AB12" s="62">
        <f t="shared" si="3"/>
        <v>0</v>
      </c>
      <c r="AC12" s="62">
        <f t="shared" si="3"/>
        <v>10200</v>
      </c>
    </row>
    <row r="13" spans="1:29" ht="30" customHeight="1">
      <c r="A13" s="361"/>
      <c r="B13" s="364"/>
      <c r="C13" s="194" t="s">
        <v>69</v>
      </c>
      <c r="D13" s="64">
        <f>D10/D11*100</f>
        <v>101.83042289080582</v>
      </c>
      <c r="E13" s="64">
        <f t="shared" ref="E13:AC13" si="4">E10/E11*100</f>
        <v>103.98293029871977</v>
      </c>
      <c r="F13" s="64">
        <f t="shared" si="4"/>
        <v>85.77235772357723</v>
      </c>
      <c r="G13" s="64">
        <f t="shared" si="4"/>
        <v>107.39130434782609</v>
      </c>
      <c r="H13" s="64">
        <f t="shared" si="4"/>
        <v>107.46887966804979</v>
      </c>
      <c r="I13" s="64">
        <f t="shared" si="4"/>
        <v>100.19685039370079</v>
      </c>
      <c r="J13" s="64">
        <f t="shared" si="4"/>
        <v>109.80861244019138</v>
      </c>
      <c r="K13" s="64">
        <f t="shared" si="4"/>
        <v>0</v>
      </c>
      <c r="L13" s="64">
        <f t="shared" si="4"/>
        <v>88.888888888888886</v>
      </c>
      <c r="M13" s="64">
        <f t="shared" si="4"/>
        <v>93.333333333333329</v>
      </c>
      <c r="N13" s="64">
        <f t="shared" si="4"/>
        <v>92.982456140350877</v>
      </c>
      <c r="O13" s="64">
        <f t="shared" si="4"/>
        <v>103.2258064516129</v>
      </c>
      <c r="P13" s="64">
        <f t="shared" si="4"/>
        <v>82.758620689655174</v>
      </c>
      <c r="Q13" s="64" t="e">
        <f t="shared" si="4"/>
        <v>#DIV/0!</v>
      </c>
      <c r="R13" s="64">
        <f t="shared" si="4"/>
        <v>96.875</v>
      </c>
      <c r="S13" s="64">
        <f t="shared" si="4"/>
        <v>58.333333333333336</v>
      </c>
      <c r="T13" s="64">
        <f t="shared" si="4"/>
        <v>100</v>
      </c>
      <c r="U13" s="64">
        <f t="shared" si="4"/>
        <v>89.230769230769241</v>
      </c>
      <c r="V13" s="64">
        <f t="shared" si="4"/>
        <v>100</v>
      </c>
      <c r="W13" s="64">
        <f t="shared" si="4"/>
        <v>125</v>
      </c>
      <c r="X13" s="64">
        <f t="shared" si="4"/>
        <v>120</v>
      </c>
      <c r="Y13" s="64">
        <f t="shared" si="4"/>
        <v>87.804878048780495</v>
      </c>
      <c r="Z13" s="64">
        <f t="shared" si="4"/>
        <v>0</v>
      </c>
      <c r="AA13" s="64">
        <f t="shared" si="4"/>
        <v>88.461538461538453</v>
      </c>
      <c r="AB13" s="64" t="e">
        <f t="shared" si="4"/>
        <v>#DIV/0!</v>
      </c>
      <c r="AC13" s="64">
        <f t="shared" si="4"/>
        <v>225.9259259259259</v>
      </c>
    </row>
    <row r="14" spans="1:29" ht="30" customHeight="1" thickBot="1">
      <c r="A14" s="362"/>
      <c r="B14" s="365"/>
      <c r="C14" s="194" t="s">
        <v>102</v>
      </c>
      <c r="D14" s="196">
        <f>D10/$D$10*100</f>
        <v>100</v>
      </c>
      <c r="E14" s="196">
        <f t="shared" ref="E14:AC14" si="5">E10/$D$10*100</f>
        <v>45.309917355371901</v>
      </c>
      <c r="F14" s="196">
        <f t="shared" si="5"/>
        <v>4.3595041322314048</v>
      </c>
      <c r="G14" s="196">
        <f t="shared" si="5"/>
        <v>10.206611570247933</v>
      </c>
      <c r="H14" s="196">
        <f t="shared" si="5"/>
        <v>5.3512396694214877</v>
      </c>
      <c r="I14" s="196">
        <f t="shared" si="5"/>
        <v>10.516528925619834</v>
      </c>
      <c r="J14" s="196">
        <f t="shared" si="5"/>
        <v>9.483471074380164</v>
      </c>
      <c r="K14" s="196">
        <f t="shared" si="5"/>
        <v>0</v>
      </c>
      <c r="L14" s="196">
        <f t="shared" si="5"/>
        <v>1.9834710743801653</v>
      </c>
      <c r="M14" s="196">
        <f t="shared" si="5"/>
        <v>0.57851239669421484</v>
      </c>
      <c r="N14" s="196">
        <f t="shared" si="5"/>
        <v>1.0950413223140496</v>
      </c>
      <c r="O14" s="196">
        <f t="shared" si="5"/>
        <v>0.66115702479338845</v>
      </c>
      <c r="P14" s="196">
        <f t="shared" si="5"/>
        <v>0.49586776859504134</v>
      </c>
      <c r="Q14" s="196">
        <f t="shared" si="5"/>
        <v>0</v>
      </c>
      <c r="R14" s="196">
        <f t="shared" si="5"/>
        <v>0.64049586776859502</v>
      </c>
      <c r="S14" s="196">
        <f t="shared" si="5"/>
        <v>0.72314049586776863</v>
      </c>
      <c r="T14" s="196">
        <f t="shared" si="5"/>
        <v>1.3636363636363635</v>
      </c>
      <c r="U14" s="196">
        <f t="shared" si="5"/>
        <v>1.1983471074380165</v>
      </c>
      <c r="V14" s="196">
        <f t="shared" si="5"/>
        <v>0.33057851239669422</v>
      </c>
      <c r="W14" s="196">
        <f t="shared" si="5"/>
        <v>0.20661157024793389</v>
      </c>
      <c r="X14" s="196">
        <f t="shared" si="5"/>
        <v>0.49586776859504134</v>
      </c>
      <c r="Y14" s="196">
        <f t="shared" si="5"/>
        <v>0.74380165289256195</v>
      </c>
      <c r="Z14" s="196">
        <f t="shared" si="5"/>
        <v>0</v>
      </c>
      <c r="AA14" s="196">
        <f t="shared" si="5"/>
        <v>0.47520661157024791</v>
      </c>
      <c r="AB14" s="196">
        <f t="shared" si="5"/>
        <v>0</v>
      </c>
      <c r="AC14" s="196">
        <f t="shared" si="5"/>
        <v>3.7809917355371905</v>
      </c>
    </row>
    <row r="15" spans="1:29" ht="30" customHeight="1">
      <c r="A15" s="360" t="s">
        <v>70</v>
      </c>
      <c r="B15" s="363" t="s">
        <v>71</v>
      </c>
      <c r="C15" s="287" t="s">
        <v>72</v>
      </c>
      <c r="D15" s="285">
        <v>1966200</v>
      </c>
      <c r="E15" s="332">
        <v>919700</v>
      </c>
      <c r="F15" s="332">
        <v>80400</v>
      </c>
      <c r="G15" s="332">
        <v>188700</v>
      </c>
      <c r="H15" s="332">
        <v>98700</v>
      </c>
      <c r="I15" s="332">
        <v>215300</v>
      </c>
      <c r="J15" s="332">
        <v>188100</v>
      </c>
      <c r="K15" s="332">
        <v>0</v>
      </c>
      <c r="L15" s="332">
        <v>41700</v>
      </c>
      <c r="M15" s="332">
        <v>10800</v>
      </c>
      <c r="N15" s="332">
        <v>25100</v>
      </c>
      <c r="O15" s="332">
        <v>11000</v>
      </c>
      <c r="P15" s="332">
        <v>10300</v>
      </c>
      <c r="Q15" s="332">
        <v>0</v>
      </c>
      <c r="R15" s="332">
        <v>12300</v>
      </c>
      <c r="S15" s="332">
        <v>13200</v>
      </c>
      <c r="T15" s="332">
        <v>26500</v>
      </c>
      <c r="U15" s="332">
        <v>18700</v>
      </c>
      <c r="V15" s="332">
        <v>6300</v>
      </c>
      <c r="W15" s="332">
        <v>3900</v>
      </c>
      <c r="X15" s="332">
        <v>10000</v>
      </c>
      <c r="Y15" s="332">
        <v>15900</v>
      </c>
      <c r="Z15" s="332">
        <v>0</v>
      </c>
      <c r="AA15" s="332">
        <v>10800</v>
      </c>
      <c r="AB15" s="332">
        <v>2400</v>
      </c>
      <c r="AC15" s="332">
        <v>56400</v>
      </c>
    </row>
    <row r="16" spans="1:29" ht="30" customHeight="1">
      <c r="A16" s="361"/>
      <c r="B16" s="364"/>
      <c r="C16" s="193" t="s">
        <v>73</v>
      </c>
      <c r="D16" s="71">
        <v>1934400</v>
      </c>
      <c r="E16" s="71">
        <v>872500</v>
      </c>
      <c r="F16" s="71">
        <v>97700</v>
      </c>
      <c r="G16" s="71">
        <v>169900</v>
      </c>
      <c r="H16" s="71">
        <v>93400</v>
      </c>
      <c r="I16" s="71">
        <v>217000</v>
      </c>
      <c r="J16" s="71">
        <v>175500</v>
      </c>
      <c r="K16" s="71">
        <v>32400</v>
      </c>
      <c r="L16" s="71">
        <v>46500</v>
      </c>
      <c r="M16" s="71">
        <v>11000</v>
      </c>
      <c r="N16" s="71">
        <v>30100</v>
      </c>
      <c r="O16" s="71">
        <v>10900</v>
      </c>
      <c r="P16" s="71">
        <v>11600</v>
      </c>
      <c r="Q16" s="71">
        <v>0</v>
      </c>
      <c r="R16" s="71">
        <v>13100</v>
      </c>
      <c r="S16" s="71">
        <v>16200</v>
      </c>
      <c r="T16" s="71">
        <v>26500</v>
      </c>
      <c r="U16" s="71">
        <v>19100</v>
      </c>
      <c r="V16" s="71">
        <v>6700</v>
      </c>
      <c r="W16" s="71">
        <v>3500</v>
      </c>
      <c r="X16" s="71">
        <v>9200</v>
      </c>
      <c r="Y16" s="71">
        <v>16700</v>
      </c>
      <c r="Z16" s="71">
        <v>9800</v>
      </c>
      <c r="AA16" s="71">
        <v>10300</v>
      </c>
      <c r="AB16" s="71">
        <v>2800</v>
      </c>
      <c r="AC16" s="191">
        <v>32000</v>
      </c>
    </row>
    <row r="17" spans="1:29" ht="30" customHeight="1">
      <c r="A17" s="361"/>
      <c r="B17" s="364"/>
      <c r="C17" s="193" t="s">
        <v>63</v>
      </c>
      <c r="D17" s="62">
        <f>D15-D16</f>
        <v>31800</v>
      </c>
      <c r="E17" s="62">
        <f t="shared" ref="E17:AC17" si="6">E15-E16</f>
        <v>47200</v>
      </c>
      <c r="F17" s="62">
        <f t="shared" si="6"/>
        <v>-17300</v>
      </c>
      <c r="G17" s="62">
        <f t="shared" si="6"/>
        <v>18800</v>
      </c>
      <c r="H17" s="62">
        <f t="shared" si="6"/>
        <v>5300</v>
      </c>
      <c r="I17" s="62">
        <f t="shared" si="6"/>
        <v>-1700</v>
      </c>
      <c r="J17" s="62">
        <f t="shared" si="6"/>
        <v>12600</v>
      </c>
      <c r="K17" s="62">
        <f t="shared" si="6"/>
        <v>-32400</v>
      </c>
      <c r="L17" s="62">
        <f t="shared" si="6"/>
        <v>-4800</v>
      </c>
      <c r="M17" s="62">
        <f t="shared" si="6"/>
        <v>-200</v>
      </c>
      <c r="N17" s="62">
        <f t="shared" si="6"/>
        <v>-5000</v>
      </c>
      <c r="O17" s="62">
        <f t="shared" si="6"/>
        <v>100</v>
      </c>
      <c r="P17" s="62">
        <f t="shared" si="6"/>
        <v>-1300</v>
      </c>
      <c r="Q17" s="62">
        <f t="shared" si="6"/>
        <v>0</v>
      </c>
      <c r="R17" s="62">
        <f t="shared" si="6"/>
        <v>-800</v>
      </c>
      <c r="S17" s="62">
        <f t="shared" si="6"/>
        <v>-3000</v>
      </c>
      <c r="T17" s="62">
        <f t="shared" si="6"/>
        <v>0</v>
      </c>
      <c r="U17" s="62">
        <f t="shared" si="6"/>
        <v>-400</v>
      </c>
      <c r="V17" s="62">
        <f t="shared" si="6"/>
        <v>-400</v>
      </c>
      <c r="W17" s="62">
        <f t="shared" si="6"/>
        <v>400</v>
      </c>
      <c r="X17" s="62">
        <f t="shared" si="6"/>
        <v>800</v>
      </c>
      <c r="Y17" s="62">
        <f t="shared" si="6"/>
        <v>-800</v>
      </c>
      <c r="Z17" s="62">
        <f t="shared" si="6"/>
        <v>-9800</v>
      </c>
      <c r="AA17" s="62">
        <f t="shared" si="6"/>
        <v>500</v>
      </c>
      <c r="AB17" s="62">
        <f t="shared" si="6"/>
        <v>-400</v>
      </c>
      <c r="AC17" s="62">
        <f t="shared" si="6"/>
        <v>24400</v>
      </c>
    </row>
    <row r="18" spans="1:29" ht="30" customHeight="1">
      <c r="A18" s="361"/>
      <c r="B18" s="364"/>
      <c r="C18" s="194" t="s">
        <v>74</v>
      </c>
      <c r="D18" s="64">
        <f>D15/D16*100</f>
        <v>101.64392059553349</v>
      </c>
      <c r="E18" s="64">
        <f t="shared" ref="E18:AC18" si="7">E15/E16*100</f>
        <v>105.40974212034384</v>
      </c>
      <c r="F18" s="64">
        <f t="shared" si="7"/>
        <v>82.292732855680654</v>
      </c>
      <c r="G18" s="64">
        <f t="shared" si="7"/>
        <v>111.06533254855798</v>
      </c>
      <c r="H18" s="64">
        <f t="shared" si="7"/>
        <v>105.6745182012848</v>
      </c>
      <c r="I18" s="64">
        <f t="shared" si="7"/>
        <v>99.216589861751146</v>
      </c>
      <c r="J18" s="64">
        <f t="shared" si="7"/>
        <v>107.17948717948718</v>
      </c>
      <c r="K18" s="64">
        <f t="shared" si="7"/>
        <v>0</v>
      </c>
      <c r="L18" s="64">
        <f t="shared" si="7"/>
        <v>89.677419354838705</v>
      </c>
      <c r="M18" s="64">
        <f t="shared" si="7"/>
        <v>98.181818181818187</v>
      </c>
      <c r="N18" s="64">
        <f t="shared" si="7"/>
        <v>83.388704318936874</v>
      </c>
      <c r="O18" s="64">
        <f t="shared" si="7"/>
        <v>100.91743119266054</v>
      </c>
      <c r="P18" s="64">
        <f t="shared" si="7"/>
        <v>88.793103448275872</v>
      </c>
      <c r="Q18" s="64" t="e">
        <f t="shared" si="7"/>
        <v>#DIV/0!</v>
      </c>
      <c r="R18" s="64">
        <f t="shared" si="7"/>
        <v>93.893129770992374</v>
      </c>
      <c r="S18" s="64">
        <f t="shared" si="7"/>
        <v>81.481481481481481</v>
      </c>
      <c r="T18" s="64">
        <f t="shared" si="7"/>
        <v>100</v>
      </c>
      <c r="U18" s="64">
        <f t="shared" si="7"/>
        <v>97.905759162303667</v>
      </c>
      <c r="V18" s="64">
        <f t="shared" si="7"/>
        <v>94.029850746268664</v>
      </c>
      <c r="W18" s="64">
        <f t="shared" si="7"/>
        <v>111.42857142857143</v>
      </c>
      <c r="X18" s="64">
        <f t="shared" si="7"/>
        <v>108.69565217391303</v>
      </c>
      <c r="Y18" s="64">
        <f t="shared" si="7"/>
        <v>95.209580838323348</v>
      </c>
      <c r="Z18" s="64">
        <f t="shared" si="7"/>
        <v>0</v>
      </c>
      <c r="AA18" s="64">
        <f t="shared" si="7"/>
        <v>104.85436893203884</v>
      </c>
      <c r="AB18" s="64">
        <f t="shared" si="7"/>
        <v>85.714285714285708</v>
      </c>
      <c r="AC18" s="64">
        <f t="shared" si="7"/>
        <v>176.25</v>
      </c>
    </row>
    <row r="19" spans="1:29" ht="30" customHeight="1" thickBot="1">
      <c r="A19" s="362"/>
      <c r="B19" s="365"/>
      <c r="C19" s="194" t="s">
        <v>103</v>
      </c>
      <c r="D19" s="196">
        <f>D15/$D$15*100</f>
        <v>100</v>
      </c>
      <c r="E19" s="196">
        <f t="shared" ref="E19:AC19" si="8">E15/$D$15*100</f>
        <v>46.775506052283596</v>
      </c>
      <c r="F19" s="196">
        <f t="shared" si="8"/>
        <v>4.0891058895331094</v>
      </c>
      <c r="G19" s="196">
        <f t="shared" si="8"/>
        <v>9.597192554165396</v>
      </c>
      <c r="H19" s="196">
        <f t="shared" si="8"/>
        <v>5.019835215135795</v>
      </c>
      <c r="I19" s="196">
        <f t="shared" si="8"/>
        <v>10.950055945478589</v>
      </c>
      <c r="J19" s="196">
        <f t="shared" si="8"/>
        <v>9.5666768385718655</v>
      </c>
      <c r="K19" s="196">
        <f t="shared" si="8"/>
        <v>0</v>
      </c>
      <c r="L19" s="196">
        <f t="shared" si="8"/>
        <v>2.1208422337503814</v>
      </c>
      <c r="M19" s="196">
        <f t="shared" si="8"/>
        <v>0.54928288068355202</v>
      </c>
      <c r="N19" s="196">
        <f t="shared" si="8"/>
        <v>1.2765741023293662</v>
      </c>
      <c r="O19" s="196">
        <f t="shared" si="8"/>
        <v>0.55945478588139563</v>
      </c>
      <c r="P19" s="196">
        <f t="shared" si="8"/>
        <v>0.52385311768894316</v>
      </c>
      <c r="Q19" s="196">
        <f t="shared" si="8"/>
        <v>0</v>
      </c>
      <c r="R19" s="196">
        <f t="shared" si="8"/>
        <v>0.62557216966737872</v>
      </c>
      <c r="S19" s="196">
        <f t="shared" si="8"/>
        <v>0.67134574305767469</v>
      </c>
      <c r="T19" s="196">
        <f t="shared" si="8"/>
        <v>1.3477774387142711</v>
      </c>
      <c r="U19" s="196">
        <f t="shared" si="8"/>
        <v>0.95107313599837251</v>
      </c>
      <c r="V19" s="196">
        <f t="shared" si="8"/>
        <v>0.32041501373207204</v>
      </c>
      <c r="W19" s="196">
        <f t="shared" si="8"/>
        <v>0.19835215135794934</v>
      </c>
      <c r="X19" s="196">
        <f t="shared" si="8"/>
        <v>0.5085952598921778</v>
      </c>
      <c r="Y19" s="196">
        <f t="shared" si="8"/>
        <v>0.80866646322856273</v>
      </c>
      <c r="Z19" s="196">
        <f t="shared" si="8"/>
        <v>0</v>
      </c>
      <c r="AA19" s="196">
        <f t="shared" si="8"/>
        <v>0.54928288068355202</v>
      </c>
      <c r="AB19" s="196">
        <f t="shared" si="8"/>
        <v>0.12206286237412267</v>
      </c>
      <c r="AC19" s="196">
        <f t="shared" si="8"/>
        <v>2.8684772657918827</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106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107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G3" sqref="G3"/>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５月（１表）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5"/>
      <c r="J6" s="370" t="s">
        <v>58</v>
      </c>
      <c r="K6" s="134"/>
      <c r="L6" s="136"/>
      <c r="M6" s="128"/>
      <c r="N6" s="121"/>
    </row>
    <row r="7" spans="1:15" ht="17.25">
      <c r="A7" s="137"/>
      <c r="B7" s="138"/>
      <c r="C7" s="139"/>
      <c r="D7" s="140"/>
      <c r="E7" s="345"/>
      <c r="F7" s="347"/>
      <c r="G7" s="349"/>
      <c r="H7" s="141" t="s">
        <v>55</v>
      </c>
      <c r="I7" s="142" t="s">
        <v>59</v>
      </c>
      <c r="J7" s="371"/>
      <c r="K7" s="141" t="s">
        <v>55</v>
      </c>
      <c r="L7" s="143" t="s">
        <v>59</v>
      </c>
      <c r="M7" s="128"/>
      <c r="N7" s="121"/>
    </row>
    <row r="8" spans="1:15" ht="32.25" customHeight="1">
      <c r="A8" s="352" t="s">
        <v>60</v>
      </c>
      <c r="B8" s="353"/>
      <c r="C8" s="284" t="s">
        <v>162</v>
      </c>
      <c r="D8" s="285">
        <v>456900</v>
      </c>
      <c r="E8" s="285">
        <v>431800</v>
      </c>
      <c r="F8" s="285">
        <v>25100</v>
      </c>
      <c r="G8" s="62">
        <v>436900</v>
      </c>
      <c r="H8" s="62">
        <v>428500</v>
      </c>
      <c r="I8" s="62">
        <v>8400</v>
      </c>
      <c r="J8" s="62">
        <v>20000</v>
      </c>
      <c r="K8" s="62">
        <v>3300</v>
      </c>
      <c r="L8" s="62">
        <v>16700</v>
      </c>
      <c r="M8" s="128"/>
      <c r="N8" s="121"/>
    </row>
    <row r="9" spans="1:15" ht="32.25" customHeight="1">
      <c r="A9" s="354"/>
      <c r="B9" s="355"/>
      <c r="C9" s="283" t="s">
        <v>163</v>
      </c>
      <c r="D9" s="280">
        <v>420400</v>
      </c>
      <c r="E9" s="187">
        <v>412400</v>
      </c>
      <c r="F9" s="187">
        <v>8000</v>
      </c>
      <c r="G9" s="187">
        <v>416600</v>
      </c>
      <c r="H9" s="187">
        <v>409400</v>
      </c>
      <c r="I9" s="187">
        <v>7200</v>
      </c>
      <c r="J9" s="187">
        <v>3800</v>
      </c>
      <c r="K9" s="187">
        <v>3000</v>
      </c>
      <c r="L9" s="187">
        <v>800</v>
      </c>
      <c r="M9" s="128"/>
      <c r="N9" s="121"/>
    </row>
    <row r="10" spans="1:15" ht="32.25" customHeight="1">
      <c r="A10" s="354"/>
      <c r="B10" s="355"/>
      <c r="C10" s="193" t="s">
        <v>63</v>
      </c>
      <c r="D10" s="65">
        <f>D8-D9</f>
        <v>36500</v>
      </c>
      <c r="E10" s="62">
        <f t="shared" ref="E10:L10" si="0">E8-E9</f>
        <v>19400</v>
      </c>
      <c r="F10" s="62">
        <f t="shared" si="0"/>
        <v>17100</v>
      </c>
      <c r="G10" s="62">
        <f t="shared" si="0"/>
        <v>20300</v>
      </c>
      <c r="H10" s="62">
        <f t="shared" si="0"/>
        <v>19100</v>
      </c>
      <c r="I10" s="62">
        <f t="shared" si="0"/>
        <v>1200</v>
      </c>
      <c r="J10" s="62">
        <f t="shared" si="0"/>
        <v>16200</v>
      </c>
      <c r="K10" s="62">
        <f t="shared" si="0"/>
        <v>300</v>
      </c>
      <c r="L10" s="62">
        <f t="shared" si="0"/>
        <v>15900</v>
      </c>
      <c r="M10" s="128"/>
      <c r="N10" s="121"/>
    </row>
    <row r="11" spans="1:15" ht="32.25" customHeight="1">
      <c r="A11" s="354"/>
      <c r="B11" s="355"/>
      <c r="C11" s="194" t="s">
        <v>64</v>
      </c>
      <c r="D11" s="67">
        <f>D8/D9*100</f>
        <v>108.68220742150334</v>
      </c>
      <c r="E11" s="64">
        <f t="shared" ref="E11:L11" si="1">E8/E9*100</f>
        <v>104.70417070805043</v>
      </c>
      <c r="F11" s="64">
        <f t="shared" si="1"/>
        <v>313.75</v>
      </c>
      <c r="G11" s="64">
        <f t="shared" si="1"/>
        <v>104.87277964474315</v>
      </c>
      <c r="H11" s="64">
        <f t="shared" si="1"/>
        <v>104.66536394723987</v>
      </c>
      <c r="I11" s="64">
        <f t="shared" si="1"/>
        <v>116.66666666666667</v>
      </c>
      <c r="J11" s="64">
        <f t="shared" si="1"/>
        <v>526.31578947368428</v>
      </c>
      <c r="K11" s="64">
        <f t="shared" si="1"/>
        <v>110.00000000000001</v>
      </c>
      <c r="L11" s="64">
        <f t="shared" si="1"/>
        <v>2087.5</v>
      </c>
      <c r="M11" s="128"/>
      <c r="N11" s="121"/>
    </row>
    <row r="12" spans="1:15" ht="32.25" customHeight="1">
      <c r="A12" s="356" t="s">
        <v>65</v>
      </c>
      <c r="B12" s="357" t="s">
        <v>66</v>
      </c>
      <c r="C12" s="287" t="s">
        <v>67</v>
      </c>
      <c r="D12" s="288">
        <v>940900</v>
      </c>
      <c r="E12" s="285">
        <v>897500</v>
      </c>
      <c r="F12" s="285">
        <v>43400</v>
      </c>
      <c r="G12" s="62">
        <v>906700</v>
      </c>
      <c r="H12" s="62">
        <v>892300</v>
      </c>
      <c r="I12" s="62">
        <v>14400</v>
      </c>
      <c r="J12" s="62">
        <v>34200</v>
      </c>
      <c r="K12" s="62">
        <v>5200</v>
      </c>
      <c r="L12" s="62">
        <v>29000</v>
      </c>
      <c r="M12" s="128"/>
      <c r="N12" s="121"/>
    </row>
    <row r="13" spans="1:15" ht="32.25" customHeight="1">
      <c r="A13" s="356"/>
      <c r="B13" s="357"/>
      <c r="C13" s="193" t="s">
        <v>68</v>
      </c>
      <c r="D13" s="280">
        <v>895700</v>
      </c>
      <c r="E13" s="187">
        <v>879600</v>
      </c>
      <c r="F13" s="187">
        <v>16100</v>
      </c>
      <c r="G13" s="187">
        <v>887900</v>
      </c>
      <c r="H13" s="187">
        <v>873700</v>
      </c>
      <c r="I13" s="187">
        <v>14200</v>
      </c>
      <c r="J13" s="187">
        <v>7800</v>
      </c>
      <c r="K13" s="187">
        <v>5900</v>
      </c>
      <c r="L13" s="187">
        <v>1900</v>
      </c>
      <c r="M13" s="128"/>
      <c r="N13" s="121"/>
    </row>
    <row r="14" spans="1:15" ht="32.25" customHeight="1">
      <c r="A14" s="356"/>
      <c r="B14" s="357"/>
      <c r="C14" s="193" t="s">
        <v>63</v>
      </c>
      <c r="D14" s="65">
        <f>D12-D13</f>
        <v>45200</v>
      </c>
      <c r="E14" s="62">
        <f t="shared" ref="E14:L14" si="2">E12-E13</f>
        <v>17900</v>
      </c>
      <c r="F14" s="62">
        <f t="shared" si="2"/>
        <v>27300</v>
      </c>
      <c r="G14" s="62">
        <f t="shared" si="2"/>
        <v>18800</v>
      </c>
      <c r="H14" s="62">
        <f t="shared" si="2"/>
        <v>18600</v>
      </c>
      <c r="I14" s="62">
        <f t="shared" si="2"/>
        <v>200</v>
      </c>
      <c r="J14" s="62">
        <f t="shared" si="2"/>
        <v>26400</v>
      </c>
      <c r="K14" s="62">
        <f t="shared" si="2"/>
        <v>-700</v>
      </c>
      <c r="L14" s="62">
        <f t="shared" si="2"/>
        <v>27100</v>
      </c>
      <c r="M14" s="128"/>
      <c r="N14" s="121"/>
    </row>
    <row r="15" spans="1:15" ht="32.25" customHeight="1">
      <c r="A15" s="356"/>
      <c r="B15" s="357"/>
      <c r="C15" s="194" t="s">
        <v>69</v>
      </c>
      <c r="D15" s="67">
        <f>D12/D13*100</f>
        <v>105.04633247739199</v>
      </c>
      <c r="E15" s="64">
        <f t="shared" ref="E15:L15" si="3">E12/E13*100</f>
        <v>102.03501591632561</v>
      </c>
      <c r="F15" s="64">
        <f t="shared" si="3"/>
        <v>269.56521739130437</v>
      </c>
      <c r="G15" s="64">
        <f t="shared" si="3"/>
        <v>102.11735555805834</v>
      </c>
      <c r="H15" s="64">
        <f t="shared" si="3"/>
        <v>102.12887718896646</v>
      </c>
      <c r="I15" s="64">
        <f t="shared" si="3"/>
        <v>101.40845070422534</v>
      </c>
      <c r="J15" s="64">
        <f t="shared" si="3"/>
        <v>438.46153846153851</v>
      </c>
      <c r="K15" s="64">
        <f t="shared" si="3"/>
        <v>88.135593220338976</v>
      </c>
      <c r="L15" s="64">
        <f t="shared" si="3"/>
        <v>1526.3157894736842</v>
      </c>
      <c r="M15" s="128"/>
      <c r="N15" s="121"/>
    </row>
    <row r="16" spans="1:15" ht="32.25" customHeight="1">
      <c r="A16" s="356" t="s">
        <v>70</v>
      </c>
      <c r="B16" s="357" t="s">
        <v>71</v>
      </c>
      <c r="C16" s="287" t="s">
        <v>72</v>
      </c>
      <c r="D16" s="288">
        <v>2423100</v>
      </c>
      <c r="E16" s="285">
        <v>2341600</v>
      </c>
      <c r="F16" s="285">
        <v>81500</v>
      </c>
      <c r="G16" s="62">
        <v>2365800</v>
      </c>
      <c r="H16" s="62">
        <v>2328500</v>
      </c>
      <c r="I16" s="62">
        <v>37300</v>
      </c>
      <c r="J16" s="62">
        <v>57300</v>
      </c>
      <c r="K16" s="62">
        <v>13100</v>
      </c>
      <c r="L16" s="62">
        <v>44200</v>
      </c>
      <c r="M16" s="128"/>
      <c r="N16" s="121"/>
    </row>
    <row r="17" spans="1:14" ht="32.25" customHeight="1">
      <c r="A17" s="356"/>
      <c r="B17" s="357"/>
      <c r="C17" s="193" t="s">
        <v>73</v>
      </c>
      <c r="D17" s="65">
        <v>2354800</v>
      </c>
      <c r="E17" s="62">
        <v>2314800</v>
      </c>
      <c r="F17" s="62">
        <v>40000</v>
      </c>
      <c r="G17" s="62">
        <v>2334900</v>
      </c>
      <c r="H17" s="62">
        <v>2301400</v>
      </c>
      <c r="I17" s="62">
        <v>33500</v>
      </c>
      <c r="J17" s="62">
        <v>19900</v>
      </c>
      <c r="K17" s="62">
        <v>13400</v>
      </c>
      <c r="L17" s="62">
        <v>6500</v>
      </c>
      <c r="M17" s="128"/>
      <c r="N17" s="121"/>
    </row>
    <row r="18" spans="1:14" ht="32.25" customHeight="1">
      <c r="A18" s="356"/>
      <c r="B18" s="357"/>
      <c r="C18" s="193" t="s">
        <v>63</v>
      </c>
      <c r="D18" s="65">
        <f>D16-D17</f>
        <v>68300</v>
      </c>
      <c r="E18" s="62">
        <f t="shared" ref="E18:L18" si="4">E16-E17</f>
        <v>26800</v>
      </c>
      <c r="F18" s="62">
        <f t="shared" si="4"/>
        <v>41500</v>
      </c>
      <c r="G18" s="62">
        <f t="shared" si="4"/>
        <v>30900</v>
      </c>
      <c r="H18" s="62">
        <f t="shared" si="4"/>
        <v>27100</v>
      </c>
      <c r="I18" s="62">
        <f t="shared" si="4"/>
        <v>3800</v>
      </c>
      <c r="J18" s="62">
        <f t="shared" si="4"/>
        <v>37400</v>
      </c>
      <c r="K18" s="62">
        <f t="shared" si="4"/>
        <v>-300</v>
      </c>
      <c r="L18" s="62">
        <f t="shared" si="4"/>
        <v>37700</v>
      </c>
      <c r="M18" s="128"/>
      <c r="N18" s="121"/>
    </row>
    <row r="19" spans="1:14" ht="32.25" customHeight="1" thickBot="1">
      <c r="A19" s="358"/>
      <c r="B19" s="359"/>
      <c r="C19" s="281" t="s">
        <v>74</v>
      </c>
      <c r="D19" s="64">
        <f>D16/D17*100</f>
        <v>102.90045863767622</v>
      </c>
      <c r="E19" s="64">
        <f t="shared" ref="E19:L19" si="5">E16/E17*100</f>
        <v>101.15776740971143</v>
      </c>
      <c r="F19" s="64">
        <f t="shared" si="5"/>
        <v>203.75</v>
      </c>
      <c r="G19" s="64">
        <f t="shared" si="5"/>
        <v>101.32339714762946</v>
      </c>
      <c r="H19" s="64">
        <f t="shared" si="5"/>
        <v>101.17754410358913</v>
      </c>
      <c r="I19" s="64">
        <f t="shared" si="5"/>
        <v>111.34328358208955</v>
      </c>
      <c r="J19" s="64">
        <f t="shared" si="5"/>
        <v>287.9396984924623</v>
      </c>
      <c r="K19" s="64">
        <f t="shared" si="5"/>
        <v>97.761194029850756</v>
      </c>
      <c r="L19" s="64">
        <f t="shared" si="5"/>
        <v>680</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topLeftCell="A13" zoomScale="90" zoomScaleNormal="90" workbookViewId="0">
      <selection sqref="A1:D1"/>
    </sheetView>
  </sheetViews>
  <sheetFormatPr defaultRowHeight="13.5"/>
  <cols>
    <col min="1" max="1" width="9" style="8"/>
    <col min="2" max="2" width="9.25" style="8" bestFit="1" customWidth="1"/>
    <col min="3"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５月（２表）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4">
        <v>24</v>
      </c>
      <c r="AC3" s="322"/>
    </row>
    <row r="4" spans="1:29" ht="18" thickBot="1">
      <c r="A4" s="366" t="s">
        <v>54</v>
      </c>
      <c r="B4" s="367"/>
      <c r="C4" s="79"/>
      <c r="D4" s="80" t="s">
        <v>76</v>
      </c>
      <c r="E4" s="308" t="s">
        <v>77</v>
      </c>
      <c r="F4" s="309" t="s">
        <v>78</v>
      </c>
      <c r="G4" s="310" t="s">
        <v>79</v>
      </c>
      <c r="H4" s="308" t="s">
        <v>80</v>
      </c>
      <c r="I4" s="309" t="s">
        <v>81</v>
      </c>
      <c r="J4" s="311" t="s">
        <v>82</v>
      </c>
      <c r="K4" s="309" t="s">
        <v>83</v>
      </c>
      <c r="L4" s="309" t="s">
        <v>84</v>
      </c>
      <c r="M4" s="312" t="s">
        <v>85</v>
      </c>
      <c r="N4" s="309" t="s">
        <v>86</v>
      </c>
      <c r="O4" s="309" t="s">
        <v>87</v>
      </c>
      <c r="P4" s="309" t="s">
        <v>88</v>
      </c>
      <c r="Q4" s="309" t="s">
        <v>89</v>
      </c>
      <c r="R4" s="309" t="s">
        <v>90</v>
      </c>
      <c r="S4" s="309" t="s">
        <v>91</v>
      </c>
      <c r="T4" s="309" t="s">
        <v>92</v>
      </c>
      <c r="U4" s="309" t="s">
        <v>93</v>
      </c>
      <c r="V4" s="309" t="s">
        <v>94</v>
      </c>
      <c r="W4" s="309" t="s">
        <v>95</v>
      </c>
      <c r="X4" s="309" t="s">
        <v>96</v>
      </c>
      <c r="Y4" s="309" t="s">
        <v>97</v>
      </c>
      <c r="Z4" s="308" t="s">
        <v>98</v>
      </c>
      <c r="AA4" s="309" t="s">
        <v>99</v>
      </c>
      <c r="AB4" s="308" t="s">
        <v>100</v>
      </c>
      <c r="AC4" s="313" t="s">
        <v>56</v>
      </c>
    </row>
    <row r="5" spans="1:29" ht="30" customHeight="1">
      <c r="A5" s="361" t="s">
        <v>60</v>
      </c>
      <c r="B5" s="368"/>
      <c r="C5" s="296">
        <v>43952</v>
      </c>
      <c r="D5" s="297">
        <v>456900</v>
      </c>
      <c r="E5" s="297">
        <v>187500</v>
      </c>
      <c r="F5" s="297">
        <v>24300</v>
      </c>
      <c r="G5" s="297">
        <v>46900</v>
      </c>
      <c r="H5" s="297">
        <v>27700</v>
      </c>
      <c r="I5" s="297">
        <v>49500</v>
      </c>
      <c r="J5" s="297">
        <v>38200</v>
      </c>
      <c r="K5" s="297">
        <v>0</v>
      </c>
      <c r="L5" s="297">
        <v>11900</v>
      </c>
      <c r="M5" s="297">
        <v>2500</v>
      </c>
      <c r="N5" s="297">
        <v>4100</v>
      </c>
      <c r="O5" s="297">
        <v>2400</v>
      </c>
      <c r="P5" s="297">
        <v>2000</v>
      </c>
      <c r="Q5" s="297">
        <v>0</v>
      </c>
      <c r="R5" s="297">
        <v>3200</v>
      </c>
      <c r="S5" s="297">
        <v>7100</v>
      </c>
      <c r="T5" s="297">
        <v>6000</v>
      </c>
      <c r="U5" s="297">
        <v>6500</v>
      </c>
      <c r="V5" s="297">
        <v>1500</v>
      </c>
      <c r="W5" s="297">
        <v>1000</v>
      </c>
      <c r="X5" s="297">
        <v>2100</v>
      </c>
      <c r="Y5" s="297">
        <v>4300</v>
      </c>
      <c r="Z5" s="297">
        <v>0</v>
      </c>
      <c r="AA5" s="297">
        <v>3100</v>
      </c>
      <c r="AB5" s="297">
        <v>0</v>
      </c>
      <c r="AC5" s="297">
        <v>25100</v>
      </c>
    </row>
    <row r="6" spans="1:29" ht="30" customHeight="1">
      <c r="A6" s="361"/>
      <c r="B6" s="368"/>
      <c r="C6" s="176">
        <v>43586</v>
      </c>
      <c r="D6" s="177">
        <v>420400</v>
      </c>
      <c r="E6" s="178">
        <v>171500</v>
      </c>
      <c r="F6" s="178">
        <v>25500</v>
      </c>
      <c r="G6" s="178">
        <v>45000</v>
      </c>
      <c r="H6" s="178">
        <v>26100</v>
      </c>
      <c r="I6" s="178">
        <v>45400</v>
      </c>
      <c r="J6" s="179">
        <v>33900</v>
      </c>
      <c r="K6" s="180">
        <v>6800</v>
      </c>
      <c r="L6" s="180">
        <v>12100</v>
      </c>
      <c r="M6" s="180">
        <v>2000</v>
      </c>
      <c r="N6" s="180">
        <v>4100</v>
      </c>
      <c r="O6" s="180">
        <v>2300</v>
      </c>
      <c r="P6" s="180">
        <v>1900</v>
      </c>
      <c r="Q6" s="180">
        <v>0</v>
      </c>
      <c r="R6" s="180">
        <v>3200</v>
      </c>
      <c r="S6" s="180">
        <v>7100</v>
      </c>
      <c r="T6" s="180">
        <v>6300</v>
      </c>
      <c r="U6" s="180">
        <v>6900</v>
      </c>
      <c r="V6" s="180">
        <v>1600</v>
      </c>
      <c r="W6" s="180">
        <v>900</v>
      </c>
      <c r="X6" s="180">
        <v>1800</v>
      </c>
      <c r="Y6" s="180">
        <v>3600</v>
      </c>
      <c r="Z6" s="180">
        <v>2100</v>
      </c>
      <c r="AA6" s="180">
        <v>2300</v>
      </c>
      <c r="AB6" s="81">
        <v>0</v>
      </c>
      <c r="AC6" s="181">
        <v>8000</v>
      </c>
    </row>
    <row r="7" spans="1:29" ht="30" customHeight="1">
      <c r="A7" s="361"/>
      <c r="B7" s="368"/>
      <c r="C7" s="83" t="s">
        <v>63</v>
      </c>
      <c r="D7" s="81">
        <f>D5-D6</f>
        <v>36500</v>
      </c>
      <c r="E7" s="81">
        <f t="shared" ref="E7:AC7" si="0">E5-E6</f>
        <v>16000</v>
      </c>
      <c r="F7" s="81">
        <f t="shared" si="0"/>
        <v>-1200</v>
      </c>
      <c r="G7" s="81">
        <f t="shared" si="0"/>
        <v>1900</v>
      </c>
      <c r="H7" s="81">
        <f t="shared" si="0"/>
        <v>1600</v>
      </c>
      <c r="I7" s="81">
        <f t="shared" si="0"/>
        <v>4100</v>
      </c>
      <c r="J7" s="81">
        <f t="shared" si="0"/>
        <v>4300</v>
      </c>
      <c r="K7" s="81">
        <f t="shared" si="0"/>
        <v>-6800</v>
      </c>
      <c r="L7" s="81">
        <f t="shared" si="0"/>
        <v>-200</v>
      </c>
      <c r="M7" s="81">
        <f t="shared" si="0"/>
        <v>500</v>
      </c>
      <c r="N7" s="81">
        <f t="shared" si="0"/>
        <v>0</v>
      </c>
      <c r="O7" s="81">
        <f t="shared" si="0"/>
        <v>100</v>
      </c>
      <c r="P7" s="81">
        <f t="shared" si="0"/>
        <v>100</v>
      </c>
      <c r="Q7" s="81">
        <f t="shared" si="0"/>
        <v>0</v>
      </c>
      <c r="R7" s="81">
        <f t="shared" si="0"/>
        <v>0</v>
      </c>
      <c r="S7" s="81">
        <f t="shared" si="0"/>
        <v>0</v>
      </c>
      <c r="T7" s="81">
        <f t="shared" si="0"/>
        <v>-300</v>
      </c>
      <c r="U7" s="81">
        <f t="shared" si="0"/>
        <v>-400</v>
      </c>
      <c r="V7" s="81">
        <f t="shared" si="0"/>
        <v>-100</v>
      </c>
      <c r="W7" s="81">
        <f t="shared" si="0"/>
        <v>100</v>
      </c>
      <c r="X7" s="81">
        <f t="shared" si="0"/>
        <v>300</v>
      </c>
      <c r="Y7" s="81">
        <f t="shared" si="0"/>
        <v>700</v>
      </c>
      <c r="Z7" s="81">
        <f t="shared" si="0"/>
        <v>-2100</v>
      </c>
      <c r="AA7" s="81">
        <f t="shared" si="0"/>
        <v>800</v>
      </c>
      <c r="AB7" s="81">
        <f t="shared" si="0"/>
        <v>0</v>
      </c>
      <c r="AC7" s="81">
        <f t="shared" si="0"/>
        <v>17100</v>
      </c>
    </row>
    <row r="8" spans="1:29" ht="30" customHeight="1">
      <c r="A8" s="361"/>
      <c r="B8" s="368"/>
      <c r="C8" s="91" t="s">
        <v>64</v>
      </c>
      <c r="D8" s="182">
        <f>D5/D6*100</f>
        <v>108.68220742150334</v>
      </c>
      <c r="E8" s="182">
        <f t="shared" ref="E8:AC8" si="1">E5/E6*100</f>
        <v>109.32944606413994</v>
      </c>
      <c r="F8" s="182">
        <f t="shared" si="1"/>
        <v>95.294117647058812</v>
      </c>
      <c r="G8" s="182">
        <f t="shared" si="1"/>
        <v>104.22222222222221</v>
      </c>
      <c r="H8" s="182">
        <f t="shared" si="1"/>
        <v>106.13026819923373</v>
      </c>
      <c r="I8" s="182">
        <f t="shared" si="1"/>
        <v>109.03083700440529</v>
      </c>
      <c r="J8" s="182">
        <f t="shared" si="1"/>
        <v>112.68436578171091</v>
      </c>
      <c r="K8" s="182">
        <f t="shared" si="1"/>
        <v>0</v>
      </c>
      <c r="L8" s="182">
        <f t="shared" si="1"/>
        <v>98.347107438016536</v>
      </c>
      <c r="M8" s="182">
        <f t="shared" si="1"/>
        <v>125</v>
      </c>
      <c r="N8" s="182">
        <f t="shared" si="1"/>
        <v>100</v>
      </c>
      <c r="O8" s="182">
        <f t="shared" si="1"/>
        <v>104.34782608695652</v>
      </c>
      <c r="P8" s="182">
        <f t="shared" si="1"/>
        <v>105.26315789473684</v>
      </c>
      <c r="Q8" s="182" t="e">
        <f t="shared" si="1"/>
        <v>#DIV/0!</v>
      </c>
      <c r="R8" s="182">
        <f t="shared" si="1"/>
        <v>100</v>
      </c>
      <c r="S8" s="182">
        <f t="shared" si="1"/>
        <v>100</v>
      </c>
      <c r="T8" s="182">
        <f t="shared" si="1"/>
        <v>95.238095238095227</v>
      </c>
      <c r="U8" s="182">
        <f t="shared" si="1"/>
        <v>94.20289855072464</v>
      </c>
      <c r="V8" s="182">
        <f t="shared" si="1"/>
        <v>93.75</v>
      </c>
      <c r="W8" s="182">
        <f t="shared" si="1"/>
        <v>111.11111111111111</v>
      </c>
      <c r="X8" s="182">
        <f t="shared" si="1"/>
        <v>116.66666666666667</v>
      </c>
      <c r="Y8" s="182">
        <f t="shared" si="1"/>
        <v>119.44444444444444</v>
      </c>
      <c r="Z8" s="182">
        <f t="shared" si="1"/>
        <v>0</v>
      </c>
      <c r="AA8" s="182">
        <f t="shared" si="1"/>
        <v>134.78260869565219</v>
      </c>
      <c r="AB8" s="182" t="e">
        <f t="shared" si="1"/>
        <v>#DIV/0!</v>
      </c>
      <c r="AC8" s="182">
        <f t="shared" si="1"/>
        <v>313.75</v>
      </c>
    </row>
    <row r="9" spans="1:29" ht="30" customHeight="1" thickBot="1">
      <c r="A9" s="362"/>
      <c r="B9" s="369"/>
      <c r="C9" s="98" t="s">
        <v>164</v>
      </c>
      <c r="D9" s="182">
        <f>D5/$D$5*100</f>
        <v>100</v>
      </c>
      <c r="E9" s="182">
        <f t="shared" ref="E9:AC9" si="2">E5/$D$5*100</f>
        <v>41.037426132632959</v>
      </c>
      <c r="F9" s="182">
        <f t="shared" si="2"/>
        <v>5.3184504267892319</v>
      </c>
      <c r="G9" s="182">
        <f t="shared" si="2"/>
        <v>10.264828189975924</v>
      </c>
      <c r="H9" s="182">
        <f t="shared" si="2"/>
        <v>6.0625957539943087</v>
      </c>
      <c r="I9" s="182">
        <f t="shared" si="2"/>
        <v>10.833880499015102</v>
      </c>
      <c r="J9" s="182">
        <f t="shared" si="2"/>
        <v>8.3606916174217538</v>
      </c>
      <c r="K9" s="182">
        <f t="shared" si="2"/>
        <v>0</v>
      </c>
      <c r="L9" s="182">
        <f t="shared" si="2"/>
        <v>2.6045086452177721</v>
      </c>
      <c r="M9" s="182">
        <f t="shared" si="2"/>
        <v>0.54716568176843949</v>
      </c>
      <c r="N9" s="182">
        <f t="shared" si="2"/>
        <v>0.89735171810024084</v>
      </c>
      <c r="O9" s="182">
        <f t="shared" si="2"/>
        <v>0.52527905449770185</v>
      </c>
      <c r="P9" s="182">
        <f t="shared" si="2"/>
        <v>0.43773254541475159</v>
      </c>
      <c r="Q9" s="182">
        <f t="shared" si="2"/>
        <v>0</v>
      </c>
      <c r="R9" s="182">
        <f t="shared" si="2"/>
        <v>0.70037207266360257</v>
      </c>
      <c r="S9" s="182">
        <f t="shared" si="2"/>
        <v>1.5539505362223682</v>
      </c>
      <c r="T9" s="182">
        <f t="shared" si="2"/>
        <v>1.3131976362442548</v>
      </c>
      <c r="U9" s="182">
        <f t="shared" si="2"/>
        <v>1.4226307725979426</v>
      </c>
      <c r="V9" s="182">
        <f t="shared" si="2"/>
        <v>0.3282994090610637</v>
      </c>
      <c r="W9" s="182">
        <f t="shared" si="2"/>
        <v>0.2188662727073758</v>
      </c>
      <c r="X9" s="182">
        <f t="shared" si="2"/>
        <v>0.45961917268548919</v>
      </c>
      <c r="Y9" s="182">
        <f t="shared" si="2"/>
        <v>0.94112497264171591</v>
      </c>
      <c r="Z9" s="182">
        <f t="shared" si="2"/>
        <v>0</v>
      </c>
      <c r="AA9" s="182">
        <f t="shared" si="2"/>
        <v>0.67848544539286493</v>
      </c>
      <c r="AB9" s="182">
        <f t="shared" si="2"/>
        <v>0</v>
      </c>
      <c r="AC9" s="182">
        <f t="shared" si="2"/>
        <v>5.4935434449551321</v>
      </c>
    </row>
    <row r="10" spans="1:29" ht="30" customHeight="1">
      <c r="A10" s="360" t="s">
        <v>65</v>
      </c>
      <c r="B10" s="363" t="s">
        <v>66</v>
      </c>
      <c r="C10" s="314" t="s">
        <v>67</v>
      </c>
      <c r="D10" s="297">
        <v>940900</v>
      </c>
      <c r="E10" s="297">
        <v>406800</v>
      </c>
      <c r="F10" s="297">
        <v>45400</v>
      </c>
      <c r="G10" s="297">
        <v>96300</v>
      </c>
      <c r="H10" s="297">
        <v>53600</v>
      </c>
      <c r="I10" s="297">
        <v>100400</v>
      </c>
      <c r="J10" s="297">
        <v>84100</v>
      </c>
      <c r="K10" s="297">
        <v>0</v>
      </c>
      <c r="L10" s="297">
        <v>21500</v>
      </c>
      <c r="M10" s="297">
        <v>5300</v>
      </c>
      <c r="N10" s="297">
        <v>9400</v>
      </c>
      <c r="O10" s="297">
        <v>5600</v>
      </c>
      <c r="P10" s="297">
        <v>4400</v>
      </c>
      <c r="Q10" s="297">
        <v>0</v>
      </c>
      <c r="R10" s="297">
        <v>6300</v>
      </c>
      <c r="S10" s="297">
        <v>10600</v>
      </c>
      <c r="T10" s="297">
        <v>12600</v>
      </c>
      <c r="U10" s="297">
        <v>12300</v>
      </c>
      <c r="V10" s="297">
        <v>3100</v>
      </c>
      <c r="W10" s="297">
        <v>2000</v>
      </c>
      <c r="X10" s="297">
        <v>4500</v>
      </c>
      <c r="Y10" s="297">
        <v>7900</v>
      </c>
      <c r="Z10" s="297">
        <v>0</v>
      </c>
      <c r="AA10" s="297">
        <v>5400</v>
      </c>
      <c r="AB10" s="297">
        <v>0</v>
      </c>
      <c r="AC10" s="297">
        <v>43400</v>
      </c>
    </row>
    <row r="11" spans="1:29" ht="30" customHeight="1">
      <c r="A11" s="361"/>
      <c r="B11" s="364"/>
      <c r="C11" s="102" t="s">
        <v>68</v>
      </c>
      <c r="D11" s="177">
        <v>895700</v>
      </c>
      <c r="E11" s="183">
        <v>382400</v>
      </c>
      <c r="F11" s="184">
        <v>50100</v>
      </c>
      <c r="G11" s="184">
        <v>91000</v>
      </c>
      <c r="H11" s="184">
        <v>50200</v>
      </c>
      <c r="I11" s="184">
        <v>96200</v>
      </c>
      <c r="J11" s="185">
        <v>75700</v>
      </c>
      <c r="K11" s="184">
        <v>14400</v>
      </c>
      <c r="L11" s="184">
        <v>22900</v>
      </c>
      <c r="M11" s="184">
        <v>5000</v>
      </c>
      <c r="N11" s="184">
        <v>9800</v>
      </c>
      <c r="O11" s="184">
        <v>5400</v>
      </c>
      <c r="P11" s="184">
        <v>4800</v>
      </c>
      <c r="Q11" s="184">
        <v>0</v>
      </c>
      <c r="R11" s="184">
        <v>6400</v>
      </c>
      <c r="S11" s="184">
        <v>13100</v>
      </c>
      <c r="T11" s="184">
        <v>12900</v>
      </c>
      <c r="U11" s="184">
        <v>13400</v>
      </c>
      <c r="V11" s="184">
        <v>3200</v>
      </c>
      <c r="W11" s="184">
        <v>1700</v>
      </c>
      <c r="X11" s="184">
        <v>3800</v>
      </c>
      <c r="Y11" s="184">
        <v>7700</v>
      </c>
      <c r="Z11" s="184">
        <v>4600</v>
      </c>
      <c r="AA11" s="184">
        <v>4900</v>
      </c>
      <c r="AB11" s="81">
        <v>0</v>
      </c>
      <c r="AC11" s="186">
        <v>16100</v>
      </c>
    </row>
    <row r="12" spans="1:29" ht="30" customHeight="1">
      <c r="A12" s="361"/>
      <c r="B12" s="364"/>
      <c r="C12" s="102" t="s">
        <v>63</v>
      </c>
      <c r="D12" s="81">
        <f>D10-D11</f>
        <v>45200</v>
      </c>
      <c r="E12" s="81">
        <f t="shared" ref="E12:AC12" si="3">E10-E11</f>
        <v>24400</v>
      </c>
      <c r="F12" s="81">
        <f t="shared" si="3"/>
        <v>-4700</v>
      </c>
      <c r="G12" s="81">
        <f t="shared" si="3"/>
        <v>5300</v>
      </c>
      <c r="H12" s="81">
        <f t="shared" si="3"/>
        <v>3400</v>
      </c>
      <c r="I12" s="81">
        <f t="shared" si="3"/>
        <v>4200</v>
      </c>
      <c r="J12" s="81">
        <f t="shared" si="3"/>
        <v>8400</v>
      </c>
      <c r="K12" s="81">
        <f t="shared" si="3"/>
        <v>-14400</v>
      </c>
      <c r="L12" s="81">
        <f t="shared" si="3"/>
        <v>-1400</v>
      </c>
      <c r="M12" s="81">
        <f t="shared" si="3"/>
        <v>300</v>
      </c>
      <c r="N12" s="81">
        <f t="shared" si="3"/>
        <v>-400</v>
      </c>
      <c r="O12" s="81">
        <f t="shared" si="3"/>
        <v>200</v>
      </c>
      <c r="P12" s="81">
        <f t="shared" si="3"/>
        <v>-400</v>
      </c>
      <c r="Q12" s="81">
        <f t="shared" si="3"/>
        <v>0</v>
      </c>
      <c r="R12" s="81">
        <f t="shared" si="3"/>
        <v>-100</v>
      </c>
      <c r="S12" s="81">
        <f t="shared" si="3"/>
        <v>-2500</v>
      </c>
      <c r="T12" s="81">
        <f t="shared" si="3"/>
        <v>-300</v>
      </c>
      <c r="U12" s="81">
        <f t="shared" si="3"/>
        <v>-1100</v>
      </c>
      <c r="V12" s="81">
        <f t="shared" si="3"/>
        <v>-100</v>
      </c>
      <c r="W12" s="81">
        <f t="shared" si="3"/>
        <v>300</v>
      </c>
      <c r="X12" s="81">
        <f t="shared" si="3"/>
        <v>700</v>
      </c>
      <c r="Y12" s="81">
        <f t="shared" si="3"/>
        <v>200</v>
      </c>
      <c r="Z12" s="81">
        <f t="shared" si="3"/>
        <v>-4600</v>
      </c>
      <c r="AA12" s="81">
        <f t="shared" si="3"/>
        <v>500</v>
      </c>
      <c r="AB12" s="81">
        <f t="shared" si="3"/>
        <v>0</v>
      </c>
      <c r="AC12" s="81">
        <f t="shared" si="3"/>
        <v>27300</v>
      </c>
    </row>
    <row r="13" spans="1:29" ht="30" customHeight="1">
      <c r="A13" s="361"/>
      <c r="B13" s="364"/>
      <c r="C13" s="106" t="s">
        <v>69</v>
      </c>
      <c r="D13" s="182">
        <f>D10/D11*100</f>
        <v>105.04633247739199</v>
      </c>
      <c r="E13" s="182">
        <f t="shared" ref="E13:AC13" si="4">E10/E11*100</f>
        <v>106.38075313807531</v>
      </c>
      <c r="F13" s="182">
        <f t="shared" si="4"/>
        <v>90.618762475049891</v>
      </c>
      <c r="G13" s="182">
        <f t="shared" si="4"/>
        <v>105.82417582417582</v>
      </c>
      <c r="H13" s="182">
        <f t="shared" si="4"/>
        <v>106.77290836653385</v>
      </c>
      <c r="I13" s="182">
        <f t="shared" si="4"/>
        <v>104.36590436590436</v>
      </c>
      <c r="J13" s="182">
        <f t="shared" si="4"/>
        <v>111.09643328929988</v>
      </c>
      <c r="K13" s="182">
        <f t="shared" si="4"/>
        <v>0</v>
      </c>
      <c r="L13" s="182">
        <f t="shared" si="4"/>
        <v>93.886462882096069</v>
      </c>
      <c r="M13" s="182">
        <f t="shared" si="4"/>
        <v>106</v>
      </c>
      <c r="N13" s="182">
        <f t="shared" si="4"/>
        <v>95.918367346938766</v>
      </c>
      <c r="O13" s="182">
        <f t="shared" si="4"/>
        <v>103.7037037037037</v>
      </c>
      <c r="P13" s="182">
        <f t="shared" si="4"/>
        <v>91.666666666666657</v>
      </c>
      <c r="Q13" s="182" t="e">
        <f t="shared" si="4"/>
        <v>#DIV/0!</v>
      </c>
      <c r="R13" s="182">
        <f t="shared" si="4"/>
        <v>98.4375</v>
      </c>
      <c r="S13" s="182">
        <f t="shared" si="4"/>
        <v>80.916030534351151</v>
      </c>
      <c r="T13" s="182">
        <f t="shared" si="4"/>
        <v>97.674418604651152</v>
      </c>
      <c r="U13" s="182">
        <f t="shared" si="4"/>
        <v>91.791044776119406</v>
      </c>
      <c r="V13" s="182">
        <f t="shared" si="4"/>
        <v>96.875</v>
      </c>
      <c r="W13" s="182">
        <f t="shared" si="4"/>
        <v>117.64705882352942</v>
      </c>
      <c r="X13" s="182">
        <f t="shared" si="4"/>
        <v>118.42105263157893</v>
      </c>
      <c r="Y13" s="182">
        <f t="shared" si="4"/>
        <v>102.59740259740259</v>
      </c>
      <c r="Z13" s="182">
        <f t="shared" si="4"/>
        <v>0</v>
      </c>
      <c r="AA13" s="182">
        <f t="shared" si="4"/>
        <v>110.20408163265304</v>
      </c>
      <c r="AB13" s="182" t="e">
        <f t="shared" si="4"/>
        <v>#DIV/0!</v>
      </c>
      <c r="AC13" s="182">
        <f t="shared" si="4"/>
        <v>269.56521739130437</v>
      </c>
    </row>
    <row r="14" spans="1:29" ht="30" customHeight="1" thickBot="1">
      <c r="A14" s="362"/>
      <c r="B14" s="365"/>
      <c r="C14" s="113" t="s">
        <v>102</v>
      </c>
      <c r="D14" s="182">
        <f>D10/$D$10*100</f>
        <v>100</v>
      </c>
      <c r="E14" s="182">
        <f t="shared" ref="E14:AC14" si="5">E10/$D$10*100</f>
        <v>43.235200340099908</v>
      </c>
      <c r="F14" s="182">
        <f t="shared" si="5"/>
        <v>4.8251673929216707</v>
      </c>
      <c r="G14" s="182">
        <f t="shared" si="5"/>
        <v>10.234881496439579</v>
      </c>
      <c r="H14" s="182">
        <f t="shared" si="5"/>
        <v>5.6966733978106063</v>
      </c>
      <c r="I14" s="182">
        <f t="shared" si="5"/>
        <v>10.670634498884048</v>
      </c>
      <c r="J14" s="182">
        <f t="shared" si="5"/>
        <v>8.9382506111170166</v>
      </c>
      <c r="K14" s="182">
        <f t="shared" si="5"/>
        <v>0</v>
      </c>
      <c r="L14" s="182">
        <f t="shared" si="5"/>
        <v>2.2850462323307474</v>
      </c>
      <c r="M14" s="182">
        <f t="shared" si="5"/>
        <v>0.56329046657455628</v>
      </c>
      <c r="N14" s="182">
        <f t="shared" si="5"/>
        <v>0.9990434690190243</v>
      </c>
      <c r="O14" s="182">
        <f t="shared" si="5"/>
        <v>0.59517483260707826</v>
      </c>
      <c r="P14" s="182">
        <f t="shared" si="5"/>
        <v>0.46763736847699017</v>
      </c>
      <c r="Q14" s="182">
        <f t="shared" si="5"/>
        <v>0</v>
      </c>
      <c r="R14" s="182">
        <f t="shared" si="5"/>
        <v>0.66957168668296319</v>
      </c>
      <c r="S14" s="182">
        <f t="shared" si="5"/>
        <v>1.1265809331491126</v>
      </c>
      <c r="T14" s="182">
        <f t="shared" si="5"/>
        <v>1.3391433733659264</v>
      </c>
      <c r="U14" s="182">
        <f t="shared" si="5"/>
        <v>1.3072590073334043</v>
      </c>
      <c r="V14" s="182">
        <f t="shared" si="5"/>
        <v>0.32947178233606123</v>
      </c>
      <c r="W14" s="182">
        <f t="shared" si="5"/>
        <v>0.2125624402168137</v>
      </c>
      <c r="X14" s="182">
        <f t="shared" si="5"/>
        <v>0.47826549048783074</v>
      </c>
      <c r="Y14" s="182">
        <f t="shared" si="5"/>
        <v>0.83962163885641405</v>
      </c>
      <c r="Z14" s="182">
        <f t="shared" si="5"/>
        <v>0</v>
      </c>
      <c r="AA14" s="182">
        <f t="shared" si="5"/>
        <v>0.57391858858539702</v>
      </c>
      <c r="AB14" s="182">
        <f t="shared" si="5"/>
        <v>0</v>
      </c>
      <c r="AC14" s="182">
        <f t="shared" si="5"/>
        <v>4.6126049527048574</v>
      </c>
    </row>
    <row r="15" spans="1:29" ht="30" customHeight="1">
      <c r="A15" s="360" t="s">
        <v>70</v>
      </c>
      <c r="B15" s="363" t="s">
        <v>71</v>
      </c>
      <c r="C15" s="317" t="s">
        <v>72</v>
      </c>
      <c r="D15" s="297">
        <v>2423100</v>
      </c>
      <c r="E15" s="297">
        <v>1107200</v>
      </c>
      <c r="F15" s="297">
        <v>104700</v>
      </c>
      <c r="G15" s="297">
        <v>235600</v>
      </c>
      <c r="H15" s="297">
        <v>126400</v>
      </c>
      <c r="I15" s="297">
        <v>264800</v>
      </c>
      <c r="J15" s="297">
        <v>226300</v>
      </c>
      <c r="K15" s="297">
        <v>0</v>
      </c>
      <c r="L15" s="297">
        <v>53600</v>
      </c>
      <c r="M15" s="297">
        <v>13300</v>
      </c>
      <c r="N15" s="297">
        <v>29200</v>
      </c>
      <c r="O15" s="297">
        <v>13400</v>
      </c>
      <c r="P15" s="297">
        <v>12300</v>
      </c>
      <c r="Q15" s="297">
        <v>0</v>
      </c>
      <c r="R15" s="297">
        <v>15500</v>
      </c>
      <c r="S15" s="297">
        <v>20300</v>
      </c>
      <c r="T15" s="297">
        <v>32500</v>
      </c>
      <c r="U15" s="297">
        <v>25200</v>
      </c>
      <c r="V15" s="297">
        <v>7800</v>
      </c>
      <c r="W15" s="297">
        <v>4900</v>
      </c>
      <c r="X15" s="297">
        <v>12100</v>
      </c>
      <c r="Y15" s="297">
        <v>20200</v>
      </c>
      <c r="Z15" s="297">
        <v>0</v>
      </c>
      <c r="AA15" s="297">
        <v>13900</v>
      </c>
      <c r="AB15" s="297">
        <v>2400</v>
      </c>
      <c r="AC15" s="297">
        <v>81500</v>
      </c>
    </row>
    <row r="16" spans="1:29" ht="30" customHeight="1">
      <c r="A16" s="361"/>
      <c r="B16" s="364"/>
      <c r="C16" s="102" t="s">
        <v>73</v>
      </c>
      <c r="D16" s="81">
        <v>2354800</v>
      </c>
      <c r="E16" s="81">
        <v>1044000</v>
      </c>
      <c r="F16" s="81">
        <v>123200</v>
      </c>
      <c r="G16" s="81">
        <v>214900</v>
      </c>
      <c r="H16" s="81">
        <v>119500</v>
      </c>
      <c r="I16" s="81">
        <v>262400</v>
      </c>
      <c r="J16" s="81">
        <v>209400</v>
      </c>
      <c r="K16" s="81">
        <v>39200</v>
      </c>
      <c r="L16" s="81">
        <v>58600</v>
      </c>
      <c r="M16" s="81">
        <v>13000</v>
      </c>
      <c r="N16" s="81">
        <v>34200</v>
      </c>
      <c r="O16" s="81">
        <v>13200</v>
      </c>
      <c r="P16" s="81">
        <v>13500</v>
      </c>
      <c r="Q16" s="81">
        <v>0</v>
      </c>
      <c r="R16" s="81">
        <v>16300</v>
      </c>
      <c r="S16" s="81">
        <v>23300</v>
      </c>
      <c r="T16" s="81">
        <v>32800</v>
      </c>
      <c r="U16" s="81">
        <v>26000</v>
      </c>
      <c r="V16" s="81">
        <v>8300</v>
      </c>
      <c r="W16" s="81">
        <v>4400</v>
      </c>
      <c r="X16" s="81">
        <v>11000</v>
      </c>
      <c r="Y16" s="81">
        <v>20300</v>
      </c>
      <c r="Z16" s="81">
        <v>11900</v>
      </c>
      <c r="AA16" s="81">
        <v>12600</v>
      </c>
      <c r="AB16" s="81">
        <v>2800</v>
      </c>
      <c r="AC16" s="81">
        <v>40000</v>
      </c>
    </row>
    <row r="17" spans="1:29" ht="30" customHeight="1">
      <c r="A17" s="361"/>
      <c r="B17" s="364"/>
      <c r="C17" s="102" t="s">
        <v>63</v>
      </c>
      <c r="D17" s="81">
        <f>D15-D16</f>
        <v>68300</v>
      </c>
      <c r="E17" s="81">
        <f t="shared" ref="E17:AC17" si="6">E15-E16</f>
        <v>63200</v>
      </c>
      <c r="F17" s="81">
        <f t="shared" si="6"/>
        <v>-18500</v>
      </c>
      <c r="G17" s="81">
        <f t="shared" si="6"/>
        <v>20700</v>
      </c>
      <c r="H17" s="81">
        <f t="shared" si="6"/>
        <v>6900</v>
      </c>
      <c r="I17" s="81">
        <f t="shared" si="6"/>
        <v>2400</v>
      </c>
      <c r="J17" s="81">
        <f t="shared" si="6"/>
        <v>16900</v>
      </c>
      <c r="K17" s="81">
        <f t="shared" si="6"/>
        <v>-39200</v>
      </c>
      <c r="L17" s="81">
        <f t="shared" si="6"/>
        <v>-5000</v>
      </c>
      <c r="M17" s="81">
        <f t="shared" si="6"/>
        <v>300</v>
      </c>
      <c r="N17" s="81">
        <f t="shared" si="6"/>
        <v>-5000</v>
      </c>
      <c r="O17" s="81">
        <f t="shared" si="6"/>
        <v>200</v>
      </c>
      <c r="P17" s="81">
        <f t="shared" si="6"/>
        <v>-1200</v>
      </c>
      <c r="Q17" s="81">
        <f t="shared" si="6"/>
        <v>0</v>
      </c>
      <c r="R17" s="81">
        <f t="shared" si="6"/>
        <v>-800</v>
      </c>
      <c r="S17" s="81">
        <f t="shared" si="6"/>
        <v>-3000</v>
      </c>
      <c r="T17" s="81">
        <f t="shared" si="6"/>
        <v>-300</v>
      </c>
      <c r="U17" s="81">
        <f t="shared" si="6"/>
        <v>-800</v>
      </c>
      <c r="V17" s="81">
        <f t="shared" si="6"/>
        <v>-500</v>
      </c>
      <c r="W17" s="81">
        <f t="shared" si="6"/>
        <v>500</v>
      </c>
      <c r="X17" s="81">
        <f t="shared" si="6"/>
        <v>1100</v>
      </c>
      <c r="Y17" s="81">
        <f t="shared" si="6"/>
        <v>-100</v>
      </c>
      <c r="Z17" s="81">
        <f t="shared" si="6"/>
        <v>-11900</v>
      </c>
      <c r="AA17" s="81">
        <f t="shared" si="6"/>
        <v>1300</v>
      </c>
      <c r="AB17" s="81">
        <f t="shared" si="6"/>
        <v>-400</v>
      </c>
      <c r="AC17" s="81">
        <f t="shared" si="6"/>
        <v>41500</v>
      </c>
    </row>
    <row r="18" spans="1:29" ht="30" customHeight="1">
      <c r="A18" s="361"/>
      <c r="B18" s="364"/>
      <c r="C18" s="106" t="s">
        <v>74</v>
      </c>
      <c r="D18" s="182">
        <f>D15/D16*100</f>
        <v>102.90045863767622</v>
      </c>
      <c r="E18" s="182">
        <f t="shared" ref="E18:AC18" si="7">E15/E16*100</f>
        <v>106.05363984674329</v>
      </c>
      <c r="F18" s="182">
        <f t="shared" si="7"/>
        <v>84.983766233766232</v>
      </c>
      <c r="G18" s="182">
        <f t="shared" si="7"/>
        <v>109.63238715681713</v>
      </c>
      <c r="H18" s="182">
        <f t="shared" si="7"/>
        <v>105.77405857740585</v>
      </c>
      <c r="I18" s="182">
        <f t="shared" si="7"/>
        <v>100.91463414634146</v>
      </c>
      <c r="J18" s="182">
        <f t="shared" si="7"/>
        <v>108.07067812798472</v>
      </c>
      <c r="K18" s="182">
        <f t="shared" si="7"/>
        <v>0</v>
      </c>
      <c r="L18" s="182">
        <f t="shared" si="7"/>
        <v>91.467576791808867</v>
      </c>
      <c r="M18" s="182">
        <f t="shared" si="7"/>
        <v>102.30769230769229</v>
      </c>
      <c r="N18" s="182">
        <f t="shared" si="7"/>
        <v>85.380116959064324</v>
      </c>
      <c r="O18" s="182">
        <f t="shared" si="7"/>
        <v>101.51515151515152</v>
      </c>
      <c r="P18" s="182">
        <f t="shared" si="7"/>
        <v>91.111111111111114</v>
      </c>
      <c r="Q18" s="182" t="e">
        <f t="shared" si="7"/>
        <v>#DIV/0!</v>
      </c>
      <c r="R18" s="182">
        <f t="shared" si="7"/>
        <v>95.092024539877301</v>
      </c>
      <c r="S18" s="182">
        <f t="shared" si="7"/>
        <v>87.124463519313295</v>
      </c>
      <c r="T18" s="182">
        <f t="shared" si="7"/>
        <v>99.08536585365853</v>
      </c>
      <c r="U18" s="182">
        <f t="shared" si="7"/>
        <v>96.92307692307692</v>
      </c>
      <c r="V18" s="182">
        <f t="shared" si="7"/>
        <v>93.975903614457835</v>
      </c>
      <c r="W18" s="182">
        <f t="shared" si="7"/>
        <v>111.36363636363636</v>
      </c>
      <c r="X18" s="182">
        <f t="shared" si="7"/>
        <v>110.00000000000001</v>
      </c>
      <c r="Y18" s="182">
        <f t="shared" si="7"/>
        <v>99.50738916256158</v>
      </c>
      <c r="Z18" s="182">
        <f t="shared" si="7"/>
        <v>0</v>
      </c>
      <c r="AA18" s="182">
        <f t="shared" si="7"/>
        <v>110.31746031746033</v>
      </c>
      <c r="AB18" s="182">
        <f t="shared" si="7"/>
        <v>85.714285714285708</v>
      </c>
      <c r="AC18" s="182">
        <f t="shared" si="7"/>
        <v>203.75</v>
      </c>
    </row>
    <row r="19" spans="1:29" ht="30" customHeight="1" thickBot="1">
      <c r="A19" s="362"/>
      <c r="B19" s="365"/>
      <c r="C19" s="113" t="s">
        <v>103</v>
      </c>
      <c r="D19" s="182">
        <f>D15/$D$15*100</f>
        <v>100</v>
      </c>
      <c r="E19" s="182">
        <f t="shared" ref="E19:AC19" si="8">E15/$D$15*100</f>
        <v>45.693533077462753</v>
      </c>
      <c r="F19" s="182">
        <f t="shared" si="8"/>
        <v>4.320911229416863</v>
      </c>
      <c r="G19" s="182">
        <f t="shared" si="8"/>
        <v>9.7230820023936282</v>
      </c>
      <c r="H19" s="182">
        <f t="shared" si="8"/>
        <v>5.2164582559531176</v>
      </c>
      <c r="I19" s="182">
        <f t="shared" si="8"/>
        <v>10.928149890635961</v>
      </c>
      <c r="J19" s="182">
        <f t="shared" si="8"/>
        <v>9.339276133878089</v>
      </c>
      <c r="K19" s="182">
        <f t="shared" si="8"/>
        <v>0</v>
      </c>
      <c r="L19" s="182">
        <f t="shared" si="8"/>
        <v>2.2120424249927781</v>
      </c>
      <c r="M19" s="182">
        <f t="shared" si="8"/>
        <v>0.54888366142544676</v>
      </c>
      <c r="N19" s="182">
        <f t="shared" si="8"/>
        <v>1.2050678882423342</v>
      </c>
      <c r="O19" s="182">
        <f t="shared" si="8"/>
        <v>0.55301060624819454</v>
      </c>
      <c r="P19" s="182">
        <f t="shared" si="8"/>
        <v>0.50761421319796951</v>
      </c>
      <c r="Q19" s="182">
        <f t="shared" si="8"/>
        <v>0</v>
      </c>
      <c r="R19" s="182">
        <f t="shared" si="8"/>
        <v>0.63967644752589659</v>
      </c>
      <c r="S19" s="182">
        <f t="shared" si="8"/>
        <v>0.83776979901778714</v>
      </c>
      <c r="T19" s="182">
        <f t="shared" si="8"/>
        <v>1.3412570673930089</v>
      </c>
      <c r="U19" s="182">
        <f t="shared" si="8"/>
        <v>1.0399900953324255</v>
      </c>
      <c r="V19" s="182">
        <f t="shared" si="8"/>
        <v>0.32190169617432213</v>
      </c>
      <c r="W19" s="182">
        <f t="shared" si="8"/>
        <v>0.20222029631463828</v>
      </c>
      <c r="X19" s="182">
        <f t="shared" si="8"/>
        <v>0.49936032355247412</v>
      </c>
      <c r="Y19" s="182">
        <f t="shared" si="8"/>
        <v>0.83364285419503936</v>
      </c>
      <c r="Z19" s="182">
        <f t="shared" si="8"/>
        <v>0</v>
      </c>
      <c r="AA19" s="182">
        <f t="shared" si="8"/>
        <v>0.5736453303619331</v>
      </c>
      <c r="AB19" s="182">
        <f t="shared" si="8"/>
        <v>9.9046675745945278E-2</v>
      </c>
      <c r="AC19" s="182">
        <f t="shared" si="8"/>
        <v>3.3634600305393918</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106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107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G3" sqref="G3"/>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６月（１表）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5"/>
      <c r="J6" s="370" t="s">
        <v>58</v>
      </c>
      <c r="K6" s="134"/>
      <c r="L6" s="136"/>
      <c r="M6" s="128"/>
      <c r="N6" s="121"/>
    </row>
    <row r="7" spans="1:15" ht="17.25">
      <c r="A7" s="137"/>
      <c r="B7" s="138"/>
      <c r="C7" s="139"/>
      <c r="D7" s="140"/>
      <c r="E7" s="345"/>
      <c r="F7" s="347"/>
      <c r="G7" s="349"/>
      <c r="H7" s="141" t="s">
        <v>55</v>
      </c>
      <c r="I7" s="142" t="s">
        <v>59</v>
      </c>
      <c r="J7" s="371"/>
      <c r="K7" s="141" t="s">
        <v>55</v>
      </c>
      <c r="L7" s="143" t="s">
        <v>59</v>
      </c>
      <c r="M7" s="128"/>
      <c r="N7" s="121"/>
    </row>
    <row r="8" spans="1:15" ht="32.25" customHeight="1">
      <c r="A8" s="352" t="s">
        <v>60</v>
      </c>
      <c r="B8" s="353"/>
      <c r="C8" s="289" t="s">
        <v>61</v>
      </c>
      <c r="D8" s="290">
        <v>438800</v>
      </c>
      <c r="E8" s="291">
        <v>410300</v>
      </c>
      <c r="F8" s="292">
        <v>28500</v>
      </c>
      <c r="G8" s="13">
        <v>418200</v>
      </c>
      <c r="H8" s="145">
        <v>408600</v>
      </c>
      <c r="I8" s="146">
        <v>9600</v>
      </c>
      <c r="J8" s="14">
        <v>20600</v>
      </c>
      <c r="K8" s="145">
        <v>1700</v>
      </c>
      <c r="L8" s="144">
        <v>18900</v>
      </c>
      <c r="M8" s="128"/>
      <c r="N8" s="121"/>
    </row>
    <row r="9" spans="1:15" ht="32.25" customHeight="1">
      <c r="A9" s="354"/>
      <c r="B9" s="355"/>
      <c r="C9" s="283" t="s">
        <v>62</v>
      </c>
      <c r="D9" s="15">
        <v>417200</v>
      </c>
      <c r="E9" s="148">
        <v>407800</v>
      </c>
      <c r="F9" s="149">
        <v>9400</v>
      </c>
      <c r="G9" s="16">
        <v>413600</v>
      </c>
      <c r="H9" s="150">
        <v>405400</v>
      </c>
      <c r="I9" s="151">
        <v>8200</v>
      </c>
      <c r="J9" s="17">
        <v>3600</v>
      </c>
      <c r="K9" s="150">
        <v>2400</v>
      </c>
      <c r="L9" s="152">
        <v>1200</v>
      </c>
      <c r="M9" s="128"/>
      <c r="N9" s="121"/>
    </row>
    <row r="10" spans="1:15" ht="32.25" customHeight="1">
      <c r="A10" s="354"/>
      <c r="B10" s="355"/>
      <c r="C10" s="193" t="s">
        <v>63</v>
      </c>
      <c r="D10" s="18">
        <v>21600</v>
      </c>
      <c r="E10" s="153">
        <v>2500</v>
      </c>
      <c r="F10" s="90">
        <v>19100</v>
      </c>
      <c r="G10" s="19">
        <v>4600</v>
      </c>
      <c r="H10" s="154">
        <v>3200</v>
      </c>
      <c r="I10" s="155">
        <v>1400</v>
      </c>
      <c r="J10" s="20">
        <v>17000</v>
      </c>
      <c r="K10" s="154">
        <v>-700</v>
      </c>
      <c r="L10" s="90">
        <v>17700</v>
      </c>
      <c r="M10" s="128"/>
      <c r="N10" s="121"/>
    </row>
    <row r="11" spans="1:15" ht="32.25" customHeight="1">
      <c r="A11" s="354"/>
      <c r="B11" s="355"/>
      <c r="C11" s="194" t="s">
        <v>64</v>
      </c>
      <c r="D11" s="21">
        <v>105.17737296260785</v>
      </c>
      <c r="E11" s="156">
        <v>100.61304561059343</v>
      </c>
      <c r="F11" s="157">
        <v>303.19148936170211</v>
      </c>
      <c r="G11" s="22">
        <v>101.11218568665376</v>
      </c>
      <c r="H11" s="158">
        <v>100.78934385791811</v>
      </c>
      <c r="I11" s="159">
        <v>117.07317073170731</v>
      </c>
      <c r="J11" s="23">
        <v>572.22222222222229</v>
      </c>
      <c r="K11" s="158">
        <v>70.833333333333343</v>
      </c>
      <c r="L11" s="160">
        <v>1575</v>
      </c>
      <c r="M11" s="128"/>
      <c r="N11" s="121"/>
    </row>
    <row r="12" spans="1:15" ht="32.25" customHeight="1">
      <c r="A12" s="356" t="s">
        <v>65</v>
      </c>
      <c r="B12" s="357" t="s">
        <v>66</v>
      </c>
      <c r="C12" s="287" t="s">
        <v>67</v>
      </c>
      <c r="D12" s="293">
        <v>1379700</v>
      </c>
      <c r="E12" s="294">
        <v>1307800</v>
      </c>
      <c r="F12" s="295">
        <v>71900</v>
      </c>
      <c r="G12" s="24">
        <v>1324900</v>
      </c>
      <c r="H12" s="161">
        <v>1300900</v>
      </c>
      <c r="I12" s="162">
        <v>24000</v>
      </c>
      <c r="J12" s="25">
        <v>54800</v>
      </c>
      <c r="K12" s="161">
        <v>6900</v>
      </c>
      <c r="L12" s="147">
        <v>47900</v>
      </c>
      <c r="M12" s="128"/>
      <c r="N12" s="121"/>
    </row>
    <row r="13" spans="1:15" ht="32.25" customHeight="1">
      <c r="A13" s="356"/>
      <c r="B13" s="357"/>
      <c r="C13" s="193" t="s">
        <v>68</v>
      </c>
      <c r="D13" s="15">
        <v>1312900</v>
      </c>
      <c r="E13" s="148">
        <v>1287400</v>
      </c>
      <c r="F13" s="163">
        <v>25500</v>
      </c>
      <c r="G13" s="16">
        <v>1301500</v>
      </c>
      <c r="H13" s="164">
        <v>1279100</v>
      </c>
      <c r="I13" s="165">
        <v>22400</v>
      </c>
      <c r="J13" s="17">
        <v>11400</v>
      </c>
      <c r="K13" s="164">
        <v>8300</v>
      </c>
      <c r="L13" s="149">
        <v>3100</v>
      </c>
      <c r="M13" s="128"/>
      <c r="N13" s="121"/>
    </row>
    <row r="14" spans="1:15" ht="32.25" customHeight="1">
      <c r="A14" s="356"/>
      <c r="B14" s="357"/>
      <c r="C14" s="193" t="s">
        <v>63</v>
      </c>
      <c r="D14" s="18">
        <v>66800</v>
      </c>
      <c r="E14" s="153">
        <v>20400</v>
      </c>
      <c r="F14" s="89">
        <v>46400</v>
      </c>
      <c r="G14" s="19">
        <v>23400</v>
      </c>
      <c r="H14" s="154">
        <v>21800</v>
      </c>
      <c r="I14" s="155">
        <v>1600</v>
      </c>
      <c r="J14" s="20">
        <v>43400</v>
      </c>
      <c r="K14" s="154">
        <v>-1400</v>
      </c>
      <c r="L14" s="90">
        <v>44800</v>
      </c>
      <c r="M14" s="128"/>
      <c r="N14" s="121"/>
    </row>
    <row r="15" spans="1:15" ht="32.25" customHeight="1">
      <c r="A15" s="356"/>
      <c r="B15" s="357"/>
      <c r="C15" s="194" t="s">
        <v>69</v>
      </c>
      <c r="D15" s="26">
        <v>105.0879731891233</v>
      </c>
      <c r="E15" s="166">
        <v>101.58458909429859</v>
      </c>
      <c r="F15" s="167">
        <v>281.96078431372553</v>
      </c>
      <c r="G15" s="27">
        <v>101.79792547061083</v>
      </c>
      <c r="H15" s="168">
        <v>101.70432335235714</v>
      </c>
      <c r="I15" s="169">
        <v>107.14285714285714</v>
      </c>
      <c r="J15" s="28">
        <v>480.70175438596488</v>
      </c>
      <c r="K15" s="168">
        <v>83.132530120481931</v>
      </c>
      <c r="L15" s="170">
        <v>1545.1612903225805</v>
      </c>
      <c r="M15" s="128"/>
      <c r="N15" s="121"/>
    </row>
    <row r="16" spans="1:15" ht="32.25" customHeight="1">
      <c r="A16" s="356" t="s">
        <v>70</v>
      </c>
      <c r="B16" s="357" t="s">
        <v>71</v>
      </c>
      <c r="C16" s="287" t="s">
        <v>72</v>
      </c>
      <c r="D16" s="293">
        <v>2861900</v>
      </c>
      <c r="E16" s="294">
        <v>2751900</v>
      </c>
      <c r="F16" s="295">
        <v>110000</v>
      </c>
      <c r="G16" s="24">
        <v>2784000</v>
      </c>
      <c r="H16" s="161">
        <v>2737100</v>
      </c>
      <c r="I16" s="162">
        <v>46900</v>
      </c>
      <c r="J16" s="25">
        <v>77900</v>
      </c>
      <c r="K16" s="161">
        <v>14800</v>
      </c>
      <c r="L16" s="147">
        <v>63100</v>
      </c>
      <c r="M16" s="128"/>
      <c r="N16" s="121"/>
    </row>
    <row r="17" spans="1:14" ht="32.25" customHeight="1">
      <c r="A17" s="356"/>
      <c r="B17" s="357"/>
      <c r="C17" s="193" t="s">
        <v>73</v>
      </c>
      <c r="D17" s="15">
        <v>2772000</v>
      </c>
      <c r="E17" s="148">
        <v>2722600</v>
      </c>
      <c r="F17" s="163">
        <v>49400</v>
      </c>
      <c r="G17" s="16">
        <v>2748500</v>
      </c>
      <c r="H17" s="164">
        <v>2706800</v>
      </c>
      <c r="I17" s="165">
        <v>41700</v>
      </c>
      <c r="J17" s="17">
        <v>23500</v>
      </c>
      <c r="K17" s="164">
        <v>15800</v>
      </c>
      <c r="L17" s="149">
        <v>7700</v>
      </c>
      <c r="M17" s="128"/>
      <c r="N17" s="121"/>
    </row>
    <row r="18" spans="1:14" ht="32.25" customHeight="1">
      <c r="A18" s="356"/>
      <c r="B18" s="357"/>
      <c r="C18" s="193" t="s">
        <v>63</v>
      </c>
      <c r="D18" s="18">
        <v>89900</v>
      </c>
      <c r="E18" s="153">
        <v>29300</v>
      </c>
      <c r="F18" s="89">
        <v>60600</v>
      </c>
      <c r="G18" s="19">
        <v>35500</v>
      </c>
      <c r="H18" s="154">
        <v>30300</v>
      </c>
      <c r="I18" s="155">
        <v>5200</v>
      </c>
      <c r="J18" s="20">
        <v>54400</v>
      </c>
      <c r="K18" s="154">
        <v>-1000</v>
      </c>
      <c r="L18" s="90">
        <v>55400</v>
      </c>
      <c r="M18" s="128"/>
      <c r="N18" s="121"/>
    </row>
    <row r="19" spans="1:14" ht="32.25" customHeight="1" thickBot="1">
      <c r="A19" s="358"/>
      <c r="B19" s="359"/>
      <c r="C19" s="282" t="s">
        <v>74</v>
      </c>
      <c r="D19" s="29">
        <v>103.24314574314575</v>
      </c>
      <c r="E19" s="171">
        <v>101.07617718357453</v>
      </c>
      <c r="F19" s="172">
        <v>222.67206477732793</v>
      </c>
      <c r="G19" s="30">
        <v>101.29161360742222</v>
      </c>
      <c r="H19" s="173">
        <v>101.11940298507463</v>
      </c>
      <c r="I19" s="174">
        <v>112.47002398081534</v>
      </c>
      <c r="J19" s="31">
        <v>331.48936170212767</v>
      </c>
      <c r="K19" s="173">
        <v>93.670886075949369</v>
      </c>
      <c r="L19" s="175">
        <v>819.48051948051943</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topLeftCell="N1" workbookViewId="0">
      <selection sqref="A1:D1"/>
    </sheetView>
  </sheetViews>
  <sheetFormatPr defaultRowHeight="13.5"/>
  <cols>
    <col min="1"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６月（２表）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4">
        <v>24</v>
      </c>
      <c r="AC3" s="322"/>
    </row>
    <row r="4" spans="1:29" ht="18" thickBot="1">
      <c r="A4" s="366" t="s">
        <v>54</v>
      </c>
      <c r="B4" s="367"/>
      <c r="C4" s="79"/>
      <c r="D4" s="80" t="s">
        <v>76</v>
      </c>
      <c r="E4" s="308" t="s">
        <v>77</v>
      </c>
      <c r="F4" s="309" t="s">
        <v>78</v>
      </c>
      <c r="G4" s="310" t="s">
        <v>79</v>
      </c>
      <c r="H4" s="308" t="s">
        <v>80</v>
      </c>
      <c r="I4" s="309" t="s">
        <v>81</v>
      </c>
      <c r="J4" s="311" t="s">
        <v>82</v>
      </c>
      <c r="K4" s="309" t="s">
        <v>83</v>
      </c>
      <c r="L4" s="309" t="s">
        <v>84</v>
      </c>
      <c r="M4" s="312" t="s">
        <v>85</v>
      </c>
      <c r="N4" s="309" t="s">
        <v>86</v>
      </c>
      <c r="O4" s="309" t="s">
        <v>87</v>
      </c>
      <c r="P4" s="309" t="s">
        <v>88</v>
      </c>
      <c r="Q4" s="309" t="s">
        <v>89</v>
      </c>
      <c r="R4" s="309" t="s">
        <v>90</v>
      </c>
      <c r="S4" s="309" t="s">
        <v>91</v>
      </c>
      <c r="T4" s="309" t="s">
        <v>92</v>
      </c>
      <c r="U4" s="309" t="s">
        <v>93</v>
      </c>
      <c r="V4" s="309" t="s">
        <v>94</v>
      </c>
      <c r="W4" s="309" t="s">
        <v>95</v>
      </c>
      <c r="X4" s="309" t="s">
        <v>96</v>
      </c>
      <c r="Y4" s="309" t="s">
        <v>97</v>
      </c>
      <c r="Z4" s="308" t="s">
        <v>98</v>
      </c>
      <c r="AA4" s="309" t="s">
        <v>99</v>
      </c>
      <c r="AB4" s="308" t="s">
        <v>100</v>
      </c>
      <c r="AC4" s="313" t="s">
        <v>56</v>
      </c>
    </row>
    <row r="5" spans="1:29" ht="30" customHeight="1">
      <c r="A5" s="361" t="s">
        <v>60</v>
      </c>
      <c r="B5" s="368"/>
      <c r="C5" s="296" t="s">
        <v>101</v>
      </c>
      <c r="D5" s="297">
        <v>438800</v>
      </c>
      <c r="E5" s="298">
        <v>200200</v>
      </c>
      <c r="F5" s="298">
        <v>20100</v>
      </c>
      <c r="G5" s="298">
        <v>39700</v>
      </c>
      <c r="H5" s="298">
        <v>19000</v>
      </c>
      <c r="I5" s="298">
        <v>48500</v>
      </c>
      <c r="J5" s="298">
        <v>40100</v>
      </c>
      <c r="K5" s="298">
        <v>0</v>
      </c>
      <c r="L5" s="298">
        <v>9800</v>
      </c>
      <c r="M5" s="298">
        <v>2100</v>
      </c>
      <c r="N5" s="298">
        <v>3700</v>
      </c>
      <c r="O5" s="298">
        <v>1800</v>
      </c>
      <c r="P5" s="298">
        <v>0</v>
      </c>
      <c r="Q5" s="298">
        <v>0</v>
      </c>
      <c r="R5" s="298">
        <v>3400</v>
      </c>
      <c r="S5" s="298">
        <v>2800</v>
      </c>
      <c r="T5" s="298">
        <v>5200</v>
      </c>
      <c r="U5" s="298">
        <v>4000</v>
      </c>
      <c r="V5" s="298">
        <v>1300</v>
      </c>
      <c r="W5" s="299">
        <v>600</v>
      </c>
      <c r="X5" s="299">
        <v>1900</v>
      </c>
      <c r="Y5" s="299">
        <v>3400</v>
      </c>
      <c r="Z5" s="299">
        <v>0</v>
      </c>
      <c r="AA5" s="299">
        <v>2700</v>
      </c>
      <c r="AB5" s="300">
        <v>0</v>
      </c>
      <c r="AC5" s="301">
        <v>28500</v>
      </c>
    </row>
    <row r="6" spans="1:29" ht="30" customHeight="1">
      <c r="A6" s="361"/>
      <c r="B6" s="368"/>
      <c r="C6" s="83" t="s">
        <v>62</v>
      </c>
      <c r="D6" s="81">
        <v>417200</v>
      </c>
      <c r="E6" s="82">
        <v>194800</v>
      </c>
      <c r="F6" s="82">
        <v>21500</v>
      </c>
      <c r="G6" s="82">
        <v>36100</v>
      </c>
      <c r="H6" s="82">
        <v>19800</v>
      </c>
      <c r="I6" s="82">
        <v>47700</v>
      </c>
      <c r="J6" s="82">
        <v>39000</v>
      </c>
      <c r="K6" s="82">
        <v>0</v>
      </c>
      <c r="L6" s="82">
        <v>10600</v>
      </c>
      <c r="M6" s="82">
        <v>2200</v>
      </c>
      <c r="N6" s="82">
        <v>4000</v>
      </c>
      <c r="O6" s="82">
        <v>2200</v>
      </c>
      <c r="P6" s="82">
        <v>0</v>
      </c>
      <c r="Q6" s="82">
        <v>0</v>
      </c>
      <c r="R6" s="82">
        <v>3600</v>
      </c>
      <c r="S6" s="82">
        <v>3500</v>
      </c>
      <c r="T6" s="82">
        <v>6200</v>
      </c>
      <c r="U6" s="82">
        <v>4300</v>
      </c>
      <c r="V6" s="82">
        <v>1600</v>
      </c>
      <c r="W6" s="82">
        <v>700</v>
      </c>
      <c r="X6" s="82">
        <v>1800</v>
      </c>
      <c r="Y6" s="82">
        <v>3200</v>
      </c>
      <c r="Z6" s="82">
        <v>2600</v>
      </c>
      <c r="AA6" s="82">
        <v>2400</v>
      </c>
      <c r="AB6" s="84">
        <v>0</v>
      </c>
      <c r="AC6" s="85">
        <v>9400</v>
      </c>
    </row>
    <row r="7" spans="1:29" ht="30" customHeight="1">
      <c r="A7" s="361"/>
      <c r="B7" s="368"/>
      <c r="C7" s="83" t="s">
        <v>63</v>
      </c>
      <c r="D7" s="86">
        <v>21600</v>
      </c>
      <c r="E7" s="87">
        <v>5400</v>
      </c>
      <c r="F7" s="88">
        <v>-1400</v>
      </c>
      <c r="G7" s="88">
        <v>3600</v>
      </c>
      <c r="H7" s="88">
        <v>-800</v>
      </c>
      <c r="I7" s="88">
        <v>800</v>
      </c>
      <c r="J7" s="89">
        <v>1100</v>
      </c>
      <c r="K7" s="88">
        <v>0</v>
      </c>
      <c r="L7" s="88">
        <v>-800</v>
      </c>
      <c r="M7" s="88">
        <v>-100</v>
      </c>
      <c r="N7" s="88">
        <v>-300</v>
      </c>
      <c r="O7" s="88">
        <v>-400</v>
      </c>
      <c r="P7" s="88">
        <v>0</v>
      </c>
      <c r="Q7" s="88">
        <v>0</v>
      </c>
      <c r="R7" s="88">
        <v>-200</v>
      </c>
      <c r="S7" s="88">
        <v>-700</v>
      </c>
      <c r="T7" s="88">
        <v>-1000</v>
      </c>
      <c r="U7" s="88">
        <v>-300</v>
      </c>
      <c r="V7" s="88">
        <v>-300</v>
      </c>
      <c r="W7" s="88">
        <v>-100</v>
      </c>
      <c r="X7" s="88">
        <v>100</v>
      </c>
      <c r="Y7" s="88">
        <v>200</v>
      </c>
      <c r="Z7" s="88">
        <v>-2600</v>
      </c>
      <c r="AA7" s="88">
        <v>300</v>
      </c>
      <c r="AB7" s="88">
        <v>0</v>
      </c>
      <c r="AC7" s="90">
        <v>19100</v>
      </c>
    </row>
    <row r="8" spans="1:29" ht="30" customHeight="1">
      <c r="A8" s="361"/>
      <c r="B8" s="368"/>
      <c r="C8" s="91" t="s">
        <v>64</v>
      </c>
      <c r="D8" s="92">
        <v>105.17737296260785</v>
      </c>
      <c r="E8" s="93">
        <v>102.77207392197126</v>
      </c>
      <c r="F8" s="94">
        <v>93.488372093023258</v>
      </c>
      <c r="G8" s="94">
        <v>109.97229916897507</v>
      </c>
      <c r="H8" s="94">
        <v>95.959595959595958</v>
      </c>
      <c r="I8" s="94">
        <v>101.67714884696018</v>
      </c>
      <c r="J8" s="95">
        <v>102.82051282051282</v>
      </c>
      <c r="K8" s="94">
        <v>0</v>
      </c>
      <c r="L8" s="94">
        <v>92.452830188679243</v>
      </c>
      <c r="M8" s="94">
        <v>95.454545454545453</v>
      </c>
      <c r="N8" s="94">
        <v>92.5</v>
      </c>
      <c r="O8" s="94">
        <v>81.818181818181827</v>
      </c>
      <c r="P8" s="94">
        <v>0</v>
      </c>
      <c r="Q8" s="94">
        <v>0</v>
      </c>
      <c r="R8" s="94">
        <v>94.444444444444443</v>
      </c>
      <c r="S8" s="94">
        <v>80</v>
      </c>
      <c r="T8" s="94">
        <v>83.870967741935488</v>
      </c>
      <c r="U8" s="94">
        <v>93.023255813953483</v>
      </c>
      <c r="V8" s="94">
        <v>81.25</v>
      </c>
      <c r="W8" s="96">
        <v>85.714285714285708</v>
      </c>
      <c r="X8" s="96">
        <v>105.55555555555556</v>
      </c>
      <c r="Y8" s="96">
        <v>106.25</v>
      </c>
      <c r="Z8" s="96">
        <v>0</v>
      </c>
      <c r="AA8" s="96">
        <v>112.5</v>
      </c>
      <c r="AB8" s="96">
        <v>0</v>
      </c>
      <c r="AC8" s="97">
        <v>303.19148936170211</v>
      </c>
    </row>
    <row r="9" spans="1:29" ht="30" customHeight="1" thickBot="1">
      <c r="A9" s="362"/>
      <c r="B9" s="369"/>
      <c r="C9" s="98" t="s">
        <v>167</v>
      </c>
      <c r="D9" s="99">
        <v>100</v>
      </c>
      <c r="E9" s="100">
        <v>45.624430264357343</v>
      </c>
      <c r="F9" s="100">
        <v>4.5806745670009112</v>
      </c>
      <c r="G9" s="100">
        <v>9.047402005469463</v>
      </c>
      <c r="H9" s="100">
        <v>4.3299908842297175</v>
      </c>
      <c r="I9" s="100">
        <v>11.052871467639015</v>
      </c>
      <c r="J9" s="100">
        <v>9.1385597082953502</v>
      </c>
      <c r="K9" s="100">
        <v>0</v>
      </c>
      <c r="L9" s="100">
        <v>2.2333637192342755</v>
      </c>
      <c r="M9" s="100">
        <v>0.47857793983591612</v>
      </c>
      <c r="N9" s="100">
        <v>0.84320875113947125</v>
      </c>
      <c r="O9" s="100">
        <v>0.41020966271649956</v>
      </c>
      <c r="P9" s="100">
        <v>0</v>
      </c>
      <c r="Q9" s="100">
        <v>0</v>
      </c>
      <c r="R9" s="100">
        <v>0.77484047402005474</v>
      </c>
      <c r="S9" s="100">
        <v>0.6381039197812215</v>
      </c>
      <c r="T9" s="100">
        <v>1.1850501367365542</v>
      </c>
      <c r="U9" s="100">
        <v>0.91157702825888776</v>
      </c>
      <c r="V9" s="100">
        <v>0.29626253418413856</v>
      </c>
      <c r="W9" s="100">
        <v>0.13673655423883319</v>
      </c>
      <c r="X9" s="100">
        <v>0.4329990884229718</v>
      </c>
      <c r="Y9" s="100">
        <v>0.77484047402005474</v>
      </c>
      <c r="Z9" s="100">
        <v>0</v>
      </c>
      <c r="AA9" s="100">
        <v>0.61531449407474925</v>
      </c>
      <c r="AB9" s="100">
        <v>0</v>
      </c>
      <c r="AC9" s="101">
        <v>6.4949863263445762</v>
      </c>
    </row>
    <row r="10" spans="1:29" ht="30" customHeight="1">
      <c r="A10" s="360" t="s">
        <v>65</v>
      </c>
      <c r="B10" s="363" t="s">
        <v>66</v>
      </c>
      <c r="C10" s="314" t="s">
        <v>67</v>
      </c>
      <c r="D10" s="297">
        <v>1379700</v>
      </c>
      <c r="E10" s="315">
        <v>607000</v>
      </c>
      <c r="F10" s="315">
        <v>65500</v>
      </c>
      <c r="G10" s="315">
        <v>136000</v>
      </c>
      <c r="H10" s="315">
        <v>72600</v>
      </c>
      <c r="I10" s="315">
        <v>148900</v>
      </c>
      <c r="J10" s="315">
        <v>124200</v>
      </c>
      <c r="K10" s="315">
        <v>0</v>
      </c>
      <c r="L10" s="315">
        <v>31300</v>
      </c>
      <c r="M10" s="315">
        <v>7400</v>
      </c>
      <c r="N10" s="315">
        <v>13100</v>
      </c>
      <c r="O10" s="315">
        <v>7400</v>
      </c>
      <c r="P10" s="315">
        <v>4400</v>
      </c>
      <c r="Q10" s="315">
        <v>0</v>
      </c>
      <c r="R10" s="315">
        <v>9700</v>
      </c>
      <c r="S10" s="315">
        <v>13400</v>
      </c>
      <c r="T10" s="315">
        <v>17800</v>
      </c>
      <c r="U10" s="315">
        <v>16300</v>
      </c>
      <c r="V10" s="315">
        <v>4400</v>
      </c>
      <c r="W10" s="315">
        <v>2600</v>
      </c>
      <c r="X10" s="315">
        <v>6400</v>
      </c>
      <c r="Y10" s="315">
        <v>11300</v>
      </c>
      <c r="Z10" s="315">
        <v>0</v>
      </c>
      <c r="AA10" s="315">
        <v>8100</v>
      </c>
      <c r="AB10" s="315">
        <v>0</v>
      </c>
      <c r="AC10" s="316">
        <v>71900</v>
      </c>
    </row>
    <row r="11" spans="1:29" ht="30" customHeight="1">
      <c r="A11" s="361"/>
      <c r="B11" s="364"/>
      <c r="C11" s="102" t="s">
        <v>68</v>
      </c>
      <c r="D11" s="103">
        <v>1312900</v>
      </c>
      <c r="E11" s="104">
        <v>577200</v>
      </c>
      <c r="F11" s="104">
        <v>71600</v>
      </c>
      <c r="G11" s="104">
        <v>127100</v>
      </c>
      <c r="H11" s="104">
        <v>70000</v>
      </c>
      <c r="I11" s="104">
        <v>143900</v>
      </c>
      <c r="J11" s="104">
        <v>114700</v>
      </c>
      <c r="K11" s="104">
        <v>14400</v>
      </c>
      <c r="L11" s="104">
        <v>33500</v>
      </c>
      <c r="M11" s="104">
        <v>7200</v>
      </c>
      <c r="N11" s="104">
        <v>13800</v>
      </c>
      <c r="O11" s="104">
        <v>7600</v>
      </c>
      <c r="P11" s="104">
        <v>4800</v>
      </c>
      <c r="Q11" s="104">
        <v>0</v>
      </c>
      <c r="R11" s="104">
        <v>10000</v>
      </c>
      <c r="S11" s="104">
        <v>16600</v>
      </c>
      <c r="T11" s="104">
        <v>19100</v>
      </c>
      <c r="U11" s="104">
        <v>17700</v>
      </c>
      <c r="V11" s="104">
        <v>4800</v>
      </c>
      <c r="W11" s="104">
        <v>2400</v>
      </c>
      <c r="X11" s="104">
        <v>5600</v>
      </c>
      <c r="Y11" s="104">
        <v>10900</v>
      </c>
      <c r="Z11" s="104">
        <v>7200</v>
      </c>
      <c r="AA11" s="104">
        <v>7300</v>
      </c>
      <c r="AB11" s="117">
        <v>0</v>
      </c>
      <c r="AC11" s="105">
        <v>25500</v>
      </c>
    </row>
    <row r="12" spans="1:29" ht="30" customHeight="1">
      <c r="A12" s="361"/>
      <c r="B12" s="364"/>
      <c r="C12" s="102" t="s">
        <v>63</v>
      </c>
      <c r="D12" s="86">
        <v>66800</v>
      </c>
      <c r="E12" s="87">
        <v>29800</v>
      </c>
      <c r="F12" s="88">
        <v>-6100</v>
      </c>
      <c r="G12" s="88">
        <v>8900</v>
      </c>
      <c r="H12" s="88">
        <v>2600</v>
      </c>
      <c r="I12" s="88">
        <v>5000</v>
      </c>
      <c r="J12" s="89">
        <v>9500</v>
      </c>
      <c r="K12" s="88">
        <v>-14400</v>
      </c>
      <c r="L12" s="88">
        <v>-2200</v>
      </c>
      <c r="M12" s="88">
        <v>7400</v>
      </c>
      <c r="N12" s="88">
        <v>-700</v>
      </c>
      <c r="O12" s="88">
        <v>-200</v>
      </c>
      <c r="P12" s="88">
        <v>-400</v>
      </c>
      <c r="Q12" s="88">
        <v>0</v>
      </c>
      <c r="R12" s="88">
        <v>-300</v>
      </c>
      <c r="S12" s="88">
        <v>-3200</v>
      </c>
      <c r="T12" s="88">
        <v>-1300</v>
      </c>
      <c r="U12" s="88">
        <v>-1400</v>
      </c>
      <c r="V12" s="88">
        <v>-400</v>
      </c>
      <c r="W12" s="88">
        <v>200</v>
      </c>
      <c r="X12" s="88">
        <v>800</v>
      </c>
      <c r="Y12" s="88">
        <v>400</v>
      </c>
      <c r="Z12" s="88">
        <v>-7200</v>
      </c>
      <c r="AA12" s="88">
        <v>800</v>
      </c>
      <c r="AB12" s="88">
        <v>0</v>
      </c>
      <c r="AC12" s="90">
        <v>46400</v>
      </c>
    </row>
    <row r="13" spans="1:29" ht="30" customHeight="1">
      <c r="A13" s="361"/>
      <c r="B13" s="364"/>
      <c r="C13" s="106" t="s">
        <v>69</v>
      </c>
      <c r="D13" s="107">
        <v>105.0879731891233</v>
      </c>
      <c r="E13" s="108">
        <v>105.16285516285518</v>
      </c>
      <c r="F13" s="109">
        <v>91.480446927374302</v>
      </c>
      <c r="G13" s="110">
        <v>107.0023603461841</v>
      </c>
      <c r="H13" s="110">
        <v>103.71428571428571</v>
      </c>
      <c r="I13" s="109">
        <v>103.47463516330787</v>
      </c>
      <c r="J13" s="111">
        <v>108.28247602441149</v>
      </c>
      <c r="K13" s="109">
        <v>0</v>
      </c>
      <c r="L13" s="109">
        <v>93.432835820895519</v>
      </c>
      <c r="M13" s="109">
        <v>102.77777777777777</v>
      </c>
      <c r="N13" s="109">
        <v>94.927536231884062</v>
      </c>
      <c r="O13" s="109">
        <v>97.368421052631575</v>
      </c>
      <c r="P13" s="109">
        <v>91.666666666666657</v>
      </c>
      <c r="Q13" s="109">
        <v>0</v>
      </c>
      <c r="R13" s="109">
        <v>97</v>
      </c>
      <c r="S13" s="109">
        <v>80.722891566265062</v>
      </c>
      <c r="T13" s="109">
        <v>93.193717277486911</v>
      </c>
      <c r="U13" s="109">
        <v>92.090395480225979</v>
      </c>
      <c r="V13" s="109">
        <v>91.666666666666657</v>
      </c>
      <c r="W13" s="109">
        <v>108.33333333333333</v>
      </c>
      <c r="X13" s="109">
        <v>114.28571428571428</v>
      </c>
      <c r="Y13" s="109">
        <v>103.6697247706422</v>
      </c>
      <c r="Z13" s="109">
        <v>0</v>
      </c>
      <c r="AA13" s="109">
        <v>110.95890410958904</v>
      </c>
      <c r="AB13" s="109">
        <v>0</v>
      </c>
      <c r="AC13" s="112">
        <v>281.96078431372553</v>
      </c>
    </row>
    <row r="14" spans="1:29" ht="30" customHeight="1" thickBot="1">
      <c r="A14" s="362"/>
      <c r="B14" s="365"/>
      <c r="C14" s="113" t="s">
        <v>102</v>
      </c>
      <c r="D14" s="114">
        <v>100</v>
      </c>
      <c r="E14" s="115">
        <v>43.995071392331667</v>
      </c>
      <c r="F14" s="115">
        <v>4.7474088569978976</v>
      </c>
      <c r="G14" s="115">
        <v>9.8572153366673909</v>
      </c>
      <c r="H14" s="115">
        <v>5.2620134811915626</v>
      </c>
      <c r="I14" s="115">
        <v>10.792201203160106</v>
      </c>
      <c r="J14" s="115">
        <v>9.0019569471624266</v>
      </c>
      <c r="K14" s="115">
        <v>0</v>
      </c>
      <c r="L14" s="115">
        <v>2.2686091179241865</v>
      </c>
      <c r="M14" s="115">
        <v>0.53634848155396098</v>
      </c>
      <c r="N14" s="115">
        <v>0.94948177139957957</v>
      </c>
      <c r="O14" s="115">
        <v>0.53634848155396098</v>
      </c>
      <c r="P14" s="115">
        <v>0.31890990795100382</v>
      </c>
      <c r="Q14" s="115">
        <v>0</v>
      </c>
      <c r="R14" s="115">
        <v>0.70305138798289479</v>
      </c>
      <c r="S14" s="115">
        <v>0.97122562875987528</v>
      </c>
      <c r="T14" s="115">
        <v>1.2901355367108791</v>
      </c>
      <c r="U14" s="115">
        <v>1.1814162499094005</v>
      </c>
      <c r="V14" s="115">
        <v>0.31890990795100382</v>
      </c>
      <c r="W14" s="115">
        <v>0.18844676378922953</v>
      </c>
      <c r="X14" s="115">
        <v>0.46386895701964193</v>
      </c>
      <c r="Y14" s="115">
        <v>0.81901862723780527</v>
      </c>
      <c r="Z14" s="115">
        <v>0</v>
      </c>
      <c r="AA14" s="115">
        <v>0.58708414872798431</v>
      </c>
      <c r="AB14" s="115">
        <v>0</v>
      </c>
      <c r="AC14" s="116">
        <v>5.2112778140175395</v>
      </c>
    </row>
    <row r="15" spans="1:29" ht="30" customHeight="1">
      <c r="A15" s="360" t="s">
        <v>70</v>
      </c>
      <c r="B15" s="363" t="s">
        <v>71</v>
      </c>
      <c r="C15" s="317" t="s">
        <v>72</v>
      </c>
      <c r="D15" s="318">
        <v>2861900</v>
      </c>
      <c r="E15" s="319">
        <v>1307400</v>
      </c>
      <c r="F15" s="319">
        <v>124800</v>
      </c>
      <c r="G15" s="319">
        <v>275300</v>
      </c>
      <c r="H15" s="319">
        <v>145400</v>
      </c>
      <c r="I15" s="319">
        <v>313300</v>
      </c>
      <c r="J15" s="319">
        <v>266400</v>
      </c>
      <c r="K15" s="319">
        <v>0</v>
      </c>
      <c r="L15" s="319">
        <v>63400</v>
      </c>
      <c r="M15" s="319">
        <v>15400</v>
      </c>
      <c r="N15" s="319">
        <v>32900</v>
      </c>
      <c r="O15" s="319">
        <v>15200</v>
      </c>
      <c r="P15" s="319">
        <v>12300</v>
      </c>
      <c r="Q15" s="319">
        <v>0</v>
      </c>
      <c r="R15" s="319">
        <v>18900</v>
      </c>
      <c r="S15" s="319">
        <v>23100</v>
      </c>
      <c r="T15" s="319">
        <v>37700</v>
      </c>
      <c r="U15" s="319">
        <v>29200</v>
      </c>
      <c r="V15" s="319">
        <v>9100</v>
      </c>
      <c r="W15" s="319">
        <v>5500</v>
      </c>
      <c r="X15" s="319">
        <v>14000</v>
      </c>
      <c r="Y15" s="319">
        <v>23600</v>
      </c>
      <c r="Z15" s="319">
        <v>0</v>
      </c>
      <c r="AA15" s="319">
        <v>16600</v>
      </c>
      <c r="AB15" s="321">
        <v>2400</v>
      </c>
      <c r="AC15" s="320">
        <v>110000</v>
      </c>
    </row>
    <row r="16" spans="1:29" ht="30" customHeight="1">
      <c r="A16" s="361"/>
      <c r="B16" s="364"/>
      <c r="C16" s="102" t="s">
        <v>73</v>
      </c>
      <c r="D16" s="103">
        <v>2772000</v>
      </c>
      <c r="E16" s="104">
        <v>1238800</v>
      </c>
      <c r="F16" s="104">
        <v>144700</v>
      </c>
      <c r="G16" s="104">
        <v>251000</v>
      </c>
      <c r="H16" s="104">
        <v>139300</v>
      </c>
      <c r="I16" s="104">
        <v>310100</v>
      </c>
      <c r="J16" s="104">
        <v>248400</v>
      </c>
      <c r="K16" s="104">
        <v>39200</v>
      </c>
      <c r="L16" s="104">
        <v>69200</v>
      </c>
      <c r="M16" s="104">
        <v>15200</v>
      </c>
      <c r="N16" s="104">
        <v>38200</v>
      </c>
      <c r="O16" s="104">
        <v>15400</v>
      </c>
      <c r="P16" s="104">
        <v>13500</v>
      </c>
      <c r="Q16" s="104">
        <v>0</v>
      </c>
      <c r="R16" s="104">
        <v>19900</v>
      </c>
      <c r="S16" s="104">
        <v>26800</v>
      </c>
      <c r="T16" s="104">
        <v>39000</v>
      </c>
      <c r="U16" s="104">
        <v>30300</v>
      </c>
      <c r="V16" s="104">
        <v>9900</v>
      </c>
      <c r="W16" s="104">
        <v>5100</v>
      </c>
      <c r="X16" s="104">
        <v>12800</v>
      </c>
      <c r="Y16" s="104">
        <v>23500</v>
      </c>
      <c r="Z16" s="104">
        <v>14500</v>
      </c>
      <c r="AA16" s="104">
        <v>15000</v>
      </c>
      <c r="AB16" s="117">
        <v>2800</v>
      </c>
      <c r="AC16" s="105">
        <v>49400</v>
      </c>
    </row>
    <row r="17" spans="1:29" ht="30" customHeight="1">
      <c r="A17" s="361"/>
      <c r="B17" s="364"/>
      <c r="C17" s="102" t="s">
        <v>63</v>
      </c>
      <c r="D17" s="86">
        <v>89900</v>
      </c>
      <c r="E17" s="87">
        <v>68600</v>
      </c>
      <c r="F17" s="88">
        <v>-19900</v>
      </c>
      <c r="G17" s="88">
        <v>24300</v>
      </c>
      <c r="H17" s="88">
        <v>6100</v>
      </c>
      <c r="I17" s="88">
        <v>3200</v>
      </c>
      <c r="J17" s="89">
        <v>18000</v>
      </c>
      <c r="K17" s="88">
        <v>-39200</v>
      </c>
      <c r="L17" s="88">
        <v>-5800</v>
      </c>
      <c r="M17" s="88">
        <v>15400</v>
      </c>
      <c r="N17" s="88">
        <v>-5300</v>
      </c>
      <c r="O17" s="88">
        <v>-200</v>
      </c>
      <c r="P17" s="88">
        <v>-1200</v>
      </c>
      <c r="Q17" s="88">
        <v>0</v>
      </c>
      <c r="R17" s="88">
        <v>-1000</v>
      </c>
      <c r="S17" s="88">
        <v>-3700</v>
      </c>
      <c r="T17" s="88">
        <v>-1300</v>
      </c>
      <c r="U17" s="88">
        <v>-1100</v>
      </c>
      <c r="V17" s="88">
        <v>-800</v>
      </c>
      <c r="W17" s="88">
        <v>400</v>
      </c>
      <c r="X17" s="88">
        <v>1200</v>
      </c>
      <c r="Y17" s="88">
        <v>100</v>
      </c>
      <c r="Z17" s="88">
        <v>-14500</v>
      </c>
      <c r="AA17" s="88">
        <v>1600</v>
      </c>
      <c r="AB17" s="88">
        <v>-400</v>
      </c>
      <c r="AC17" s="90">
        <v>60600</v>
      </c>
    </row>
    <row r="18" spans="1:29" ht="30" customHeight="1">
      <c r="A18" s="361"/>
      <c r="B18" s="364"/>
      <c r="C18" s="106" t="s">
        <v>74</v>
      </c>
      <c r="D18" s="107">
        <v>103.24314574314575</v>
      </c>
      <c r="E18" s="108">
        <v>105.53761704875686</v>
      </c>
      <c r="F18" s="109">
        <v>86.247408431237034</v>
      </c>
      <c r="G18" s="110">
        <v>109.68127490039841</v>
      </c>
      <c r="H18" s="110">
        <v>104.37903804737975</v>
      </c>
      <c r="I18" s="109">
        <v>101.03192518542406</v>
      </c>
      <c r="J18" s="111">
        <v>107.24637681159422</v>
      </c>
      <c r="K18" s="109">
        <v>0</v>
      </c>
      <c r="L18" s="109">
        <v>91.618497109826592</v>
      </c>
      <c r="M18" s="109">
        <v>101.31578947368421</v>
      </c>
      <c r="N18" s="109">
        <v>86.125654450261777</v>
      </c>
      <c r="O18" s="109">
        <v>98.701298701298697</v>
      </c>
      <c r="P18" s="109">
        <v>91.111111111111114</v>
      </c>
      <c r="Q18" s="109">
        <v>0</v>
      </c>
      <c r="R18" s="109">
        <v>94.9748743718593</v>
      </c>
      <c r="S18" s="109">
        <v>86.194029850746261</v>
      </c>
      <c r="T18" s="109">
        <v>96.666666666666671</v>
      </c>
      <c r="U18" s="109">
        <v>96.369636963696365</v>
      </c>
      <c r="V18" s="109">
        <v>91.919191919191917</v>
      </c>
      <c r="W18" s="109">
        <v>107.84313725490196</v>
      </c>
      <c r="X18" s="109">
        <v>109.375</v>
      </c>
      <c r="Y18" s="109">
        <v>100.42553191489361</v>
      </c>
      <c r="Z18" s="109">
        <v>0</v>
      </c>
      <c r="AA18" s="109">
        <v>110.66666666666667</v>
      </c>
      <c r="AB18" s="109">
        <v>85.714285714285708</v>
      </c>
      <c r="AC18" s="112">
        <v>222.67206477732793</v>
      </c>
    </row>
    <row r="19" spans="1:29" ht="30" customHeight="1" thickBot="1">
      <c r="A19" s="362"/>
      <c r="B19" s="365"/>
      <c r="C19" s="113" t="s">
        <v>103</v>
      </c>
      <c r="D19" s="114">
        <v>100</v>
      </c>
      <c r="E19" s="115">
        <v>45.682937908382542</v>
      </c>
      <c r="F19" s="115">
        <v>4.3607393689506972</v>
      </c>
      <c r="G19" s="115">
        <v>9.6194835598728119</v>
      </c>
      <c r="H19" s="115">
        <v>5.0805408994024948</v>
      </c>
      <c r="I19" s="115">
        <v>10.947272790803313</v>
      </c>
      <c r="J19" s="115">
        <v>9.3085013452601419</v>
      </c>
      <c r="K19" s="115">
        <v>0</v>
      </c>
      <c r="L19" s="115">
        <v>2.2153115063419406</v>
      </c>
      <c r="M19" s="115">
        <v>0.53810405674551876</v>
      </c>
      <c r="N19" s="115">
        <v>1.1495859394108809</v>
      </c>
      <c r="O19" s="115">
        <v>0.53111569237220024</v>
      </c>
      <c r="P19" s="115">
        <v>0.42978440895908315</v>
      </c>
      <c r="Q19" s="115">
        <v>0</v>
      </c>
      <c r="R19" s="115">
        <v>0.66040043327859121</v>
      </c>
      <c r="S19" s="115">
        <v>0.80715608511827808</v>
      </c>
      <c r="T19" s="115">
        <v>1.3173066843705232</v>
      </c>
      <c r="U19" s="115">
        <v>1.0203011985044899</v>
      </c>
      <c r="V19" s="115">
        <v>0.31797057898598835</v>
      </c>
      <c r="W19" s="115">
        <v>0.19218002026625669</v>
      </c>
      <c r="X19" s="115">
        <v>0.48918550613228978</v>
      </c>
      <c r="Y19" s="115">
        <v>0.82462699605157419</v>
      </c>
      <c r="Z19" s="115">
        <v>0</v>
      </c>
      <c r="AA19" s="115">
        <v>0.58003424298542927</v>
      </c>
      <c r="AB19" s="115">
        <v>8.3860372479821102E-2</v>
      </c>
      <c r="AC19" s="116">
        <v>3.8436004053251338</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106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107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workbookViewId="0">
      <selection activeCell="G3" sqref="G3"/>
    </sheetView>
  </sheetViews>
  <sheetFormatPr defaultRowHeight="13.5"/>
  <cols>
    <col min="1" max="2" width="9" style="8"/>
    <col min="3" max="12" width="10.625" style="8" customWidth="1"/>
    <col min="13" max="16384" width="9" style="8"/>
  </cols>
  <sheetData>
    <row r="1" spans="1:15" s="275" customFormat="1" ht="24.75" customHeight="1">
      <c r="A1" s="336" t="str">
        <f>平成20年度!A1</f>
        <v>平成20年度</v>
      </c>
      <c r="B1" s="336"/>
      <c r="C1" s="336"/>
      <c r="D1" s="336"/>
      <c r="E1" s="276"/>
      <c r="F1" s="277" t="str">
        <f ca="1">RIGHT(CELL("filename",$A$1),LEN(CELL("filename",$A$1))-FIND("]",CELL("filename",$A$1)))</f>
        <v>７月（１表）</v>
      </c>
      <c r="G1" s="278" t="s">
        <v>19</v>
      </c>
      <c r="H1" s="277"/>
      <c r="I1" s="279"/>
      <c r="J1" s="274"/>
      <c r="K1" s="274"/>
      <c r="L1" s="274"/>
      <c r="M1" s="274"/>
      <c r="N1" s="274"/>
      <c r="O1" s="274"/>
    </row>
    <row r="2" spans="1:15" ht="14.25">
      <c r="A2" s="122"/>
      <c r="B2" s="121"/>
      <c r="C2" s="121"/>
      <c r="D2" s="121"/>
      <c r="E2" s="121"/>
      <c r="F2" s="121"/>
      <c r="G2" s="121"/>
      <c r="H2" s="121"/>
      <c r="I2" s="121"/>
      <c r="J2" s="121"/>
      <c r="K2" s="121"/>
      <c r="L2" s="121"/>
      <c r="M2" s="121"/>
      <c r="N2" s="121"/>
    </row>
    <row r="3" spans="1:15" ht="18" thickBot="1">
      <c r="A3" s="123" t="s">
        <v>49</v>
      </c>
      <c r="B3" s="73"/>
      <c r="C3" s="73"/>
      <c r="D3" s="74"/>
      <c r="E3" s="73"/>
      <c r="F3" s="73"/>
      <c r="G3" s="73"/>
      <c r="H3" s="73"/>
      <c r="I3" s="73"/>
      <c r="J3" s="73"/>
      <c r="K3" s="74"/>
      <c r="L3" s="124" t="s">
        <v>50</v>
      </c>
      <c r="M3" s="121"/>
      <c r="N3" s="121"/>
    </row>
    <row r="4" spans="1:15" ht="18" thickBot="1">
      <c r="A4" s="125"/>
      <c r="B4" s="126"/>
      <c r="C4" s="127" t="s">
        <v>51</v>
      </c>
      <c r="D4" s="337" t="s">
        <v>52</v>
      </c>
      <c r="E4" s="338"/>
      <c r="F4" s="338"/>
      <c r="G4" s="11"/>
      <c r="H4" s="11"/>
      <c r="I4" s="11"/>
      <c r="J4" s="11"/>
      <c r="K4" s="11"/>
      <c r="L4" s="12"/>
      <c r="M4" s="128"/>
      <c r="N4" s="121"/>
    </row>
    <row r="5" spans="1:15" ht="17.25">
      <c r="A5" s="129"/>
      <c r="B5" s="130"/>
      <c r="C5" s="131"/>
      <c r="D5" s="339"/>
      <c r="E5" s="340"/>
      <c r="F5" s="340"/>
      <c r="G5" s="337" t="s">
        <v>53</v>
      </c>
      <c r="H5" s="338"/>
      <c r="I5" s="338"/>
      <c r="J5" s="338"/>
      <c r="K5" s="338"/>
      <c r="L5" s="341"/>
      <c r="M5" s="128"/>
      <c r="N5" s="121"/>
    </row>
    <row r="6" spans="1:15" ht="17.25">
      <c r="A6" s="342" t="s">
        <v>54</v>
      </c>
      <c r="B6" s="343"/>
      <c r="C6" s="132"/>
      <c r="D6" s="133"/>
      <c r="E6" s="344" t="s">
        <v>55</v>
      </c>
      <c r="F6" s="346" t="s">
        <v>56</v>
      </c>
      <c r="G6" s="348" t="s">
        <v>57</v>
      </c>
      <c r="H6" s="134"/>
      <c r="I6" s="135"/>
      <c r="J6" s="370" t="s">
        <v>58</v>
      </c>
      <c r="K6" s="134"/>
      <c r="L6" s="136"/>
      <c r="M6" s="128"/>
      <c r="N6" s="121"/>
    </row>
    <row r="7" spans="1:15" ht="17.25">
      <c r="A7" s="137"/>
      <c r="B7" s="138"/>
      <c r="C7" s="139"/>
      <c r="D7" s="140"/>
      <c r="E7" s="345"/>
      <c r="F7" s="347"/>
      <c r="G7" s="349"/>
      <c r="H7" s="141" t="s">
        <v>55</v>
      </c>
      <c r="I7" s="142" t="s">
        <v>59</v>
      </c>
      <c r="J7" s="371"/>
      <c r="K7" s="141" t="s">
        <v>55</v>
      </c>
      <c r="L7" s="143" t="s">
        <v>59</v>
      </c>
      <c r="M7" s="128"/>
      <c r="N7" s="121"/>
    </row>
    <row r="8" spans="1:15" ht="32.25" customHeight="1">
      <c r="A8" s="352" t="s">
        <v>60</v>
      </c>
      <c r="B8" s="353"/>
      <c r="C8" s="289" t="s">
        <v>108</v>
      </c>
      <c r="D8" s="290">
        <v>525400</v>
      </c>
      <c r="E8" s="291">
        <v>493100</v>
      </c>
      <c r="F8" s="292">
        <v>32300</v>
      </c>
      <c r="G8" s="13">
        <v>503400</v>
      </c>
      <c r="H8" s="145">
        <v>490200</v>
      </c>
      <c r="I8" s="146">
        <v>13200</v>
      </c>
      <c r="J8" s="14">
        <v>22000</v>
      </c>
      <c r="K8" s="145">
        <v>2900</v>
      </c>
      <c r="L8" s="144">
        <v>19100</v>
      </c>
      <c r="M8" s="128"/>
      <c r="N8" s="121"/>
    </row>
    <row r="9" spans="1:15" ht="32.25" customHeight="1">
      <c r="A9" s="354"/>
      <c r="B9" s="355"/>
      <c r="C9" s="283" t="s">
        <v>109</v>
      </c>
      <c r="D9" s="15">
        <v>477600</v>
      </c>
      <c r="E9" s="148">
        <v>453600</v>
      </c>
      <c r="F9" s="149">
        <v>24000</v>
      </c>
      <c r="G9" s="16">
        <v>459100</v>
      </c>
      <c r="H9" s="150">
        <v>450600</v>
      </c>
      <c r="I9" s="151">
        <v>8500</v>
      </c>
      <c r="J9" s="17">
        <v>18500</v>
      </c>
      <c r="K9" s="150">
        <v>3000</v>
      </c>
      <c r="L9" s="152">
        <v>15500</v>
      </c>
      <c r="M9" s="128"/>
      <c r="N9" s="121"/>
    </row>
    <row r="10" spans="1:15" ht="32.25" customHeight="1">
      <c r="A10" s="354"/>
      <c r="B10" s="355"/>
      <c r="C10" s="193" t="s">
        <v>63</v>
      </c>
      <c r="D10" s="18">
        <v>47800</v>
      </c>
      <c r="E10" s="153">
        <v>39500</v>
      </c>
      <c r="F10" s="90">
        <v>8300</v>
      </c>
      <c r="G10" s="19">
        <v>44300</v>
      </c>
      <c r="H10" s="154">
        <v>39600</v>
      </c>
      <c r="I10" s="155">
        <v>4700</v>
      </c>
      <c r="J10" s="20">
        <v>3500</v>
      </c>
      <c r="K10" s="154">
        <v>-100</v>
      </c>
      <c r="L10" s="90">
        <v>3600</v>
      </c>
      <c r="M10" s="128"/>
      <c r="N10" s="121"/>
    </row>
    <row r="11" spans="1:15" ht="32.25" customHeight="1">
      <c r="A11" s="354"/>
      <c r="B11" s="355"/>
      <c r="C11" s="194" t="s">
        <v>64</v>
      </c>
      <c r="D11" s="21">
        <v>110.00837520938023</v>
      </c>
      <c r="E11" s="156">
        <v>108.70811287477954</v>
      </c>
      <c r="F11" s="157">
        <v>134.58333333333334</v>
      </c>
      <c r="G11" s="22">
        <v>109.64931387497276</v>
      </c>
      <c r="H11" s="158">
        <v>108.78828229027964</v>
      </c>
      <c r="I11" s="159">
        <v>155.29411764705884</v>
      </c>
      <c r="J11" s="23">
        <v>118.91891891891892</v>
      </c>
      <c r="K11" s="158">
        <v>96.666666666666671</v>
      </c>
      <c r="L11" s="160">
        <v>123.2258064516129</v>
      </c>
      <c r="M11" s="128"/>
      <c r="N11" s="121"/>
    </row>
    <row r="12" spans="1:15" ht="32.25" customHeight="1">
      <c r="A12" s="356" t="s">
        <v>65</v>
      </c>
      <c r="B12" s="357" t="s">
        <v>66</v>
      </c>
      <c r="C12" s="287" t="s">
        <v>67</v>
      </c>
      <c r="D12" s="293">
        <v>1905100</v>
      </c>
      <c r="E12" s="294">
        <v>1800900</v>
      </c>
      <c r="F12" s="295">
        <v>104200</v>
      </c>
      <c r="G12" s="24">
        <v>1828300</v>
      </c>
      <c r="H12" s="161">
        <v>1791100</v>
      </c>
      <c r="I12" s="162">
        <v>37200</v>
      </c>
      <c r="J12" s="25">
        <v>76800</v>
      </c>
      <c r="K12" s="161">
        <v>9800</v>
      </c>
      <c r="L12" s="147">
        <v>67000</v>
      </c>
      <c r="M12" s="128"/>
      <c r="N12" s="121"/>
    </row>
    <row r="13" spans="1:15" ht="32.25" customHeight="1">
      <c r="A13" s="356"/>
      <c r="B13" s="357"/>
      <c r="C13" s="193" t="s">
        <v>68</v>
      </c>
      <c r="D13" s="15">
        <v>1790500</v>
      </c>
      <c r="E13" s="148">
        <v>1741000</v>
      </c>
      <c r="F13" s="163">
        <v>49500</v>
      </c>
      <c r="G13" s="16">
        <v>1760600</v>
      </c>
      <c r="H13" s="164">
        <v>1729700</v>
      </c>
      <c r="I13" s="165">
        <v>30900</v>
      </c>
      <c r="J13" s="17">
        <v>29900</v>
      </c>
      <c r="K13" s="164">
        <v>11300</v>
      </c>
      <c r="L13" s="149">
        <v>18600</v>
      </c>
      <c r="M13" s="128"/>
      <c r="N13" s="121"/>
    </row>
    <row r="14" spans="1:15" ht="32.25" customHeight="1">
      <c r="A14" s="356"/>
      <c r="B14" s="357"/>
      <c r="C14" s="193" t="s">
        <v>63</v>
      </c>
      <c r="D14" s="18">
        <v>114600</v>
      </c>
      <c r="E14" s="153">
        <v>59900</v>
      </c>
      <c r="F14" s="89">
        <v>54700</v>
      </c>
      <c r="G14" s="19">
        <v>67700</v>
      </c>
      <c r="H14" s="154">
        <v>61400</v>
      </c>
      <c r="I14" s="155">
        <v>6300</v>
      </c>
      <c r="J14" s="20">
        <v>46900</v>
      </c>
      <c r="K14" s="154">
        <v>-1500</v>
      </c>
      <c r="L14" s="90">
        <v>48400</v>
      </c>
      <c r="M14" s="128"/>
      <c r="N14" s="121"/>
    </row>
    <row r="15" spans="1:15" ht="32.25" customHeight="1">
      <c r="A15" s="356"/>
      <c r="B15" s="357"/>
      <c r="C15" s="194" t="s">
        <v>69</v>
      </c>
      <c r="D15" s="26">
        <v>106.40044680256911</v>
      </c>
      <c r="E15" s="166">
        <v>103.44055140723722</v>
      </c>
      <c r="F15" s="167">
        <v>210.50505050505049</v>
      </c>
      <c r="G15" s="27">
        <v>103.84528001817561</v>
      </c>
      <c r="H15" s="168">
        <v>103.54974851130254</v>
      </c>
      <c r="I15" s="169">
        <v>120.3883495145631</v>
      </c>
      <c r="J15" s="28">
        <v>256.8561872909699</v>
      </c>
      <c r="K15" s="168">
        <v>86.725663716814154</v>
      </c>
      <c r="L15" s="170">
        <v>360.21505376344084</v>
      </c>
      <c r="M15" s="128"/>
      <c r="N15" s="121"/>
    </row>
    <row r="16" spans="1:15" ht="32.25" customHeight="1">
      <c r="A16" s="356" t="s">
        <v>70</v>
      </c>
      <c r="B16" s="357" t="s">
        <v>71</v>
      </c>
      <c r="C16" s="287" t="s">
        <v>72</v>
      </c>
      <c r="D16" s="293">
        <v>3387300</v>
      </c>
      <c r="E16" s="294">
        <v>3245000</v>
      </c>
      <c r="F16" s="295">
        <v>142300</v>
      </c>
      <c r="G16" s="24">
        <v>3287400</v>
      </c>
      <c r="H16" s="161">
        <v>3227300</v>
      </c>
      <c r="I16" s="162">
        <v>60100</v>
      </c>
      <c r="J16" s="25">
        <v>99900</v>
      </c>
      <c r="K16" s="161">
        <v>17700</v>
      </c>
      <c r="L16" s="147">
        <v>82200</v>
      </c>
      <c r="M16" s="128"/>
      <c r="N16" s="121"/>
    </row>
    <row r="17" spans="1:14" ht="32.25" customHeight="1">
      <c r="A17" s="356"/>
      <c r="B17" s="357"/>
      <c r="C17" s="193" t="s">
        <v>73</v>
      </c>
      <c r="D17" s="15">
        <v>3249600</v>
      </c>
      <c r="E17" s="148">
        <v>3176200</v>
      </c>
      <c r="F17" s="163">
        <v>73400</v>
      </c>
      <c r="G17" s="16">
        <v>3207600</v>
      </c>
      <c r="H17" s="164">
        <v>3157400</v>
      </c>
      <c r="I17" s="165">
        <v>50200</v>
      </c>
      <c r="J17" s="17">
        <v>42000</v>
      </c>
      <c r="K17" s="164">
        <v>18800</v>
      </c>
      <c r="L17" s="149">
        <v>23200</v>
      </c>
      <c r="M17" s="128"/>
      <c r="N17" s="121"/>
    </row>
    <row r="18" spans="1:14" ht="32.25" customHeight="1">
      <c r="A18" s="356"/>
      <c r="B18" s="357"/>
      <c r="C18" s="193" t="s">
        <v>63</v>
      </c>
      <c r="D18" s="18">
        <v>137700</v>
      </c>
      <c r="E18" s="153">
        <v>68800</v>
      </c>
      <c r="F18" s="89">
        <v>68900</v>
      </c>
      <c r="G18" s="19">
        <v>79800</v>
      </c>
      <c r="H18" s="154">
        <v>69900</v>
      </c>
      <c r="I18" s="155">
        <v>9900</v>
      </c>
      <c r="J18" s="20">
        <v>57900</v>
      </c>
      <c r="K18" s="154">
        <v>-1100</v>
      </c>
      <c r="L18" s="90">
        <v>59000</v>
      </c>
      <c r="M18" s="128"/>
      <c r="N18" s="121"/>
    </row>
    <row r="19" spans="1:14" ht="32.25" customHeight="1" thickBot="1">
      <c r="A19" s="358"/>
      <c r="B19" s="359"/>
      <c r="C19" s="282" t="s">
        <v>74</v>
      </c>
      <c r="D19" s="29">
        <v>104.23744460856722</v>
      </c>
      <c r="E19" s="171">
        <v>102.16611044644543</v>
      </c>
      <c r="F19" s="172">
        <v>193.86920980926431</v>
      </c>
      <c r="G19" s="30">
        <v>102.48784137673026</v>
      </c>
      <c r="H19" s="173">
        <v>102.21384683600432</v>
      </c>
      <c r="I19" s="174">
        <v>119.7211155378486</v>
      </c>
      <c r="J19" s="31">
        <v>237.85714285714286</v>
      </c>
      <c r="K19" s="173">
        <v>94.148936170212778</v>
      </c>
      <c r="L19" s="175">
        <v>354.31034482758622</v>
      </c>
      <c r="M19" s="128"/>
      <c r="N19" s="121"/>
    </row>
  </sheetData>
  <mergeCells count="13">
    <mergeCell ref="A8:B11"/>
    <mergeCell ref="A12:A15"/>
    <mergeCell ref="B12:B15"/>
    <mergeCell ref="A16:A19"/>
    <mergeCell ref="B16:B19"/>
    <mergeCell ref="A1:D1"/>
    <mergeCell ref="D4:F5"/>
    <mergeCell ref="G5:L5"/>
    <mergeCell ref="A6:B6"/>
    <mergeCell ref="E6:E7"/>
    <mergeCell ref="F6:F7"/>
    <mergeCell ref="G6:G7"/>
    <mergeCell ref="J6:J7"/>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workbookViewId="0">
      <selection sqref="A1:D1"/>
    </sheetView>
  </sheetViews>
  <sheetFormatPr defaultRowHeight="13.5"/>
  <cols>
    <col min="1" max="16384" width="9" style="8"/>
  </cols>
  <sheetData>
    <row r="1" spans="1:29" s="279" customFormat="1" ht="24" customHeight="1">
      <c r="A1" s="336" t="str">
        <f>平成20年度!A1</f>
        <v>平成20年度</v>
      </c>
      <c r="B1" s="336"/>
      <c r="C1" s="336"/>
      <c r="D1" s="336"/>
      <c r="E1" s="276"/>
      <c r="F1" s="276"/>
      <c r="G1" s="276"/>
      <c r="H1" s="277" t="str">
        <f ca="1">RIGHT(CELL("filename",$A$1),LEN(CELL("filename",$A$1))-FIND("]",CELL("filename",$A$1)))</f>
        <v>７月（２表）</v>
      </c>
      <c r="I1" s="278" t="s">
        <v>19</v>
      </c>
      <c r="J1" s="277"/>
      <c r="L1" s="276"/>
      <c r="M1" s="276"/>
      <c r="N1" s="276"/>
      <c r="O1" s="276"/>
      <c r="P1" s="276"/>
      <c r="Q1" s="276"/>
    </row>
    <row r="2" spans="1:29" ht="21.75" thickBot="1">
      <c r="A2" s="72" t="s">
        <v>75</v>
      </c>
      <c r="B2" s="73"/>
      <c r="C2" s="73"/>
      <c r="D2" s="74"/>
      <c r="E2" s="73"/>
      <c r="F2" s="73"/>
      <c r="G2" s="73"/>
      <c r="H2" s="73"/>
      <c r="I2" s="73"/>
      <c r="J2" s="73"/>
      <c r="K2" s="73"/>
      <c r="L2" s="73"/>
      <c r="M2" s="73"/>
      <c r="N2" s="73"/>
      <c r="O2" s="73"/>
      <c r="P2" s="73"/>
      <c r="Q2" s="73"/>
      <c r="R2" s="73"/>
      <c r="S2" s="73"/>
      <c r="T2" s="74"/>
      <c r="U2" s="73"/>
      <c r="V2" s="73"/>
      <c r="W2" s="73"/>
      <c r="X2" s="73"/>
      <c r="Y2" s="73"/>
      <c r="Z2" s="73"/>
      <c r="AA2" s="73"/>
      <c r="AB2" s="73"/>
      <c r="AC2" s="73"/>
    </row>
    <row r="3" spans="1:29" ht="17.25">
      <c r="A3" s="75"/>
      <c r="B3" s="76"/>
      <c r="C3" s="77" t="s">
        <v>51</v>
      </c>
      <c r="D3" s="78"/>
      <c r="E3" s="302">
        <v>1</v>
      </c>
      <c r="F3" s="303">
        <v>2</v>
      </c>
      <c r="G3" s="302">
        <v>3</v>
      </c>
      <c r="H3" s="304">
        <v>4</v>
      </c>
      <c r="I3" s="303">
        <v>5</v>
      </c>
      <c r="J3" s="305">
        <v>6</v>
      </c>
      <c r="K3" s="303">
        <v>7</v>
      </c>
      <c r="L3" s="303">
        <v>8</v>
      </c>
      <c r="M3" s="303">
        <v>9</v>
      </c>
      <c r="N3" s="303">
        <v>10</v>
      </c>
      <c r="O3" s="303">
        <v>11</v>
      </c>
      <c r="P3" s="303">
        <v>12</v>
      </c>
      <c r="Q3" s="303">
        <v>13</v>
      </c>
      <c r="R3" s="303">
        <v>14</v>
      </c>
      <c r="S3" s="303">
        <v>15</v>
      </c>
      <c r="T3" s="303">
        <v>16</v>
      </c>
      <c r="U3" s="303">
        <v>17</v>
      </c>
      <c r="V3" s="303">
        <v>18</v>
      </c>
      <c r="W3" s="303">
        <v>19</v>
      </c>
      <c r="X3" s="303">
        <v>20</v>
      </c>
      <c r="Y3" s="303">
        <v>21</v>
      </c>
      <c r="Z3" s="304">
        <v>22</v>
      </c>
      <c r="AA3" s="303">
        <v>23</v>
      </c>
      <c r="AB3" s="304">
        <v>24</v>
      </c>
      <c r="AC3" s="322"/>
    </row>
    <row r="4" spans="1:29" ht="18" thickBot="1">
      <c r="A4" s="366" t="s">
        <v>54</v>
      </c>
      <c r="B4" s="367"/>
      <c r="C4" s="79"/>
      <c r="D4" s="80" t="s">
        <v>76</v>
      </c>
      <c r="E4" s="308" t="s">
        <v>77</v>
      </c>
      <c r="F4" s="309" t="s">
        <v>78</v>
      </c>
      <c r="G4" s="310" t="s">
        <v>79</v>
      </c>
      <c r="H4" s="308" t="s">
        <v>80</v>
      </c>
      <c r="I4" s="309" t="s">
        <v>81</v>
      </c>
      <c r="J4" s="311" t="s">
        <v>82</v>
      </c>
      <c r="K4" s="309" t="s">
        <v>83</v>
      </c>
      <c r="L4" s="309" t="s">
        <v>84</v>
      </c>
      <c r="M4" s="312" t="s">
        <v>85</v>
      </c>
      <c r="N4" s="309" t="s">
        <v>86</v>
      </c>
      <c r="O4" s="309" t="s">
        <v>87</v>
      </c>
      <c r="P4" s="309" t="s">
        <v>88</v>
      </c>
      <c r="Q4" s="309" t="s">
        <v>89</v>
      </c>
      <c r="R4" s="309" t="s">
        <v>90</v>
      </c>
      <c r="S4" s="309" t="s">
        <v>91</v>
      </c>
      <c r="T4" s="309" t="s">
        <v>92</v>
      </c>
      <c r="U4" s="309" t="s">
        <v>93</v>
      </c>
      <c r="V4" s="309" t="s">
        <v>94</v>
      </c>
      <c r="W4" s="309" t="s">
        <v>95</v>
      </c>
      <c r="X4" s="309" t="s">
        <v>96</v>
      </c>
      <c r="Y4" s="309" t="s">
        <v>97</v>
      </c>
      <c r="Z4" s="308" t="s">
        <v>98</v>
      </c>
      <c r="AA4" s="309" t="s">
        <v>99</v>
      </c>
      <c r="AB4" s="308" t="s">
        <v>100</v>
      </c>
      <c r="AC4" s="313" t="s">
        <v>56</v>
      </c>
    </row>
    <row r="5" spans="1:29" ht="30" customHeight="1">
      <c r="A5" s="361" t="s">
        <v>60</v>
      </c>
      <c r="B5" s="368"/>
      <c r="C5" s="296" t="s">
        <v>110</v>
      </c>
      <c r="D5" s="297">
        <v>525400</v>
      </c>
      <c r="E5" s="298">
        <v>251300</v>
      </c>
      <c r="F5" s="298">
        <v>25800</v>
      </c>
      <c r="G5" s="298">
        <v>47300</v>
      </c>
      <c r="H5" s="298">
        <v>21900</v>
      </c>
      <c r="I5" s="298">
        <v>52200</v>
      </c>
      <c r="J5" s="298">
        <v>43600</v>
      </c>
      <c r="K5" s="298">
        <v>0</v>
      </c>
      <c r="L5" s="298">
        <v>12300</v>
      </c>
      <c r="M5" s="298">
        <v>3100</v>
      </c>
      <c r="N5" s="298">
        <v>4600</v>
      </c>
      <c r="O5" s="298">
        <v>2700</v>
      </c>
      <c r="P5" s="298">
        <v>0</v>
      </c>
      <c r="Q5" s="298">
        <v>0</v>
      </c>
      <c r="R5" s="298">
        <v>3500</v>
      </c>
      <c r="S5" s="298">
        <v>3400</v>
      </c>
      <c r="T5" s="298">
        <v>6200</v>
      </c>
      <c r="U5" s="298">
        <v>3800</v>
      </c>
      <c r="V5" s="298">
        <v>1500</v>
      </c>
      <c r="W5" s="299">
        <v>900</v>
      </c>
      <c r="X5" s="299">
        <v>2400</v>
      </c>
      <c r="Y5" s="299">
        <v>3900</v>
      </c>
      <c r="Z5" s="299">
        <v>0</v>
      </c>
      <c r="AA5" s="299">
        <v>2700</v>
      </c>
      <c r="AB5" s="300">
        <v>0</v>
      </c>
      <c r="AC5" s="301">
        <v>32300</v>
      </c>
    </row>
    <row r="6" spans="1:29" ht="30" customHeight="1">
      <c r="A6" s="361"/>
      <c r="B6" s="368"/>
      <c r="C6" s="83" t="s">
        <v>109</v>
      </c>
      <c r="D6" s="81">
        <v>477600</v>
      </c>
      <c r="E6" s="82">
        <v>233600</v>
      </c>
      <c r="F6" s="82">
        <v>26300</v>
      </c>
      <c r="G6" s="82">
        <v>37300</v>
      </c>
      <c r="H6" s="82">
        <v>26300</v>
      </c>
      <c r="I6" s="82">
        <v>47900</v>
      </c>
      <c r="J6" s="82">
        <v>38700</v>
      </c>
      <c r="K6" s="82">
        <v>0</v>
      </c>
      <c r="L6" s="82">
        <v>11100</v>
      </c>
      <c r="M6" s="82">
        <v>2400</v>
      </c>
      <c r="N6" s="82">
        <v>4800</v>
      </c>
      <c r="O6" s="82">
        <v>2300</v>
      </c>
      <c r="P6" s="82">
        <v>0</v>
      </c>
      <c r="Q6" s="82">
        <v>0</v>
      </c>
      <c r="R6" s="82">
        <v>3300</v>
      </c>
      <c r="S6" s="82">
        <v>3300</v>
      </c>
      <c r="T6" s="82">
        <v>5800</v>
      </c>
      <c r="U6" s="82">
        <v>0</v>
      </c>
      <c r="V6" s="82">
        <v>1700</v>
      </c>
      <c r="W6" s="82">
        <v>600</v>
      </c>
      <c r="X6" s="82">
        <v>2200</v>
      </c>
      <c r="Y6" s="82">
        <v>3700</v>
      </c>
      <c r="Z6" s="82">
        <v>0</v>
      </c>
      <c r="AA6" s="82">
        <v>2300</v>
      </c>
      <c r="AB6" s="84">
        <v>0</v>
      </c>
      <c r="AC6" s="85">
        <v>24000</v>
      </c>
    </row>
    <row r="7" spans="1:29" ht="30" customHeight="1">
      <c r="A7" s="361"/>
      <c r="B7" s="368"/>
      <c r="C7" s="83" t="s">
        <v>63</v>
      </c>
      <c r="D7" s="86">
        <v>47800</v>
      </c>
      <c r="E7" s="87">
        <v>17700</v>
      </c>
      <c r="F7" s="88">
        <v>-500</v>
      </c>
      <c r="G7" s="88">
        <v>10000</v>
      </c>
      <c r="H7" s="88">
        <v>-4400</v>
      </c>
      <c r="I7" s="88">
        <v>4300</v>
      </c>
      <c r="J7" s="89">
        <v>4900</v>
      </c>
      <c r="K7" s="88">
        <v>0</v>
      </c>
      <c r="L7" s="88">
        <v>1200</v>
      </c>
      <c r="M7" s="88">
        <v>700</v>
      </c>
      <c r="N7" s="88">
        <v>-200</v>
      </c>
      <c r="O7" s="88">
        <v>400</v>
      </c>
      <c r="P7" s="88">
        <v>0</v>
      </c>
      <c r="Q7" s="88">
        <v>0</v>
      </c>
      <c r="R7" s="88">
        <v>200</v>
      </c>
      <c r="S7" s="88">
        <v>100</v>
      </c>
      <c r="T7" s="88">
        <v>400</v>
      </c>
      <c r="U7" s="88">
        <v>0</v>
      </c>
      <c r="V7" s="88">
        <v>-200</v>
      </c>
      <c r="W7" s="88">
        <v>300</v>
      </c>
      <c r="X7" s="88">
        <v>200</v>
      </c>
      <c r="Y7" s="88">
        <v>200</v>
      </c>
      <c r="Z7" s="88">
        <v>0</v>
      </c>
      <c r="AA7" s="88">
        <v>400</v>
      </c>
      <c r="AB7" s="88">
        <v>0</v>
      </c>
      <c r="AC7" s="90">
        <v>8300</v>
      </c>
    </row>
    <row r="8" spans="1:29" ht="30" customHeight="1">
      <c r="A8" s="361"/>
      <c r="B8" s="368"/>
      <c r="C8" s="91" t="s">
        <v>64</v>
      </c>
      <c r="D8" s="92">
        <v>110.00837520938023</v>
      </c>
      <c r="E8" s="93">
        <v>107.57705479452055</v>
      </c>
      <c r="F8" s="94">
        <v>98.098859315589351</v>
      </c>
      <c r="G8" s="94">
        <v>126.80965147453082</v>
      </c>
      <c r="H8" s="94">
        <v>83.269961977186313</v>
      </c>
      <c r="I8" s="94">
        <v>108.97703549060542</v>
      </c>
      <c r="J8" s="95">
        <v>112.66149870801034</v>
      </c>
      <c r="K8" s="94">
        <v>0</v>
      </c>
      <c r="L8" s="94">
        <v>110.81081081081081</v>
      </c>
      <c r="M8" s="94">
        <v>129.16666666666669</v>
      </c>
      <c r="N8" s="94">
        <v>95.833333333333343</v>
      </c>
      <c r="O8" s="94">
        <v>117.39130434782609</v>
      </c>
      <c r="P8" s="94">
        <v>0</v>
      </c>
      <c r="Q8" s="94">
        <v>0</v>
      </c>
      <c r="R8" s="94">
        <v>106.06060606060606</v>
      </c>
      <c r="S8" s="94">
        <v>103.03030303030303</v>
      </c>
      <c r="T8" s="94">
        <v>106.89655172413792</v>
      </c>
      <c r="U8" s="94">
        <v>0</v>
      </c>
      <c r="V8" s="94">
        <v>88.235294117647058</v>
      </c>
      <c r="W8" s="96">
        <v>150</v>
      </c>
      <c r="X8" s="96">
        <v>109.09090909090908</v>
      </c>
      <c r="Y8" s="96">
        <v>105.40540540540539</v>
      </c>
      <c r="Z8" s="96">
        <v>0</v>
      </c>
      <c r="AA8" s="96">
        <v>117.39130434782609</v>
      </c>
      <c r="AB8" s="96">
        <v>0</v>
      </c>
      <c r="AC8" s="97">
        <v>134.58333333333334</v>
      </c>
    </row>
    <row r="9" spans="1:29" ht="30" customHeight="1" thickBot="1">
      <c r="A9" s="362"/>
      <c r="B9" s="369"/>
      <c r="C9" s="98" t="s">
        <v>167</v>
      </c>
      <c r="D9" s="99">
        <v>100</v>
      </c>
      <c r="E9" s="100">
        <v>47.830224590787971</v>
      </c>
      <c r="F9" s="100">
        <v>4.9105443471640653</v>
      </c>
      <c r="G9" s="100">
        <v>9.0026646364674523</v>
      </c>
      <c r="H9" s="100">
        <v>4.1682527598020558</v>
      </c>
      <c r="I9" s="100">
        <v>9.9352874000761329</v>
      </c>
      <c r="J9" s="100">
        <v>8.2984392843547781</v>
      </c>
      <c r="K9" s="100">
        <v>0</v>
      </c>
      <c r="L9" s="100">
        <v>2.3410734678340313</v>
      </c>
      <c r="M9" s="100">
        <v>0.5900266463646745</v>
      </c>
      <c r="N9" s="100">
        <v>0.87552341073467832</v>
      </c>
      <c r="O9" s="100">
        <v>0.51389417586600683</v>
      </c>
      <c r="P9" s="100">
        <v>0</v>
      </c>
      <c r="Q9" s="100">
        <v>0</v>
      </c>
      <c r="R9" s="100">
        <v>0.66615911686334217</v>
      </c>
      <c r="S9" s="100">
        <v>0.64712599923867531</v>
      </c>
      <c r="T9" s="100">
        <v>1.180053292729349</v>
      </c>
      <c r="U9" s="100">
        <v>0.72325846973734298</v>
      </c>
      <c r="V9" s="100">
        <v>0.28549676437000382</v>
      </c>
      <c r="W9" s="100">
        <v>0.17129805862200229</v>
      </c>
      <c r="X9" s="100">
        <v>0.45679482299200608</v>
      </c>
      <c r="Y9" s="100">
        <v>0.74229158736200984</v>
      </c>
      <c r="Z9" s="100">
        <v>0</v>
      </c>
      <c r="AA9" s="100">
        <v>0.51389417586600683</v>
      </c>
      <c r="AB9" s="100">
        <v>0</v>
      </c>
      <c r="AC9" s="101">
        <v>6.1476969927674148</v>
      </c>
    </row>
    <row r="10" spans="1:29" ht="30" customHeight="1">
      <c r="A10" s="360" t="s">
        <v>65</v>
      </c>
      <c r="B10" s="363" t="s">
        <v>66</v>
      </c>
      <c r="C10" s="314" t="s">
        <v>67</v>
      </c>
      <c r="D10" s="297">
        <v>1905100</v>
      </c>
      <c r="E10" s="315">
        <v>858300</v>
      </c>
      <c r="F10" s="315">
        <v>91300</v>
      </c>
      <c r="G10" s="315">
        <v>183300</v>
      </c>
      <c r="H10" s="315">
        <v>94500</v>
      </c>
      <c r="I10" s="315">
        <v>201100</v>
      </c>
      <c r="J10" s="315">
        <v>167800</v>
      </c>
      <c r="K10" s="315">
        <v>0</v>
      </c>
      <c r="L10" s="315">
        <v>43600</v>
      </c>
      <c r="M10" s="315">
        <v>10500</v>
      </c>
      <c r="N10" s="315">
        <v>17700</v>
      </c>
      <c r="O10" s="315">
        <v>10100</v>
      </c>
      <c r="P10" s="315">
        <v>4400</v>
      </c>
      <c r="Q10" s="315">
        <v>0</v>
      </c>
      <c r="R10" s="315">
        <v>13200</v>
      </c>
      <c r="S10" s="315">
        <v>16800</v>
      </c>
      <c r="T10" s="315">
        <v>24000</v>
      </c>
      <c r="U10" s="315">
        <v>20100</v>
      </c>
      <c r="V10" s="315">
        <v>5900</v>
      </c>
      <c r="W10" s="315">
        <v>3500</v>
      </c>
      <c r="X10" s="315">
        <v>8800</v>
      </c>
      <c r="Y10" s="315">
        <v>15200</v>
      </c>
      <c r="Z10" s="315">
        <v>0</v>
      </c>
      <c r="AA10" s="315">
        <v>10800</v>
      </c>
      <c r="AB10" s="315">
        <v>0</v>
      </c>
      <c r="AC10" s="316">
        <v>104200</v>
      </c>
    </row>
    <row r="11" spans="1:29" ht="30" customHeight="1">
      <c r="A11" s="361"/>
      <c r="B11" s="364"/>
      <c r="C11" s="102" t="s">
        <v>68</v>
      </c>
      <c r="D11" s="103">
        <v>1790500</v>
      </c>
      <c r="E11" s="104">
        <v>810800</v>
      </c>
      <c r="F11" s="104">
        <v>97900</v>
      </c>
      <c r="G11" s="104">
        <v>164400</v>
      </c>
      <c r="H11" s="104">
        <v>96300</v>
      </c>
      <c r="I11" s="104">
        <v>191800</v>
      </c>
      <c r="J11" s="104">
        <v>153400</v>
      </c>
      <c r="K11" s="104">
        <v>14400</v>
      </c>
      <c r="L11" s="104">
        <v>44600</v>
      </c>
      <c r="M11" s="104">
        <v>9600</v>
      </c>
      <c r="N11" s="104">
        <v>18600</v>
      </c>
      <c r="O11" s="104">
        <v>9900</v>
      </c>
      <c r="P11" s="104">
        <v>4800</v>
      </c>
      <c r="Q11" s="104">
        <v>0</v>
      </c>
      <c r="R11" s="104">
        <v>13300</v>
      </c>
      <c r="S11" s="104">
        <v>19900</v>
      </c>
      <c r="T11" s="104">
        <v>24900</v>
      </c>
      <c r="U11" s="104">
        <v>17700</v>
      </c>
      <c r="V11" s="104">
        <v>6500</v>
      </c>
      <c r="W11" s="104">
        <v>3000</v>
      </c>
      <c r="X11" s="104">
        <v>7800</v>
      </c>
      <c r="Y11" s="104">
        <v>14600</v>
      </c>
      <c r="Z11" s="104">
        <v>7200</v>
      </c>
      <c r="AA11" s="104">
        <v>9600</v>
      </c>
      <c r="AB11" s="117">
        <v>0</v>
      </c>
      <c r="AC11" s="105">
        <v>49500</v>
      </c>
    </row>
    <row r="12" spans="1:29" ht="30" customHeight="1">
      <c r="A12" s="361"/>
      <c r="B12" s="364"/>
      <c r="C12" s="102" t="s">
        <v>63</v>
      </c>
      <c r="D12" s="86">
        <v>114600</v>
      </c>
      <c r="E12" s="87">
        <v>47500</v>
      </c>
      <c r="F12" s="88">
        <v>-6600</v>
      </c>
      <c r="G12" s="88">
        <v>18900</v>
      </c>
      <c r="H12" s="88">
        <v>-1800</v>
      </c>
      <c r="I12" s="88">
        <v>9300</v>
      </c>
      <c r="J12" s="89">
        <v>14400</v>
      </c>
      <c r="K12" s="88">
        <v>-14400</v>
      </c>
      <c r="L12" s="88">
        <v>-1000</v>
      </c>
      <c r="M12" s="88">
        <v>10500</v>
      </c>
      <c r="N12" s="88">
        <v>-900</v>
      </c>
      <c r="O12" s="88">
        <v>200</v>
      </c>
      <c r="P12" s="88">
        <v>-400</v>
      </c>
      <c r="Q12" s="88">
        <v>0</v>
      </c>
      <c r="R12" s="88">
        <v>-100</v>
      </c>
      <c r="S12" s="88">
        <v>-3100</v>
      </c>
      <c r="T12" s="88">
        <v>-900</v>
      </c>
      <c r="U12" s="88">
        <v>2400</v>
      </c>
      <c r="V12" s="88">
        <v>-600</v>
      </c>
      <c r="W12" s="88">
        <v>500</v>
      </c>
      <c r="X12" s="88">
        <v>1000</v>
      </c>
      <c r="Y12" s="88">
        <v>600</v>
      </c>
      <c r="Z12" s="88">
        <v>-7200</v>
      </c>
      <c r="AA12" s="88">
        <v>1200</v>
      </c>
      <c r="AB12" s="88">
        <v>0</v>
      </c>
      <c r="AC12" s="90">
        <v>54700</v>
      </c>
    </row>
    <row r="13" spans="1:29" ht="30" customHeight="1">
      <c r="A13" s="361"/>
      <c r="B13" s="364"/>
      <c r="C13" s="106" t="s">
        <v>69</v>
      </c>
      <c r="D13" s="107">
        <v>106.40044680256911</v>
      </c>
      <c r="E13" s="108">
        <v>105.85841144548593</v>
      </c>
      <c r="F13" s="109">
        <v>93.258426966292134</v>
      </c>
      <c r="G13" s="110">
        <v>111.4963503649635</v>
      </c>
      <c r="H13" s="110">
        <v>98.130841121495322</v>
      </c>
      <c r="I13" s="109">
        <v>104.84880083420229</v>
      </c>
      <c r="J13" s="111">
        <v>109.38722294654497</v>
      </c>
      <c r="K13" s="109">
        <v>0</v>
      </c>
      <c r="L13" s="109">
        <v>97.757847533632287</v>
      </c>
      <c r="M13" s="109">
        <v>109.375</v>
      </c>
      <c r="N13" s="109">
        <v>95.161290322580655</v>
      </c>
      <c r="O13" s="109">
        <v>102.02020202020201</v>
      </c>
      <c r="P13" s="109">
        <v>91.666666666666657</v>
      </c>
      <c r="Q13" s="109">
        <v>0</v>
      </c>
      <c r="R13" s="109">
        <v>99.248120300751879</v>
      </c>
      <c r="S13" s="109">
        <v>84.422110552763812</v>
      </c>
      <c r="T13" s="109">
        <v>96.385542168674704</v>
      </c>
      <c r="U13" s="109">
        <v>113.55932203389831</v>
      </c>
      <c r="V13" s="109">
        <v>90.769230769230774</v>
      </c>
      <c r="W13" s="109">
        <v>116.66666666666667</v>
      </c>
      <c r="X13" s="109">
        <v>112.82051282051282</v>
      </c>
      <c r="Y13" s="109">
        <v>104.10958904109589</v>
      </c>
      <c r="Z13" s="109">
        <v>0</v>
      </c>
      <c r="AA13" s="109">
        <v>112.5</v>
      </c>
      <c r="AB13" s="109">
        <v>0</v>
      </c>
      <c r="AC13" s="112">
        <v>210.50505050505049</v>
      </c>
    </row>
    <row r="14" spans="1:29" ht="30" customHeight="1" thickBot="1">
      <c r="A14" s="362"/>
      <c r="B14" s="365"/>
      <c r="C14" s="113" t="s">
        <v>102</v>
      </c>
      <c r="D14" s="114">
        <v>100</v>
      </c>
      <c r="E14" s="115">
        <v>45.052753136318302</v>
      </c>
      <c r="F14" s="115">
        <v>4.7923993491155326</v>
      </c>
      <c r="G14" s="115">
        <v>9.6215421762637128</v>
      </c>
      <c r="H14" s="115">
        <v>4.9603695344076426</v>
      </c>
      <c r="I14" s="115">
        <v>10.55587633195108</v>
      </c>
      <c r="J14" s="115">
        <v>8.8079365912550536</v>
      </c>
      <c r="K14" s="115">
        <v>0</v>
      </c>
      <c r="L14" s="115">
        <v>2.2885937746050073</v>
      </c>
      <c r="M14" s="115">
        <v>0.55115217048973808</v>
      </c>
      <c r="N14" s="115">
        <v>0.92908508739698703</v>
      </c>
      <c r="O14" s="115">
        <v>0.53015589732822421</v>
      </c>
      <c r="P14" s="115">
        <v>0.23095900477665215</v>
      </c>
      <c r="Q14" s="115">
        <v>0</v>
      </c>
      <c r="R14" s="115">
        <v>0.69287701432995641</v>
      </c>
      <c r="S14" s="115">
        <v>0.88184347278358088</v>
      </c>
      <c r="T14" s="115">
        <v>1.2597763896908298</v>
      </c>
      <c r="U14" s="115">
        <v>1.0550627263660701</v>
      </c>
      <c r="V14" s="115">
        <v>0.30969502913232899</v>
      </c>
      <c r="W14" s="115">
        <v>0.18371739016324601</v>
      </c>
      <c r="X14" s="115">
        <v>0.46191800955330431</v>
      </c>
      <c r="Y14" s="115">
        <v>0.79785838013752552</v>
      </c>
      <c r="Z14" s="115">
        <v>0</v>
      </c>
      <c r="AA14" s="115">
        <v>0.56689937536087343</v>
      </c>
      <c r="AB14" s="115">
        <v>0</v>
      </c>
      <c r="AC14" s="116">
        <v>5.4695291585743533</v>
      </c>
    </row>
    <row r="15" spans="1:29" ht="30" customHeight="1">
      <c r="A15" s="360" t="s">
        <v>70</v>
      </c>
      <c r="B15" s="363" t="s">
        <v>71</v>
      </c>
      <c r="C15" s="317" t="s">
        <v>72</v>
      </c>
      <c r="D15" s="318">
        <v>3387300</v>
      </c>
      <c r="E15" s="319">
        <v>1558700</v>
      </c>
      <c r="F15" s="319">
        <v>150600</v>
      </c>
      <c r="G15" s="319">
        <v>322600</v>
      </c>
      <c r="H15" s="319">
        <v>167300</v>
      </c>
      <c r="I15" s="319">
        <v>365500</v>
      </c>
      <c r="J15" s="319">
        <v>310000</v>
      </c>
      <c r="K15" s="319">
        <v>0</v>
      </c>
      <c r="L15" s="319">
        <v>75700</v>
      </c>
      <c r="M15" s="319">
        <v>18500</v>
      </c>
      <c r="N15" s="319">
        <v>37500</v>
      </c>
      <c r="O15" s="319">
        <v>17900</v>
      </c>
      <c r="P15" s="319">
        <v>12300</v>
      </c>
      <c r="Q15" s="319">
        <v>0</v>
      </c>
      <c r="R15" s="319">
        <v>22400</v>
      </c>
      <c r="S15" s="319">
        <v>26500</v>
      </c>
      <c r="T15" s="319">
        <v>43900</v>
      </c>
      <c r="U15" s="319">
        <v>33000</v>
      </c>
      <c r="V15" s="319">
        <v>10600</v>
      </c>
      <c r="W15" s="319">
        <v>6400</v>
      </c>
      <c r="X15" s="319">
        <v>16400</v>
      </c>
      <c r="Y15" s="319">
        <v>27500</v>
      </c>
      <c r="Z15" s="319">
        <v>0</v>
      </c>
      <c r="AA15" s="319">
        <v>19300</v>
      </c>
      <c r="AB15" s="321">
        <v>2400</v>
      </c>
      <c r="AC15" s="320">
        <v>142300</v>
      </c>
    </row>
    <row r="16" spans="1:29" ht="30" customHeight="1">
      <c r="A16" s="361"/>
      <c r="B16" s="364"/>
      <c r="C16" s="102" t="s">
        <v>73</v>
      </c>
      <c r="D16" s="103">
        <v>3249600</v>
      </c>
      <c r="E16" s="104">
        <v>1472400</v>
      </c>
      <c r="F16" s="104">
        <v>171000</v>
      </c>
      <c r="G16" s="104">
        <v>288300</v>
      </c>
      <c r="H16" s="104">
        <v>165600</v>
      </c>
      <c r="I16" s="104">
        <v>358000</v>
      </c>
      <c r="J16" s="104">
        <v>287100</v>
      </c>
      <c r="K16" s="104">
        <v>39200</v>
      </c>
      <c r="L16" s="104">
        <v>80300</v>
      </c>
      <c r="M16" s="104">
        <v>17600</v>
      </c>
      <c r="N16" s="104">
        <v>43000</v>
      </c>
      <c r="O16" s="104">
        <v>17700</v>
      </c>
      <c r="P16" s="104">
        <v>13500</v>
      </c>
      <c r="Q16" s="104">
        <v>0</v>
      </c>
      <c r="R16" s="104">
        <v>23200</v>
      </c>
      <c r="S16" s="104">
        <v>30100</v>
      </c>
      <c r="T16" s="104">
        <v>44800</v>
      </c>
      <c r="U16" s="104">
        <v>30300</v>
      </c>
      <c r="V16" s="104">
        <v>11600</v>
      </c>
      <c r="W16" s="104">
        <v>5700</v>
      </c>
      <c r="X16" s="104">
        <v>15000</v>
      </c>
      <c r="Y16" s="104">
        <v>27200</v>
      </c>
      <c r="Z16" s="104">
        <v>14500</v>
      </c>
      <c r="AA16" s="104">
        <v>17300</v>
      </c>
      <c r="AB16" s="117">
        <v>2800</v>
      </c>
      <c r="AC16" s="105">
        <v>73400</v>
      </c>
    </row>
    <row r="17" spans="1:29" ht="30" customHeight="1">
      <c r="A17" s="361"/>
      <c r="B17" s="364"/>
      <c r="C17" s="102" t="s">
        <v>63</v>
      </c>
      <c r="D17" s="86">
        <v>137700</v>
      </c>
      <c r="E17" s="87">
        <v>86300</v>
      </c>
      <c r="F17" s="88">
        <v>-20400</v>
      </c>
      <c r="G17" s="88">
        <v>34300</v>
      </c>
      <c r="H17" s="88">
        <v>1700</v>
      </c>
      <c r="I17" s="88">
        <v>7500</v>
      </c>
      <c r="J17" s="89">
        <v>22900</v>
      </c>
      <c r="K17" s="88">
        <v>-39200</v>
      </c>
      <c r="L17" s="88">
        <v>-4600</v>
      </c>
      <c r="M17" s="88">
        <v>18500</v>
      </c>
      <c r="N17" s="88">
        <v>-5500</v>
      </c>
      <c r="O17" s="88">
        <v>200</v>
      </c>
      <c r="P17" s="88">
        <v>-1200</v>
      </c>
      <c r="Q17" s="88">
        <v>0</v>
      </c>
      <c r="R17" s="88">
        <v>-800</v>
      </c>
      <c r="S17" s="88">
        <v>-3600</v>
      </c>
      <c r="T17" s="88">
        <v>-900</v>
      </c>
      <c r="U17" s="88">
        <v>2700</v>
      </c>
      <c r="V17" s="88">
        <v>-1000</v>
      </c>
      <c r="W17" s="88">
        <v>700</v>
      </c>
      <c r="X17" s="88">
        <v>1400</v>
      </c>
      <c r="Y17" s="88">
        <v>300</v>
      </c>
      <c r="Z17" s="88">
        <v>-14500</v>
      </c>
      <c r="AA17" s="88">
        <v>2000</v>
      </c>
      <c r="AB17" s="88">
        <v>-400</v>
      </c>
      <c r="AC17" s="90">
        <v>68900</v>
      </c>
    </row>
    <row r="18" spans="1:29" ht="30" customHeight="1">
      <c r="A18" s="361"/>
      <c r="B18" s="364"/>
      <c r="C18" s="106" t="s">
        <v>74</v>
      </c>
      <c r="D18" s="107">
        <v>104.23744460856722</v>
      </c>
      <c r="E18" s="108">
        <v>105.8611790274382</v>
      </c>
      <c r="F18" s="109">
        <v>88.070175438596493</v>
      </c>
      <c r="G18" s="110">
        <v>111.89732917100244</v>
      </c>
      <c r="H18" s="110">
        <v>101.02657004830917</v>
      </c>
      <c r="I18" s="109">
        <v>102.09497206703911</v>
      </c>
      <c r="J18" s="111">
        <v>107.97631487286661</v>
      </c>
      <c r="K18" s="109">
        <v>0</v>
      </c>
      <c r="L18" s="109">
        <v>94.271481942714814</v>
      </c>
      <c r="M18" s="109">
        <v>105.11363636363636</v>
      </c>
      <c r="N18" s="109">
        <v>87.20930232558139</v>
      </c>
      <c r="O18" s="109">
        <v>101.12994350282484</v>
      </c>
      <c r="P18" s="109">
        <v>91.111111111111114</v>
      </c>
      <c r="Q18" s="109">
        <v>0</v>
      </c>
      <c r="R18" s="109">
        <v>96.551724137931032</v>
      </c>
      <c r="S18" s="109">
        <v>88.039867109634557</v>
      </c>
      <c r="T18" s="109">
        <v>97.991071428571431</v>
      </c>
      <c r="U18" s="109">
        <v>108.91089108910892</v>
      </c>
      <c r="V18" s="109">
        <v>91.379310344827587</v>
      </c>
      <c r="W18" s="109">
        <v>112.28070175438596</v>
      </c>
      <c r="X18" s="109">
        <v>109.33333333333333</v>
      </c>
      <c r="Y18" s="109">
        <v>101.10294117647058</v>
      </c>
      <c r="Z18" s="109">
        <v>0</v>
      </c>
      <c r="AA18" s="109">
        <v>111.56069364161849</v>
      </c>
      <c r="AB18" s="109">
        <v>85.714285714285708</v>
      </c>
      <c r="AC18" s="112">
        <v>193.86920980926431</v>
      </c>
    </row>
    <row r="19" spans="1:29" ht="30" customHeight="1" thickBot="1">
      <c r="A19" s="362"/>
      <c r="B19" s="365"/>
      <c r="C19" s="113" t="s">
        <v>103</v>
      </c>
      <c r="D19" s="114">
        <v>100</v>
      </c>
      <c r="E19" s="115">
        <v>46.016000944705219</v>
      </c>
      <c r="F19" s="115">
        <v>4.4460189531485259</v>
      </c>
      <c r="G19" s="115">
        <v>9.5238095238095237</v>
      </c>
      <c r="H19" s="115">
        <v>4.9390369911138672</v>
      </c>
      <c r="I19" s="115">
        <v>10.790304962654622</v>
      </c>
      <c r="J19" s="115">
        <v>9.1518318424704042</v>
      </c>
      <c r="K19" s="115">
        <v>0</v>
      </c>
      <c r="L19" s="115">
        <v>2.2348182918548698</v>
      </c>
      <c r="M19" s="115">
        <v>0.54615770672807251</v>
      </c>
      <c r="N19" s="115">
        <v>1.1070764325569038</v>
      </c>
      <c r="O19" s="115">
        <v>0.52844448380716202</v>
      </c>
      <c r="P19" s="115">
        <v>0.36312106987866444</v>
      </c>
      <c r="Q19" s="115">
        <v>0</v>
      </c>
      <c r="R19" s="115">
        <v>0.66129365571399057</v>
      </c>
      <c r="S19" s="115">
        <v>0.78233401234021205</v>
      </c>
      <c r="T19" s="115">
        <v>1.2960174770466153</v>
      </c>
      <c r="U19" s="115">
        <v>0.97422726065007526</v>
      </c>
      <c r="V19" s="115">
        <v>0.3129336049360848</v>
      </c>
      <c r="W19" s="115">
        <v>0.18894104448971158</v>
      </c>
      <c r="X19" s="115">
        <v>0.48416142650488592</v>
      </c>
      <c r="Y19" s="115">
        <v>0.81185605054172938</v>
      </c>
      <c r="Z19" s="115">
        <v>0</v>
      </c>
      <c r="AA19" s="115">
        <v>0.56977533728928653</v>
      </c>
      <c r="AB19" s="115">
        <v>7.0852891683641839E-2</v>
      </c>
      <c r="AC19" s="116">
        <v>4.200986036075931</v>
      </c>
    </row>
    <row r="20" spans="1:29" ht="14.25">
      <c r="A20" s="119" t="s">
        <v>104</v>
      </c>
      <c r="B20" s="74" t="s">
        <v>105</v>
      </c>
      <c r="C20" s="120"/>
      <c r="D20" s="73"/>
      <c r="E20" s="73"/>
      <c r="F20" s="73"/>
      <c r="G20" s="73"/>
      <c r="H20" s="73"/>
      <c r="I20" s="73"/>
      <c r="J20" s="121"/>
      <c r="K20" s="121"/>
      <c r="L20" s="121"/>
      <c r="M20" s="121"/>
      <c r="N20" s="121"/>
      <c r="O20" s="121"/>
      <c r="P20" s="121"/>
      <c r="Q20" s="121"/>
      <c r="R20" s="121"/>
      <c r="S20" s="121"/>
      <c r="T20" s="121"/>
      <c r="U20" s="121"/>
      <c r="V20" s="121"/>
      <c r="W20" s="121"/>
      <c r="X20" s="121"/>
      <c r="Y20" s="121"/>
      <c r="Z20" s="121"/>
      <c r="AA20" s="121"/>
      <c r="AB20" s="121"/>
      <c r="AC20" s="121"/>
    </row>
    <row r="21" spans="1:29" ht="14.25">
      <c r="A21" s="121"/>
      <c r="B21" s="74" t="s">
        <v>106</v>
      </c>
      <c r="C21" s="120"/>
      <c r="D21" s="73"/>
      <c r="E21" s="73"/>
      <c r="F21" s="73"/>
      <c r="G21" s="73"/>
      <c r="H21" s="73"/>
      <c r="I21" s="73"/>
      <c r="J21" s="73"/>
      <c r="K21" s="73"/>
      <c r="L21" s="73"/>
      <c r="M21" s="73"/>
      <c r="N21" s="73"/>
      <c r="O21" s="73"/>
      <c r="P21" s="73"/>
      <c r="Q21" s="73"/>
      <c r="R21" s="73"/>
      <c r="S21" s="73"/>
      <c r="T21" s="73"/>
      <c r="U21" s="121"/>
      <c r="V21" s="121"/>
      <c r="W21" s="121"/>
      <c r="X21" s="121"/>
      <c r="Y21" s="121"/>
      <c r="Z21" s="121"/>
      <c r="AA21" s="121"/>
      <c r="AB21" s="121"/>
      <c r="AC21" s="121"/>
    </row>
    <row r="22" spans="1:29" ht="14.25">
      <c r="A22" s="121"/>
      <c r="B22" s="74" t="s">
        <v>107</v>
      </c>
      <c r="C22" s="120"/>
      <c r="D22" s="73"/>
      <c r="E22" s="73"/>
      <c r="F22" s="73"/>
      <c r="G22" s="73"/>
      <c r="H22" s="73"/>
      <c r="I22" s="73"/>
      <c r="J22" s="73"/>
      <c r="K22" s="73"/>
      <c r="L22" s="73"/>
      <c r="M22" s="73"/>
      <c r="N22" s="73"/>
      <c r="O22" s="73"/>
      <c r="P22" s="73"/>
      <c r="Q22" s="73"/>
      <c r="R22" s="73"/>
      <c r="S22" s="73"/>
      <c r="T22" s="73"/>
      <c r="U22" s="121"/>
      <c r="V22" s="121"/>
      <c r="W22" s="121"/>
      <c r="X22" s="121"/>
      <c r="Y22" s="121"/>
      <c r="Z22" s="121"/>
      <c r="AA22" s="121"/>
      <c r="AB22" s="121"/>
      <c r="AC22" s="121"/>
    </row>
  </sheetData>
  <mergeCells count="7">
    <mergeCell ref="A15:A19"/>
    <mergeCell ref="B15:B19"/>
    <mergeCell ref="A1:D1"/>
    <mergeCell ref="A4:B4"/>
    <mergeCell ref="A5:B9"/>
    <mergeCell ref="A10:A14"/>
    <mergeCell ref="B10:B14"/>
  </mergeCells>
  <phoneticPr fontId="2"/>
  <hyperlinks>
    <hyperlink ref="A1" location="'R3'!A1" display="令和３年度"/>
    <hyperlink ref="A1:D1" location="平成20年度!A1" display="平成20年度!A1"/>
  </hyperlinks>
  <pageMargins left="0.70866141732283472" right="0.70866141732283472" top="0.74803149606299213" bottom="0.74803149606299213" header="0.31496062992125984" footer="0.31496062992125984"/>
  <pageSetup paperSize="9"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vt:i4>
      </vt:variant>
    </vt:vector>
  </HeadingPairs>
  <TitlesOfParts>
    <vt:vector size="29" baseType="lpstr">
      <vt:lpstr>平成20年度</vt:lpstr>
      <vt:lpstr>４月（１表）</vt:lpstr>
      <vt:lpstr>４月（２表）</vt:lpstr>
      <vt:lpstr>５月（１表）</vt:lpstr>
      <vt:lpstr>５月（２表）</vt:lpstr>
      <vt:lpstr>６月（１表）</vt:lpstr>
      <vt:lpstr>６月（２表）</vt:lpstr>
      <vt:lpstr>７月（１表）</vt:lpstr>
      <vt:lpstr>７月（２表）</vt:lpstr>
      <vt:lpstr>８月（１表）</vt:lpstr>
      <vt:lpstr>８月（２表）</vt:lpstr>
      <vt:lpstr>９月（１表）</vt:lpstr>
      <vt:lpstr>９月（２表）</vt:lpstr>
      <vt:lpstr>10月（１表）</vt:lpstr>
      <vt:lpstr>10月（２表）</vt:lpstr>
      <vt:lpstr>11月（１表）</vt:lpstr>
      <vt:lpstr>11月（２表）</vt:lpstr>
      <vt:lpstr>12月（１表）</vt:lpstr>
      <vt:lpstr>12月（２表）</vt:lpstr>
      <vt:lpstr>１月（１表）</vt:lpstr>
      <vt:lpstr>１月（２表）</vt:lpstr>
      <vt:lpstr>２月（１表）</vt:lpstr>
      <vt:lpstr>２月（２表）</vt:lpstr>
      <vt:lpstr>３月（１表）</vt:lpstr>
      <vt:lpstr>３月（２表）</vt:lpstr>
      <vt:lpstr>月別入域観光客数の推移</vt:lpstr>
      <vt:lpstr>グラフ</vt:lpstr>
      <vt:lpstr>グラフ!Print_Area</vt:lpstr>
      <vt:lpstr>月別入域観光客数の推移!Print_Area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2024-01-24T05:22:32Z</dcterms:modified>
</cp:coreProperties>
</file>