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6CAC3C84-343E-46E5-A1DE-55C8463984D9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3" l="1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4" i="54"/>
  <c r="Q16" i="54"/>
  <c r="Q17" i="54"/>
  <c r="Q18" i="54"/>
  <c r="Q19" i="54"/>
  <c r="Q20" i="54"/>
  <c r="Q21" i="54"/>
  <c r="Q22" i="54"/>
  <c r="Q23" i="54"/>
  <c r="Q26" i="54"/>
  <c r="Q28" i="54"/>
  <c r="Q30" i="54"/>
  <c r="Q33" i="54"/>
  <c r="Q34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3"/>
  <c r="Q7" i="54"/>
  <c r="Q7" i="52"/>
  <c r="J12" i="53" l="1"/>
  <c r="J12" i="52"/>
  <c r="J12" i="54"/>
  <c r="F5" i="54" l="1"/>
  <c r="F5" i="53"/>
  <c r="F12" i="53" s="1"/>
  <c r="F12" i="54"/>
  <c r="F12" i="52"/>
  <c r="E12" i="54" l="1"/>
  <c r="E5" i="54"/>
  <c r="E12" i="53"/>
  <c r="E5" i="53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<sst xmlns="http://schemas.openxmlformats.org/spreadsheetml/2006/main" count="224" uniqueCount="52">
  <si>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</si>
  <si>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</si>
  <si>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</si>
  <si>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</si>
  <si>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</si>
  <si>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</si>
  <si>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</si>
  <si>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</si>
  <si>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</si>
  <si>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</si>
  <si>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</si>
  <si>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</si>
  <si>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</si>
  <si>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</si>
  <si>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</si>
  <si>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</si>
  <si>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</si>
  <si>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</si>
  <si>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</si>
  <si>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</si>
  <si>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</si>
  <si>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</si>
  <si>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</si>
  <si>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</si>
  <si>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</si>
  <si>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</si>
  <si>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</si>
  <si>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</si>
  <si>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</si>
  <si>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</si>
  <si>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</si>
  <si>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</si>
  <si>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</si>
  <si>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</si>
  <si>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</si>
  <si>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</si>
  <si>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</si>
  <si>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</si>
  <si>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</si>
  <si>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</si>
  <si>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</si>
  <si>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</si>
  <si>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</si>
  <si>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</si>
  <si>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</si>
  <si>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</si>
  <si>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</si>
  <si>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10/27</t>
    <phoneticPr fontId="6"/>
  </si>
  <si>
    <t>11/24</t>
    <phoneticPr fontId="6"/>
  </si>
  <si>
    <t>12/22</t>
    <phoneticPr fontId="6"/>
  </si>
  <si>
    <t>1/26</t>
    <phoneticPr fontId="6"/>
  </si>
  <si>
    <t>1/27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</si>
</sst>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86" fontId="0" fillId="2" borderId="1" xfId="79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186" fontId="0" fillId="0" borderId="14" xfId="0" applyNumberFormat="1" applyBorder="1" applyAlignment="1">
      <alignment horizontal="center" vertical="center"/>
    </xf>
  </cellXfs>
  <cellStyles count="80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" xfId="79" builtinId="5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112" zoomScaleNormal="100" zoomScaleSheetLayoutView="112" workbookViewId="0">
      <pane xSplit="2" ySplit="12" topLeftCell="C13" activePane="bottomRight" state="frozen"/>
      <selection activeCell="B20" sqref="B20"/>
      <selection pane="topRight" activeCell="B20" sqref="B20"/>
      <selection pane="bottomLeft" activeCell="B20" sqref="B20"/>
      <selection pane="bottomRight" activeCell="M1" sqref="M1:N1048576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10" width="7.5" customWidth="1"/>
    <col min="11" max="12" width="7.375" customWidth="1"/>
    <col min="13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 t="s">
        <v>50</v>
      </c>
      <c r="M5" s="53"/>
      <c r="N5" s="6"/>
      <c r="P5" s="53" t="s">
        <v>51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>
        <v>168.8153846153846</v>
      </c>
      <c r="J7" s="29">
        <v>163.33846153846153</v>
      </c>
      <c r="K7" s="29">
        <v>152.10606060606059</v>
      </c>
      <c r="L7" s="13">
        <v>149.5</v>
      </c>
      <c r="M7" s="13"/>
      <c r="N7" s="13"/>
      <c r="P7" s="15">
        <v>180.24848484848482</v>
      </c>
      <c r="Q7" s="50">
        <f>(L7-P7)/P7</f>
        <v>-0.17058942201001973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6" t="s">
        <v>45</v>
      </c>
      <c r="H12" s="53" t="s">
        <v>46</v>
      </c>
      <c r="I12" s="53" t="s">
        <v>47</v>
      </c>
      <c r="J12" s="54" t="str">
        <f>J5</f>
        <v>11/24</v>
      </c>
      <c r="K12" s="6" t="s">
        <v>49</v>
      </c>
      <c r="L12" s="6" t="s">
        <v>50</v>
      </c>
      <c r="M12" s="53"/>
      <c r="N12" s="6"/>
      <c r="P12" s="54" t="str">
        <f>P5</f>
        <v>1/27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>
        <v>175.92857142857142</v>
      </c>
      <c r="J13" s="24">
        <v>171.61538461538461</v>
      </c>
      <c r="K13" s="24">
        <v>160.57142857142858</v>
      </c>
      <c r="L13" s="25">
        <v>157.57142857142858</v>
      </c>
      <c r="M13" s="25"/>
      <c r="N13" s="25"/>
      <c r="P13" s="24">
        <v>185.11428571428573</v>
      </c>
      <c r="Q13" s="48">
        <f t="shared" ref="Q13:Q38" si="0">(L13-P13)/P13</f>
        <v>-0.14878839327056645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>
        <v>171.4</v>
      </c>
      <c r="J14" s="24">
        <v>164.6</v>
      </c>
      <c r="K14" s="24">
        <v>153.19999999999999</v>
      </c>
      <c r="L14" s="25">
        <v>150.6</v>
      </c>
      <c r="M14" s="25"/>
      <c r="N14" s="25"/>
      <c r="P14" s="24">
        <v>184.4</v>
      </c>
      <c r="Q14" s="48">
        <f t="shared" si="0"/>
        <v>-0.18329718004338399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>
        <v>168.33333333333334</v>
      </c>
      <c r="J15" s="24">
        <v>162.33333333333334</v>
      </c>
      <c r="K15" s="24">
        <v>152.33333333333334</v>
      </c>
      <c r="L15" s="25">
        <v>150</v>
      </c>
      <c r="M15" s="25"/>
      <c r="N15" s="25"/>
      <c r="P15" s="25">
        <v>180.66666666666666</v>
      </c>
      <c r="Q15" s="48">
        <f t="shared" si="0"/>
        <v>-0.16974169741697412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>
        <v>161.6</v>
      </c>
      <c r="J16" s="24">
        <v>156.6</v>
      </c>
      <c r="K16" s="24">
        <v>144.80000000000001</v>
      </c>
      <c r="L16" s="25">
        <v>143</v>
      </c>
      <c r="M16" s="25"/>
      <c r="N16" s="25"/>
      <c r="P16" s="25">
        <v>175.45999999999998</v>
      </c>
      <c r="Q16" s="48">
        <f t="shared" si="0"/>
        <v>-0.18499943006953143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>
        <v>160</v>
      </c>
      <c r="J17" s="24">
        <v>155</v>
      </c>
      <c r="K17" s="24">
        <v>143</v>
      </c>
      <c r="L17" s="25">
        <v>141</v>
      </c>
      <c r="M17" s="25"/>
      <c r="N17" s="25"/>
      <c r="P17" s="25">
        <v>173</v>
      </c>
      <c r="Q17" s="48">
        <f t="shared" si="0"/>
        <v>-0.18497109826589594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>
        <v>163</v>
      </c>
      <c r="J18" s="24">
        <v>158</v>
      </c>
      <c r="K18" s="24">
        <v>145.66666666666666</v>
      </c>
      <c r="L18" s="25">
        <v>145.33333333333334</v>
      </c>
      <c r="M18" s="25"/>
      <c r="N18" s="25"/>
      <c r="P18" s="25">
        <v>174.36666666666667</v>
      </c>
      <c r="Q18" s="48">
        <f t="shared" si="0"/>
        <v>-0.1665073599694131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>
        <v>160</v>
      </c>
      <c r="J19" s="24">
        <v>155</v>
      </c>
      <c r="K19" s="24">
        <v>143</v>
      </c>
      <c r="L19" s="25">
        <v>141</v>
      </c>
      <c r="M19" s="25"/>
      <c r="N19" s="25"/>
      <c r="P19" s="25">
        <v>173</v>
      </c>
      <c r="Q19" s="48">
        <f t="shared" si="0"/>
        <v>-0.18497109826589594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>
        <v>162</v>
      </c>
      <c r="J20" s="24">
        <v>156</v>
      </c>
      <c r="K20" s="24">
        <v>144.5</v>
      </c>
      <c r="L20" s="25">
        <v>143.5</v>
      </c>
      <c r="M20" s="25"/>
      <c r="N20" s="25"/>
      <c r="P20" s="25">
        <v>176</v>
      </c>
      <c r="Q20" s="48">
        <f t="shared" si="0"/>
        <v>-0.18465909090909091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>
        <v>168.6</v>
      </c>
      <c r="J21" s="24">
        <v>163</v>
      </c>
      <c r="K21" s="24">
        <v>152.4</v>
      </c>
      <c r="L21" s="25">
        <v>147.19999999999999</v>
      </c>
      <c r="M21" s="25"/>
      <c r="N21" s="25"/>
      <c r="P21" s="25">
        <v>178</v>
      </c>
      <c r="Q21" s="48">
        <f t="shared" si="0"/>
        <v>-0.17303370786516861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>
        <v>160</v>
      </c>
      <c r="J22" s="24">
        <v>155</v>
      </c>
      <c r="K22" s="24">
        <v>143</v>
      </c>
      <c r="L22" s="25">
        <v>141</v>
      </c>
      <c r="M22" s="25"/>
      <c r="N22" s="25"/>
      <c r="P22" s="25">
        <v>176</v>
      </c>
      <c r="Q22" s="48">
        <f t="shared" si="0"/>
        <v>-0.19886363636363635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>
        <v>160</v>
      </c>
      <c r="J23" s="24">
        <v>155</v>
      </c>
      <c r="K23" s="24">
        <v>143</v>
      </c>
      <c r="L23" s="25">
        <v>141</v>
      </c>
      <c r="M23" s="25"/>
      <c r="N23" s="25"/>
      <c r="P23" s="25">
        <v>176</v>
      </c>
      <c r="Q23" s="48">
        <f t="shared" si="0"/>
        <v>-0.19886363636363635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>
        <v>162</v>
      </c>
      <c r="J25" s="24">
        <v>157</v>
      </c>
      <c r="K25" s="24">
        <v>145</v>
      </c>
      <c r="L25" s="25">
        <v>143</v>
      </c>
      <c r="M25" s="25"/>
      <c r="N25" s="25"/>
      <c r="P25" s="25">
        <v>176</v>
      </c>
      <c r="Q25" s="48">
        <f t="shared" si="0"/>
        <v>-0.1875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>
        <v>160</v>
      </c>
      <c r="J26" s="24">
        <v>155</v>
      </c>
      <c r="K26" s="24">
        <v>143</v>
      </c>
      <c r="L26" s="25">
        <v>141</v>
      </c>
      <c r="M26" s="25"/>
      <c r="N26" s="25"/>
      <c r="P26" s="25">
        <v>174</v>
      </c>
      <c r="Q26" s="48">
        <f t="shared" si="0"/>
        <v>-0.18965517241379309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>
        <v>166</v>
      </c>
      <c r="J27" s="24">
        <v>161</v>
      </c>
      <c r="K27" s="24">
        <v>150</v>
      </c>
      <c r="L27" s="25">
        <v>149</v>
      </c>
      <c r="M27" s="25"/>
      <c r="N27" s="25"/>
      <c r="P27" s="25">
        <v>177.10000000000002</v>
      </c>
      <c r="Q27" s="48">
        <f t="shared" si="0"/>
        <v>-0.15866741953698485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>
        <v>169</v>
      </c>
      <c r="J28" s="24">
        <v>164.5</v>
      </c>
      <c r="K28" s="24">
        <v>154.5</v>
      </c>
      <c r="L28" s="25">
        <v>152.5</v>
      </c>
      <c r="M28" s="25"/>
      <c r="N28" s="25"/>
      <c r="P28" s="25">
        <v>180.5</v>
      </c>
      <c r="Q28" s="48">
        <f t="shared" si="0"/>
        <v>-0.15512465373961218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>
        <v>180.75</v>
      </c>
      <c r="J30" s="24">
        <v>174.75</v>
      </c>
      <c r="K30" s="24">
        <v>162.75</v>
      </c>
      <c r="L30" s="25">
        <v>155.75</v>
      </c>
      <c r="M30" s="25"/>
      <c r="N30" s="25"/>
      <c r="P30" s="24">
        <v>189.75</v>
      </c>
      <c r="Q30" s="48">
        <f t="shared" si="0"/>
        <v>-0.17918313570487485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>
        <v>163</v>
      </c>
      <c r="J32" s="26">
        <v>158</v>
      </c>
      <c r="K32" s="26">
        <v>144</v>
      </c>
      <c r="L32" s="26">
        <v>145</v>
      </c>
      <c r="M32" s="26"/>
      <c r="N32" s="25"/>
      <c r="P32" s="25">
        <v>182</v>
      </c>
      <c r="Q32" s="48">
        <f t="shared" si="0"/>
        <v>-0.2032967032967033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>
        <v>164</v>
      </c>
      <c r="J33" s="24">
        <v>159</v>
      </c>
      <c r="K33" s="24">
        <v>147.5</v>
      </c>
      <c r="L33" s="25">
        <v>146.5</v>
      </c>
      <c r="M33" s="25"/>
      <c r="N33" s="25"/>
      <c r="P33" s="24">
        <v>174.55</v>
      </c>
      <c r="Q33" s="48">
        <f t="shared" si="0"/>
        <v>-0.16069894013176747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>
        <v>163</v>
      </c>
      <c r="J34" s="24">
        <v>156</v>
      </c>
      <c r="K34" s="24">
        <v>145</v>
      </c>
      <c r="L34" s="25">
        <v>143</v>
      </c>
      <c r="M34" s="25"/>
      <c r="N34" s="25"/>
      <c r="P34" s="24">
        <v>177</v>
      </c>
      <c r="Q34" s="48">
        <f t="shared" si="0"/>
        <v>-0.19209039548022599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>
        <v>167.5</v>
      </c>
      <c r="J35" s="24">
        <v>162.5</v>
      </c>
      <c r="K35" s="24">
        <v>152</v>
      </c>
      <c r="L35" s="25">
        <v>150</v>
      </c>
      <c r="M35" s="25"/>
      <c r="N35" s="25"/>
      <c r="P35" s="24">
        <v>181.2</v>
      </c>
      <c r="Q35" s="48">
        <f t="shared" si="0"/>
        <v>-0.17218543046357609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>
        <v>172</v>
      </c>
      <c r="J36" s="24">
        <v>167</v>
      </c>
      <c r="K36" s="24">
        <v>156</v>
      </c>
      <c r="L36" s="25">
        <v>155</v>
      </c>
      <c r="M36" s="25"/>
      <c r="N36" s="25"/>
      <c r="P36" s="24">
        <v>180.4</v>
      </c>
      <c r="Q36" s="48">
        <f t="shared" si="0"/>
        <v>-0.14079822616407986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>
        <v>185</v>
      </c>
      <c r="J37" s="24">
        <v>179.5</v>
      </c>
      <c r="K37" s="24">
        <v>168</v>
      </c>
      <c r="L37" s="25">
        <v>164.5</v>
      </c>
      <c r="M37" s="25"/>
      <c r="N37" s="25"/>
      <c r="P37" s="24">
        <v>190.7</v>
      </c>
      <c r="Q37" s="48">
        <f t="shared" si="0"/>
        <v>-0.13738856843209224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>
        <v>160</v>
      </c>
      <c r="J38" s="24">
        <v>155</v>
      </c>
      <c r="K38" s="24">
        <v>143</v>
      </c>
      <c r="L38" s="25">
        <v>141</v>
      </c>
      <c r="M38" s="25"/>
      <c r="N38" s="25"/>
      <c r="P38" s="24">
        <v>173</v>
      </c>
      <c r="Q38" s="48">
        <f t="shared" si="0"/>
        <v>-0.18497109826589594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Q41" s="44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Q42" s="44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Q43" s="43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B20" activePane="bottomRight" state="frozen"/>
      <selection activeCell="P7" sqref="P7"/>
      <selection pane="topRight" activeCell="P7" sqref="P7"/>
      <selection pane="bottomLeft" activeCell="P7" sqref="P7"/>
      <selection pane="bottomRight" activeCell="M1" sqref="M1:N1048576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10" width="7.5" customWidth="1"/>
    <col min="11" max="12" width="7.375" customWidth="1"/>
    <col min="13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レギュラー!F5</f>
        <v>7/28</v>
      </c>
      <c r="G5" s="6" t="s">
        <v>45</v>
      </c>
      <c r="H5" s="53" t="s">
        <v>46</v>
      </c>
      <c r="I5" s="53" t="s">
        <v>47</v>
      </c>
      <c r="J5" s="6" t="s">
        <v>48</v>
      </c>
      <c r="K5" s="6" t="s">
        <v>49</v>
      </c>
      <c r="L5" s="6" t="s">
        <v>50</v>
      </c>
      <c r="M5" s="53"/>
      <c r="N5" s="6"/>
      <c r="P5" s="55">
        <v>46049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>
        <v>150.53968253968253</v>
      </c>
      <c r="J7" s="13">
        <v>142.796875</v>
      </c>
      <c r="K7" s="13">
        <v>138.75</v>
      </c>
      <c r="L7" s="13">
        <v>135.75</v>
      </c>
      <c r="M7" s="13"/>
      <c r="N7" s="13"/>
      <c r="P7" s="15">
        <v>160.15000000000003</v>
      </c>
      <c r="Q7" s="50">
        <f>(L7-P7)/P7</f>
        <v>-0.15235716515766487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 t="str">
        <f>J5</f>
        <v>11/24</v>
      </c>
      <c r="K12" s="54">
        <v>46013</v>
      </c>
      <c r="L12" s="54">
        <v>46048</v>
      </c>
      <c r="M12" s="55"/>
      <c r="N12" s="54"/>
      <c r="P12" s="54">
        <f>P5</f>
        <v>46049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>
        <v>158</v>
      </c>
      <c r="J13" s="27">
        <v>149.58333333333334</v>
      </c>
      <c r="K13" s="27">
        <v>145.58333333333334</v>
      </c>
      <c r="L13" s="25">
        <v>140.33333333333334</v>
      </c>
      <c r="M13" s="25"/>
      <c r="N13" s="25"/>
      <c r="P13" s="27">
        <v>165.68333333333331</v>
      </c>
      <c r="Q13" s="48">
        <f t="shared" ref="Q13:Q38" si="0">(L13-P13)/P13</f>
        <v>-0.15300271602454463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>
        <v>152.80000000000001</v>
      </c>
      <c r="J14" s="27">
        <v>143</v>
      </c>
      <c r="K14" s="27">
        <v>138.4</v>
      </c>
      <c r="L14" s="25">
        <v>135.80000000000001</v>
      </c>
      <c r="M14" s="25"/>
      <c r="N14" s="25"/>
      <c r="P14" s="27">
        <v>162.80000000000001</v>
      </c>
      <c r="Q14" s="48">
        <f t="shared" si="0"/>
        <v>-0.16584766584766583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>
        <v>151.33333333333334</v>
      </c>
      <c r="J15" s="27">
        <v>144</v>
      </c>
      <c r="K15" s="27">
        <v>138.33333333333334</v>
      </c>
      <c r="L15" s="25">
        <v>135.66666666666666</v>
      </c>
      <c r="M15" s="25"/>
      <c r="N15" s="25"/>
      <c r="P15" s="27">
        <v>161</v>
      </c>
      <c r="Q15" s="48">
        <f t="shared" si="0"/>
        <v>-0.15734989648033132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>
        <v>143.4</v>
      </c>
      <c r="J16" s="27">
        <v>138</v>
      </c>
      <c r="K16" s="27">
        <v>135.19999999999999</v>
      </c>
      <c r="L16" s="25">
        <v>132</v>
      </c>
      <c r="M16" s="25"/>
      <c r="N16" s="25"/>
      <c r="P16" s="27">
        <v>155.1</v>
      </c>
      <c r="Q16" s="48">
        <f t="shared" si="0"/>
        <v>-0.14893617021276592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>
        <v>146</v>
      </c>
      <c r="J17" s="27">
        <v>141</v>
      </c>
      <c r="K17" s="27">
        <v>137</v>
      </c>
      <c r="L17" s="25">
        <v>137</v>
      </c>
      <c r="M17" s="25"/>
      <c r="N17" s="25"/>
      <c r="P17" s="27">
        <v>154</v>
      </c>
      <c r="Q17" s="48">
        <f t="shared" si="0"/>
        <v>-0.11038961038961038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>
        <v>143.66666666666666</v>
      </c>
      <c r="J18" s="27">
        <v>137</v>
      </c>
      <c r="K18" s="27">
        <v>131.33333333333334</v>
      </c>
      <c r="L18" s="25">
        <v>130</v>
      </c>
      <c r="M18" s="25"/>
      <c r="N18" s="25"/>
      <c r="P18" s="27">
        <v>153.83333333333334</v>
      </c>
      <c r="Q18" s="48">
        <f t="shared" si="0"/>
        <v>-0.15492957746478878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>
        <v>146</v>
      </c>
      <c r="J19" s="27">
        <v>141</v>
      </c>
      <c r="K19" s="27">
        <v>137</v>
      </c>
      <c r="L19" s="25">
        <v>137</v>
      </c>
      <c r="M19" s="25"/>
      <c r="N19" s="25"/>
      <c r="P19" s="27">
        <v>152</v>
      </c>
      <c r="Q19" s="48">
        <f t="shared" si="0"/>
        <v>-9.8684210526315791E-2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>
        <v>144.75</v>
      </c>
      <c r="J20" s="27">
        <v>136.25</v>
      </c>
      <c r="K20" s="27">
        <v>130.75</v>
      </c>
      <c r="L20" s="25">
        <v>130</v>
      </c>
      <c r="M20" s="25"/>
      <c r="N20" s="25"/>
      <c r="P20" s="27">
        <v>154.5</v>
      </c>
      <c r="Q20" s="48">
        <f t="shared" si="0"/>
        <v>-0.15857605177993528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>
        <v>150.4</v>
      </c>
      <c r="J21" s="27">
        <v>142</v>
      </c>
      <c r="K21" s="27">
        <v>138.80000000000001</v>
      </c>
      <c r="L21" s="25">
        <v>138.19999999999999</v>
      </c>
      <c r="M21" s="25"/>
      <c r="N21" s="25"/>
      <c r="P21" s="27">
        <v>158.80000000000001</v>
      </c>
      <c r="Q21" s="48">
        <f t="shared" si="0"/>
        <v>-0.1297229219143578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>
        <v>143</v>
      </c>
      <c r="J22" s="27">
        <v>137</v>
      </c>
      <c r="K22" s="27">
        <v>135</v>
      </c>
      <c r="L22" s="25">
        <v>132</v>
      </c>
      <c r="M22" s="25"/>
      <c r="N22" s="25"/>
      <c r="P22" s="27">
        <v>156</v>
      </c>
      <c r="Q22" s="48">
        <f t="shared" si="0"/>
        <v>-0.15384615384615385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>
        <v>143</v>
      </c>
      <c r="J23" s="27">
        <v>137</v>
      </c>
      <c r="K23" s="27">
        <v>135</v>
      </c>
      <c r="L23" s="25">
        <v>132</v>
      </c>
      <c r="M23" s="25"/>
      <c r="N23" s="25"/>
      <c r="P23" s="27">
        <v>156</v>
      </c>
      <c r="Q23" s="48">
        <f t="shared" si="0"/>
        <v>-0.15384615384615385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>
        <v>142</v>
      </c>
      <c r="J25" s="27">
        <v>137</v>
      </c>
      <c r="K25" s="27">
        <v>134</v>
      </c>
      <c r="L25" s="25">
        <v>131</v>
      </c>
      <c r="M25" s="25"/>
      <c r="N25" s="25"/>
      <c r="P25" s="27">
        <v>154</v>
      </c>
      <c r="Q25" s="48">
        <f t="shared" si="0"/>
        <v>-0.14935064935064934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>
        <v>142</v>
      </c>
      <c r="J26" s="27">
        <v>137</v>
      </c>
      <c r="K26" s="27">
        <v>134</v>
      </c>
      <c r="L26" s="25">
        <v>131</v>
      </c>
      <c r="M26" s="25"/>
      <c r="N26" s="25"/>
      <c r="P26" s="27">
        <v>154</v>
      </c>
      <c r="Q26" s="48">
        <f t="shared" si="0"/>
        <v>-0.14935064935064934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>
        <v>148</v>
      </c>
      <c r="J27" s="27">
        <v>142</v>
      </c>
      <c r="K27" s="27">
        <v>139</v>
      </c>
      <c r="L27" s="25">
        <v>135</v>
      </c>
      <c r="M27" s="25"/>
      <c r="N27" s="25"/>
      <c r="P27" s="27">
        <v>159.5</v>
      </c>
      <c r="Q27" s="48">
        <f t="shared" si="0"/>
        <v>-0.15360501567398119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>
        <v>153</v>
      </c>
      <c r="J28" s="27">
        <v>147</v>
      </c>
      <c r="K28" s="27">
        <v>142</v>
      </c>
      <c r="L28" s="25">
        <v>137</v>
      </c>
      <c r="M28" s="25"/>
      <c r="N28" s="25"/>
      <c r="P28" s="27">
        <v>162</v>
      </c>
      <c r="Q28" s="48">
        <f t="shared" si="0"/>
        <v>-0.15432098765432098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>
        <v>157.75</v>
      </c>
      <c r="J30" s="27">
        <v>148.75</v>
      </c>
      <c r="K30" s="27">
        <v>144</v>
      </c>
      <c r="L30" s="25">
        <v>138</v>
      </c>
      <c r="M30" s="25"/>
      <c r="N30" s="25"/>
      <c r="P30" s="27">
        <v>168</v>
      </c>
      <c r="Q30" s="48">
        <f t="shared" si="0"/>
        <v>-0.17857142857142858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>
        <v>151</v>
      </c>
      <c r="J32" s="27">
        <v>140</v>
      </c>
      <c r="K32" s="27">
        <v>137</v>
      </c>
      <c r="L32" s="27">
        <v>134</v>
      </c>
      <c r="M32" s="27"/>
      <c r="N32" s="27"/>
      <c r="P32" s="27">
        <v>162</v>
      </c>
      <c r="Q32" s="48">
        <f t="shared" si="0"/>
        <v>-0.1728395061728395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>
        <v>144.5</v>
      </c>
      <c r="J33" s="27">
        <v>138</v>
      </c>
      <c r="K33" s="27">
        <v>133</v>
      </c>
      <c r="L33" s="25">
        <v>131</v>
      </c>
      <c r="M33" s="25"/>
      <c r="N33" s="25"/>
      <c r="P33" s="27">
        <v>154.75</v>
      </c>
      <c r="Q33" s="48">
        <f t="shared" si="0"/>
        <v>-0.15347334410339256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>
        <v>151</v>
      </c>
      <c r="J34" s="27">
        <v>138</v>
      </c>
      <c r="K34" s="27">
        <v>133</v>
      </c>
      <c r="L34" s="25">
        <v>131.5</v>
      </c>
      <c r="M34" s="25"/>
      <c r="N34" s="25"/>
      <c r="P34" s="27">
        <v>157</v>
      </c>
      <c r="Q34" s="48">
        <f t="shared" si="0"/>
        <v>-0.16242038216560509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>
        <v>150</v>
      </c>
      <c r="J35" s="27">
        <v>141.5</v>
      </c>
      <c r="K35" s="27">
        <v>138.5</v>
      </c>
      <c r="L35" s="25">
        <v>135</v>
      </c>
      <c r="M35" s="25"/>
      <c r="N35" s="25"/>
      <c r="P35" s="27">
        <v>162.4</v>
      </c>
      <c r="Q35" s="48">
        <f t="shared" si="0"/>
        <v>-0.16871921182266011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>
        <v>149</v>
      </c>
      <c r="J36" s="27">
        <v>143</v>
      </c>
      <c r="K36" s="27">
        <v>140</v>
      </c>
      <c r="L36" s="25">
        <v>136</v>
      </c>
      <c r="M36" s="25"/>
      <c r="N36" s="25"/>
      <c r="P36" s="27">
        <v>162.80000000000001</v>
      </c>
      <c r="Q36" s="48">
        <f t="shared" si="0"/>
        <v>-0.16461916461916468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>
        <v>162</v>
      </c>
      <c r="J37" s="27">
        <v>151</v>
      </c>
      <c r="K37" s="27">
        <v>149</v>
      </c>
      <c r="L37" s="25">
        <v>143.5</v>
      </c>
      <c r="M37" s="25"/>
      <c r="N37" s="25"/>
      <c r="P37" s="27">
        <v>174.4</v>
      </c>
      <c r="Q37" s="48">
        <f t="shared" si="0"/>
        <v>-0.17717889908256884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>
        <v>144</v>
      </c>
      <c r="J38" s="27">
        <v>139</v>
      </c>
      <c r="K38" s="27">
        <v>135</v>
      </c>
      <c r="L38" s="25">
        <v>135</v>
      </c>
      <c r="M38" s="25"/>
      <c r="N38" s="25"/>
      <c r="P38" s="27">
        <v>152</v>
      </c>
      <c r="Q38" s="48">
        <f t="shared" si="0"/>
        <v>-0.1118421052631579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O41" s="20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30"/>
      <c r="I42" s="30"/>
      <c r="J42" s="30"/>
      <c r="K42" s="30"/>
      <c r="O42" s="17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17"/>
      <c r="I43" s="17"/>
      <c r="J43" s="17"/>
      <c r="K43" s="17"/>
      <c r="O43" s="17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view="pageBreakPreview" zoomScale="89" zoomScaleNormal="100" zoomScaleSheetLayoutView="89" zoomScalePageLayoutView="50" workbookViewId="0">
      <pane xSplit="1" ySplit="12" topLeftCell="B13" activePane="bottomRight" state="frozen"/>
      <selection activeCell="P7" sqref="P7"/>
      <selection pane="topRight" activeCell="P7" sqref="P7"/>
      <selection pane="bottomLeft" activeCell="P7" sqref="P7"/>
      <selection pane="bottomRight" activeCell="Q19" sqref="Q19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11" width="7.5" customWidth="1"/>
    <col min="12" max="12" width="7.75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4" t="str">
        <f>レギュラー!E5</f>
        <v>6/23</v>
      </c>
      <c r="F5" s="54" t="str">
        <f>軽油!F5</f>
        <v>7/28</v>
      </c>
      <c r="G5" s="54">
        <v>45894</v>
      </c>
      <c r="H5" s="55">
        <v>45922</v>
      </c>
      <c r="I5" s="55">
        <v>45957</v>
      </c>
      <c r="J5" s="54">
        <v>45985</v>
      </c>
      <c r="K5" s="54">
        <v>46013</v>
      </c>
      <c r="L5" s="54">
        <v>46048</v>
      </c>
      <c r="M5" s="55"/>
      <c r="N5" s="54"/>
      <c r="P5" s="55">
        <v>46049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>
        <v>139.84210526315789</v>
      </c>
      <c r="J7" s="13">
        <v>141.76190476190476</v>
      </c>
      <c r="K7" s="13">
        <v>141.44</v>
      </c>
      <c r="L7" s="13">
        <v>135.88</v>
      </c>
      <c r="M7" s="13"/>
      <c r="N7" s="13"/>
      <c r="P7" s="15">
        <v>139.91666666666666</v>
      </c>
      <c r="Q7" s="50">
        <f>(L7-P7)/P7</f>
        <v>-2.885050625372242E-2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4" t="str">
        <f>C5</f>
        <v>4/28</v>
      </c>
      <c r="D12" s="54" t="str">
        <f>D5</f>
        <v>5/26</v>
      </c>
      <c r="E12" s="54" t="str">
        <f>E5</f>
        <v>6/23</v>
      </c>
      <c r="F12" s="54" t="str">
        <f>F5</f>
        <v>7/28</v>
      </c>
      <c r="G12" s="54">
        <v>45894</v>
      </c>
      <c r="H12" s="55">
        <v>45922</v>
      </c>
      <c r="I12" s="55">
        <v>45957</v>
      </c>
      <c r="J12" s="54">
        <f>J5</f>
        <v>45985</v>
      </c>
      <c r="K12" s="54">
        <v>46013</v>
      </c>
      <c r="L12" s="54">
        <v>46048</v>
      </c>
      <c r="M12" s="55"/>
      <c r="N12" s="54"/>
      <c r="P12" s="54">
        <f>P5</f>
        <v>46049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>
        <v>172</v>
      </c>
      <c r="J13" s="28">
        <v>172</v>
      </c>
      <c r="K13" s="28">
        <v>172</v>
      </c>
      <c r="L13" s="31"/>
      <c r="M13" s="49"/>
      <c r="N13" s="25"/>
      <c r="P13" s="25">
        <v>172</v>
      </c>
      <c r="Q13" s="63"/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31"/>
      <c r="J14" s="31"/>
      <c r="K14" s="28">
        <v>142</v>
      </c>
      <c r="L14" s="25">
        <v>135</v>
      </c>
      <c r="M14" s="25"/>
      <c r="N14" s="25"/>
      <c r="P14" s="25">
        <v>141</v>
      </c>
      <c r="Q14" s="48">
        <f t="shared" ref="Q13:Q38" si="0">(L14-P14)/P14</f>
        <v>-4.2553191489361701E-2</v>
      </c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>
        <v>148</v>
      </c>
      <c r="J16" s="28">
        <v>146</v>
      </c>
      <c r="K16" s="28">
        <v>146</v>
      </c>
      <c r="L16" s="25">
        <v>140.66666666666666</v>
      </c>
      <c r="M16" s="25"/>
      <c r="N16" s="25"/>
      <c r="P16" s="25">
        <v>138</v>
      </c>
      <c r="Q16" s="48">
        <f t="shared" si="0"/>
        <v>1.9323671497584471E-2</v>
      </c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>
        <v>133</v>
      </c>
      <c r="J17" s="28">
        <v>134</v>
      </c>
      <c r="K17" s="28">
        <v>134</v>
      </c>
      <c r="L17" s="25">
        <v>131.33333333333334</v>
      </c>
      <c r="M17" s="25"/>
      <c r="N17" s="25"/>
      <c r="P17" s="25">
        <v>132</v>
      </c>
      <c r="Q17" s="48">
        <f t="shared" si="0"/>
        <v>-5.0505050505049789E-3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>
        <v>129</v>
      </c>
      <c r="J18" s="28">
        <v>129.5</v>
      </c>
      <c r="K18" s="28">
        <v>130.5</v>
      </c>
      <c r="L18" s="28">
        <v>125.5</v>
      </c>
      <c r="M18" s="28"/>
      <c r="N18" s="28"/>
      <c r="P18" s="28">
        <v>131</v>
      </c>
      <c r="Q18" s="48">
        <f t="shared" si="0"/>
        <v>-4.1984732824427481E-2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28">
        <v>154</v>
      </c>
      <c r="J19" s="28">
        <v>149</v>
      </c>
      <c r="K19" s="28">
        <v>149</v>
      </c>
      <c r="L19" s="25">
        <v>145</v>
      </c>
      <c r="M19" s="31"/>
      <c r="N19" s="31"/>
      <c r="P19" s="25">
        <v>143</v>
      </c>
      <c r="Q19" s="48">
        <f t="shared" si="0"/>
        <v>1.3986013986013986E-2</v>
      </c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>
        <v>141</v>
      </c>
      <c r="J20" s="35"/>
      <c r="K20" s="28">
        <v>140</v>
      </c>
      <c r="L20" s="25">
        <v>135</v>
      </c>
      <c r="M20" s="25"/>
      <c r="N20" s="28"/>
      <c r="P20" s="25">
        <v>141</v>
      </c>
      <c r="Q20" s="48">
        <f t="shared" si="0"/>
        <v>-4.2553191489361701E-2</v>
      </c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>
        <v>143.66666666666666</v>
      </c>
      <c r="J21" s="28">
        <v>144</v>
      </c>
      <c r="K21" s="28">
        <v>144</v>
      </c>
      <c r="L21" s="25">
        <v>140</v>
      </c>
      <c r="M21" s="25"/>
      <c r="N21" s="25"/>
      <c r="P21" s="28">
        <v>142</v>
      </c>
      <c r="Q21" s="48">
        <f t="shared" si="0"/>
        <v>-1.4084507042253521E-2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>
        <v>146</v>
      </c>
      <c r="J22" s="28">
        <v>146</v>
      </c>
      <c r="K22" s="28">
        <v>146</v>
      </c>
      <c r="L22" s="25">
        <v>142</v>
      </c>
      <c r="M22" s="25"/>
      <c r="N22" s="25"/>
      <c r="P22" s="25">
        <v>141</v>
      </c>
      <c r="Q22" s="48">
        <f t="shared" si="0"/>
        <v>7.0921985815602835E-3</v>
      </c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25">
        <v>148</v>
      </c>
      <c r="J23" s="28">
        <v>146</v>
      </c>
      <c r="K23" s="28">
        <v>146</v>
      </c>
      <c r="L23" s="25">
        <v>142</v>
      </c>
      <c r="M23" s="31"/>
      <c r="N23" s="31"/>
      <c r="P23" s="25">
        <v>141</v>
      </c>
      <c r="Q23" s="58">
        <f t="shared" si="0"/>
        <v>7.0921985815602835E-3</v>
      </c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>
        <v>148</v>
      </c>
      <c r="J25" s="28">
        <v>146</v>
      </c>
      <c r="K25" s="28">
        <v>146</v>
      </c>
      <c r="L25" s="25">
        <v>140</v>
      </c>
      <c r="M25" s="25"/>
      <c r="N25" s="25"/>
      <c r="P25" s="35"/>
      <c r="Q25" s="63"/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>
        <v>138</v>
      </c>
      <c r="J26" s="28">
        <v>138</v>
      </c>
      <c r="K26" s="28">
        <v>138</v>
      </c>
      <c r="L26" s="25">
        <v>138</v>
      </c>
      <c r="M26" s="25"/>
      <c r="N26" s="25"/>
      <c r="P26" s="28">
        <v>147</v>
      </c>
      <c r="Q26" s="48">
        <f t="shared" si="0"/>
        <v>-6.1224489795918366E-2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25">
        <v>142</v>
      </c>
      <c r="J28" s="28">
        <v>142</v>
      </c>
      <c r="K28" s="28">
        <v>142</v>
      </c>
      <c r="L28" s="28">
        <v>132</v>
      </c>
      <c r="M28" s="35"/>
      <c r="N28" s="35"/>
      <c r="P28" s="25">
        <v>141</v>
      </c>
      <c r="Q28" s="48">
        <f t="shared" si="0"/>
        <v>-6.3829787234042548E-2</v>
      </c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>
        <v>141</v>
      </c>
      <c r="J30" s="28">
        <v>140</v>
      </c>
      <c r="K30" s="28">
        <v>140</v>
      </c>
      <c r="L30" s="25">
        <v>135</v>
      </c>
      <c r="M30" s="25"/>
      <c r="N30" s="25"/>
      <c r="P30" s="28">
        <v>141</v>
      </c>
      <c r="Q30" s="48">
        <f t="shared" si="0"/>
        <v>-4.2553191489361701E-2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6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35"/>
      <c r="J33" s="28">
        <v>140</v>
      </c>
      <c r="K33" s="28">
        <v>140</v>
      </c>
      <c r="L33" s="25">
        <v>135</v>
      </c>
      <c r="M33" s="25"/>
      <c r="N33" s="25"/>
      <c r="P33" s="25">
        <v>141</v>
      </c>
      <c r="Q33" s="48">
        <f t="shared" si="0"/>
        <v>-4.2553191489361701E-2</v>
      </c>
    </row>
    <row r="34" spans="1:17" ht="21" customHeight="1">
      <c r="A34" s="7" t="s">
        <v>28</v>
      </c>
      <c r="B34" s="11" t="s">
        <v>3</v>
      </c>
      <c r="C34" s="25">
        <v>146</v>
      </c>
      <c r="D34" s="56"/>
      <c r="E34" s="25">
        <v>132</v>
      </c>
      <c r="F34" s="25">
        <v>141</v>
      </c>
      <c r="G34" s="31"/>
      <c r="H34" s="31"/>
      <c r="I34" s="35"/>
      <c r="J34" s="35"/>
      <c r="K34" s="28">
        <v>140</v>
      </c>
      <c r="L34" s="25">
        <v>135</v>
      </c>
      <c r="M34" s="28"/>
      <c r="N34" s="25"/>
      <c r="P34" s="57">
        <v>141</v>
      </c>
      <c r="Q34" s="48">
        <f t="shared" si="0"/>
        <v>-4.2553191489361701E-2</v>
      </c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6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>
        <v>117</v>
      </c>
      <c r="J37" s="28">
        <v>119</v>
      </c>
      <c r="K37" s="28">
        <v>121</v>
      </c>
      <c r="L37" s="25">
        <v>116</v>
      </c>
      <c r="M37" s="25"/>
      <c r="N37" s="25"/>
      <c r="P37" s="28">
        <v>121.00000000000001</v>
      </c>
      <c r="Q37" s="48">
        <f t="shared" si="0"/>
        <v>-4.1322314049586889E-2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>
        <v>120</v>
      </c>
      <c r="J38" s="28">
        <v>144</v>
      </c>
      <c r="K38" s="28">
        <v>143.5</v>
      </c>
      <c r="L38" s="25">
        <v>140</v>
      </c>
      <c r="M38" s="25"/>
      <c r="N38" s="25"/>
      <c r="P38" s="25">
        <v>142</v>
      </c>
      <c r="Q38" s="48">
        <f t="shared" si="0"/>
        <v>-1.4084507042253521E-2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43.5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L41" s="17"/>
      <c r="O41" s="20"/>
    </row>
    <row r="42" spans="1:17" ht="26.25" hidden="1" customHeight="1">
      <c r="A42" s="60" t="s">
        <v>34</v>
      </c>
      <c r="B42" s="60"/>
      <c r="C42" s="60"/>
      <c r="D42" s="60"/>
      <c r="E42" s="60"/>
      <c r="F42" s="60"/>
      <c r="G42" s="60"/>
      <c r="H42" s="17"/>
      <c r="I42" s="17"/>
      <c r="J42" s="17"/>
      <c r="K42" s="17"/>
      <c r="O42" s="17"/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2026-02-04T00:58:16Z</dcterms:modified>
</cp:coreProperties>
</file>