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表１４" sheetId="1" r:id="rId1"/>
  </sheets>
  <definedNames>
    <definedName name="_xlnm.Print_Area" localSheetId="0">'表１４'!$A$1:$AF$26</definedName>
  </definedNames>
  <calcPr fullCalcOnLoad="1"/>
</workbook>
</file>

<file path=xl/comments1.xml><?xml version="1.0" encoding="utf-8"?>
<comments xmlns="http://schemas.openxmlformats.org/spreadsheetml/2006/main">
  <authors>
    <author>沖縄県庁</author>
  </authors>
  <commentList>
    <comment ref="J23" authorId="0">
      <text>
        <r>
          <rPr>
            <b/>
            <sz val="9"/>
            <rFont val="ＭＳ Ｐゴシック"/>
            <family val="3"/>
          </rPr>
          <t>沖縄県庁:</t>
        </r>
        <r>
          <rPr>
            <sz val="9"/>
            <rFont val="ＭＳ Ｐゴシック"/>
            <family val="3"/>
          </rPr>
          <t xml:space="preserve">
</t>
        </r>
      </text>
    </comment>
    <comment ref="Q23" authorId="0">
      <text>
        <r>
          <rPr>
            <b/>
            <sz val="9"/>
            <rFont val="ＭＳ Ｐゴシック"/>
            <family val="3"/>
          </rPr>
          <t>沖縄県庁:</t>
        </r>
        <r>
          <rPr>
            <sz val="9"/>
            <rFont val="ＭＳ Ｐゴシック"/>
            <family val="3"/>
          </rPr>
          <t xml:space="preserve">
</t>
        </r>
      </text>
    </comment>
    <comment ref="X23" authorId="0">
      <text>
        <r>
          <rPr>
            <b/>
            <sz val="9"/>
            <rFont val="ＭＳ Ｐゴシック"/>
            <family val="3"/>
          </rPr>
          <t>沖縄県庁: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<sst xmlns="http://schemas.openxmlformats.org/spreadsheetml/2006/main" count="118" uniqueCount="67">
  <si>
    <t xml:space="preserve">                                         表１４　悪性新生物の主要部位別にみた性、</t>
  </si>
  <si>
    <t>年次別死亡数及び死亡率（人口１０万対）</t>
  </si>
  <si>
    <t>死因</t>
  </si>
  <si>
    <t>死因分類</t>
  </si>
  <si>
    <t>分類   　　 　　　   コｰド</t>
  </si>
  <si>
    <t>項  目 名</t>
  </si>
  <si>
    <t>死亡数</t>
  </si>
  <si>
    <t>死亡率</t>
  </si>
  <si>
    <t xml:space="preserve">            悪性新生物に占める</t>
  </si>
  <si>
    <t>（ＩＣＤ－１０）</t>
  </si>
  <si>
    <t>計</t>
  </si>
  <si>
    <t>男</t>
  </si>
  <si>
    <t>女</t>
  </si>
  <si>
    <t>割　合</t>
  </si>
  <si>
    <t>悪性新生物</t>
  </si>
  <si>
    <t>口唇、口腔及び咽頭</t>
  </si>
  <si>
    <t>食道　</t>
  </si>
  <si>
    <t>胃</t>
  </si>
  <si>
    <t>結腸</t>
  </si>
  <si>
    <t>直腸Ｓ状結腸移行部及び直腸</t>
  </si>
  <si>
    <t>肝及び肝内胆管</t>
  </si>
  <si>
    <t>肝のう及びその他の胆道</t>
  </si>
  <si>
    <t>膵</t>
  </si>
  <si>
    <t>咽頭</t>
  </si>
  <si>
    <t>皮膚</t>
  </si>
  <si>
    <t>乳房</t>
  </si>
  <si>
    <t>子宮</t>
  </si>
  <si>
    <t>卵巣</t>
  </si>
  <si>
    <t>前立腺</t>
  </si>
  <si>
    <t>膀胱</t>
  </si>
  <si>
    <t>中枢神経系</t>
  </si>
  <si>
    <t>悪性リンパ腫</t>
  </si>
  <si>
    <t>白血病</t>
  </si>
  <si>
    <t>その他のリンパ組織,造血組織及び関連組織</t>
  </si>
  <si>
    <t>2121</t>
  </si>
  <si>
    <t>その他の悪性新生物</t>
  </si>
  <si>
    <t>　平　　　成　　　　１３　　　　年</t>
  </si>
  <si>
    <t>　平　　　成　　　1４　　　　年</t>
  </si>
  <si>
    <t>　平　　　成　　　1５　　　　年</t>
  </si>
  <si>
    <t>　平　　　成　　　1６　　　　年</t>
  </si>
  <si>
    <t>死亡率</t>
  </si>
  <si>
    <t xml:space="preserve">   口唇、口腔及び咽頭</t>
  </si>
  <si>
    <t xml:space="preserve">   食道　</t>
  </si>
  <si>
    <t xml:space="preserve">   胃</t>
  </si>
  <si>
    <t xml:space="preserve">   結腸</t>
  </si>
  <si>
    <t xml:space="preserve">   直腸Ｓ状結腸移行部及び直腸</t>
  </si>
  <si>
    <t xml:space="preserve">   肝及び肝内胆管</t>
  </si>
  <si>
    <t xml:space="preserve">   肝のう及びその他の胆道</t>
  </si>
  <si>
    <t xml:space="preserve">   膵</t>
  </si>
  <si>
    <t xml:space="preserve">   咽頭</t>
  </si>
  <si>
    <t xml:space="preserve">   気管、気管支及び肺</t>
  </si>
  <si>
    <t>気管、気管支及び肺</t>
  </si>
  <si>
    <t xml:space="preserve">   皮膚</t>
  </si>
  <si>
    <t xml:space="preserve">   乳房</t>
  </si>
  <si>
    <t xml:space="preserve">   子宮</t>
  </si>
  <si>
    <t xml:space="preserve">   卵巣</t>
  </si>
  <si>
    <t xml:space="preserve">   前立腺</t>
  </si>
  <si>
    <t xml:space="preserve">   膀胱</t>
  </si>
  <si>
    <t xml:space="preserve">   中枢神経系</t>
  </si>
  <si>
    <t xml:space="preserve">   悪性リンパ腫</t>
  </si>
  <si>
    <t xml:space="preserve">   白血病</t>
  </si>
  <si>
    <t xml:space="preserve">   その他のリンパ 組織,造血組織及び関連組織</t>
  </si>
  <si>
    <t xml:space="preserve">   その他の悪性新生物</t>
  </si>
  <si>
    <t>１３年</t>
  </si>
  <si>
    <t>１４年</t>
  </si>
  <si>
    <t>１５年</t>
  </si>
  <si>
    <t>１６年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</si>
</sst>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_ "/>
    <numFmt numFmtId="179" formatCode="#,##0.0_ ;[Red]&quot;\&quot;&quot;\&quot;\!\!\-#,##0.0&quot;\&quot;&quot;\&quot;\!\!\ "/>
    <numFmt numFmtId="180" formatCode="#,##0.0;[Red]\-#,##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4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明朝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" xfId="16" applyNumberFormat="1" applyFont="1" applyBorder="1" applyAlignment="1">
      <alignment/>
    </xf>
    <xf numFmtId="49" fontId="6" fillId="0" borderId="1" xfId="16" applyNumberFormat="1" applyFont="1" applyBorder="1" applyAlignment="1">
      <alignment horizontal="left" vertical="center"/>
    </xf>
    <xf numFmtId="38" fontId="6" fillId="0" borderId="1" xfId="16" applyFont="1" applyBorder="1" applyAlignment="1">
      <alignment/>
    </xf>
    <xf numFmtId="0" fontId="7" fillId="0" borderId="1" xfId="0" applyFont="1" applyBorder="1" applyAlignment="1">
      <alignment/>
    </xf>
    <xf numFmtId="38" fontId="5" fillId="0" borderId="1" xfId="16" applyBorder="1" applyAlignment="1">
      <alignment horizontal="centerContinuous"/>
    </xf>
    <xf numFmtId="38" fontId="5" fillId="0" borderId="1" xfId="16" applyBorder="1" applyAlignment="1">
      <alignment/>
    </xf>
    <xf numFmtId="179" fontId="8" fillId="0" borderId="1" xfId="16" applyNumberFormat="1" applyFont="1" applyBorder="1" applyAlignment="1">
      <alignment/>
    </xf>
    <xf numFmtId="38" fontId="5" fillId="0" borderId="0" xfId="16" applyBorder="1" applyAlignment="1">
      <alignment/>
    </xf>
    <xf numFmtId="38" fontId="5" fillId="0" borderId="0" xfId="16" applyAlignment="1">
      <alignment/>
    </xf>
    <xf numFmtId="49" fontId="5" fillId="0" borderId="2" xfId="16" applyNumberFormat="1" applyFont="1" applyBorder="1" applyAlignment="1">
      <alignment horizontal="center" wrapText="1"/>
    </xf>
    <xf numFmtId="38" fontId="5" fillId="0" borderId="3" xfId="16" applyFont="1" applyBorder="1" applyAlignment="1">
      <alignment horizontal="center" wrapText="1"/>
    </xf>
    <xf numFmtId="38" fontId="5" fillId="0" borderId="4" xfId="16" applyFont="1" applyBorder="1" applyAlignment="1">
      <alignment horizontal="centerContinuous" vertical="center"/>
    </xf>
    <xf numFmtId="38" fontId="5" fillId="0" borderId="4" xfId="16" applyBorder="1" applyAlignment="1">
      <alignment horizontal="centerContinuous" vertical="center"/>
    </xf>
    <xf numFmtId="38" fontId="5" fillId="0" borderId="5" xfId="16" applyBorder="1" applyAlignment="1">
      <alignment horizontal="centerContinuous" vertical="center"/>
    </xf>
    <xf numFmtId="38" fontId="5" fillId="0" borderId="6" xfId="16" applyFont="1" applyBorder="1" applyAlignment="1">
      <alignment horizontal="centerContinuous" vertical="center"/>
    </xf>
    <xf numFmtId="38" fontId="5" fillId="0" borderId="7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wrapText="1"/>
    </xf>
    <xf numFmtId="38" fontId="5" fillId="0" borderId="0" xfId="16" applyFont="1" applyBorder="1" applyAlignment="1">
      <alignment horizontal="centerContinuous" vertical="center"/>
    </xf>
    <xf numFmtId="38" fontId="5" fillId="0" borderId="0" xfId="16" applyBorder="1" applyAlignment="1">
      <alignment horizontal="centerContinuous" vertical="center"/>
    </xf>
    <xf numFmtId="38" fontId="5" fillId="0" borderId="0" xfId="16" applyAlignment="1">
      <alignment vertical="center"/>
    </xf>
    <xf numFmtId="49" fontId="5" fillId="0" borderId="2" xfId="16" applyNumberFormat="1" applyFont="1" applyBorder="1" applyAlignment="1">
      <alignment horizontal="center" vertical="top" wrapText="1"/>
    </xf>
    <xf numFmtId="38" fontId="5" fillId="0" borderId="3" xfId="16" applyFont="1" applyBorder="1" applyAlignment="1">
      <alignment horizontal="center" vertical="top" wrapText="1"/>
    </xf>
    <xf numFmtId="38" fontId="5" fillId="0" borderId="11" xfId="16" applyBorder="1" applyAlignment="1">
      <alignment horizontal="centerContinuous" vertical="center"/>
    </xf>
    <xf numFmtId="38" fontId="9" fillId="0" borderId="12" xfId="16" applyFont="1" applyBorder="1" applyAlignment="1">
      <alignment wrapText="1"/>
    </xf>
    <xf numFmtId="38" fontId="5" fillId="0" borderId="13" xfId="16" applyBorder="1" applyAlignment="1">
      <alignment horizontal="centerContinuous" vertical="center"/>
    </xf>
    <xf numFmtId="38" fontId="5" fillId="0" borderId="14" xfId="16" applyBorder="1" applyAlignment="1">
      <alignment horizontal="center" vertical="center"/>
    </xf>
    <xf numFmtId="38" fontId="5" fillId="0" borderId="13" xfId="16" applyBorder="1" applyAlignment="1">
      <alignment horizontal="center" vertical="center"/>
    </xf>
    <xf numFmtId="38" fontId="5" fillId="0" borderId="15" xfId="16" applyFont="1" applyBorder="1" applyAlignment="1">
      <alignment horizontal="centerContinuous" vertical="center"/>
    </xf>
    <xf numFmtId="38" fontId="5" fillId="0" borderId="14" xfId="16" applyBorder="1" applyAlignment="1">
      <alignment horizontal="centerContinuous" vertical="center"/>
    </xf>
    <xf numFmtId="38" fontId="5" fillId="0" borderId="0" xfId="16" applyFont="1" applyBorder="1" applyAlignment="1">
      <alignment horizontal="center" vertical="top" wrapText="1"/>
    </xf>
    <xf numFmtId="38" fontId="9" fillId="0" borderId="0" xfId="16" applyFont="1" applyBorder="1" applyAlignment="1">
      <alignment vertical="center" wrapText="1"/>
    </xf>
    <xf numFmtId="49" fontId="10" fillId="0" borderId="6" xfId="16" applyNumberFormat="1" applyFont="1" applyBorder="1" applyAlignment="1">
      <alignment vertical="top" wrapText="1"/>
    </xf>
    <xf numFmtId="38" fontId="8" fillId="0" borderId="4" xfId="16" applyFont="1" applyBorder="1" applyAlignment="1">
      <alignment horizontal="center" wrapText="1"/>
    </xf>
    <xf numFmtId="38" fontId="5" fillId="0" borderId="11" xfId="16" applyBorder="1" applyAlignment="1">
      <alignment horizontal="center"/>
    </xf>
    <xf numFmtId="38" fontId="9" fillId="0" borderId="4" xfId="16" applyFont="1" applyBorder="1" applyAlignment="1">
      <alignment vertical="top"/>
    </xf>
    <xf numFmtId="38" fontId="5" fillId="0" borderId="13" xfId="16" applyBorder="1" applyAlignment="1">
      <alignment horizontal="center"/>
    </xf>
    <xf numFmtId="38" fontId="9" fillId="0" borderId="16" xfId="16" applyFont="1" applyBorder="1" applyAlignment="1">
      <alignment vertical="top"/>
    </xf>
    <xf numFmtId="49" fontId="10" fillId="0" borderId="4" xfId="16" applyNumberFormat="1" applyFont="1" applyBorder="1" applyAlignment="1">
      <alignment vertical="top" wrapText="1"/>
    </xf>
    <xf numFmtId="38" fontId="8" fillId="0" borderId="10" xfId="16" applyFont="1" applyBorder="1" applyAlignment="1">
      <alignment horizontal="center" wrapText="1"/>
    </xf>
    <xf numFmtId="38" fontId="5" fillId="0" borderId="0" xfId="16" applyBorder="1" applyAlignment="1">
      <alignment horizontal="center"/>
    </xf>
    <xf numFmtId="0" fontId="0" fillId="0" borderId="0" xfId="0" applyBorder="1" applyAlignment="1">
      <alignment vertical="center"/>
    </xf>
    <xf numFmtId="49" fontId="5" fillId="0" borderId="17" xfId="16" applyNumberFormat="1" applyFont="1" applyBorder="1" applyAlignment="1">
      <alignment horizontal="center"/>
    </xf>
    <xf numFmtId="38" fontId="8" fillId="0" borderId="12" xfId="16" applyFont="1" applyBorder="1" applyAlignment="1">
      <alignment wrapText="1"/>
    </xf>
    <xf numFmtId="38" fontId="8" fillId="0" borderId="2" xfId="16" applyFont="1" applyBorder="1" applyAlignment="1">
      <alignment/>
    </xf>
    <xf numFmtId="38" fontId="8" fillId="0" borderId="3" xfId="16" applyFont="1" applyBorder="1" applyAlignment="1">
      <alignment/>
    </xf>
    <xf numFmtId="179" fontId="8" fillId="0" borderId="3" xfId="16" applyNumberFormat="1" applyFont="1" applyBorder="1" applyAlignment="1">
      <alignment/>
    </xf>
    <xf numFmtId="179" fontId="8" fillId="0" borderId="12" xfId="16" applyNumberFormat="1" applyFont="1" applyBorder="1" applyAlignment="1">
      <alignment/>
    </xf>
    <xf numFmtId="38" fontId="8" fillId="0" borderId="17" xfId="16" applyFont="1" applyBorder="1" applyAlignment="1">
      <alignment/>
    </xf>
    <xf numFmtId="38" fontId="8" fillId="0" borderId="12" xfId="16" applyFont="1" applyBorder="1" applyAlignment="1">
      <alignment/>
    </xf>
    <xf numFmtId="179" fontId="8" fillId="0" borderId="18" xfId="16" applyNumberFormat="1" applyFont="1" applyBorder="1" applyAlignment="1">
      <alignment/>
    </xf>
    <xf numFmtId="49" fontId="5" fillId="0" borderId="3" xfId="16" applyNumberFormat="1" applyFont="1" applyBorder="1" applyAlignment="1">
      <alignment horizontal="center"/>
    </xf>
    <xf numFmtId="38" fontId="8" fillId="0" borderId="19" xfId="16" applyFont="1" applyBorder="1" applyAlignment="1">
      <alignment wrapText="1"/>
    </xf>
    <xf numFmtId="38" fontId="8" fillId="0" borderId="0" xfId="16" applyFont="1" applyBorder="1" applyAlignment="1">
      <alignment/>
    </xf>
    <xf numFmtId="0" fontId="8" fillId="0" borderId="0" xfId="16" applyNumberFormat="1" applyFont="1" applyBorder="1" applyAlignment="1">
      <alignment/>
    </xf>
    <xf numFmtId="38" fontId="8" fillId="0" borderId="0" xfId="16" applyFont="1" applyAlignment="1">
      <alignment/>
    </xf>
    <xf numFmtId="49" fontId="5" fillId="0" borderId="2" xfId="16" applyNumberFormat="1" applyFont="1" applyBorder="1" applyAlignment="1">
      <alignment horizontal="center"/>
    </xf>
    <xf numFmtId="38" fontId="8" fillId="0" borderId="3" xfId="16" applyFont="1" applyBorder="1" applyAlignment="1">
      <alignment wrapText="1"/>
    </xf>
    <xf numFmtId="38" fontId="5" fillId="0" borderId="3" xfId="16" applyBorder="1" applyAlignment="1">
      <alignment/>
    </xf>
    <xf numFmtId="38" fontId="8" fillId="0" borderId="0" xfId="16" applyFont="1" applyBorder="1" applyAlignment="1">
      <alignment wrapText="1"/>
    </xf>
    <xf numFmtId="38" fontId="5" fillId="0" borderId="3" xfId="16" applyFont="1" applyBorder="1" applyAlignment="1">
      <alignment/>
    </xf>
    <xf numFmtId="49" fontId="5" fillId="0" borderId="0" xfId="16" applyNumberFormat="1" applyFont="1" applyBorder="1" applyAlignment="1">
      <alignment horizontal="center"/>
    </xf>
    <xf numFmtId="49" fontId="5" fillId="0" borderId="1" xfId="16" applyNumberFormat="1" applyFont="1" applyBorder="1" applyAlignment="1">
      <alignment horizontal="center" vertical="center"/>
    </xf>
    <xf numFmtId="38" fontId="8" fillId="0" borderId="20" xfId="16" applyFont="1" applyBorder="1" applyAlignment="1">
      <alignment vertical="center" wrapText="1"/>
    </xf>
    <xf numFmtId="38" fontId="8" fillId="0" borderId="21" xfId="16" applyFont="1" applyBorder="1" applyAlignment="1">
      <alignment vertical="center"/>
    </xf>
    <xf numFmtId="38" fontId="5" fillId="0" borderId="20" xfId="16" applyBorder="1" applyAlignment="1">
      <alignment vertical="center"/>
    </xf>
    <xf numFmtId="179" fontId="8" fillId="0" borderId="20" xfId="16" applyNumberFormat="1" applyFont="1" applyBorder="1" applyAlignment="1">
      <alignment vertical="center"/>
    </xf>
    <xf numFmtId="49" fontId="5" fillId="0" borderId="20" xfId="16" applyNumberFormat="1" applyFont="1" applyBorder="1" applyAlignment="1">
      <alignment horizontal="center" vertical="center"/>
    </xf>
    <xf numFmtId="38" fontId="8" fillId="0" borderId="1" xfId="16" applyFont="1" applyBorder="1" applyAlignment="1">
      <alignment vertical="center" wrapText="1"/>
    </xf>
    <xf numFmtId="38" fontId="5" fillId="0" borderId="0" xfId="16" applyBorder="1" applyAlignment="1">
      <alignment vertical="center"/>
    </xf>
    <xf numFmtId="0" fontId="8" fillId="0" borderId="0" xfId="16" applyNumberFormat="1" applyFont="1" applyBorder="1" applyAlignment="1">
      <alignment vertical="center"/>
    </xf>
    <xf numFmtId="49" fontId="6" fillId="0" borderId="0" xfId="16" applyNumberFormat="1" applyFont="1" applyBorder="1" applyAlignment="1">
      <alignment horizontal="left"/>
    </xf>
    <xf numFmtId="38" fontId="8" fillId="0" borderId="0" xfId="16" applyFont="1" applyBorder="1" applyAlignment="1">
      <alignment horizontal="centerContinuous" wrapText="1"/>
    </xf>
    <xf numFmtId="38" fontId="5" fillId="0" borderId="0" xfId="16" applyBorder="1" applyAlignment="1">
      <alignment horizontal="centerContinuous"/>
    </xf>
    <xf numFmtId="0" fontId="10" fillId="0" borderId="0" xfId="16" applyNumberFormat="1" applyFont="1" applyBorder="1" applyAlignment="1">
      <alignment/>
    </xf>
    <xf numFmtId="38" fontId="5" fillId="0" borderId="0" xfId="16" applyAlignment="1">
      <alignment horizontal="centerContinuous"/>
    </xf>
    <xf numFmtId="49" fontId="5" fillId="0" borderId="0" xfId="16" applyNumberFormat="1" applyFont="1" applyBorder="1" applyAlignment="1">
      <alignment/>
    </xf>
    <xf numFmtId="38" fontId="5" fillId="0" borderId="0" xfId="16" applyFont="1" applyAlignment="1">
      <alignment/>
    </xf>
    <xf numFmtId="49" fontId="10" fillId="0" borderId="0" xfId="16" applyNumberFormat="1" applyFont="1" applyBorder="1" applyAlignment="1">
      <alignment vertical="top" wrapText="1"/>
    </xf>
    <xf numFmtId="38" fontId="8" fillId="0" borderId="0" xfId="16" applyFont="1" applyBorder="1" applyAlignment="1">
      <alignment horizontal="center" wrapText="1"/>
    </xf>
    <xf numFmtId="38" fontId="11" fillId="0" borderId="0" xfId="16" applyFont="1" applyBorder="1" applyAlignment="1">
      <alignment/>
    </xf>
    <xf numFmtId="38" fontId="9" fillId="0" borderId="0" xfId="16" applyFont="1" applyBorder="1" applyAlignment="1">
      <alignment/>
    </xf>
    <xf numFmtId="38" fontId="9" fillId="0" borderId="0" xfId="16" applyFont="1" applyBorder="1" applyAlignment="1">
      <alignment vertical="top"/>
    </xf>
    <xf numFmtId="38" fontId="11" fillId="0" borderId="0" xfId="16" applyFont="1" applyBorder="1" applyAlignment="1">
      <alignment/>
    </xf>
    <xf numFmtId="38" fontId="8" fillId="0" borderId="0" xfId="16" applyFont="1" applyBorder="1" applyAlignment="1">
      <alignment/>
    </xf>
    <xf numFmtId="38" fontId="5" fillId="2" borderId="11" xfId="16" applyFont="1" applyFill="1" applyBorder="1" applyAlignment="1">
      <alignment horizontal="center"/>
    </xf>
    <xf numFmtId="38" fontId="5" fillId="0" borderId="11" xfId="16" applyFont="1" applyBorder="1" applyAlignment="1">
      <alignment horizontal="center"/>
    </xf>
    <xf numFmtId="49" fontId="8" fillId="0" borderId="0" xfId="16" applyNumberFormat="1" applyFont="1" applyBorder="1" applyAlignment="1">
      <alignment/>
    </xf>
    <xf numFmtId="38" fontId="8" fillId="0" borderId="11" xfId="16" applyFont="1" applyBorder="1" applyAlignment="1">
      <alignment/>
    </xf>
    <xf numFmtId="38" fontId="5" fillId="0" borderId="0" xfId="16" applyFont="1" applyBorder="1" applyAlignment="1">
      <alignment/>
    </xf>
    <xf numFmtId="49" fontId="5" fillId="0" borderId="0" xfId="16" applyNumberFormat="1" applyFont="1" applyAlignment="1">
      <alignment/>
    </xf>
    <xf numFmtId="38" fontId="8" fillId="0" borderId="0" xfId="16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4"/>
  <sheetViews>
    <sheetView tabSelected="1" zoomScaleSheetLayoutView="10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C3" sqref="C3"/>
    </sheetView>
  </sheetViews>
  <sheetFormatPr defaultColWidth="9.33203125" defaultRowHeight="11.25"/>
  <cols>
    <col min="1" max="1" width="14.5" style="94" customWidth="1"/>
    <col min="2" max="2" width="25" style="95" customWidth="1"/>
    <col min="3" max="3" width="10.83203125" style="9" customWidth="1"/>
    <col min="4" max="4" width="8.5" style="9" customWidth="1"/>
    <col min="5" max="5" width="8.33203125" style="9" customWidth="1"/>
    <col min="6" max="6" width="7.5" style="9" customWidth="1"/>
    <col min="7" max="8" width="8.5" style="9" customWidth="1"/>
    <col min="9" max="9" width="8.16015625" style="9" customWidth="1"/>
    <col min="10" max="16" width="7.16015625" style="9" customWidth="1"/>
    <col min="17" max="21" width="7.83203125" style="9" customWidth="1"/>
    <col min="22" max="22" width="8.5" style="9" customWidth="1"/>
    <col min="23" max="30" width="7.5" style="9" customWidth="1"/>
    <col min="31" max="31" width="14.66015625" style="9" customWidth="1"/>
    <col min="32" max="32" width="25" style="9" customWidth="1"/>
    <col min="33" max="33" width="11.66015625" style="8" customWidth="1"/>
    <col min="34" max="34" width="11.83203125" style="9" customWidth="1"/>
    <col min="35" max="36" width="9.66015625" style="9" bestFit="1" customWidth="1"/>
    <col min="37" max="37" width="11" style="9" bestFit="1" customWidth="1"/>
    <col min="38" max="39" width="9.66015625" style="9" bestFit="1" customWidth="1"/>
    <col min="40" max="40" width="11" style="9" bestFit="1" customWidth="1"/>
    <col min="41" max="42" width="9.66015625" style="9" bestFit="1" customWidth="1"/>
    <col min="43" max="43" width="11" style="9" bestFit="1" customWidth="1"/>
    <col min="44" max="45" width="9.66015625" style="9" bestFit="1" customWidth="1"/>
    <col min="46" max="16384" width="9.33203125" style="9" customWidth="1"/>
  </cols>
  <sheetData>
    <row r="1" spans="1:36" ht="34.5" customHeight="1" thickBot="1">
      <c r="A1" s="1"/>
      <c r="B1" s="2" t="s">
        <v>0</v>
      </c>
      <c r="C1" s="3"/>
      <c r="D1" s="2"/>
      <c r="E1" s="4"/>
      <c r="F1" s="4"/>
      <c r="G1" s="4"/>
      <c r="H1" s="4"/>
      <c r="I1" s="4"/>
      <c r="J1" s="2" t="s">
        <v>1</v>
      </c>
      <c r="K1" s="4"/>
      <c r="L1" s="4"/>
      <c r="M1" s="4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7"/>
      <c r="AD1" s="6"/>
      <c r="AE1" s="6"/>
      <c r="AF1" s="6"/>
      <c r="AH1" s="8"/>
      <c r="AI1" s="8"/>
      <c r="AJ1" s="8"/>
    </row>
    <row r="2" spans="1:36" s="24" customFormat="1" ht="45.75" customHeight="1">
      <c r="A2" s="10" t="s">
        <v>2</v>
      </c>
      <c r="B2" s="11" t="s">
        <v>3</v>
      </c>
      <c r="C2" s="12" t="s">
        <v>36</v>
      </c>
      <c r="D2" s="13"/>
      <c r="E2" s="13"/>
      <c r="F2" s="13"/>
      <c r="G2" s="13"/>
      <c r="H2" s="13"/>
      <c r="I2" s="14"/>
      <c r="J2" s="15" t="s">
        <v>37</v>
      </c>
      <c r="K2" s="13"/>
      <c r="L2" s="13"/>
      <c r="M2" s="13"/>
      <c r="N2" s="13"/>
      <c r="O2" s="13"/>
      <c r="P2" s="14"/>
      <c r="Q2" s="16" t="s">
        <v>38</v>
      </c>
      <c r="R2" s="17"/>
      <c r="S2" s="17"/>
      <c r="T2" s="17"/>
      <c r="U2" s="17"/>
      <c r="V2" s="17"/>
      <c r="W2" s="18"/>
      <c r="X2" s="19" t="s">
        <v>39</v>
      </c>
      <c r="Y2" s="19"/>
      <c r="Z2" s="19"/>
      <c r="AA2" s="19"/>
      <c r="AB2" s="19"/>
      <c r="AC2" s="19"/>
      <c r="AD2" s="20"/>
      <c r="AE2" s="10" t="s">
        <v>2</v>
      </c>
      <c r="AF2" s="21" t="s">
        <v>3</v>
      </c>
      <c r="AG2" s="22"/>
      <c r="AH2" s="23"/>
      <c r="AI2" s="23"/>
      <c r="AJ2" s="23"/>
    </row>
    <row r="3" spans="1:36" ht="46.5" customHeight="1">
      <c r="A3" s="25" t="s">
        <v>4</v>
      </c>
      <c r="B3" s="26" t="s">
        <v>5</v>
      </c>
      <c r="C3" s="27" t="s">
        <v>6</v>
      </c>
      <c r="D3" s="27"/>
      <c r="E3" s="27"/>
      <c r="F3" s="27" t="s">
        <v>7</v>
      </c>
      <c r="G3" s="27"/>
      <c r="H3" s="27"/>
      <c r="I3" s="28" t="s">
        <v>8</v>
      </c>
      <c r="J3" s="29" t="s">
        <v>6</v>
      </c>
      <c r="K3" s="27"/>
      <c r="L3" s="27"/>
      <c r="M3" s="27" t="s">
        <v>7</v>
      </c>
      <c r="N3" s="27"/>
      <c r="O3" s="27"/>
      <c r="P3" s="28" t="s">
        <v>8</v>
      </c>
      <c r="Q3" s="27" t="s">
        <v>6</v>
      </c>
      <c r="R3" s="27"/>
      <c r="S3" s="27"/>
      <c r="T3" s="27" t="s">
        <v>7</v>
      </c>
      <c r="U3" s="27"/>
      <c r="V3" s="27"/>
      <c r="W3" s="28" t="s">
        <v>8</v>
      </c>
      <c r="X3" s="30" t="s">
        <v>6</v>
      </c>
      <c r="Y3" s="30"/>
      <c r="Z3" s="31"/>
      <c r="AA3" s="32" t="s">
        <v>40</v>
      </c>
      <c r="AB3" s="33"/>
      <c r="AC3" s="33"/>
      <c r="AD3" s="28" t="s">
        <v>8</v>
      </c>
      <c r="AE3" s="25" t="s">
        <v>4</v>
      </c>
      <c r="AF3" s="34" t="s">
        <v>5</v>
      </c>
      <c r="AG3" s="23"/>
      <c r="AH3" s="23"/>
      <c r="AI3" s="23"/>
      <c r="AJ3" s="35"/>
    </row>
    <row r="4" spans="1:36" ht="27" customHeight="1">
      <c r="A4" s="36" t="s">
        <v>9</v>
      </c>
      <c r="B4" s="37"/>
      <c r="C4" s="38" t="s">
        <v>10</v>
      </c>
      <c r="D4" s="38" t="s">
        <v>11</v>
      </c>
      <c r="E4" s="38" t="s">
        <v>12</v>
      </c>
      <c r="F4" s="38" t="s">
        <v>10</v>
      </c>
      <c r="G4" s="38" t="s">
        <v>11</v>
      </c>
      <c r="H4" s="38" t="s">
        <v>12</v>
      </c>
      <c r="I4" s="39" t="s">
        <v>13</v>
      </c>
      <c r="J4" s="40" t="s">
        <v>10</v>
      </c>
      <c r="K4" s="38" t="s">
        <v>11</v>
      </c>
      <c r="L4" s="38" t="s">
        <v>12</v>
      </c>
      <c r="M4" s="38" t="s">
        <v>10</v>
      </c>
      <c r="N4" s="38" t="s">
        <v>11</v>
      </c>
      <c r="O4" s="38" t="s">
        <v>12</v>
      </c>
      <c r="P4" s="39" t="s">
        <v>13</v>
      </c>
      <c r="Q4" s="38" t="s">
        <v>10</v>
      </c>
      <c r="R4" s="38" t="s">
        <v>11</v>
      </c>
      <c r="S4" s="38" t="s">
        <v>12</v>
      </c>
      <c r="T4" s="38" t="s">
        <v>10</v>
      </c>
      <c r="U4" s="38" t="s">
        <v>11</v>
      </c>
      <c r="V4" s="38" t="s">
        <v>12</v>
      </c>
      <c r="W4" s="39" t="s">
        <v>13</v>
      </c>
      <c r="X4" s="40" t="s">
        <v>10</v>
      </c>
      <c r="Y4" s="38" t="s">
        <v>11</v>
      </c>
      <c r="Z4" s="38" t="s">
        <v>12</v>
      </c>
      <c r="AA4" s="38" t="s">
        <v>10</v>
      </c>
      <c r="AB4" s="38" t="s">
        <v>11</v>
      </c>
      <c r="AC4" s="38" t="s">
        <v>12</v>
      </c>
      <c r="AD4" s="41" t="s">
        <v>13</v>
      </c>
      <c r="AE4" s="42" t="s">
        <v>9</v>
      </c>
      <c r="AF4" s="43"/>
      <c r="AG4" s="44"/>
      <c r="AH4" s="44"/>
      <c r="AI4" s="44"/>
      <c r="AJ4" s="45"/>
    </row>
    <row r="5" spans="1:36" s="59" customFormat="1" ht="25.5" customHeight="1">
      <c r="A5" s="46">
        <v>2100</v>
      </c>
      <c r="B5" s="47" t="s">
        <v>14</v>
      </c>
      <c r="C5" s="48">
        <v>2275</v>
      </c>
      <c r="D5" s="49">
        <v>1354</v>
      </c>
      <c r="E5" s="49">
        <v>921</v>
      </c>
      <c r="F5" s="50">
        <v>172.0877458396369</v>
      </c>
      <c r="G5" s="50">
        <v>208.6286594761171</v>
      </c>
      <c r="H5" s="50">
        <v>136.84992570579493</v>
      </c>
      <c r="I5" s="51">
        <v>100</v>
      </c>
      <c r="J5" s="52">
        <v>2411</v>
      </c>
      <c r="K5" s="49">
        <v>1430</v>
      </c>
      <c r="L5" s="49">
        <v>981</v>
      </c>
      <c r="M5" s="50">
        <v>181.006006006006</v>
      </c>
      <c r="N5" s="50">
        <v>218.65443425076455</v>
      </c>
      <c r="O5" s="50">
        <v>144.69026548672568</v>
      </c>
      <c r="P5" s="51">
        <v>100</v>
      </c>
      <c r="Q5" s="53">
        <v>2325</v>
      </c>
      <c r="R5" s="49">
        <v>1346</v>
      </c>
      <c r="S5" s="49">
        <v>979</v>
      </c>
      <c r="T5" s="50">
        <v>173.2488822652757</v>
      </c>
      <c r="U5" s="50">
        <v>204.24886191198786</v>
      </c>
      <c r="V5" s="50">
        <v>143.33821376281114</v>
      </c>
      <c r="W5" s="50">
        <v>100</v>
      </c>
      <c r="X5" s="52">
        <f>SUM(X6:X26)</f>
        <v>2516</v>
      </c>
      <c r="Y5" s="49">
        <f>SUM(Y6:Y26)</f>
        <v>1499</v>
      </c>
      <c r="Z5" s="49">
        <f>SUM(Z6:Z26)</f>
        <v>1017</v>
      </c>
      <c r="AA5" s="50">
        <f aca="true" t="shared" si="0" ref="AA5:AA17">X5/$AQ$30*100000</f>
        <v>186.09467455621302</v>
      </c>
      <c r="AB5" s="50">
        <f aca="true" t="shared" si="1" ref="AB5:AB26">Y5/$AR$30*100000</f>
        <v>226.09351432880845</v>
      </c>
      <c r="AC5" s="50">
        <f aca="true" t="shared" si="2" ref="AC5:AC26">Z5/$AS$30*100000</f>
        <v>147.81976744186045</v>
      </c>
      <c r="AD5" s="54">
        <f aca="true" t="shared" si="3" ref="AD5:AD26">X5/$X$5*100</f>
        <v>100</v>
      </c>
      <c r="AE5" s="55">
        <v>2100</v>
      </c>
      <c r="AF5" s="56" t="s">
        <v>14</v>
      </c>
      <c r="AG5" s="57"/>
      <c r="AH5" s="58"/>
      <c r="AI5" s="58"/>
      <c r="AJ5" s="58"/>
    </row>
    <row r="6" spans="1:36" ht="25.5" customHeight="1">
      <c r="A6" s="60">
        <v>2101</v>
      </c>
      <c r="B6" s="61" t="s">
        <v>41</v>
      </c>
      <c r="C6" s="48">
        <v>52</v>
      </c>
      <c r="D6" s="62">
        <v>42</v>
      </c>
      <c r="E6" s="62">
        <v>10</v>
      </c>
      <c r="F6" s="50">
        <v>3.9334341906202726</v>
      </c>
      <c r="G6" s="50">
        <v>6.471494607087827</v>
      </c>
      <c r="H6" s="50">
        <v>1.4858841010401187</v>
      </c>
      <c r="I6" s="50">
        <v>2.2857142857142856</v>
      </c>
      <c r="J6" s="48">
        <v>74</v>
      </c>
      <c r="K6" s="62">
        <v>55</v>
      </c>
      <c r="L6" s="62">
        <v>19</v>
      </c>
      <c r="M6" s="50">
        <v>5.555555555555556</v>
      </c>
      <c r="N6" s="50">
        <v>8.409785932721713</v>
      </c>
      <c r="O6" s="50">
        <v>2.8023598820059</v>
      </c>
      <c r="P6" s="50">
        <v>3.069265864786396</v>
      </c>
      <c r="Q6" s="48">
        <v>68</v>
      </c>
      <c r="R6" s="62">
        <v>54</v>
      </c>
      <c r="S6" s="62">
        <v>14</v>
      </c>
      <c r="T6" s="50">
        <v>5.067064083457526</v>
      </c>
      <c r="U6" s="50">
        <v>8.19423368740516</v>
      </c>
      <c r="V6" s="50">
        <v>2.049780380673499</v>
      </c>
      <c r="W6" s="50">
        <v>2.924731182795699</v>
      </c>
      <c r="X6" s="48">
        <f aca="true" t="shared" si="4" ref="X6:X26">Y6+Z6</f>
        <v>74</v>
      </c>
      <c r="Y6" s="62">
        <v>63</v>
      </c>
      <c r="Z6" s="62">
        <v>11</v>
      </c>
      <c r="AA6" s="50">
        <f t="shared" si="0"/>
        <v>5.4733727810650885</v>
      </c>
      <c r="AB6" s="50">
        <f t="shared" si="1"/>
        <v>9.502262443438914</v>
      </c>
      <c r="AC6" s="50">
        <f t="shared" si="2"/>
        <v>1.5988372093023258</v>
      </c>
      <c r="AD6" s="54">
        <f t="shared" si="3"/>
        <v>2.941176470588235</v>
      </c>
      <c r="AE6" s="55">
        <v>2101</v>
      </c>
      <c r="AF6" s="63" t="s">
        <v>15</v>
      </c>
      <c r="AH6" s="58"/>
      <c r="AI6" s="58"/>
      <c r="AJ6" s="58"/>
    </row>
    <row r="7" spans="1:36" ht="25.5" customHeight="1">
      <c r="A7" s="60">
        <v>2102</v>
      </c>
      <c r="B7" s="61" t="s">
        <v>42</v>
      </c>
      <c r="C7" s="48">
        <v>91</v>
      </c>
      <c r="D7" s="62">
        <v>79</v>
      </c>
      <c r="E7" s="62">
        <v>12</v>
      </c>
      <c r="F7" s="50">
        <v>6.883509833585476</v>
      </c>
      <c r="G7" s="50">
        <v>12.172573189522343</v>
      </c>
      <c r="H7" s="50">
        <v>1.7830609212481427</v>
      </c>
      <c r="I7" s="50">
        <v>4</v>
      </c>
      <c r="J7" s="48">
        <v>66</v>
      </c>
      <c r="K7" s="62">
        <v>56</v>
      </c>
      <c r="L7" s="62">
        <v>10</v>
      </c>
      <c r="M7" s="50">
        <v>4.954954954954955</v>
      </c>
      <c r="N7" s="50">
        <v>8.56269113149847</v>
      </c>
      <c r="O7" s="50">
        <v>1.4749262536873158</v>
      </c>
      <c r="P7" s="50">
        <v>2.737453338863542</v>
      </c>
      <c r="Q7" s="48">
        <v>78</v>
      </c>
      <c r="R7" s="62">
        <v>68</v>
      </c>
      <c r="S7" s="62">
        <v>10</v>
      </c>
      <c r="T7" s="50">
        <v>5.812220566318927</v>
      </c>
      <c r="U7" s="50">
        <v>10.31866464339909</v>
      </c>
      <c r="V7" s="50">
        <v>1.4641288433382138</v>
      </c>
      <c r="W7" s="50">
        <v>3.354838709677419</v>
      </c>
      <c r="X7" s="48">
        <f t="shared" si="4"/>
        <v>112</v>
      </c>
      <c r="Y7" s="62">
        <v>94</v>
      </c>
      <c r="Z7" s="62">
        <v>18</v>
      </c>
      <c r="AA7" s="50">
        <f t="shared" si="0"/>
        <v>8.284023668639055</v>
      </c>
      <c r="AB7" s="50">
        <f t="shared" si="1"/>
        <v>14.177978883861238</v>
      </c>
      <c r="AC7" s="50">
        <f t="shared" si="2"/>
        <v>2.6162790697674416</v>
      </c>
      <c r="AD7" s="54">
        <f t="shared" si="3"/>
        <v>4.451510333863275</v>
      </c>
      <c r="AE7" s="55">
        <v>2102</v>
      </c>
      <c r="AF7" s="63" t="s">
        <v>16</v>
      </c>
      <c r="AH7" s="58"/>
      <c r="AI7" s="58"/>
      <c r="AJ7" s="58"/>
    </row>
    <row r="8" spans="1:36" ht="25.5" customHeight="1">
      <c r="A8" s="60">
        <v>2103</v>
      </c>
      <c r="B8" s="61" t="s">
        <v>43</v>
      </c>
      <c r="C8" s="48">
        <v>229</v>
      </c>
      <c r="D8" s="62">
        <v>155</v>
      </c>
      <c r="E8" s="62">
        <v>74</v>
      </c>
      <c r="F8" s="50">
        <v>17.322239031770046</v>
      </c>
      <c r="G8" s="50">
        <v>23.882896764252695</v>
      </c>
      <c r="H8" s="50">
        <v>10.99554234769688</v>
      </c>
      <c r="I8" s="50">
        <v>10.065934065934066</v>
      </c>
      <c r="J8" s="48">
        <v>225</v>
      </c>
      <c r="K8" s="62">
        <v>143</v>
      </c>
      <c r="L8" s="62">
        <v>82</v>
      </c>
      <c r="M8" s="50">
        <v>16.89189189189189</v>
      </c>
      <c r="N8" s="50">
        <v>21.865443425076453</v>
      </c>
      <c r="O8" s="50">
        <v>12.094395280235988</v>
      </c>
      <c r="P8" s="50">
        <v>9.332227291580256</v>
      </c>
      <c r="Q8" s="48">
        <v>230</v>
      </c>
      <c r="R8" s="62">
        <v>150</v>
      </c>
      <c r="S8" s="62">
        <v>80</v>
      </c>
      <c r="T8" s="50">
        <v>17.138599105812222</v>
      </c>
      <c r="U8" s="50">
        <v>22.76176024279211</v>
      </c>
      <c r="V8" s="50">
        <v>11.71303074670571</v>
      </c>
      <c r="W8" s="50">
        <v>9.89247311827957</v>
      </c>
      <c r="X8" s="48">
        <f t="shared" si="4"/>
        <v>231</v>
      </c>
      <c r="Y8" s="62">
        <v>154</v>
      </c>
      <c r="Z8" s="62">
        <v>77</v>
      </c>
      <c r="AA8" s="50">
        <f t="shared" si="0"/>
        <v>17.085798816568047</v>
      </c>
      <c r="AB8" s="50">
        <f t="shared" si="1"/>
        <v>23.227752639517345</v>
      </c>
      <c r="AC8" s="50">
        <f t="shared" si="2"/>
        <v>11.19186046511628</v>
      </c>
      <c r="AD8" s="54">
        <f t="shared" si="3"/>
        <v>9.181240063593005</v>
      </c>
      <c r="AE8" s="55">
        <v>2103</v>
      </c>
      <c r="AF8" s="63" t="s">
        <v>17</v>
      </c>
      <c r="AH8" s="58"/>
      <c r="AI8" s="58"/>
      <c r="AJ8" s="58"/>
    </row>
    <row r="9" spans="1:36" ht="25.5" customHeight="1">
      <c r="A9" s="60">
        <v>2104</v>
      </c>
      <c r="B9" s="61" t="s">
        <v>44</v>
      </c>
      <c r="C9" s="48">
        <v>224</v>
      </c>
      <c r="D9" s="62">
        <v>117</v>
      </c>
      <c r="E9" s="62">
        <v>107</v>
      </c>
      <c r="F9" s="50">
        <v>16.944024205748864</v>
      </c>
      <c r="G9" s="50">
        <v>18.02773497688752</v>
      </c>
      <c r="H9" s="50">
        <v>15.89895988112927</v>
      </c>
      <c r="I9" s="50">
        <v>9.846153846153847</v>
      </c>
      <c r="J9" s="48">
        <v>219</v>
      </c>
      <c r="K9" s="62">
        <v>107</v>
      </c>
      <c r="L9" s="62">
        <v>112</v>
      </c>
      <c r="M9" s="50">
        <v>16.44144144144144</v>
      </c>
      <c r="N9" s="50">
        <v>16.36085626911315</v>
      </c>
      <c r="O9" s="50">
        <v>16.519174041297934</v>
      </c>
      <c r="P9" s="50">
        <v>9.083367897138118</v>
      </c>
      <c r="Q9" s="48">
        <v>207</v>
      </c>
      <c r="R9" s="62">
        <v>103</v>
      </c>
      <c r="S9" s="62">
        <v>104</v>
      </c>
      <c r="T9" s="50">
        <v>15.424739195230998</v>
      </c>
      <c r="U9" s="50">
        <v>15.629742033383915</v>
      </c>
      <c r="V9" s="50">
        <v>15.226939970717423</v>
      </c>
      <c r="W9" s="50">
        <v>8.903225806451614</v>
      </c>
      <c r="X9" s="48">
        <f t="shared" si="4"/>
        <v>238</v>
      </c>
      <c r="Y9" s="62">
        <v>109</v>
      </c>
      <c r="Z9" s="62">
        <v>129</v>
      </c>
      <c r="AA9" s="50">
        <f t="shared" si="0"/>
        <v>17.603550295857985</v>
      </c>
      <c r="AB9" s="50">
        <f t="shared" si="1"/>
        <v>16.440422322775262</v>
      </c>
      <c r="AC9" s="50">
        <f t="shared" si="2"/>
        <v>18.75</v>
      </c>
      <c r="AD9" s="54">
        <f t="shared" si="3"/>
        <v>9.45945945945946</v>
      </c>
      <c r="AE9" s="55">
        <v>2104</v>
      </c>
      <c r="AF9" s="63" t="s">
        <v>18</v>
      </c>
      <c r="AH9" s="58"/>
      <c r="AI9" s="58"/>
      <c r="AJ9" s="58"/>
    </row>
    <row r="10" spans="1:36" ht="35.25" customHeight="1">
      <c r="A10" s="60">
        <v>2105</v>
      </c>
      <c r="B10" s="61" t="s">
        <v>45</v>
      </c>
      <c r="C10" s="48">
        <v>104</v>
      </c>
      <c r="D10" s="62">
        <v>64</v>
      </c>
      <c r="E10" s="62">
        <v>40</v>
      </c>
      <c r="F10" s="50">
        <v>7.866868381240545</v>
      </c>
      <c r="G10" s="50">
        <v>9.861325115562403</v>
      </c>
      <c r="H10" s="50">
        <v>5.943536404160475</v>
      </c>
      <c r="I10" s="50">
        <v>4.571428571428571</v>
      </c>
      <c r="J10" s="48">
        <v>102</v>
      </c>
      <c r="K10" s="62">
        <v>71</v>
      </c>
      <c r="L10" s="62">
        <v>31</v>
      </c>
      <c r="M10" s="50">
        <v>7.6576576576576585</v>
      </c>
      <c r="N10" s="50">
        <v>10.856269113149848</v>
      </c>
      <c r="O10" s="50">
        <v>4.572271386430678</v>
      </c>
      <c r="P10" s="50">
        <v>4.230609705516383</v>
      </c>
      <c r="Q10" s="48">
        <v>80</v>
      </c>
      <c r="R10" s="62">
        <v>54</v>
      </c>
      <c r="S10" s="62">
        <v>26</v>
      </c>
      <c r="T10" s="50">
        <v>5.961251862891207</v>
      </c>
      <c r="U10" s="50">
        <v>8.19423368740516</v>
      </c>
      <c r="V10" s="50">
        <v>3.8067349926793557</v>
      </c>
      <c r="W10" s="50">
        <v>3.4408602150537635</v>
      </c>
      <c r="X10" s="48">
        <f t="shared" si="4"/>
        <v>105</v>
      </c>
      <c r="Y10" s="62">
        <v>75</v>
      </c>
      <c r="Z10" s="62">
        <v>30</v>
      </c>
      <c r="AA10" s="50">
        <f t="shared" si="0"/>
        <v>7.766272189349113</v>
      </c>
      <c r="AB10" s="50">
        <f t="shared" si="1"/>
        <v>11.312217194570136</v>
      </c>
      <c r="AC10" s="50">
        <f t="shared" si="2"/>
        <v>4.3604651162790695</v>
      </c>
      <c r="AD10" s="54">
        <f t="shared" si="3"/>
        <v>4.17329093799682</v>
      </c>
      <c r="AE10" s="55">
        <v>2105</v>
      </c>
      <c r="AF10" s="63" t="s">
        <v>19</v>
      </c>
      <c r="AH10" s="58"/>
      <c r="AI10" s="58"/>
      <c r="AJ10" s="58"/>
    </row>
    <row r="11" spans="1:36" ht="27" customHeight="1">
      <c r="A11" s="60">
        <v>2106</v>
      </c>
      <c r="B11" s="61" t="s">
        <v>46</v>
      </c>
      <c r="C11" s="48">
        <v>140</v>
      </c>
      <c r="D11" s="64">
        <v>83</v>
      </c>
      <c r="E11" s="62">
        <v>57</v>
      </c>
      <c r="F11" s="50">
        <v>10.590015128593041</v>
      </c>
      <c r="G11" s="50">
        <v>12.788906009244993</v>
      </c>
      <c r="H11" s="50">
        <v>8.469539375928678</v>
      </c>
      <c r="I11" s="50">
        <v>6.153846153846154</v>
      </c>
      <c r="J11" s="48">
        <v>165</v>
      </c>
      <c r="K11" s="64">
        <v>110</v>
      </c>
      <c r="L11" s="62">
        <v>55</v>
      </c>
      <c r="M11" s="50">
        <v>12.387387387387388</v>
      </c>
      <c r="N11" s="50">
        <v>16.819571865443425</v>
      </c>
      <c r="O11" s="50">
        <v>8.112094395280236</v>
      </c>
      <c r="P11" s="50">
        <v>6.843633347158855</v>
      </c>
      <c r="Q11" s="48">
        <v>151</v>
      </c>
      <c r="R11" s="64">
        <v>90</v>
      </c>
      <c r="S11" s="62">
        <v>61</v>
      </c>
      <c r="T11" s="50">
        <v>11.251862891207153</v>
      </c>
      <c r="U11" s="50">
        <v>13.657056145675265</v>
      </c>
      <c r="V11" s="50">
        <v>8.931185944363104</v>
      </c>
      <c r="W11" s="50">
        <v>6.494623655913978</v>
      </c>
      <c r="X11" s="48">
        <f t="shared" si="4"/>
        <v>167</v>
      </c>
      <c r="Y11" s="64">
        <v>104</v>
      </c>
      <c r="Z11" s="62">
        <v>63</v>
      </c>
      <c r="AA11" s="50">
        <f t="shared" si="0"/>
        <v>12.35207100591716</v>
      </c>
      <c r="AB11" s="50">
        <f t="shared" si="1"/>
        <v>15.686274509803923</v>
      </c>
      <c r="AC11" s="50">
        <f t="shared" si="2"/>
        <v>9.156976744186046</v>
      </c>
      <c r="AD11" s="54">
        <f t="shared" si="3"/>
        <v>6.637519872813991</v>
      </c>
      <c r="AE11" s="55">
        <v>2106</v>
      </c>
      <c r="AF11" s="63" t="s">
        <v>20</v>
      </c>
      <c r="AH11" s="58"/>
      <c r="AI11" s="58"/>
      <c r="AJ11" s="58"/>
    </row>
    <row r="12" spans="1:36" ht="27" customHeight="1">
      <c r="A12" s="60">
        <v>2107</v>
      </c>
      <c r="B12" s="61" t="s">
        <v>47</v>
      </c>
      <c r="C12" s="48">
        <v>100</v>
      </c>
      <c r="D12" s="62">
        <v>47</v>
      </c>
      <c r="E12" s="62">
        <v>53</v>
      </c>
      <c r="F12" s="50">
        <v>7.5642965204236</v>
      </c>
      <c r="G12" s="50">
        <v>7.24191063174114</v>
      </c>
      <c r="H12" s="50">
        <v>7.87518573551263</v>
      </c>
      <c r="I12" s="50">
        <v>4.395604395604396</v>
      </c>
      <c r="J12" s="48">
        <v>126</v>
      </c>
      <c r="K12" s="62">
        <v>55</v>
      </c>
      <c r="L12" s="62">
        <v>71</v>
      </c>
      <c r="M12" s="50">
        <v>9.45945945945946</v>
      </c>
      <c r="N12" s="50">
        <v>8.409785932721713</v>
      </c>
      <c r="O12" s="50">
        <v>10.47197640117994</v>
      </c>
      <c r="P12" s="50">
        <v>5.226047283284943</v>
      </c>
      <c r="Q12" s="48">
        <v>134</v>
      </c>
      <c r="R12" s="62">
        <v>60</v>
      </c>
      <c r="S12" s="62">
        <v>74</v>
      </c>
      <c r="T12" s="50">
        <v>9.985096870342772</v>
      </c>
      <c r="U12" s="50">
        <v>9.104704097116842</v>
      </c>
      <c r="V12" s="50">
        <v>10.834553440702782</v>
      </c>
      <c r="W12" s="50">
        <v>5.763440860215054</v>
      </c>
      <c r="X12" s="48">
        <f t="shared" si="4"/>
        <v>129</v>
      </c>
      <c r="Y12" s="62">
        <v>59</v>
      </c>
      <c r="Z12" s="62">
        <v>70</v>
      </c>
      <c r="AA12" s="50">
        <f t="shared" si="0"/>
        <v>9.541420118343195</v>
      </c>
      <c r="AB12" s="50">
        <f t="shared" si="1"/>
        <v>8.89894419306184</v>
      </c>
      <c r="AC12" s="50">
        <f t="shared" si="2"/>
        <v>10.174418604651164</v>
      </c>
      <c r="AD12" s="54">
        <f t="shared" si="3"/>
        <v>5.12718600953895</v>
      </c>
      <c r="AE12" s="55">
        <v>2107</v>
      </c>
      <c r="AF12" s="63" t="s">
        <v>21</v>
      </c>
      <c r="AH12" s="58"/>
      <c r="AI12" s="58"/>
      <c r="AJ12" s="58"/>
    </row>
    <row r="13" spans="1:36" ht="27" customHeight="1">
      <c r="A13" s="60">
        <v>2108</v>
      </c>
      <c r="B13" s="61" t="s">
        <v>48</v>
      </c>
      <c r="C13" s="48">
        <v>102</v>
      </c>
      <c r="D13" s="62">
        <v>54</v>
      </c>
      <c r="E13" s="62">
        <v>48</v>
      </c>
      <c r="F13" s="50">
        <v>7.7155824508320725</v>
      </c>
      <c r="G13" s="50">
        <v>8.320493066255779</v>
      </c>
      <c r="H13" s="50">
        <v>7.132243684992571</v>
      </c>
      <c r="I13" s="50">
        <v>4.483516483516484</v>
      </c>
      <c r="J13" s="48">
        <v>114</v>
      </c>
      <c r="K13" s="62">
        <v>60</v>
      </c>
      <c r="L13" s="62">
        <v>54</v>
      </c>
      <c r="M13" s="50">
        <v>8.558558558558559</v>
      </c>
      <c r="N13" s="50">
        <v>9.174311926605505</v>
      </c>
      <c r="O13" s="50">
        <v>7.964601769911504</v>
      </c>
      <c r="P13" s="50">
        <v>4.728328494400664</v>
      </c>
      <c r="Q13" s="48">
        <v>139</v>
      </c>
      <c r="R13" s="62">
        <v>72</v>
      </c>
      <c r="S13" s="62">
        <v>67</v>
      </c>
      <c r="T13" s="50">
        <v>10.357675111773473</v>
      </c>
      <c r="U13" s="50">
        <v>10.925644916540213</v>
      </c>
      <c r="V13" s="50">
        <v>9.809663250366032</v>
      </c>
      <c r="W13" s="50">
        <v>5.978494623655914</v>
      </c>
      <c r="X13" s="48">
        <f t="shared" si="4"/>
        <v>114</v>
      </c>
      <c r="Y13" s="62">
        <v>58</v>
      </c>
      <c r="Z13" s="62">
        <v>56</v>
      </c>
      <c r="AA13" s="50">
        <f t="shared" si="0"/>
        <v>8.431952662721892</v>
      </c>
      <c r="AB13" s="50">
        <f t="shared" si="1"/>
        <v>8.74811463046757</v>
      </c>
      <c r="AC13" s="50">
        <f t="shared" si="2"/>
        <v>8.13953488372093</v>
      </c>
      <c r="AD13" s="54">
        <f t="shared" si="3"/>
        <v>4.531001589825119</v>
      </c>
      <c r="AE13" s="55">
        <v>2108</v>
      </c>
      <c r="AF13" s="63" t="s">
        <v>22</v>
      </c>
      <c r="AH13" s="58"/>
      <c r="AI13" s="58"/>
      <c r="AJ13" s="58"/>
    </row>
    <row r="14" spans="1:36" ht="27" customHeight="1">
      <c r="A14" s="60">
        <v>2109</v>
      </c>
      <c r="B14" s="61" t="s">
        <v>49</v>
      </c>
      <c r="C14" s="48">
        <v>12</v>
      </c>
      <c r="D14" s="62">
        <v>10</v>
      </c>
      <c r="E14" s="64">
        <v>2</v>
      </c>
      <c r="F14" s="50">
        <v>0.9077155824508321</v>
      </c>
      <c r="G14" s="50">
        <v>1.5408320493066254</v>
      </c>
      <c r="H14" s="50">
        <v>0.2971768202080238</v>
      </c>
      <c r="I14" s="50">
        <v>0.5274725274725275</v>
      </c>
      <c r="J14" s="48">
        <v>11</v>
      </c>
      <c r="K14" s="62">
        <v>11</v>
      </c>
      <c r="L14" s="64">
        <v>0</v>
      </c>
      <c r="M14" s="50">
        <v>0.8258258258258259</v>
      </c>
      <c r="N14" s="50">
        <v>1.6819571865443426</v>
      </c>
      <c r="O14" s="50">
        <v>0</v>
      </c>
      <c r="P14" s="50">
        <v>0.45624222314392365</v>
      </c>
      <c r="Q14" s="48">
        <v>7</v>
      </c>
      <c r="R14" s="62">
        <v>7</v>
      </c>
      <c r="S14" s="64">
        <v>0</v>
      </c>
      <c r="T14" s="50">
        <v>0.5216095380029806</v>
      </c>
      <c r="U14" s="50">
        <v>1.062215477996965</v>
      </c>
      <c r="V14" s="50">
        <v>0</v>
      </c>
      <c r="W14" s="50">
        <v>0.3010752688172043</v>
      </c>
      <c r="X14" s="48">
        <f t="shared" si="4"/>
        <v>9</v>
      </c>
      <c r="Y14" s="62">
        <v>9</v>
      </c>
      <c r="Z14" s="64">
        <v>0</v>
      </c>
      <c r="AA14" s="50">
        <f t="shared" si="0"/>
        <v>0.6656804733727811</v>
      </c>
      <c r="AB14" s="50">
        <f t="shared" si="1"/>
        <v>1.3574660633484164</v>
      </c>
      <c r="AC14" s="50">
        <f t="shared" si="2"/>
        <v>0</v>
      </c>
      <c r="AD14" s="54">
        <f t="shared" si="3"/>
        <v>0.3577106518282989</v>
      </c>
      <c r="AE14" s="55">
        <v>2109</v>
      </c>
      <c r="AF14" s="63" t="s">
        <v>23</v>
      </c>
      <c r="AH14" s="58"/>
      <c r="AI14" s="58"/>
      <c r="AJ14" s="58"/>
    </row>
    <row r="15" spans="1:36" ht="27" customHeight="1">
      <c r="A15" s="60">
        <v>2110</v>
      </c>
      <c r="B15" s="61" t="s">
        <v>50</v>
      </c>
      <c r="C15" s="48">
        <v>532</v>
      </c>
      <c r="D15" s="62">
        <v>390</v>
      </c>
      <c r="E15" s="62">
        <v>142</v>
      </c>
      <c r="F15" s="50">
        <v>40.24205748865356</v>
      </c>
      <c r="G15" s="50">
        <v>60.092449922958394</v>
      </c>
      <c r="H15" s="50">
        <v>21.099554234769688</v>
      </c>
      <c r="I15" s="50">
        <v>23.384615384615383</v>
      </c>
      <c r="J15" s="48">
        <v>564</v>
      </c>
      <c r="K15" s="62">
        <v>409</v>
      </c>
      <c r="L15" s="62">
        <v>155</v>
      </c>
      <c r="M15" s="50">
        <v>42.34234234234234</v>
      </c>
      <c r="N15" s="50">
        <v>62.53822629969419</v>
      </c>
      <c r="O15" s="50">
        <v>22.86135693215339</v>
      </c>
      <c r="P15" s="50">
        <v>23.392783077561177</v>
      </c>
      <c r="Q15" s="48">
        <v>532</v>
      </c>
      <c r="R15" s="62">
        <v>374</v>
      </c>
      <c r="S15" s="62">
        <v>158</v>
      </c>
      <c r="T15" s="50">
        <v>39.64232488822653</v>
      </c>
      <c r="U15" s="50">
        <v>56.752655538694995</v>
      </c>
      <c r="V15" s="50">
        <v>23.133235724743777</v>
      </c>
      <c r="W15" s="50">
        <v>22.881720430107528</v>
      </c>
      <c r="X15" s="48">
        <f t="shared" si="4"/>
        <v>568</v>
      </c>
      <c r="Y15" s="62">
        <v>415</v>
      </c>
      <c r="Z15" s="62">
        <v>153</v>
      </c>
      <c r="AA15" s="50">
        <f t="shared" si="0"/>
        <v>42.01183431952663</v>
      </c>
      <c r="AB15" s="50">
        <f t="shared" si="1"/>
        <v>62.59426847662142</v>
      </c>
      <c r="AC15" s="50">
        <f t="shared" si="2"/>
        <v>22.238372093023255</v>
      </c>
      <c r="AD15" s="54">
        <f t="shared" si="3"/>
        <v>22.575516693163753</v>
      </c>
      <c r="AE15" s="55">
        <v>2110</v>
      </c>
      <c r="AF15" s="63" t="s">
        <v>51</v>
      </c>
      <c r="AH15" s="58"/>
      <c r="AI15" s="58"/>
      <c r="AJ15" s="58"/>
    </row>
    <row r="16" spans="1:36" ht="27" customHeight="1">
      <c r="A16" s="60">
        <v>2111</v>
      </c>
      <c r="B16" s="61" t="s">
        <v>52</v>
      </c>
      <c r="C16" s="48">
        <v>13</v>
      </c>
      <c r="D16" s="62">
        <v>7</v>
      </c>
      <c r="E16" s="62">
        <v>6</v>
      </c>
      <c r="F16" s="50">
        <v>0.9833585476550681</v>
      </c>
      <c r="G16" s="50">
        <v>1.078582434514638</v>
      </c>
      <c r="H16" s="50">
        <v>0.8915304606240714</v>
      </c>
      <c r="I16" s="50">
        <v>0.5714285714285714</v>
      </c>
      <c r="J16" s="48">
        <v>8</v>
      </c>
      <c r="K16" s="62">
        <v>4</v>
      </c>
      <c r="L16" s="62">
        <v>4</v>
      </c>
      <c r="M16" s="50">
        <v>0.6006006006006006</v>
      </c>
      <c r="N16" s="50">
        <v>0.6116207951070336</v>
      </c>
      <c r="O16" s="50">
        <v>0.5899705014749262</v>
      </c>
      <c r="P16" s="50">
        <v>0.33181252592285354</v>
      </c>
      <c r="Q16" s="48">
        <v>16</v>
      </c>
      <c r="R16" s="62">
        <v>6</v>
      </c>
      <c r="S16" s="62">
        <v>10</v>
      </c>
      <c r="T16" s="50">
        <v>1.1922503725782414</v>
      </c>
      <c r="U16" s="50">
        <v>0.9104704097116845</v>
      </c>
      <c r="V16" s="50">
        <v>1.4641288433382138</v>
      </c>
      <c r="W16" s="50">
        <v>0.6881720430107527</v>
      </c>
      <c r="X16" s="48">
        <f t="shared" si="4"/>
        <v>13</v>
      </c>
      <c r="Y16" s="62">
        <v>6</v>
      </c>
      <c r="Z16" s="62">
        <v>7</v>
      </c>
      <c r="AA16" s="50">
        <f t="shared" si="0"/>
        <v>0.9615384615384616</v>
      </c>
      <c r="AB16" s="50">
        <f t="shared" si="1"/>
        <v>0.9049773755656109</v>
      </c>
      <c r="AC16" s="50">
        <f t="shared" si="2"/>
        <v>1.0174418604651163</v>
      </c>
      <c r="AD16" s="54">
        <f t="shared" si="3"/>
        <v>0.5166931637519873</v>
      </c>
      <c r="AE16" s="55">
        <v>2111</v>
      </c>
      <c r="AF16" s="63" t="s">
        <v>24</v>
      </c>
      <c r="AH16" s="58"/>
      <c r="AI16" s="58"/>
      <c r="AJ16" s="58"/>
    </row>
    <row r="17" spans="1:36" ht="27" customHeight="1">
      <c r="A17" s="60">
        <v>2112</v>
      </c>
      <c r="B17" s="61" t="s">
        <v>53</v>
      </c>
      <c r="C17" s="48">
        <v>79</v>
      </c>
      <c r="D17" s="64">
        <v>1</v>
      </c>
      <c r="E17" s="62">
        <v>78</v>
      </c>
      <c r="F17" s="50">
        <v>5.975794251134644</v>
      </c>
      <c r="G17" s="50">
        <v>0.15408320493066255</v>
      </c>
      <c r="H17" s="50">
        <v>11.589895988112927</v>
      </c>
      <c r="I17" s="50">
        <v>3.472527472527472</v>
      </c>
      <c r="J17" s="48">
        <v>73</v>
      </c>
      <c r="K17" s="64">
        <v>2</v>
      </c>
      <c r="L17" s="62">
        <v>71</v>
      </c>
      <c r="M17" s="50">
        <v>5.48048048048048</v>
      </c>
      <c r="N17" s="50">
        <v>0.3058103975535168</v>
      </c>
      <c r="O17" s="50">
        <v>10.47197640117994</v>
      </c>
      <c r="P17" s="50">
        <v>3.0277892990460393</v>
      </c>
      <c r="Q17" s="48">
        <v>80</v>
      </c>
      <c r="R17" s="64">
        <v>0</v>
      </c>
      <c r="S17" s="62">
        <v>80</v>
      </c>
      <c r="T17" s="50">
        <v>5.961251862891207</v>
      </c>
      <c r="U17" s="50">
        <v>0</v>
      </c>
      <c r="V17" s="50">
        <v>11.71303074670571</v>
      </c>
      <c r="W17" s="50">
        <v>3.4408602150537635</v>
      </c>
      <c r="X17" s="48">
        <f t="shared" si="4"/>
        <v>88</v>
      </c>
      <c r="Y17" s="64">
        <v>1</v>
      </c>
      <c r="Z17" s="62">
        <v>87</v>
      </c>
      <c r="AA17" s="50">
        <f t="shared" si="0"/>
        <v>6.50887573964497</v>
      </c>
      <c r="AB17" s="50">
        <f t="shared" si="1"/>
        <v>0.15082956259426847</v>
      </c>
      <c r="AC17" s="50">
        <f t="shared" si="2"/>
        <v>12.645348837209301</v>
      </c>
      <c r="AD17" s="54">
        <f t="shared" si="3"/>
        <v>3.4976152623211445</v>
      </c>
      <c r="AE17" s="55">
        <v>2112</v>
      </c>
      <c r="AF17" s="63" t="s">
        <v>25</v>
      </c>
      <c r="AH17" s="58"/>
      <c r="AI17" s="58"/>
      <c r="AJ17" s="58"/>
    </row>
    <row r="18" spans="1:36" ht="23.25" customHeight="1">
      <c r="A18" s="60">
        <v>2113</v>
      </c>
      <c r="B18" s="61" t="s">
        <v>54</v>
      </c>
      <c r="C18" s="48">
        <v>65</v>
      </c>
      <c r="D18" s="64">
        <v>0</v>
      </c>
      <c r="E18" s="62">
        <v>65</v>
      </c>
      <c r="F18" s="50">
        <v>9.658246656760772</v>
      </c>
      <c r="G18" s="50">
        <v>0</v>
      </c>
      <c r="H18" s="50">
        <v>9.658246656760772</v>
      </c>
      <c r="I18" s="50">
        <v>2.857142857142857</v>
      </c>
      <c r="J18" s="48">
        <v>52</v>
      </c>
      <c r="K18" s="64">
        <v>0</v>
      </c>
      <c r="L18" s="62">
        <v>52</v>
      </c>
      <c r="M18" s="50">
        <v>7.669616519174041</v>
      </c>
      <c r="N18" s="50">
        <v>0</v>
      </c>
      <c r="O18" s="50">
        <v>7.669616519174041</v>
      </c>
      <c r="P18" s="50">
        <v>2.1567814184985483</v>
      </c>
      <c r="Q18" s="48">
        <v>48</v>
      </c>
      <c r="R18" s="64">
        <v>0</v>
      </c>
      <c r="S18" s="62">
        <v>48</v>
      </c>
      <c r="T18" s="50">
        <v>7.027818448023426</v>
      </c>
      <c r="U18" s="50">
        <v>0</v>
      </c>
      <c r="V18" s="50">
        <v>7.027818448023426</v>
      </c>
      <c r="W18" s="50">
        <v>2.064516129032258</v>
      </c>
      <c r="X18" s="48">
        <f t="shared" si="4"/>
        <v>62</v>
      </c>
      <c r="Y18" s="64">
        <v>0</v>
      </c>
      <c r="Z18" s="62">
        <v>62</v>
      </c>
      <c r="AA18" s="50">
        <f>X18/$AS$30*100000</f>
        <v>9.011627906976745</v>
      </c>
      <c r="AB18" s="50">
        <f t="shared" si="1"/>
        <v>0</v>
      </c>
      <c r="AC18" s="50">
        <f t="shared" si="2"/>
        <v>9.011627906976745</v>
      </c>
      <c r="AD18" s="54">
        <f t="shared" si="3"/>
        <v>2.46422893481717</v>
      </c>
      <c r="AE18" s="55">
        <v>2113</v>
      </c>
      <c r="AF18" s="63" t="s">
        <v>26</v>
      </c>
      <c r="AH18" s="58"/>
      <c r="AI18" s="58"/>
      <c r="AJ18" s="58"/>
    </row>
    <row r="19" spans="1:36" ht="23.25" customHeight="1">
      <c r="A19" s="60">
        <v>2114</v>
      </c>
      <c r="B19" s="61" t="s">
        <v>55</v>
      </c>
      <c r="C19" s="48">
        <v>33</v>
      </c>
      <c r="D19" s="64">
        <v>0</v>
      </c>
      <c r="E19" s="62">
        <v>33</v>
      </c>
      <c r="F19" s="50">
        <v>4.903417533432393</v>
      </c>
      <c r="G19" s="50">
        <v>0</v>
      </c>
      <c r="H19" s="50">
        <v>4.903417533432393</v>
      </c>
      <c r="I19" s="50">
        <v>1.4505494505494507</v>
      </c>
      <c r="J19" s="48">
        <v>31</v>
      </c>
      <c r="K19" s="64">
        <v>0</v>
      </c>
      <c r="L19" s="62">
        <v>31</v>
      </c>
      <c r="M19" s="50">
        <v>4.572271386430678</v>
      </c>
      <c r="N19" s="50">
        <v>0</v>
      </c>
      <c r="O19" s="50">
        <v>4.572271386430678</v>
      </c>
      <c r="P19" s="50">
        <v>1.2857735379510575</v>
      </c>
      <c r="Q19" s="48">
        <v>26</v>
      </c>
      <c r="R19" s="64">
        <v>0</v>
      </c>
      <c r="S19" s="62">
        <v>26</v>
      </c>
      <c r="T19" s="50">
        <v>3.8067349926793557</v>
      </c>
      <c r="U19" s="50">
        <v>0</v>
      </c>
      <c r="V19" s="50">
        <v>3.8067349926793557</v>
      </c>
      <c r="W19" s="50">
        <v>1.118279569892473</v>
      </c>
      <c r="X19" s="48">
        <f t="shared" si="4"/>
        <v>28</v>
      </c>
      <c r="Y19" s="64">
        <v>0</v>
      </c>
      <c r="Z19" s="62">
        <v>28</v>
      </c>
      <c r="AA19" s="50">
        <f>X19/$AS$30*100000</f>
        <v>4.069767441860465</v>
      </c>
      <c r="AB19" s="50">
        <f t="shared" si="1"/>
        <v>0</v>
      </c>
      <c r="AC19" s="50">
        <f t="shared" si="2"/>
        <v>4.069767441860465</v>
      </c>
      <c r="AD19" s="54">
        <f t="shared" si="3"/>
        <v>1.1128775834658187</v>
      </c>
      <c r="AE19" s="55">
        <v>2114</v>
      </c>
      <c r="AF19" s="63" t="s">
        <v>27</v>
      </c>
      <c r="AH19" s="58"/>
      <c r="AI19" s="58"/>
      <c r="AJ19" s="58"/>
    </row>
    <row r="20" spans="1:36" ht="23.25" customHeight="1">
      <c r="A20" s="60">
        <v>2115</v>
      </c>
      <c r="B20" s="61" t="s">
        <v>56</v>
      </c>
      <c r="C20" s="48">
        <v>57</v>
      </c>
      <c r="D20" s="64">
        <v>57</v>
      </c>
      <c r="E20" s="64">
        <v>0</v>
      </c>
      <c r="F20" s="50">
        <v>8.782742681047765</v>
      </c>
      <c r="G20" s="50">
        <v>8.782742681047765</v>
      </c>
      <c r="H20" s="50">
        <v>0</v>
      </c>
      <c r="I20" s="50">
        <v>2.5054945054945055</v>
      </c>
      <c r="J20" s="48">
        <v>88</v>
      </c>
      <c r="K20" s="64">
        <v>88</v>
      </c>
      <c r="L20" s="64">
        <v>0</v>
      </c>
      <c r="M20" s="50">
        <v>13.45565749235474</v>
      </c>
      <c r="N20" s="50">
        <v>13.45565749235474</v>
      </c>
      <c r="O20" s="50">
        <v>0</v>
      </c>
      <c r="P20" s="50">
        <v>3.6499377851513892</v>
      </c>
      <c r="Q20" s="48">
        <v>68</v>
      </c>
      <c r="R20" s="64">
        <v>68</v>
      </c>
      <c r="S20" s="64">
        <v>0</v>
      </c>
      <c r="T20" s="50">
        <v>10.31866464339909</v>
      </c>
      <c r="U20" s="50">
        <v>10.31866464339909</v>
      </c>
      <c r="V20" s="50">
        <v>0</v>
      </c>
      <c r="W20" s="50">
        <v>2.924731182795699</v>
      </c>
      <c r="X20" s="48">
        <f t="shared" si="4"/>
        <v>81</v>
      </c>
      <c r="Y20" s="64">
        <v>81</v>
      </c>
      <c r="Z20" s="64">
        <v>0</v>
      </c>
      <c r="AA20" s="50">
        <f>X20/$AR$30*100000</f>
        <v>12.217194570135748</v>
      </c>
      <c r="AB20" s="50">
        <f t="shared" si="1"/>
        <v>12.217194570135748</v>
      </c>
      <c r="AC20" s="50">
        <f t="shared" si="2"/>
        <v>0</v>
      </c>
      <c r="AD20" s="54">
        <f t="shared" si="3"/>
        <v>3.21939586645469</v>
      </c>
      <c r="AE20" s="55">
        <v>2115</v>
      </c>
      <c r="AF20" s="63" t="s">
        <v>28</v>
      </c>
      <c r="AH20" s="58"/>
      <c r="AI20" s="58"/>
      <c r="AJ20" s="58"/>
    </row>
    <row r="21" spans="1:36" ht="23.25" customHeight="1">
      <c r="A21" s="60">
        <v>2116</v>
      </c>
      <c r="B21" s="61" t="s">
        <v>57</v>
      </c>
      <c r="C21" s="48">
        <v>33</v>
      </c>
      <c r="D21" s="62">
        <v>19</v>
      </c>
      <c r="E21" s="62">
        <v>14</v>
      </c>
      <c r="F21" s="50">
        <v>2.496217851739788</v>
      </c>
      <c r="G21" s="50">
        <v>2.9275808936825887</v>
      </c>
      <c r="H21" s="50">
        <v>2.0802377414561666</v>
      </c>
      <c r="I21" s="50">
        <v>1.4505494505494507</v>
      </c>
      <c r="J21" s="48">
        <v>47</v>
      </c>
      <c r="K21" s="62">
        <v>32</v>
      </c>
      <c r="L21" s="62">
        <v>15</v>
      </c>
      <c r="M21" s="50">
        <v>3.528528528528528</v>
      </c>
      <c r="N21" s="50">
        <v>4.892966360856269</v>
      </c>
      <c r="O21" s="50">
        <v>2.2123893805309733</v>
      </c>
      <c r="P21" s="50">
        <v>1.9493985897967647</v>
      </c>
      <c r="Q21" s="48">
        <v>27</v>
      </c>
      <c r="R21" s="62">
        <v>19</v>
      </c>
      <c r="S21" s="62">
        <v>8</v>
      </c>
      <c r="T21" s="50">
        <v>2.0119225037257826</v>
      </c>
      <c r="U21" s="50">
        <v>2.8831562974203337</v>
      </c>
      <c r="V21" s="50">
        <v>1.171303074670571</v>
      </c>
      <c r="W21" s="50">
        <v>1.1612903225806452</v>
      </c>
      <c r="X21" s="48">
        <f t="shared" si="4"/>
        <v>43</v>
      </c>
      <c r="Y21" s="62">
        <v>31</v>
      </c>
      <c r="Z21" s="62">
        <v>12</v>
      </c>
      <c r="AA21" s="50">
        <f aca="true" t="shared" si="5" ref="AA21:AA26">X21/$AQ$30*100000</f>
        <v>3.180473372781065</v>
      </c>
      <c r="AB21" s="50">
        <f t="shared" si="1"/>
        <v>4.675716440422323</v>
      </c>
      <c r="AC21" s="50">
        <f t="shared" si="2"/>
        <v>1.744186046511628</v>
      </c>
      <c r="AD21" s="54">
        <f t="shared" si="3"/>
        <v>1.7090620031796504</v>
      </c>
      <c r="AE21" s="55">
        <v>2116</v>
      </c>
      <c r="AF21" s="63" t="s">
        <v>29</v>
      </c>
      <c r="AH21" s="58"/>
      <c r="AI21" s="58"/>
      <c r="AJ21" s="58"/>
    </row>
    <row r="22" spans="1:36" ht="23.25" customHeight="1">
      <c r="A22" s="60">
        <v>2117</v>
      </c>
      <c r="B22" s="61" t="s">
        <v>58</v>
      </c>
      <c r="C22" s="48">
        <v>14</v>
      </c>
      <c r="D22" s="62">
        <v>8</v>
      </c>
      <c r="E22" s="64">
        <v>6</v>
      </c>
      <c r="F22" s="50">
        <v>1.059001512859304</v>
      </c>
      <c r="G22" s="50">
        <v>1.2326656394453004</v>
      </c>
      <c r="H22" s="50">
        <v>0.8915304606240714</v>
      </c>
      <c r="I22" s="50">
        <v>0.6153846153846154</v>
      </c>
      <c r="J22" s="48">
        <v>21</v>
      </c>
      <c r="K22" s="62">
        <v>13</v>
      </c>
      <c r="L22" s="64">
        <v>8</v>
      </c>
      <c r="M22" s="50">
        <v>1.5765765765765765</v>
      </c>
      <c r="N22" s="50">
        <v>1.9877675840978593</v>
      </c>
      <c r="O22" s="50">
        <v>1.1799410029498525</v>
      </c>
      <c r="P22" s="50">
        <v>0.8710078805474907</v>
      </c>
      <c r="Q22" s="48">
        <v>21</v>
      </c>
      <c r="R22" s="62">
        <v>10</v>
      </c>
      <c r="S22" s="64">
        <v>11</v>
      </c>
      <c r="T22" s="50">
        <v>1.564828614008942</v>
      </c>
      <c r="U22" s="50">
        <v>1.5174506828528072</v>
      </c>
      <c r="V22" s="50">
        <v>1.610541727672035</v>
      </c>
      <c r="W22" s="50">
        <v>0.903225806451613</v>
      </c>
      <c r="X22" s="48">
        <f t="shared" si="4"/>
        <v>18</v>
      </c>
      <c r="Y22" s="62">
        <v>12</v>
      </c>
      <c r="Z22" s="64">
        <v>6</v>
      </c>
      <c r="AA22" s="50">
        <f t="shared" si="5"/>
        <v>1.3313609467455623</v>
      </c>
      <c r="AB22" s="50">
        <f t="shared" si="1"/>
        <v>1.8099547511312217</v>
      </c>
      <c r="AC22" s="50">
        <f t="shared" si="2"/>
        <v>0.872093023255814</v>
      </c>
      <c r="AD22" s="54">
        <f t="shared" si="3"/>
        <v>0.7154213036565978</v>
      </c>
      <c r="AE22" s="55">
        <v>2117</v>
      </c>
      <c r="AF22" s="63" t="s">
        <v>30</v>
      </c>
      <c r="AH22" s="58"/>
      <c r="AI22" s="58"/>
      <c r="AJ22" s="58"/>
    </row>
    <row r="23" spans="1:36" ht="23.25" customHeight="1">
      <c r="A23" s="60">
        <v>2118</v>
      </c>
      <c r="B23" s="61" t="s">
        <v>59</v>
      </c>
      <c r="C23" s="48">
        <v>73</v>
      </c>
      <c r="D23" s="62">
        <v>42</v>
      </c>
      <c r="E23" s="64">
        <v>31</v>
      </c>
      <c r="F23" s="50">
        <v>5.521936459909228</v>
      </c>
      <c r="G23" s="50">
        <v>6.471494607087827</v>
      </c>
      <c r="H23" s="50">
        <v>4.606240713224368</v>
      </c>
      <c r="I23" s="50">
        <v>3.208791208791209</v>
      </c>
      <c r="J23" s="48">
        <v>71</v>
      </c>
      <c r="K23" s="62">
        <v>30</v>
      </c>
      <c r="L23" s="64">
        <v>41</v>
      </c>
      <c r="M23" s="50">
        <v>5.33033033033033</v>
      </c>
      <c r="N23" s="50">
        <v>4.587155963302752</v>
      </c>
      <c r="O23" s="50">
        <v>6.047197640117994</v>
      </c>
      <c r="P23" s="50">
        <v>2.9448361675653256</v>
      </c>
      <c r="Q23" s="48">
        <v>77</v>
      </c>
      <c r="R23" s="62">
        <v>44</v>
      </c>
      <c r="S23" s="64">
        <v>33</v>
      </c>
      <c r="T23" s="50">
        <v>5.737704918032787</v>
      </c>
      <c r="U23" s="50">
        <v>6.676783004552352</v>
      </c>
      <c r="V23" s="50">
        <v>4.831625183016106</v>
      </c>
      <c r="W23" s="50">
        <v>3.3118279569892475</v>
      </c>
      <c r="X23" s="48">
        <f t="shared" si="4"/>
        <v>79</v>
      </c>
      <c r="Y23" s="62">
        <v>38</v>
      </c>
      <c r="Z23" s="64">
        <v>41</v>
      </c>
      <c r="AA23" s="50">
        <f t="shared" si="5"/>
        <v>5.843195266272189</v>
      </c>
      <c r="AB23" s="50">
        <f t="shared" si="1"/>
        <v>5.731523378582202</v>
      </c>
      <c r="AC23" s="50">
        <f t="shared" si="2"/>
        <v>5.959302325581395</v>
      </c>
      <c r="AD23" s="54">
        <f t="shared" si="3"/>
        <v>3.1399046104928456</v>
      </c>
      <c r="AE23" s="55">
        <v>2118</v>
      </c>
      <c r="AF23" s="63" t="s">
        <v>31</v>
      </c>
      <c r="AH23" s="58"/>
      <c r="AI23" s="58"/>
      <c r="AJ23" s="58"/>
    </row>
    <row r="24" spans="1:36" ht="23.25" customHeight="1">
      <c r="A24" s="60">
        <v>2119</v>
      </c>
      <c r="B24" s="61" t="s">
        <v>60</v>
      </c>
      <c r="C24" s="48">
        <v>132</v>
      </c>
      <c r="D24" s="62">
        <v>81</v>
      </c>
      <c r="E24" s="62">
        <v>51</v>
      </c>
      <c r="F24" s="50">
        <v>9.984871406959153</v>
      </c>
      <c r="G24" s="50">
        <v>12.480739599383668</v>
      </c>
      <c r="H24" s="50">
        <v>7.578008915304607</v>
      </c>
      <c r="I24" s="50">
        <v>5.802197802197803</v>
      </c>
      <c r="J24" s="48">
        <v>135</v>
      </c>
      <c r="K24" s="62">
        <v>64</v>
      </c>
      <c r="L24" s="62">
        <v>71</v>
      </c>
      <c r="M24" s="50">
        <v>10.135135135135135</v>
      </c>
      <c r="N24" s="50">
        <v>9.785932721712538</v>
      </c>
      <c r="O24" s="50">
        <v>10.47197640117994</v>
      </c>
      <c r="P24" s="50">
        <v>5.599336374948154</v>
      </c>
      <c r="Q24" s="48">
        <v>136</v>
      </c>
      <c r="R24" s="62">
        <v>73</v>
      </c>
      <c r="S24" s="62">
        <v>63</v>
      </c>
      <c r="T24" s="50">
        <v>10.134128166915051</v>
      </c>
      <c r="U24" s="50">
        <v>11.077389984825492</v>
      </c>
      <c r="V24" s="50">
        <v>9.224011713030746</v>
      </c>
      <c r="W24" s="50">
        <v>5.849462365591398</v>
      </c>
      <c r="X24" s="48">
        <f t="shared" si="4"/>
        <v>123</v>
      </c>
      <c r="Y24" s="62">
        <v>65</v>
      </c>
      <c r="Z24" s="62">
        <v>58</v>
      </c>
      <c r="AA24" s="50">
        <f t="shared" si="5"/>
        <v>9.097633136094673</v>
      </c>
      <c r="AB24" s="50">
        <f t="shared" si="1"/>
        <v>9.80392156862745</v>
      </c>
      <c r="AC24" s="50">
        <f t="shared" si="2"/>
        <v>8.430232558139535</v>
      </c>
      <c r="AD24" s="54">
        <f t="shared" si="3"/>
        <v>4.888712241653418</v>
      </c>
      <c r="AE24" s="55">
        <v>2119</v>
      </c>
      <c r="AF24" s="63" t="s">
        <v>32</v>
      </c>
      <c r="AH24" s="58"/>
      <c r="AI24" s="58"/>
      <c r="AJ24" s="58"/>
    </row>
    <row r="25" spans="1:36" ht="34.5" customHeight="1">
      <c r="A25" s="65">
        <v>2120</v>
      </c>
      <c r="B25" s="61" t="s">
        <v>61</v>
      </c>
      <c r="C25" s="48">
        <v>30</v>
      </c>
      <c r="D25" s="64">
        <v>16</v>
      </c>
      <c r="E25" s="64">
        <v>14</v>
      </c>
      <c r="F25" s="50">
        <v>2.26928895612708</v>
      </c>
      <c r="G25" s="50">
        <v>2.4653312788906008</v>
      </c>
      <c r="H25" s="50">
        <v>2.0802377414561666</v>
      </c>
      <c r="I25" s="50">
        <v>1.3186813186813187</v>
      </c>
      <c r="J25" s="48">
        <v>23</v>
      </c>
      <c r="K25" s="64">
        <v>12</v>
      </c>
      <c r="L25" s="64">
        <v>11</v>
      </c>
      <c r="M25" s="50">
        <v>1.7267267267267266</v>
      </c>
      <c r="N25" s="50">
        <v>1.8348623853211008</v>
      </c>
      <c r="O25" s="50">
        <v>1.6224188790560472</v>
      </c>
      <c r="P25" s="50">
        <v>0.953961012028204</v>
      </c>
      <c r="Q25" s="48">
        <v>27</v>
      </c>
      <c r="R25" s="64">
        <v>11</v>
      </c>
      <c r="S25" s="64">
        <v>16</v>
      </c>
      <c r="T25" s="50">
        <v>2.0119225037257826</v>
      </c>
      <c r="U25" s="50">
        <v>1.669195751138088</v>
      </c>
      <c r="V25" s="50">
        <v>2.342606149341142</v>
      </c>
      <c r="W25" s="50">
        <v>1.1612903225806452</v>
      </c>
      <c r="X25" s="48">
        <f t="shared" si="4"/>
        <v>25</v>
      </c>
      <c r="Y25" s="64">
        <v>12</v>
      </c>
      <c r="Z25" s="64">
        <v>13</v>
      </c>
      <c r="AA25" s="50">
        <f t="shared" si="5"/>
        <v>1.849112426035503</v>
      </c>
      <c r="AB25" s="50">
        <f t="shared" si="1"/>
        <v>1.8099547511312217</v>
      </c>
      <c r="AC25" s="50">
        <f t="shared" si="2"/>
        <v>1.8895348837209303</v>
      </c>
      <c r="AD25" s="54">
        <f t="shared" si="3"/>
        <v>0.9936406995230525</v>
      </c>
      <c r="AE25" s="55">
        <v>2120</v>
      </c>
      <c r="AF25" s="63" t="s">
        <v>33</v>
      </c>
      <c r="AH25" s="58"/>
      <c r="AI25" s="58"/>
      <c r="AJ25" s="58"/>
    </row>
    <row r="26" spans="1:36" ht="38.25" customHeight="1" thickBot="1">
      <c r="A26" s="66" t="s">
        <v>34</v>
      </c>
      <c r="B26" s="67" t="s">
        <v>62</v>
      </c>
      <c r="C26" s="68">
        <v>160</v>
      </c>
      <c r="D26" s="69">
        <v>82</v>
      </c>
      <c r="E26" s="69">
        <v>78</v>
      </c>
      <c r="F26" s="70">
        <v>12.102874432677762</v>
      </c>
      <c r="G26" s="70">
        <v>12.634822804314329</v>
      </c>
      <c r="H26" s="70">
        <v>11.589895988112927</v>
      </c>
      <c r="I26" s="70">
        <v>7.032967032967033</v>
      </c>
      <c r="J26" s="68">
        <v>196</v>
      </c>
      <c r="K26" s="69">
        <v>108</v>
      </c>
      <c r="L26" s="69">
        <v>88</v>
      </c>
      <c r="M26" s="70">
        <v>14.714714714714715</v>
      </c>
      <c r="N26" s="70">
        <v>16.513761467889907</v>
      </c>
      <c r="O26" s="70">
        <v>12.979351032448378</v>
      </c>
      <c r="P26" s="70">
        <v>8.129406885109914</v>
      </c>
      <c r="Q26" s="68">
        <v>173</v>
      </c>
      <c r="R26" s="69">
        <v>83</v>
      </c>
      <c r="S26" s="69">
        <v>90</v>
      </c>
      <c r="T26" s="70">
        <v>12.891207153502236</v>
      </c>
      <c r="U26" s="70">
        <v>12.594840667678302</v>
      </c>
      <c r="V26" s="70">
        <v>13.177159590043924</v>
      </c>
      <c r="W26" s="70">
        <v>7.440860215053763</v>
      </c>
      <c r="X26" s="68">
        <f t="shared" si="4"/>
        <v>209</v>
      </c>
      <c r="Y26" s="69">
        <v>113</v>
      </c>
      <c r="Z26" s="69">
        <v>96</v>
      </c>
      <c r="AA26" s="70">
        <f t="shared" si="5"/>
        <v>15.458579881656805</v>
      </c>
      <c r="AB26" s="70">
        <f t="shared" si="1"/>
        <v>17.043740573152338</v>
      </c>
      <c r="AC26" s="70">
        <f t="shared" si="2"/>
        <v>13.953488372093023</v>
      </c>
      <c r="AD26" s="70">
        <f t="shared" si="3"/>
        <v>8.306836248012718</v>
      </c>
      <c r="AE26" s="71" t="s">
        <v>34</v>
      </c>
      <c r="AF26" s="72" t="s">
        <v>35</v>
      </c>
      <c r="AG26" s="73"/>
      <c r="AH26" s="74"/>
      <c r="AI26" s="74"/>
      <c r="AJ26" s="74"/>
    </row>
    <row r="27" spans="1:32" ht="22.5" customHeight="1">
      <c r="A27" s="75"/>
      <c r="B27" s="76"/>
      <c r="C27" s="77"/>
      <c r="D27" s="77"/>
      <c r="E27" s="77"/>
      <c r="F27" s="77"/>
      <c r="G27" s="77"/>
      <c r="H27" s="77"/>
      <c r="I27" s="77"/>
      <c r="J27" s="57"/>
      <c r="K27" s="8"/>
      <c r="L27" s="8"/>
      <c r="M27" s="58"/>
      <c r="N27" s="58"/>
      <c r="O27" s="58"/>
      <c r="P27" s="78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</row>
    <row r="28" spans="1:43" ht="11.25" customHeight="1">
      <c r="A28" s="80"/>
      <c r="B28" s="6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H28" s="81" t="s">
        <v>63</v>
      </c>
      <c r="AK28" s="81" t="s">
        <v>64</v>
      </c>
      <c r="AN28" s="81" t="s">
        <v>65</v>
      </c>
      <c r="AQ28" s="81" t="s">
        <v>66</v>
      </c>
    </row>
    <row r="29" spans="1:45" ht="27" customHeight="1">
      <c r="A29" s="82"/>
      <c r="B29" s="83"/>
      <c r="C29" s="84"/>
      <c r="D29" s="85"/>
      <c r="E29" s="85"/>
      <c r="F29" s="85"/>
      <c r="G29" s="85"/>
      <c r="H29" s="85"/>
      <c r="I29" s="86"/>
      <c r="J29" s="87"/>
      <c r="K29" s="88"/>
      <c r="L29" s="88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H29" s="89" t="s">
        <v>10</v>
      </c>
      <c r="AI29" s="90" t="s">
        <v>11</v>
      </c>
      <c r="AJ29" s="90" t="s">
        <v>12</v>
      </c>
      <c r="AK29" s="89" t="s">
        <v>10</v>
      </c>
      <c r="AL29" s="90" t="s">
        <v>11</v>
      </c>
      <c r="AM29" s="90" t="s">
        <v>12</v>
      </c>
      <c r="AN29" s="89" t="s">
        <v>10</v>
      </c>
      <c r="AO29" s="90" t="s">
        <v>11</v>
      </c>
      <c r="AP29" s="90" t="s">
        <v>12</v>
      </c>
      <c r="AQ29" s="89" t="s">
        <v>10</v>
      </c>
      <c r="AR29" s="90" t="s">
        <v>11</v>
      </c>
      <c r="AS29" s="90" t="s">
        <v>12</v>
      </c>
    </row>
    <row r="30" spans="1:45" s="59" customFormat="1" ht="27" customHeight="1">
      <c r="A30" s="91"/>
      <c r="B30" s="63"/>
      <c r="C30" s="57"/>
      <c r="D30" s="57"/>
      <c r="E30" s="57"/>
      <c r="F30" s="58"/>
      <c r="G30" s="58"/>
      <c r="H30" s="5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57"/>
      <c r="AH30" s="92">
        <v>1322000</v>
      </c>
      <c r="AI30" s="92">
        <v>649000</v>
      </c>
      <c r="AJ30" s="92">
        <v>673000</v>
      </c>
      <c r="AK30" s="92">
        <v>1332000</v>
      </c>
      <c r="AL30" s="92">
        <v>654000</v>
      </c>
      <c r="AM30" s="92">
        <v>678000</v>
      </c>
      <c r="AN30" s="92">
        <v>1342000</v>
      </c>
      <c r="AO30" s="92">
        <v>659000</v>
      </c>
      <c r="AP30" s="92">
        <v>683000</v>
      </c>
      <c r="AQ30" s="92">
        <v>1352000</v>
      </c>
      <c r="AR30" s="92">
        <v>663000</v>
      </c>
      <c r="AS30" s="92">
        <v>688000</v>
      </c>
    </row>
    <row r="31" spans="1:32" ht="27" customHeight="1">
      <c r="A31" s="80"/>
      <c r="B31" s="63"/>
      <c r="C31" s="57"/>
      <c r="D31" s="8"/>
      <c r="E31" s="8"/>
      <c r="F31" s="58"/>
      <c r="G31" s="58"/>
      <c r="H31" s="5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2" spans="1:32" ht="27" customHeight="1">
      <c r="A32" s="80"/>
      <c r="B32" s="63"/>
      <c r="C32" s="57"/>
      <c r="D32" s="8"/>
      <c r="E32" s="8"/>
      <c r="F32" s="58"/>
      <c r="G32" s="58"/>
      <c r="H32" s="5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</row>
    <row r="33" spans="1:32" ht="27" customHeight="1">
      <c r="A33" s="80"/>
      <c r="B33" s="63"/>
      <c r="C33" s="57"/>
      <c r="D33" s="8"/>
      <c r="E33" s="8"/>
      <c r="F33" s="58"/>
      <c r="G33" s="58"/>
      <c r="H33" s="5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27" customHeight="1">
      <c r="A34" s="80"/>
      <c r="B34" s="63"/>
      <c r="C34" s="57"/>
      <c r="D34" s="8"/>
      <c r="E34" s="8"/>
      <c r="F34" s="58"/>
      <c r="G34" s="58"/>
      <c r="H34" s="5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ht="34.5" customHeight="1">
      <c r="A35" s="80"/>
      <c r="B35" s="63"/>
      <c r="C35" s="57"/>
      <c r="D35" s="8"/>
      <c r="E35" s="8"/>
      <c r="F35" s="58"/>
      <c r="G35" s="58"/>
      <c r="H35" s="5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27" customHeight="1">
      <c r="A36" s="80"/>
      <c r="B36" s="63"/>
      <c r="C36" s="57"/>
      <c r="D36" s="93"/>
      <c r="E36" s="8"/>
      <c r="F36" s="58"/>
      <c r="G36" s="58"/>
      <c r="H36" s="5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27" customHeight="1">
      <c r="A37" s="80"/>
      <c r="B37" s="63"/>
      <c r="C37" s="57"/>
      <c r="D37" s="8"/>
      <c r="E37" s="8"/>
      <c r="F37" s="58"/>
      <c r="G37" s="58"/>
      <c r="H37" s="5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27" customHeight="1">
      <c r="A38" s="80"/>
      <c r="B38" s="63"/>
      <c r="C38" s="57"/>
      <c r="D38" s="8"/>
      <c r="E38" s="8"/>
      <c r="F38" s="58"/>
      <c r="G38" s="58"/>
      <c r="H38" s="5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21.75" customHeight="1">
      <c r="A39" s="80"/>
      <c r="B39" s="63"/>
      <c r="C39" s="57"/>
      <c r="D39" s="8"/>
      <c r="E39" s="8"/>
      <c r="F39" s="58"/>
      <c r="G39" s="58"/>
      <c r="H39" s="5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21.75" customHeight="1">
      <c r="A40" s="80"/>
      <c r="B40" s="63"/>
      <c r="C40" s="57"/>
      <c r="D40" s="8"/>
      <c r="E40" s="8"/>
      <c r="F40" s="58"/>
      <c r="G40" s="58"/>
      <c r="H40" s="5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ht="21.75" customHeight="1">
      <c r="A41" s="80"/>
      <c r="B41" s="63"/>
      <c r="C41" s="57"/>
      <c r="D41" s="8"/>
      <c r="E41" s="8"/>
      <c r="F41" s="58"/>
      <c r="G41" s="58"/>
      <c r="H41" s="5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21.75" customHeight="1">
      <c r="A42" s="80"/>
      <c r="B42" s="63"/>
      <c r="C42" s="57"/>
      <c r="D42" s="93"/>
      <c r="E42" s="8"/>
      <c r="F42" s="58"/>
      <c r="G42" s="58"/>
      <c r="H42" s="5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ht="21.75" customHeight="1">
      <c r="A43" s="80"/>
      <c r="B43" s="63"/>
      <c r="C43" s="57"/>
      <c r="D43" s="8"/>
      <c r="E43" s="8"/>
      <c r="F43" s="58"/>
      <c r="G43" s="58"/>
      <c r="H43" s="5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1.75" customHeight="1">
      <c r="A44" s="80"/>
      <c r="B44" s="63"/>
      <c r="C44" s="57"/>
      <c r="D44" s="8"/>
      <c r="E44" s="8"/>
      <c r="F44" s="58"/>
      <c r="G44" s="58"/>
      <c r="H44" s="5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21.75" customHeight="1">
      <c r="A45" s="80"/>
      <c r="B45" s="63"/>
      <c r="C45" s="57"/>
      <c r="D45" s="8"/>
      <c r="E45" s="8"/>
      <c r="F45" s="58"/>
      <c r="G45" s="58"/>
      <c r="H45" s="5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21.75" customHeight="1">
      <c r="A46" s="80"/>
      <c r="B46" s="63"/>
      <c r="C46" s="57"/>
      <c r="D46" s="8"/>
      <c r="E46" s="8"/>
      <c r="F46" s="58"/>
      <c r="G46" s="58"/>
      <c r="H46" s="5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21.75" customHeight="1">
      <c r="A47" s="80"/>
      <c r="B47" s="63"/>
      <c r="C47" s="57"/>
      <c r="D47" s="8"/>
      <c r="E47" s="93"/>
      <c r="F47" s="58"/>
      <c r="G47" s="58"/>
      <c r="H47" s="5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21.75" customHeight="1">
      <c r="A48" s="80"/>
      <c r="B48" s="63"/>
      <c r="C48" s="57"/>
      <c r="D48" s="8"/>
      <c r="E48" s="93"/>
      <c r="F48" s="58"/>
      <c r="G48" s="58"/>
      <c r="H48" s="5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1.75" customHeight="1">
      <c r="A49" s="80"/>
      <c r="B49" s="63"/>
      <c r="C49" s="57"/>
      <c r="D49" s="8"/>
      <c r="E49" s="8"/>
      <c r="F49" s="58"/>
      <c r="G49" s="58"/>
      <c r="H49" s="5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48.75" customHeight="1">
      <c r="A50" s="80"/>
      <c r="B50" s="63"/>
      <c r="C50" s="57"/>
      <c r="D50" s="93"/>
      <c r="E50" s="93"/>
      <c r="F50" s="58"/>
      <c r="G50" s="58"/>
      <c r="H50" s="5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3.5">
      <c r="A51" s="80"/>
      <c r="B51" s="63"/>
      <c r="C51" s="57"/>
      <c r="D51" s="8"/>
      <c r="E51" s="8"/>
      <c r="F51" s="58"/>
      <c r="G51" s="58"/>
      <c r="H51" s="5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16" ht="13.5">
      <c r="A52" s="80"/>
      <c r="B52" s="6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3.5">
      <c r="A53" s="80"/>
      <c r="B53" s="6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3.5">
      <c r="A54" s="80"/>
      <c r="B54" s="6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3.5">
      <c r="A55" s="80"/>
      <c r="B55" s="6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3.5">
      <c r="A56" s="80"/>
      <c r="B56" s="6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3.5">
      <c r="A57" s="80"/>
      <c r="B57" s="6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3.5">
      <c r="A58" s="80"/>
      <c r="B58" s="6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3.5">
      <c r="A59" s="80"/>
      <c r="B59" s="6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3.5">
      <c r="A60" s="80"/>
      <c r="B60" s="6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3.5">
      <c r="A61" s="80"/>
      <c r="B61" s="6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84" spans="6:8" ht="13.5">
      <c r="F84" s="9">
        <v>1204557</v>
      </c>
      <c r="G84" s="9">
        <v>593537</v>
      </c>
      <c r="H84" s="9">
        <v>611020</v>
      </c>
    </row>
    <row r="85" ht="12.75" customHeight="1"/>
  </sheetData>
  <mergeCells count="4">
    <mergeCell ref="AJ3:AJ4"/>
    <mergeCell ref="Q2:W2"/>
    <mergeCell ref="X2:AD2"/>
    <mergeCell ref="X3:Z3"/>
  </mergeCells>
  <printOptions/>
  <pageMargins left="0.75" right="0.75" top="1" bottom="1" header="0.512" footer="0.512"/>
  <pageSetup horizontalDpi="300" verticalDpi="300" orientation="portrait" paperSize="9" r:id="rId3"/>
  <colBreaks count="3" manualBreakCount="3">
    <brk id="9" max="25" man="1"/>
    <brk id="23" max="25" man="1"/>
    <brk id="32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2008-03-27T02:59:48Z</cp:lastPrinted>
  <dcterms:created xsi:type="dcterms:W3CDTF">2008-03-27T02:58:31Z</dcterms:created>
  <dcterms:modified xsi:type="dcterms:W3CDTF">2008-03-27T04:36:31Z</dcterms:modified>
  <cp:category/>
  <cp:version/>
  <cp:contentType/>
  <cp:contentStatus/>
</cp:coreProperties>
</file>