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１２" sheetId="1" r:id="rId1"/>
  </sheets>
  <definedNames>
    <definedName name="_xlnm.Print_Area" localSheetId="0">'表１２'!$A$1:$L$46</definedName>
  </definedNames>
  <calcPr fullCalcOnLoad="1"/>
</workbook>
</file>

<file path=xl/sharedStrings.xml><?xml version="1.0" encoding="utf-8"?>
<sst xmlns="http://schemas.openxmlformats.org/spreadsheetml/2006/main" count="50" uniqueCount="25">
  <si>
    <t>各年１２月３１日現在</t>
  </si>
  <si>
    <t>表 １２　   年齢階級・性別にみた薬局・医療施設に従事する薬剤師数</t>
  </si>
  <si>
    <t>薬　　　剤　　　師　　　数　　（人）</t>
  </si>
  <si>
    <t>男女の構成割合　（％）</t>
  </si>
  <si>
    <t>平成 １４ 年</t>
  </si>
  <si>
    <t>平成 １２ 年</t>
  </si>
  <si>
    <t>増加数</t>
  </si>
  <si>
    <t>増加率　</t>
  </si>
  <si>
    <t>平成 １４ 年</t>
  </si>
  <si>
    <t>平成 １２ 年</t>
  </si>
  <si>
    <t>総数</t>
  </si>
  <si>
    <t>男</t>
  </si>
  <si>
    <t>女</t>
  </si>
  <si>
    <t>２９歳以下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</si>
  <si>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</si>
  <si>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</si>
  <si>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</si>
  <si>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</si>
  <si>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</si>
  <si>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</si>
  <si>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(再)７０歳以上</t>
  </si>
  <si>
    <t>平均年齢</t>
  </si>
  <si>
    <t>…</t>
  </si>
  <si>
    <t>…</t>
  </si>
  <si>
    <t>注）総数には、年齢不詳を含む。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</si>
</sst>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41" fontId="10" fillId="0" borderId="14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201" fontId="10" fillId="0" borderId="11" xfId="0" applyNumberFormat="1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229" fontId="10" fillId="0" borderId="15" xfId="0" applyNumberFormat="1" applyFont="1" applyBorder="1" applyAlignment="1">
      <alignment vertical="center"/>
    </xf>
    <xf numFmtId="195" fontId="10" fillId="0" borderId="16" xfId="0" applyNumberFormat="1" applyFont="1" applyBorder="1" applyAlignment="1">
      <alignment vertical="center"/>
    </xf>
    <xf numFmtId="195" fontId="10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202" fontId="10" fillId="0" borderId="1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NumberFormat="1" applyFont="1" applyBorder="1" applyAlignment="1">
      <alignment horizontal="distributed" vertical="center"/>
    </xf>
    <xf numFmtId="41" fontId="10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 textRotation="255"/>
    </xf>
    <xf numFmtId="0" fontId="11" fillId="0" borderId="11" xfId="0" applyNumberFormat="1" applyFont="1" applyBorder="1" applyAlignment="1">
      <alignment horizontal="centerContinuous" vertical="center"/>
    </xf>
    <xf numFmtId="192" fontId="10" fillId="0" borderId="15" xfId="0" applyNumberFormat="1" applyFont="1" applyBorder="1" applyAlignment="1">
      <alignment vertical="center"/>
    </xf>
    <xf numFmtId="216" fontId="10" fillId="0" borderId="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/>
    </xf>
    <xf numFmtId="216" fontId="10" fillId="0" borderId="1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horizontal="distributed" vertical="center"/>
    </xf>
    <xf numFmtId="41" fontId="10" fillId="0" borderId="17" xfId="0" applyNumberFormat="1" applyFont="1" applyBorder="1" applyAlignment="1">
      <alignment vertical="center"/>
    </xf>
    <xf numFmtId="41" fontId="10" fillId="0" borderId="2" xfId="0" applyNumberFormat="1" applyFont="1" applyBorder="1" applyAlignment="1">
      <alignment vertical="center"/>
    </xf>
    <xf numFmtId="202" fontId="10" fillId="0" borderId="4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192" fontId="10" fillId="0" borderId="12" xfId="0" applyNumberFormat="1" applyFont="1" applyBorder="1" applyAlignment="1">
      <alignment vertical="center"/>
    </xf>
    <xf numFmtId="195" fontId="10" fillId="0" borderId="3" xfId="0" applyNumberFormat="1" applyFont="1" applyBorder="1" applyAlignment="1">
      <alignment vertical="center"/>
    </xf>
    <xf numFmtId="195" fontId="10" fillId="0" borderId="17" xfId="0" applyNumberFormat="1" applyFont="1" applyBorder="1" applyAlignment="1">
      <alignment vertical="center"/>
    </xf>
    <xf numFmtId="195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right" vertical="center"/>
    </xf>
    <xf numFmtId="192" fontId="10" fillId="0" borderId="11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distributed" vertical="center"/>
    </xf>
    <xf numFmtId="0" fontId="11" fillId="0" borderId="19" xfId="0" applyNumberFormat="1" applyFont="1" applyBorder="1" applyAlignment="1">
      <alignment horizontal="center" vertical="center"/>
    </xf>
    <xf numFmtId="195" fontId="10" fillId="0" borderId="20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192" fontId="10" fillId="0" borderId="19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right" vertical="center"/>
    </xf>
    <xf numFmtId="0" fontId="11" fillId="0" borderId="3" xfId="0" applyNumberFormat="1" applyFont="1" applyBorder="1" applyAlignment="1">
      <alignment vertical="center"/>
    </xf>
    <xf numFmtId="195" fontId="10" fillId="0" borderId="2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2.00390625" style="0" customWidth="1"/>
    <col min="2" max="2" width="14.00390625" style="0" customWidth="1"/>
    <col min="3" max="3" width="1.875" style="0" customWidth="1"/>
    <col min="4" max="4" width="12.125" style="0" customWidth="1"/>
    <col min="5" max="5" width="12.25390625" style="0" customWidth="1"/>
    <col min="6" max="6" width="2.75390625" style="0" customWidth="1"/>
    <col min="7" max="7" width="7.50390625" style="0" customWidth="1"/>
    <col min="8" max="8" width="2.50390625" style="0" customWidth="1"/>
    <col min="9" max="9" width="8.125" style="0" customWidth="1"/>
    <col min="10" max="10" width="10.875" style="0" customWidth="1"/>
    <col min="11" max="11" width="10.375" style="0" customWidth="1"/>
    <col min="12" max="12" width="2.50390625" style="0" customWidth="1"/>
  </cols>
  <sheetData>
    <row r="1" spans="1:11" ht="15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4"/>
    </row>
    <row r="4" spans="1:11" ht="19.5" customHeight="1">
      <c r="A4" s="5"/>
      <c r="B4" s="6"/>
      <c r="C4" s="7"/>
      <c r="D4" s="8" t="s">
        <v>2</v>
      </c>
      <c r="E4" s="9"/>
      <c r="F4" s="9"/>
      <c r="G4" s="9"/>
      <c r="H4" s="9"/>
      <c r="I4" s="10"/>
      <c r="J4" s="11" t="s">
        <v>3</v>
      </c>
      <c r="K4" s="12"/>
    </row>
    <row r="5" spans="1:11" ht="19.5" customHeight="1">
      <c r="A5" s="13"/>
      <c r="B5" s="14"/>
      <c r="C5" s="15"/>
      <c r="D5" s="16" t="s">
        <v>4</v>
      </c>
      <c r="E5" s="16" t="s">
        <v>5</v>
      </c>
      <c r="F5" s="17" t="s">
        <v>6</v>
      </c>
      <c r="G5" s="18"/>
      <c r="H5" s="19" t="s">
        <v>7</v>
      </c>
      <c r="I5" s="20"/>
      <c r="J5" s="21" t="s">
        <v>8</v>
      </c>
      <c r="K5" s="22" t="s">
        <v>9</v>
      </c>
    </row>
    <row r="6" spans="1:11" ht="12" customHeight="1">
      <c r="A6" s="23"/>
      <c r="B6" s="24"/>
      <c r="C6" s="25"/>
      <c r="D6" s="16"/>
      <c r="E6" s="16"/>
      <c r="F6" s="16"/>
      <c r="G6" s="22"/>
      <c r="H6" s="26"/>
      <c r="I6" s="27"/>
      <c r="J6" s="21"/>
      <c r="K6" s="22"/>
    </row>
    <row r="7" spans="1:11" ht="14.25" customHeight="1">
      <c r="A7" s="13"/>
      <c r="B7" s="28" t="s">
        <v>10</v>
      </c>
      <c r="C7" s="15"/>
      <c r="D7" s="29">
        <f>SUM(D8:D9)</f>
        <v>1222</v>
      </c>
      <c r="E7" s="29">
        <f>SUM(E8:E9)</f>
        <v>1240</v>
      </c>
      <c r="F7" s="30"/>
      <c r="G7" s="31">
        <f aca="true" t="shared" si="0" ref="G7:G45">SUM(D7-E7)</f>
        <v>-18</v>
      </c>
      <c r="H7" s="32"/>
      <c r="I7" s="33">
        <f aca="true" t="shared" si="1" ref="I7:I36">SUM(G7/E7*100)</f>
        <v>-1.4516129032258065</v>
      </c>
      <c r="J7" s="34">
        <f>SUM(J8:J9)</f>
        <v>99.99999999999999</v>
      </c>
      <c r="K7" s="35">
        <f>SUM(K8:K9)</f>
        <v>100</v>
      </c>
    </row>
    <row r="8" spans="1:12" ht="14.25" customHeight="1">
      <c r="A8" s="13"/>
      <c r="B8" s="36" t="s">
        <v>11</v>
      </c>
      <c r="C8" s="15"/>
      <c r="D8" s="29">
        <f>SUM(D12,D16,D20,D24,D28,D32,D36)</f>
        <v>430</v>
      </c>
      <c r="E8" s="29">
        <f>SUM(E12,E16,E20,E24,E28,E32,E36)</f>
        <v>436</v>
      </c>
      <c r="F8" s="30"/>
      <c r="G8" s="37">
        <f t="shared" si="0"/>
        <v>-6</v>
      </c>
      <c r="H8" s="32"/>
      <c r="I8" s="33">
        <f t="shared" si="1"/>
        <v>-1.3761467889908259</v>
      </c>
      <c r="J8" s="34">
        <f>SUM(D8/D7*100)</f>
        <v>35.188216039279865</v>
      </c>
      <c r="K8" s="35">
        <f>SUM(E8/E7*100)</f>
        <v>35.16129032258065</v>
      </c>
      <c r="L8" s="38"/>
    </row>
    <row r="9" spans="1:11" ht="14.25" customHeight="1">
      <c r="A9" s="13"/>
      <c r="B9" s="39" t="s">
        <v>12</v>
      </c>
      <c r="C9" s="15"/>
      <c r="D9" s="29">
        <f>SUM(D13,D17,D21,D25,D29,D33,D37)</f>
        <v>792</v>
      </c>
      <c r="E9" s="29">
        <f>SUM(E13,E17,E21,E25,E29,E33,E37)</f>
        <v>804</v>
      </c>
      <c r="F9" s="30"/>
      <c r="G9" s="31">
        <f t="shared" si="0"/>
        <v>-12</v>
      </c>
      <c r="H9" s="32"/>
      <c r="I9" s="33">
        <f t="shared" si="1"/>
        <v>-1.4925373134328357</v>
      </c>
      <c r="J9" s="34">
        <f>SUM(D9/D7*100)</f>
        <v>64.81178396072012</v>
      </c>
      <c r="K9" s="35">
        <f>SUM(E9/E7*100)</f>
        <v>64.83870967741936</v>
      </c>
    </row>
    <row r="10" spans="1:11" ht="14.25" customHeight="1">
      <c r="A10" s="13"/>
      <c r="B10" s="39"/>
      <c r="C10" s="15"/>
      <c r="D10" s="29"/>
      <c r="E10" s="29"/>
      <c r="F10" s="30"/>
      <c r="G10" s="31"/>
      <c r="H10" s="32"/>
      <c r="I10" s="33"/>
      <c r="J10" s="34"/>
      <c r="K10" s="35"/>
    </row>
    <row r="11" spans="1:11" ht="14.25" customHeight="1">
      <c r="A11" s="13"/>
      <c r="B11" s="39" t="s">
        <v>13</v>
      </c>
      <c r="C11" s="15"/>
      <c r="D11" s="29">
        <f>SUM(D12:D13)</f>
        <v>203</v>
      </c>
      <c r="E11" s="29">
        <f>SUM(E12:E13)</f>
        <v>206</v>
      </c>
      <c r="F11" s="30"/>
      <c r="G11" s="37">
        <f t="shared" si="0"/>
        <v>-3</v>
      </c>
      <c r="H11" s="40"/>
      <c r="I11" s="33">
        <f t="shared" si="1"/>
        <v>-1.4563106796116505</v>
      </c>
      <c r="J11" s="34">
        <f>SUM(J12:J13)</f>
        <v>100</v>
      </c>
      <c r="K11" s="35">
        <f>SUM(K12:K13)</f>
        <v>100</v>
      </c>
    </row>
    <row r="12" spans="1:11" ht="14.25" customHeight="1">
      <c r="A12" s="41"/>
      <c r="B12" s="36" t="s">
        <v>11</v>
      </c>
      <c r="C12" s="42"/>
      <c r="D12" s="29">
        <v>48</v>
      </c>
      <c r="E12" s="29">
        <v>46</v>
      </c>
      <c r="F12" s="30"/>
      <c r="G12" s="37">
        <f t="shared" si="0"/>
        <v>2</v>
      </c>
      <c r="H12" s="40"/>
      <c r="I12" s="33">
        <f t="shared" si="1"/>
        <v>4.3478260869565215</v>
      </c>
      <c r="J12" s="34">
        <f>SUM(D12/D11*100)</f>
        <v>23.645320197044335</v>
      </c>
      <c r="K12" s="35">
        <f>SUM(E12/E11*100)</f>
        <v>22.330097087378643</v>
      </c>
    </row>
    <row r="13" spans="1:11" ht="14.25" customHeight="1">
      <c r="A13" s="13"/>
      <c r="B13" s="39" t="s">
        <v>12</v>
      </c>
      <c r="C13" s="15"/>
      <c r="D13" s="29">
        <v>155</v>
      </c>
      <c r="E13" s="29">
        <v>160</v>
      </c>
      <c r="F13" s="30"/>
      <c r="G13" s="37">
        <f t="shared" si="0"/>
        <v>-5</v>
      </c>
      <c r="H13" s="40"/>
      <c r="I13" s="33">
        <f t="shared" si="1"/>
        <v>-3.125</v>
      </c>
      <c r="J13" s="34">
        <f>SUM(D13/D11*100)</f>
        <v>76.35467980295566</v>
      </c>
      <c r="K13" s="35">
        <f>SUM(E13/E11*100)</f>
        <v>77.66990291262135</v>
      </c>
    </row>
    <row r="14" spans="1:11" ht="14.25" customHeight="1">
      <c r="A14" s="13"/>
      <c r="B14" s="39"/>
      <c r="C14" s="15"/>
      <c r="D14" s="29"/>
      <c r="E14" s="29"/>
      <c r="F14" s="30"/>
      <c r="G14" s="37"/>
      <c r="H14" s="40"/>
      <c r="I14" s="33"/>
      <c r="J14" s="34"/>
      <c r="K14" s="35"/>
    </row>
    <row r="15" spans="1:11" ht="14.25" customHeight="1">
      <c r="A15" s="13"/>
      <c r="B15" s="39" t="s">
        <v>14</v>
      </c>
      <c r="C15" s="15"/>
      <c r="D15" s="29">
        <f>SUM(D16:D17)</f>
        <v>251</v>
      </c>
      <c r="E15" s="29">
        <f>SUM(E16:E17)</f>
        <v>232</v>
      </c>
      <c r="F15" s="30"/>
      <c r="G15" s="37">
        <f t="shared" si="0"/>
        <v>19</v>
      </c>
      <c r="H15" s="30"/>
      <c r="I15" s="33">
        <f t="shared" si="1"/>
        <v>8.189655172413794</v>
      </c>
      <c r="J15" s="34">
        <f>SUM(J16:J17)</f>
        <v>100</v>
      </c>
      <c r="K15" s="35">
        <f>SUM(K16:K17)</f>
        <v>100</v>
      </c>
    </row>
    <row r="16" spans="1:11" ht="14.25" customHeight="1">
      <c r="A16" s="13"/>
      <c r="B16" s="36" t="s">
        <v>11</v>
      </c>
      <c r="C16" s="15"/>
      <c r="D16" s="29">
        <v>87</v>
      </c>
      <c r="E16" s="29">
        <v>74</v>
      </c>
      <c r="F16" s="30"/>
      <c r="G16" s="37">
        <f t="shared" si="0"/>
        <v>13</v>
      </c>
      <c r="H16" s="30"/>
      <c r="I16" s="33">
        <f t="shared" si="1"/>
        <v>17.56756756756757</v>
      </c>
      <c r="J16" s="34">
        <f>SUM(D16/D15*100)</f>
        <v>34.66135458167331</v>
      </c>
      <c r="K16" s="35">
        <f>SUM(E16/E15*100)</f>
        <v>31.896551724137932</v>
      </c>
    </row>
    <row r="17" spans="1:11" ht="14.25" customHeight="1">
      <c r="A17" s="13"/>
      <c r="B17" s="39" t="s">
        <v>12</v>
      </c>
      <c r="C17" s="42"/>
      <c r="D17" s="29">
        <v>164</v>
      </c>
      <c r="E17" s="29">
        <v>158</v>
      </c>
      <c r="F17" s="30"/>
      <c r="G17" s="37">
        <f t="shared" si="0"/>
        <v>6</v>
      </c>
      <c r="H17" s="30"/>
      <c r="I17" s="33">
        <f t="shared" si="1"/>
        <v>3.79746835443038</v>
      </c>
      <c r="J17" s="34">
        <f>SUM(D17/D15*100)</f>
        <v>65.33864541832669</v>
      </c>
      <c r="K17" s="35">
        <f>SUM(E17/E15*100)</f>
        <v>68.10344827586206</v>
      </c>
    </row>
    <row r="18" spans="1:11" ht="14.25" customHeight="1">
      <c r="A18" s="13"/>
      <c r="B18" s="39"/>
      <c r="C18" s="42"/>
      <c r="D18" s="29"/>
      <c r="E18" s="29"/>
      <c r="F18" s="30"/>
      <c r="G18" s="37"/>
      <c r="H18" s="40"/>
      <c r="I18" s="33"/>
      <c r="J18" s="34"/>
      <c r="K18" s="35"/>
    </row>
    <row r="19" spans="1:11" ht="14.25" customHeight="1">
      <c r="A19" s="13"/>
      <c r="B19" s="39" t="s">
        <v>15</v>
      </c>
      <c r="C19" s="42"/>
      <c r="D19" s="29">
        <f>SUM(D20:D21)</f>
        <v>271</v>
      </c>
      <c r="E19" s="29">
        <f>SUM(E20:E21)</f>
        <v>302</v>
      </c>
      <c r="F19" s="30"/>
      <c r="G19" s="31">
        <f t="shared" si="0"/>
        <v>-31</v>
      </c>
      <c r="H19" s="40"/>
      <c r="I19" s="43">
        <f t="shared" si="1"/>
        <v>-10.264900662251655</v>
      </c>
      <c r="J19" s="34">
        <f>SUM(J20:J21)</f>
        <v>100</v>
      </c>
      <c r="K19" s="35">
        <f>SUM(K20:K21)</f>
        <v>100</v>
      </c>
    </row>
    <row r="20" spans="1:11" ht="14.25" customHeight="1">
      <c r="A20" s="13"/>
      <c r="B20" s="36" t="s">
        <v>11</v>
      </c>
      <c r="C20" s="15"/>
      <c r="D20" s="29">
        <v>95</v>
      </c>
      <c r="E20" s="29">
        <v>101</v>
      </c>
      <c r="F20" s="30"/>
      <c r="G20" s="37">
        <f t="shared" si="0"/>
        <v>-6</v>
      </c>
      <c r="H20" s="44"/>
      <c r="I20" s="33">
        <f t="shared" si="1"/>
        <v>-5.9405940594059405</v>
      </c>
      <c r="J20" s="34">
        <f>SUM(D20/D19*100)</f>
        <v>35.05535055350554</v>
      </c>
      <c r="K20" s="35">
        <f>SUM(E20/E19*100)</f>
        <v>33.443708609271525</v>
      </c>
    </row>
    <row r="21" spans="1:11" ht="14.25" customHeight="1">
      <c r="A21" s="41"/>
      <c r="B21" s="39" t="s">
        <v>12</v>
      </c>
      <c r="C21" s="45"/>
      <c r="D21" s="29">
        <v>176</v>
      </c>
      <c r="E21" s="29">
        <v>201</v>
      </c>
      <c r="F21" s="30"/>
      <c r="G21" s="31">
        <f t="shared" si="0"/>
        <v>-25</v>
      </c>
      <c r="H21" s="40"/>
      <c r="I21" s="43">
        <f t="shared" si="1"/>
        <v>-12.437810945273633</v>
      </c>
      <c r="J21" s="34">
        <f>SUM(D21/D19*100)</f>
        <v>64.94464944649447</v>
      </c>
      <c r="K21" s="35">
        <f>SUM(E21/E19*100)</f>
        <v>66.55629139072848</v>
      </c>
    </row>
    <row r="22" spans="1:11" ht="14.25" customHeight="1">
      <c r="A22" s="41"/>
      <c r="B22" s="39"/>
      <c r="C22" s="45"/>
      <c r="D22" s="29"/>
      <c r="E22" s="29"/>
      <c r="F22" s="30"/>
      <c r="G22" s="31"/>
      <c r="H22" s="40"/>
      <c r="I22" s="43"/>
      <c r="J22" s="34"/>
      <c r="K22" s="35"/>
    </row>
    <row r="23" spans="1:11" ht="14.25" customHeight="1">
      <c r="A23" s="13"/>
      <c r="B23" s="39" t="s">
        <v>16</v>
      </c>
      <c r="C23" s="15"/>
      <c r="D23" s="29">
        <f>SUM(D24:D25)</f>
        <v>367</v>
      </c>
      <c r="E23" s="29">
        <f>SUM(E24:E25)</f>
        <v>394</v>
      </c>
      <c r="F23" s="30"/>
      <c r="G23" s="31">
        <f t="shared" si="0"/>
        <v>-27</v>
      </c>
      <c r="H23" s="32"/>
      <c r="I23" s="33">
        <f t="shared" si="1"/>
        <v>-6.852791878172589</v>
      </c>
      <c r="J23" s="34">
        <f>SUM(J24:J25)</f>
        <v>100</v>
      </c>
      <c r="K23" s="35">
        <f>SUM(K24:K25)</f>
        <v>100</v>
      </c>
    </row>
    <row r="24" spans="1:11" ht="14.25" customHeight="1">
      <c r="A24" s="13"/>
      <c r="B24" s="36" t="s">
        <v>11</v>
      </c>
      <c r="C24" s="15"/>
      <c r="D24" s="29">
        <v>130</v>
      </c>
      <c r="E24" s="29">
        <v>156</v>
      </c>
      <c r="F24" s="30"/>
      <c r="G24" s="31">
        <f t="shared" si="0"/>
        <v>-26</v>
      </c>
      <c r="H24" s="32"/>
      <c r="I24" s="43">
        <f t="shared" si="1"/>
        <v>-16.666666666666664</v>
      </c>
      <c r="J24" s="34">
        <f>SUM(D24/D23*100)</f>
        <v>35.42234332425068</v>
      </c>
      <c r="K24" s="35">
        <f>SUM(E24/E23*100)</f>
        <v>39.59390862944163</v>
      </c>
    </row>
    <row r="25" spans="1:11" ht="14.25" customHeight="1">
      <c r="A25" s="13"/>
      <c r="B25" s="39" t="s">
        <v>12</v>
      </c>
      <c r="C25" s="45"/>
      <c r="D25" s="29">
        <v>237</v>
      </c>
      <c r="E25" s="29">
        <v>238</v>
      </c>
      <c r="F25" s="30"/>
      <c r="G25" s="37">
        <f t="shared" si="0"/>
        <v>-1</v>
      </c>
      <c r="H25" s="46"/>
      <c r="I25" s="33">
        <f t="shared" si="1"/>
        <v>-0.42016806722689076</v>
      </c>
      <c r="J25" s="34">
        <f>SUM(D25/D23*100)</f>
        <v>64.57765667574932</v>
      </c>
      <c r="K25" s="35">
        <f>SUM(E25/E23*100)</f>
        <v>60.40609137055838</v>
      </c>
    </row>
    <row r="26" spans="1:11" ht="14.25" customHeight="1">
      <c r="A26" s="13"/>
      <c r="B26" s="39"/>
      <c r="C26" s="45"/>
      <c r="D26" s="29"/>
      <c r="E26" s="29"/>
      <c r="F26" s="30"/>
      <c r="G26" s="37"/>
      <c r="H26" s="44"/>
      <c r="I26" s="33"/>
      <c r="J26" s="34"/>
      <c r="K26" s="35"/>
    </row>
    <row r="27" spans="1:11" ht="14.25" customHeight="1">
      <c r="A27" s="13"/>
      <c r="B27" s="39" t="s">
        <v>17</v>
      </c>
      <c r="C27" s="15"/>
      <c r="D27" s="29">
        <f>SUM(D28:D29)</f>
        <v>115</v>
      </c>
      <c r="E27" s="29">
        <f>SUM(E28:E29)</f>
        <v>89</v>
      </c>
      <c r="F27" s="30"/>
      <c r="G27" s="37">
        <f t="shared" si="0"/>
        <v>26</v>
      </c>
      <c r="H27" s="32"/>
      <c r="I27" s="43">
        <f t="shared" si="1"/>
        <v>29.213483146067414</v>
      </c>
      <c r="J27" s="34">
        <f>SUM(J28:J29)</f>
        <v>100</v>
      </c>
      <c r="K27" s="35">
        <f>SUM(K28:K29)</f>
        <v>100</v>
      </c>
    </row>
    <row r="28" spans="1:11" ht="14.25" customHeight="1">
      <c r="A28" s="13"/>
      <c r="B28" s="36" t="s">
        <v>11</v>
      </c>
      <c r="C28" s="15"/>
      <c r="D28" s="29">
        <v>59</v>
      </c>
      <c r="E28" s="29">
        <v>48</v>
      </c>
      <c r="F28" s="30"/>
      <c r="G28" s="37">
        <f t="shared" si="0"/>
        <v>11</v>
      </c>
      <c r="H28" s="32"/>
      <c r="I28" s="43">
        <f t="shared" si="1"/>
        <v>22.916666666666664</v>
      </c>
      <c r="J28" s="34">
        <f>SUM(D28/D27*100)</f>
        <v>51.30434782608696</v>
      </c>
      <c r="K28" s="35">
        <f>SUM(E28/E27*100)</f>
        <v>53.93258426966292</v>
      </c>
    </row>
    <row r="29" spans="1:11" ht="14.25" customHeight="1">
      <c r="A29" s="13"/>
      <c r="B29" s="39" t="s">
        <v>12</v>
      </c>
      <c r="C29" s="15"/>
      <c r="D29" s="29">
        <v>56</v>
      </c>
      <c r="E29" s="29">
        <v>41</v>
      </c>
      <c r="F29" s="30"/>
      <c r="G29" s="37">
        <f t="shared" si="0"/>
        <v>15</v>
      </c>
      <c r="H29" s="32"/>
      <c r="I29" s="43">
        <f t="shared" si="1"/>
        <v>36.58536585365854</v>
      </c>
      <c r="J29" s="34">
        <f>SUM(D29/D27*100)</f>
        <v>48.69565217391305</v>
      </c>
      <c r="K29" s="35">
        <f>SUM(E29/E27*100)</f>
        <v>46.06741573033708</v>
      </c>
    </row>
    <row r="30" spans="1:11" ht="14.25" customHeight="1">
      <c r="A30" s="13"/>
      <c r="B30" s="39"/>
      <c r="C30" s="15"/>
      <c r="D30" s="29"/>
      <c r="E30" s="29"/>
      <c r="F30" s="30"/>
      <c r="G30" s="37"/>
      <c r="H30" s="32"/>
      <c r="I30" s="43"/>
      <c r="J30" s="34"/>
      <c r="K30" s="35"/>
    </row>
    <row r="31" spans="1:11" ht="14.25" customHeight="1">
      <c r="A31" s="13"/>
      <c r="B31" s="39" t="s">
        <v>18</v>
      </c>
      <c r="C31" s="15"/>
      <c r="D31" s="29">
        <f>SUM(D32:D33)</f>
        <v>14</v>
      </c>
      <c r="E31" s="29">
        <f>SUM(E32:E33)</f>
        <v>14</v>
      </c>
      <c r="F31" s="30"/>
      <c r="G31" s="47">
        <f t="shared" si="0"/>
        <v>0</v>
      </c>
      <c r="H31" s="40"/>
      <c r="I31" s="48">
        <f t="shared" si="1"/>
        <v>0</v>
      </c>
      <c r="J31" s="34">
        <f>SUM(J32:J33)</f>
        <v>100</v>
      </c>
      <c r="K31" s="35">
        <f>SUM(K32:K33)</f>
        <v>100</v>
      </c>
    </row>
    <row r="32" spans="1:11" ht="14.25" customHeight="1">
      <c r="A32" s="13"/>
      <c r="B32" s="36" t="s">
        <v>11</v>
      </c>
      <c r="C32" s="15"/>
      <c r="D32" s="29">
        <v>11</v>
      </c>
      <c r="E32" s="29">
        <v>10</v>
      </c>
      <c r="F32" s="30"/>
      <c r="G32" s="37">
        <f t="shared" si="0"/>
        <v>1</v>
      </c>
      <c r="H32" s="40"/>
      <c r="I32" s="43">
        <f t="shared" si="1"/>
        <v>10</v>
      </c>
      <c r="J32" s="34">
        <f>SUM(D32/D31*100)</f>
        <v>78.57142857142857</v>
      </c>
      <c r="K32" s="35">
        <f>SUM(E32/E31*100)</f>
        <v>71.42857142857143</v>
      </c>
    </row>
    <row r="33" spans="1:11" ht="14.25" customHeight="1">
      <c r="A33" s="13"/>
      <c r="B33" s="39" t="s">
        <v>12</v>
      </c>
      <c r="C33" s="15"/>
      <c r="D33" s="29">
        <v>3</v>
      </c>
      <c r="E33" s="29">
        <v>4</v>
      </c>
      <c r="F33" s="30"/>
      <c r="G33" s="37">
        <f t="shared" si="0"/>
        <v>-1</v>
      </c>
      <c r="H33" s="40"/>
      <c r="I33" s="43">
        <f t="shared" si="1"/>
        <v>-25</v>
      </c>
      <c r="J33" s="34">
        <f>SUM(D33/D31*100)</f>
        <v>21.428571428571427</v>
      </c>
      <c r="K33" s="35">
        <f>SUM(E33/E31*100)</f>
        <v>28.57142857142857</v>
      </c>
    </row>
    <row r="34" spans="1:11" ht="14.25" customHeight="1">
      <c r="A34" s="13"/>
      <c r="B34" s="39"/>
      <c r="C34" s="15"/>
      <c r="D34" s="29"/>
      <c r="E34" s="29"/>
      <c r="F34" s="30"/>
      <c r="G34" s="37"/>
      <c r="H34" s="40"/>
      <c r="I34" s="43"/>
      <c r="J34" s="34"/>
      <c r="K34" s="35"/>
    </row>
    <row r="35" spans="1:11" ht="14.25" customHeight="1">
      <c r="A35" s="13"/>
      <c r="B35" s="39" t="s">
        <v>19</v>
      </c>
      <c r="C35" s="15"/>
      <c r="D35" s="29">
        <f>SUM(D36:D37)</f>
        <v>1</v>
      </c>
      <c r="E35" s="29">
        <f>SUM(E36:E37)</f>
        <v>3</v>
      </c>
      <c r="F35" s="30"/>
      <c r="G35" s="37">
        <f t="shared" si="0"/>
        <v>-2</v>
      </c>
      <c r="H35" s="40"/>
      <c r="I35" s="43">
        <f t="shared" si="1"/>
        <v>-66.66666666666666</v>
      </c>
      <c r="J35" s="34">
        <f>SUM(J36:J37)</f>
        <v>100</v>
      </c>
      <c r="K35" s="35">
        <f>SUM(K36:K37)</f>
        <v>99.99999999999999</v>
      </c>
    </row>
    <row r="36" spans="1:11" ht="14.25" customHeight="1">
      <c r="A36" s="13"/>
      <c r="B36" s="36" t="s">
        <v>11</v>
      </c>
      <c r="C36" s="15"/>
      <c r="D36" s="29">
        <v>0</v>
      </c>
      <c r="E36" s="29">
        <v>1</v>
      </c>
      <c r="F36" s="30"/>
      <c r="G36" s="37">
        <f t="shared" si="0"/>
        <v>-1</v>
      </c>
      <c r="H36" s="40"/>
      <c r="I36" s="43">
        <f t="shared" si="1"/>
        <v>-100</v>
      </c>
      <c r="J36" s="34">
        <f>SUM(D36/D35*100)</f>
        <v>0</v>
      </c>
      <c r="K36" s="35">
        <f>SUM(E36/E35*100)</f>
        <v>33.33333333333333</v>
      </c>
    </row>
    <row r="37" spans="1:11" ht="14.25" customHeight="1">
      <c r="A37" s="13"/>
      <c r="B37" s="39" t="s">
        <v>12</v>
      </c>
      <c r="C37" s="15"/>
      <c r="D37" s="29">
        <v>1</v>
      </c>
      <c r="E37" s="29">
        <v>2</v>
      </c>
      <c r="F37" s="30"/>
      <c r="G37" s="37">
        <f t="shared" si="0"/>
        <v>-1</v>
      </c>
      <c r="H37" s="40"/>
      <c r="I37" s="43">
        <f>SUM(G37/E37*100)</f>
        <v>-50</v>
      </c>
      <c r="J37" s="34">
        <f>SUM(D37/D35*100)</f>
        <v>100</v>
      </c>
      <c r="K37" s="35">
        <f>SUM(E37/E35*100)</f>
        <v>66.66666666666666</v>
      </c>
    </row>
    <row r="38" spans="1:11" ht="14.25" customHeight="1">
      <c r="A38" s="13"/>
      <c r="B38" s="39"/>
      <c r="C38" s="15"/>
      <c r="D38" s="29"/>
      <c r="E38" s="29"/>
      <c r="F38" s="30"/>
      <c r="G38" s="37"/>
      <c r="H38" s="40"/>
      <c r="I38" s="43"/>
      <c r="J38" s="34"/>
      <c r="K38" s="35"/>
    </row>
    <row r="39" spans="1:11" ht="14.25" customHeight="1">
      <c r="A39" s="13"/>
      <c r="B39" s="39" t="s">
        <v>20</v>
      </c>
      <c r="C39" s="15"/>
      <c r="D39" s="29">
        <f>SUM(D40:D41)</f>
        <v>15</v>
      </c>
      <c r="E39" s="29">
        <f>SUM(E40:E41)</f>
        <v>17</v>
      </c>
      <c r="F39" s="30"/>
      <c r="G39" s="37">
        <f t="shared" si="0"/>
        <v>-2</v>
      </c>
      <c r="H39" s="40"/>
      <c r="I39" s="43">
        <f>SUM(G39/E39*100)</f>
        <v>-11.76470588235294</v>
      </c>
      <c r="J39" s="34">
        <f>SUM(J40:J41)</f>
        <v>100</v>
      </c>
      <c r="K39" s="35">
        <f>SUM(K40:K41)</f>
        <v>100</v>
      </c>
    </row>
    <row r="40" spans="1:11" ht="14.25" customHeight="1">
      <c r="A40" s="13"/>
      <c r="B40" s="36" t="s">
        <v>11</v>
      </c>
      <c r="C40" s="15"/>
      <c r="D40" s="29">
        <f>D32+D36</f>
        <v>11</v>
      </c>
      <c r="E40" s="29">
        <f>E32+E36</f>
        <v>11</v>
      </c>
      <c r="F40" s="30"/>
      <c r="G40" s="47">
        <f t="shared" si="0"/>
        <v>0</v>
      </c>
      <c r="H40" s="40"/>
      <c r="I40" s="48">
        <f>SUM(G40/E40*100)</f>
        <v>0</v>
      </c>
      <c r="J40" s="34">
        <f>SUM(D40/D39*100)</f>
        <v>73.33333333333333</v>
      </c>
      <c r="K40" s="35">
        <f>SUM(E40/E39*100)</f>
        <v>64.70588235294117</v>
      </c>
    </row>
    <row r="41" spans="1:11" ht="14.25" customHeight="1">
      <c r="A41" s="13"/>
      <c r="B41" s="39" t="s">
        <v>12</v>
      </c>
      <c r="C41" s="15"/>
      <c r="D41" s="29">
        <f>D33+D37</f>
        <v>4</v>
      </c>
      <c r="E41" s="29">
        <f>E33+E37</f>
        <v>6</v>
      </c>
      <c r="F41" s="30"/>
      <c r="G41" s="37">
        <f t="shared" si="0"/>
        <v>-2</v>
      </c>
      <c r="H41" s="40"/>
      <c r="I41" s="43">
        <f>SUM(G41/E41*100)</f>
        <v>-33.33333333333333</v>
      </c>
      <c r="J41" s="73">
        <f>SUM(D41/D39*100)</f>
        <v>26.666666666666668</v>
      </c>
      <c r="K41" s="35">
        <f>SUM(E41/E39*100)</f>
        <v>35.294117647058826</v>
      </c>
    </row>
    <row r="42" spans="1:11" ht="14.25" customHeight="1">
      <c r="A42" s="23"/>
      <c r="B42" s="49"/>
      <c r="C42" s="25"/>
      <c r="D42" s="50"/>
      <c r="E42" s="50"/>
      <c r="F42" s="51"/>
      <c r="G42" s="52"/>
      <c r="H42" s="53"/>
      <c r="I42" s="54"/>
      <c r="J42" s="55"/>
      <c r="K42" s="56"/>
    </row>
    <row r="43" spans="1:11" ht="14.25" customHeight="1">
      <c r="A43" s="13"/>
      <c r="B43" s="39" t="s">
        <v>21</v>
      </c>
      <c r="C43" s="15"/>
      <c r="D43" s="57">
        <v>45</v>
      </c>
      <c r="E43" s="57">
        <v>45</v>
      </c>
      <c r="F43" s="30"/>
      <c r="G43" s="47">
        <f t="shared" si="0"/>
        <v>0</v>
      </c>
      <c r="H43" s="40"/>
      <c r="I43" s="58" t="s">
        <v>22</v>
      </c>
      <c r="J43" s="59" t="s">
        <v>22</v>
      </c>
      <c r="K43" s="60" t="s">
        <v>22</v>
      </c>
    </row>
    <row r="44" spans="1:11" ht="14.25" customHeight="1">
      <c r="A44" s="13"/>
      <c r="B44" s="36" t="s">
        <v>11</v>
      </c>
      <c r="C44" s="15"/>
      <c r="D44" s="57">
        <v>47.2</v>
      </c>
      <c r="E44" s="57">
        <v>48</v>
      </c>
      <c r="F44" s="30"/>
      <c r="G44" s="61">
        <f t="shared" si="0"/>
        <v>-0.7999999999999972</v>
      </c>
      <c r="H44" s="40"/>
      <c r="I44" s="58" t="s">
        <v>23</v>
      </c>
      <c r="J44" s="59" t="s">
        <v>23</v>
      </c>
      <c r="K44" s="60" t="s">
        <v>23</v>
      </c>
    </row>
    <row r="45" spans="1:11" ht="14.25" customHeight="1">
      <c r="A45" s="62"/>
      <c r="B45" s="63" t="s">
        <v>12</v>
      </c>
      <c r="C45" s="64"/>
      <c r="D45" s="65">
        <v>43.7</v>
      </c>
      <c r="E45" s="65">
        <v>43.4</v>
      </c>
      <c r="F45" s="66"/>
      <c r="G45" s="67">
        <f t="shared" si="0"/>
        <v>0.30000000000000426</v>
      </c>
      <c r="H45" s="68"/>
      <c r="I45" s="69" t="s">
        <v>23</v>
      </c>
      <c r="J45" s="70" t="s">
        <v>23</v>
      </c>
      <c r="K45" s="71" t="s">
        <v>23</v>
      </c>
    </row>
    <row r="46" spans="1:11" ht="15.75" customHeight="1">
      <c r="A46" s="72" t="s">
        <v>24</v>
      </c>
      <c r="B46" s="49"/>
      <c r="C46" s="24"/>
      <c r="D46" s="53"/>
      <c r="E46" s="53"/>
      <c r="F46" s="53"/>
      <c r="G46" s="53"/>
      <c r="H46" s="53"/>
      <c r="I46" s="55"/>
      <c r="J46" s="55"/>
      <c r="K46" s="55"/>
    </row>
    <row r="47" ht="15.75" customHeight="1"/>
  </sheetData>
  <mergeCells count="6">
    <mergeCell ref="F5:G5"/>
    <mergeCell ref="H5:I5"/>
    <mergeCell ref="A1:K1"/>
    <mergeCell ref="J4:K4"/>
    <mergeCell ref="D4:I4"/>
    <mergeCell ref="J3:K3"/>
  </mergeCells>
  <printOptions horizontalCentered="1"/>
  <pageMargins left="1.1023622047244095" right="0.5905511811023623" top="0.5905511811023623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2004-12-17T06:48:56Z</dcterms:created>
  <dcterms:modified xsi:type="dcterms:W3CDTF">2004-12-17T06:52:35Z</dcterms:modified>
  <cp:category/>
  <cp:version/>
  <cp:contentType/>
  <cp:contentStatus/>
</cp:coreProperties>
</file>