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５" sheetId="1" r:id="rId1"/>
  </sheets>
  <definedNames>
    <definedName name="_xlnm.Print_Area" localSheetId="0">'表５'!$A$1:$L$46</definedName>
  </definedNames>
  <calcPr fullCalcOnLoad="1"/>
</workbook>
</file>

<file path=xl/sharedStrings.xml><?xml version="1.0" encoding="utf-8"?>
<sst xmlns="http://schemas.openxmlformats.org/spreadsheetml/2006/main" count="49" uniqueCount="24">
  <si>
    <t>各年１２月３１日現在</t>
  </si>
  <si>
    <t>表 ５　   年齢階級・性別にみた医療施設に従事する医師数</t>
  </si>
  <si>
    <t>医　　　師　　　数　　（人）</t>
  </si>
  <si>
    <t>男女の構成割合　（％）</t>
  </si>
  <si>
    <t>平成 １４ 年</t>
  </si>
  <si>
    <t>平成 １２ 年</t>
  </si>
  <si>
    <t>増加数</t>
  </si>
  <si>
    <t>増加率　</t>
  </si>
  <si>
    <t>平成 １４ 年</t>
  </si>
  <si>
    <t>平成 １２ 年</t>
  </si>
  <si>
    <t>総数</t>
  </si>
  <si>
    <t>男</t>
  </si>
  <si>
    <t>女</t>
  </si>
  <si>
    <t>２９歳以下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</si>
  <si>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</si>
  <si>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</si>
  <si>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</si>
  <si>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</si>
  <si>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</si>
  <si>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</si>
  <si>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(再)７０歳以上</t>
  </si>
  <si>
    <t>平均年齢</t>
  </si>
  <si>
    <t>…</t>
  </si>
  <si>
    <t>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</si>
</sst>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10" fillId="0" borderId="7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41" fontId="9" fillId="0" borderId="8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5" fontId="9" fillId="0" borderId="9" xfId="0" applyNumberFormat="1" applyFont="1" applyBorder="1" applyAlignment="1">
      <alignment vertical="center"/>
    </xf>
    <xf numFmtId="195" fontId="9" fillId="0" borderId="10" xfId="0" applyNumberFormat="1" applyFont="1" applyBorder="1" applyAlignment="1">
      <alignment vertical="center"/>
    </xf>
    <xf numFmtId="195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distributed" vertical="center"/>
    </xf>
    <xf numFmtId="209" fontId="9" fillId="0" borderId="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207" fontId="9" fillId="0" borderId="9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 textRotation="255"/>
    </xf>
    <xf numFmtId="0" fontId="10" fillId="0" borderId="5" xfId="0" applyNumberFormat="1" applyFont="1" applyBorder="1" applyAlignment="1">
      <alignment horizontal="centerContinuous" vertical="center"/>
    </xf>
    <xf numFmtId="203" fontId="9" fillId="0" borderId="5" xfId="0" applyNumberFormat="1" applyFont="1" applyBorder="1" applyAlignment="1">
      <alignment vertical="center"/>
    </xf>
    <xf numFmtId="205" fontId="9" fillId="0" borderId="9" xfId="0" applyNumberFormat="1" applyFont="1" applyBorder="1" applyAlignment="1">
      <alignment vertical="center"/>
    </xf>
    <xf numFmtId="206" fontId="9" fillId="0" borderId="9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/>
    </xf>
    <xf numFmtId="41" fontId="9" fillId="0" borderId="9" xfId="0" applyNumberFormat="1" applyFont="1" applyBorder="1" applyAlignment="1">
      <alignment vertical="center"/>
    </xf>
    <xf numFmtId="195" fontId="9" fillId="0" borderId="10" xfId="0" applyNumberFormat="1" applyFont="1" applyBorder="1" applyAlignment="1">
      <alignment horizontal="right" vertical="center"/>
    </xf>
    <xf numFmtId="195" fontId="9" fillId="0" borderId="5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right" vertical="center"/>
    </xf>
    <xf numFmtId="202" fontId="9" fillId="0" borderId="5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9" fillId="0" borderId="9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0" fontId="9" fillId="0" borderId="12" xfId="0" applyNumberFormat="1" applyFont="1" applyBorder="1" applyAlignment="1">
      <alignment vertical="center"/>
    </xf>
    <xf numFmtId="202" fontId="9" fillId="0" borderId="15" xfId="0" applyNumberFormat="1" applyFont="1" applyBorder="1" applyAlignment="1">
      <alignment vertical="center"/>
    </xf>
    <xf numFmtId="195" fontId="9" fillId="0" borderId="16" xfId="0" applyNumberFormat="1" applyFont="1" applyBorder="1" applyAlignment="1">
      <alignment vertical="center"/>
    </xf>
    <xf numFmtId="195" fontId="9" fillId="0" borderId="13" xfId="0" applyNumberFormat="1" applyFont="1" applyBorder="1" applyAlignment="1">
      <alignment vertical="center"/>
    </xf>
    <xf numFmtId="212" fontId="9" fillId="0" borderId="5" xfId="0" applyNumberFormat="1" applyFont="1" applyBorder="1" applyAlignment="1">
      <alignment vertical="center"/>
    </xf>
    <xf numFmtId="210" fontId="9" fillId="0" borderId="0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5" fontId="9" fillId="0" borderId="17" xfId="0" applyNumberFormat="1" applyFont="1" applyBorder="1" applyAlignment="1">
      <alignment vertical="center"/>
    </xf>
    <xf numFmtId="188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1">
      <selection activeCell="D30" sqref="D30"/>
    </sheetView>
  </sheetViews>
  <sheetFormatPr defaultColWidth="9.00390625" defaultRowHeight="13.5"/>
  <cols>
    <col min="1" max="1" width="2.00390625" style="0" customWidth="1"/>
    <col min="2" max="2" width="14.00390625" style="0" customWidth="1"/>
    <col min="3" max="3" width="1.875" style="0" customWidth="1"/>
    <col min="4" max="5" width="12.00390625" style="0" customWidth="1"/>
    <col min="6" max="6" width="3.25390625" style="0" customWidth="1"/>
    <col min="7" max="7" width="7.50390625" style="0" customWidth="1"/>
    <col min="8" max="8" width="3.00390625" style="0" customWidth="1"/>
    <col min="9" max="9" width="7.625" style="0" customWidth="1"/>
    <col min="10" max="10" width="10.625" style="0" customWidth="1"/>
    <col min="11" max="11" width="9.875" style="0" customWidth="1"/>
    <col min="12" max="12" width="2.25390625" style="0" customWidth="1"/>
    <col min="13" max="13" width="2.00390625" style="0" customWidth="1"/>
  </cols>
  <sheetData>
    <row r="1" spans="2:11" ht="15.75" customHeight="1">
      <c r="B1" s="1"/>
      <c r="C1" s="2" t="s">
        <v>1</v>
      </c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69" t="s">
        <v>0</v>
      </c>
      <c r="K3" s="69"/>
    </row>
    <row r="4" spans="1:11" ht="19.5" customHeight="1">
      <c r="A4" s="5"/>
      <c r="B4" s="6"/>
      <c r="C4" s="7"/>
      <c r="D4" s="76" t="s">
        <v>2</v>
      </c>
      <c r="E4" s="77"/>
      <c r="F4" s="77"/>
      <c r="G4" s="77"/>
      <c r="H4" s="77"/>
      <c r="I4" s="78"/>
      <c r="J4" s="74" t="s">
        <v>3</v>
      </c>
      <c r="K4" s="75"/>
    </row>
    <row r="5" spans="1:11" ht="19.5" customHeight="1">
      <c r="A5" s="8"/>
      <c r="B5" s="9"/>
      <c r="C5" s="10"/>
      <c r="D5" s="11" t="s">
        <v>4</v>
      </c>
      <c r="E5" s="11" t="s">
        <v>5</v>
      </c>
      <c r="F5" s="70" t="s">
        <v>6</v>
      </c>
      <c r="G5" s="71"/>
      <c r="H5" s="72" t="s">
        <v>7</v>
      </c>
      <c r="I5" s="73"/>
      <c r="J5" s="15" t="s">
        <v>8</v>
      </c>
      <c r="K5" s="16" t="s">
        <v>9</v>
      </c>
    </row>
    <row r="6" spans="1:11" ht="11.25" customHeight="1">
      <c r="A6" s="17"/>
      <c r="B6" s="18"/>
      <c r="C6" s="19"/>
      <c r="D6" s="11"/>
      <c r="E6" s="11"/>
      <c r="F6" s="11"/>
      <c r="G6" s="12"/>
      <c r="H6" s="13"/>
      <c r="I6" s="14"/>
      <c r="J6" s="15"/>
      <c r="K6" s="16"/>
    </row>
    <row r="7" spans="1:11" ht="14.25" customHeight="1">
      <c r="A7" s="8"/>
      <c r="B7" s="20" t="s">
        <v>10</v>
      </c>
      <c r="C7" s="10"/>
      <c r="D7" s="21">
        <f>SUM(D8:D9)</f>
        <v>2403</v>
      </c>
      <c r="E7" s="21">
        <f>SUM(E8:E9)</f>
        <v>2336</v>
      </c>
      <c r="F7" s="22"/>
      <c r="G7" s="23">
        <f aca="true" t="shared" si="0" ref="G7:G46">SUM(D7-E7)</f>
        <v>67</v>
      </c>
      <c r="H7" s="24"/>
      <c r="I7" s="25">
        <f aca="true" t="shared" si="1" ref="I7:I37">SUM(G7/E7*100)</f>
        <v>2.868150684931507</v>
      </c>
      <c r="J7" s="26">
        <f>SUM(J8:J9)</f>
        <v>99.99999999999999</v>
      </c>
      <c r="K7" s="27">
        <f>SUM(K8:K9)</f>
        <v>100</v>
      </c>
    </row>
    <row r="8" spans="1:12" ht="14.25" customHeight="1">
      <c r="A8" s="8"/>
      <c r="B8" s="28" t="s">
        <v>11</v>
      </c>
      <c r="C8" s="10"/>
      <c r="D8" s="21">
        <f>SUM(D12,D16,D20,D25,D29,D33,D37)</f>
        <v>2078</v>
      </c>
      <c r="E8" s="21">
        <f>SUM(E12,E16,E20,E25,E29,E33,E37)</f>
        <v>2055</v>
      </c>
      <c r="F8" s="22"/>
      <c r="G8" s="23">
        <f t="shared" si="0"/>
        <v>23</v>
      </c>
      <c r="H8" s="24"/>
      <c r="I8" s="25">
        <f t="shared" si="1"/>
        <v>1.119221411192214</v>
      </c>
      <c r="J8" s="26">
        <f>SUM(D8/D7*100)</f>
        <v>86.47523928422804</v>
      </c>
      <c r="K8" s="27">
        <f>SUM(E8/E7*100)</f>
        <v>87.9708904109589</v>
      </c>
      <c r="L8" s="29"/>
    </row>
    <row r="9" spans="1:11" ht="14.25" customHeight="1">
      <c r="A9" s="8"/>
      <c r="B9" s="30" t="s">
        <v>12</v>
      </c>
      <c r="C9" s="10"/>
      <c r="D9" s="21">
        <f>SUM(D13,D17,D21,D26,D30,D34,D38)</f>
        <v>325</v>
      </c>
      <c r="E9" s="21">
        <f>SUM(E13,E17,E21,E26,E30,E34,E38)</f>
        <v>281</v>
      </c>
      <c r="F9" s="22"/>
      <c r="G9" s="23">
        <f t="shared" si="0"/>
        <v>44</v>
      </c>
      <c r="H9" s="24"/>
      <c r="I9" s="25">
        <f t="shared" si="1"/>
        <v>15.658362989323843</v>
      </c>
      <c r="J9" s="26">
        <f>SUM(D9/D7*100)</f>
        <v>13.524760715771952</v>
      </c>
      <c r="K9" s="27">
        <f>SUM(E9/E7*100)</f>
        <v>12.029109589041095</v>
      </c>
    </row>
    <row r="10" spans="1:11" ht="14.25" customHeight="1">
      <c r="A10" s="8"/>
      <c r="B10" s="30"/>
      <c r="C10" s="10"/>
      <c r="D10" s="21"/>
      <c r="E10" s="21"/>
      <c r="F10" s="22"/>
      <c r="G10" s="23"/>
      <c r="H10" s="24"/>
      <c r="I10" s="25"/>
      <c r="J10" s="26"/>
      <c r="K10" s="27"/>
    </row>
    <row r="11" spans="1:11" ht="14.25" customHeight="1">
      <c r="A11" s="8"/>
      <c r="B11" s="30" t="s">
        <v>13</v>
      </c>
      <c r="C11" s="10"/>
      <c r="D11" s="21">
        <f>SUM(D12:D13)</f>
        <v>282</v>
      </c>
      <c r="E11" s="21">
        <f>SUM(E12:E13)</f>
        <v>286</v>
      </c>
      <c r="F11" s="22"/>
      <c r="G11" s="31">
        <f t="shared" si="0"/>
        <v>-4</v>
      </c>
      <c r="H11" s="32"/>
      <c r="I11" s="33">
        <f t="shared" si="1"/>
        <v>-1.3986013986013985</v>
      </c>
      <c r="J11" s="26">
        <f>SUM(J12:J13)</f>
        <v>100</v>
      </c>
      <c r="K11" s="27">
        <f>SUM(K12:K13)</f>
        <v>100</v>
      </c>
    </row>
    <row r="12" spans="1:11" ht="14.25" customHeight="1">
      <c r="A12" s="34"/>
      <c r="B12" s="28" t="s">
        <v>11</v>
      </c>
      <c r="C12" s="35"/>
      <c r="D12" s="21">
        <v>175</v>
      </c>
      <c r="E12" s="21">
        <v>190</v>
      </c>
      <c r="F12" s="22"/>
      <c r="G12" s="36">
        <f t="shared" si="0"/>
        <v>-15</v>
      </c>
      <c r="H12" s="32"/>
      <c r="I12" s="33">
        <f t="shared" si="1"/>
        <v>-7.894736842105263</v>
      </c>
      <c r="J12" s="26">
        <f>SUM(D12/D11*100)</f>
        <v>62.056737588652474</v>
      </c>
      <c r="K12" s="27">
        <f>SUM(E12/E11*100)</f>
        <v>66.43356643356644</v>
      </c>
    </row>
    <row r="13" spans="1:11" ht="14.25" customHeight="1">
      <c r="A13" s="8"/>
      <c r="B13" s="30" t="s">
        <v>12</v>
      </c>
      <c r="C13" s="10"/>
      <c r="D13" s="21">
        <v>107</v>
      </c>
      <c r="E13" s="21">
        <v>96</v>
      </c>
      <c r="F13" s="22"/>
      <c r="G13" s="36">
        <f t="shared" si="0"/>
        <v>11</v>
      </c>
      <c r="H13" s="32"/>
      <c r="I13" s="33">
        <f t="shared" si="1"/>
        <v>11.458333333333332</v>
      </c>
      <c r="J13" s="26">
        <f>SUM(D13/D11*100)</f>
        <v>37.94326241134752</v>
      </c>
      <c r="K13" s="27">
        <f>SUM(E13/E11*100)</f>
        <v>33.56643356643357</v>
      </c>
    </row>
    <row r="14" spans="1:11" ht="14.25" customHeight="1">
      <c r="A14" s="8"/>
      <c r="B14" s="30"/>
      <c r="C14" s="10"/>
      <c r="D14" s="21"/>
      <c r="E14" s="21"/>
      <c r="F14" s="22"/>
      <c r="G14" s="36"/>
      <c r="H14" s="32"/>
      <c r="I14" s="33"/>
      <c r="J14" s="26"/>
      <c r="K14" s="27"/>
    </row>
    <row r="15" spans="1:11" ht="14.25" customHeight="1">
      <c r="A15" s="8"/>
      <c r="B15" s="30" t="s">
        <v>14</v>
      </c>
      <c r="C15" s="10"/>
      <c r="D15" s="21">
        <f>SUM(D16:D17)</f>
        <v>681</v>
      </c>
      <c r="E15" s="21">
        <f>SUM(E16:E17)</f>
        <v>731</v>
      </c>
      <c r="F15" s="22"/>
      <c r="G15" s="36">
        <f t="shared" si="0"/>
        <v>-50</v>
      </c>
      <c r="H15" s="24"/>
      <c r="I15" s="33">
        <f t="shared" si="1"/>
        <v>-6.839945280437757</v>
      </c>
      <c r="J15" s="26">
        <f>SUM(J16:J17)</f>
        <v>100</v>
      </c>
      <c r="K15" s="27">
        <f>SUM(K16:K17)</f>
        <v>100</v>
      </c>
    </row>
    <row r="16" spans="1:11" ht="14.25" customHeight="1">
      <c r="A16" s="8"/>
      <c r="B16" s="28" t="s">
        <v>11</v>
      </c>
      <c r="C16" s="10"/>
      <c r="D16" s="21">
        <v>553</v>
      </c>
      <c r="E16" s="21">
        <v>620</v>
      </c>
      <c r="F16" s="22"/>
      <c r="G16" s="36">
        <f t="shared" si="0"/>
        <v>-67</v>
      </c>
      <c r="H16" s="24"/>
      <c r="I16" s="37">
        <f t="shared" si="1"/>
        <v>-10.806451612903226</v>
      </c>
      <c r="J16" s="26">
        <f>SUM(D16/D15*100)</f>
        <v>81.20411160058737</v>
      </c>
      <c r="K16" s="27">
        <f>SUM(E16/E15*100)</f>
        <v>84.81532147742818</v>
      </c>
    </row>
    <row r="17" spans="1:11" ht="14.25" customHeight="1">
      <c r="A17" s="8"/>
      <c r="B17" s="30" t="s">
        <v>12</v>
      </c>
      <c r="C17" s="35"/>
      <c r="D17" s="21">
        <v>128</v>
      </c>
      <c r="E17" s="21">
        <v>111</v>
      </c>
      <c r="F17" s="22"/>
      <c r="G17" s="36">
        <f t="shared" si="0"/>
        <v>17</v>
      </c>
      <c r="H17" s="24"/>
      <c r="I17" s="38">
        <f t="shared" si="1"/>
        <v>15.315315315315313</v>
      </c>
      <c r="J17" s="26">
        <f>SUM(D17/D15*100)</f>
        <v>18.79588839941263</v>
      </c>
      <c r="K17" s="27">
        <f>SUM(E17/E15*100)</f>
        <v>15.18467852257182</v>
      </c>
    </row>
    <row r="18" spans="1:11" ht="14.25" customHeight="1">
      <c r="A18" s="8"/>
      <c r="B18" s="30"/>
      <c r="C18" s="35"/>
      <c r="D18" s="21"/>
      <c r="E18" s="21"/>
      <c r="F18" s="22"/>
      <c r="G18" s="36"/>
      <c r="H18" s="24"/>
      <c r="I18" s="38"/>
      <c r="J18" s="26"/>
      <c r="K18" s="27"/>
    </row>
    <row r="19" spans="1:11" ht="14.25" customHeight="1">
      <c r="A19" s="8"/>
      <c r="B19" s="30" t="s">
        <v>15</v>
      </c>
      <c r="C19" s="35"/>
      <c r="D19" s="21">
        <f>SUM(D20:D21)</f>
        <v>640</v>
      </c>
      <c r="E19" s="21">
        <f>SUM(E20:E21)</f>
        <v>616</v>
      </c>
      <c r="F19" s="22"/>
      <c r="G19" s="36">
        <f t="shared" si="0"/>
        <v>24</v>
      </c>
      <c r="H19" s="32"/>
      <c r="I19" s="25">
        <f t="shared" si="1"/>
        <v>3.896103896103896</v>
      </c>
      <c r="J19" s="26">
        <f>SUM(J20:J21)</f>
        <v>100</v>
      </c>
      <c r="K19" s="27">
        <f>SUM(K20:K21)</f>
        <v>100</v>
      </c>
    </row>
    <row r="20" spans="1:11" ht="14.25" customHeight="1">
      <c r="A20" s="8"/>
      <c r="B20" s="28" t="s">
        <v>11</v>
      </c>
      <c r="C20" s="10"/>
      <c r="D20" s="21">
        <v>582</v>
      </c>
      <c r="E20" s="21">
        <v>568</v>
      </c>
      <c r="F20" s="22"/>
      <c r="G20" s="36">
        <f t="shared" si="0"/>
        <v>14</v>
      </c>
      <c r="H20" s="32"/>
      <c r="I20" s="25">
        <f t="shared" si="1"/>
        <v>2.464788732394366</v>
      </c>
      <c r="J20" s="26">
        <f>SUM(D20/D19*100)</f>
        <v>90.9375</v>
      </c>
      <c r="K20" s="27">
        <f>SUM(E20/E19*100)</f>
        <v>92.20779220779221</v>
      </c>
    </row>
    <row r="21" spans="1:11" ht="14.25" customHeight="1">
      <c r="A21" s="34"/>
      <c r="B21" s="30" t="s">
        <v>12</v>
      </c>
      <c r="C21" s="39"/>
      <c r="D21" s="21">
        <v>58</v>
      </c>
      <c r="E21" s="21">
        <v>48</v>
      </c>
      <c r="F21" s="22"/>
      <c r="G21" s="23">
        <f t="shared" si="0"/>
        <v>10</v>
      </c>
      <c r="H21" s="24"/>
      <c r="I21" s="25">
        <f t="shared" si="1"/>
        <v>20.833333333333336</v>
      </c>
      <c r="J21" s="26">
        <f>SUM(D21/D19*100)</f>
        <v>9.0625</v>
      </c>
      <c r="K21" s="27">
        <f>SUM(E21/E19*100)</f>
        <v>7.792207792207792</v>
      </c>
    </row>
    <row r="22" spans="1:11" ht="14.25" customHeight="1">
      <c r="A22" s="34"/>
      <c r="B22" s="30"/>
      <c r="C22" s="39"/>
      <c r="D22" s="21"/>
      <c r="E22" s="21"/>
      <c r="F22" s="22"/>
      <c r="G22" s="23"/>
      <c r="H22" s="24"/>
      <c r="I22" s="25"/>
      <c r="J22" s="26"/>
      <c r="K22" s="27"/>
    </row>
    <row r="23" spans="1:11" ht="14.25" customHeight="1">
      <c r="A23" s="34"/>
      <c r="B23" s="30"/>
      <c r="C23" s="39"/>
      <c r="D23" s="21"/>
      <c r="E23" s="21"/>
      <c r="F23" s="22"/>
      <c r="G23" s="23"/>
      <c r="H23" s="24"/>
      <c r="I23" s="25"/>
      <c r="J23" s="26"/>
      <c r="K23" s="27"/>
    </row>
    <row r="24" spans="1:11" ht="14.25" customHeight="1">
      <c r="A24" s="8"/>
      <c r="B24" s="30" t="s">
        <v>16</v>
      </c>
      <c r="C24" s="10"/>
      <c r="D24" s="21">
        <f>SUM(D25:D26)</f>
        <v>486</v>
      </c>
      <c r="E24" s="21">
        <f>SUM(E25:E26)</f>
        <v>414</v>
      </c>
      <c r="F24" s="22"/>
      <c r="G24" s="23">
        <f t="shared" si="0"/>
        <v>72</v>
      </c>
      <c r="H24" s="24"/>
      <c r="I24" s="25">
        <f t="shared" si="1"/>
        <v>17.391304347826086</v>
      </c>
      <c r="J24" s="26">
        <f>SUM(J25:J26)</f>
        <v>100</v>
      </c>
      <c r="K24" s="27">
        <f>SUM(K25:K26)</f>
        <v>100.00000000000001</v>
      </c>
    </row>
    <row r="25" spans="1:11" ht="14.25" customHeight="1">
      <c r="A25" s="8"/>
      <c r="B25" s="28" t="s">
        <v>11</v>
      </c>
      <c r="C25" s="10"/>
      <c r="D25" s="21">
        <v>465</v>
      </c>
      <c r="E25" s="21">
        <v>398</v>
      </c>
      <c r="F25" s="22"/>
      <c r="G25" s="23">
        <f t="shared" si="0"/>
        <v>67</v>
      </c>
      <c r="H25" s="24"/>
      <c r="I25" s="25">
        <f t="shared" si="1"/>
        <v>16.834170854271356</v>
      </c>
      <c r="J25" s="26">
        <f>SUM(D25/D24*100)</f>
        <v>95.67901234567901</v>
      </c>
      <c r="K25" s="27">
        <f>SUM(E25/E24*100)</f>
        <v>96.1352657004831</v>
      </c>
    </row>
    <row r="26" spans="1:11" ht="14.25" customHeight="1">
      <c r="A26" s="8"/>
      <c r="B26" s="30" t="s">
        <v>12</v>
      </c>
      <c r="C26" s="39"/>
      <c r="D26" s="21">
        <v>21</v>
      </c>
      <c r="E26" s="21">
        <v>16</v>
      </c>
      <c r="F26" s="22"/>
      <c r="G26" s="23">
        <f t="shared" si="0"/>
        <v>5</v>
      </c>
      <c r="H26" s="22"/>
      <c r="I26" s="25">
        <f t="shared" si="1"/>
        <v>31.25</v>
      </c>
      <c r="J26" s="26">
        <f>SUM(D26/D24*100)</f>
        <v>4.320987654320987</v>
      </c>
      <c r="K26" s="27">
        <f>SUM(E26/E24*100)</f>
        <v>3.864734299516908</v>
      </c>
    </row>
    <row r="27" spans="1:11" ht="14.25" customHeight="1">
      <c r="A27" s="8"/>
      <c r="B27" s="30"/>
      <c r="C27" s="39"/>
      <c r="D27" s="21"/>
      <c r="E27" s="21"/>
      <c r="F27" s="22"/>
      <c r="G27" s="23"/>
      <c r="H27" s="32"/>
      <c r="I27" s="25"/>
      <c r="J27" s="26"/>
      <c r="K27" s="27"/>
    </row>
    <row r="28" spans="1:11" ht="14.25" customHeight="1">
      <c r="A28" s="8"/>
      <c r="B28" s="30" t="s">
        <v>17</v>
      </c>
      <c r="C28" s="10"/>
      <c r="D28" s="21">
        <f>SUM(D29:D30)</f>
        <v>216</v>
      </c>
      <c r="E28" s="21">
        <f>SUM(E29:E30)</f>
        <v>203</v>
      </c>
      <c r="F28" s="22"/>
      <c r="G28" s="23">
        <f t="shared" si="0"/>
        <v>13</v>
      </c>
      <c r="H28" s="24"/>
      <c r="I28" s="25">
        <f t="shared" si="1"/>
        <v>6.403940886699508</v>
      </c>
      <c r="J28" s="26">
        <f>SUM(J29:J30)</f>
        <v>100</v>
      </c>
      <c r="K28" s="27">
        <f>SUM(K29:K30)</f>
        <v>100</v>
      </c>
    </row>
    <row r="29" spans="1:11" ht="14.25" customHeight="1">
      <c r="A29" s="8"/>
      <c r="B29" s="28" t="s">
        <v>11</v>
      </c>
      <c r="C29" s="10"/>
      <c r="D29" s="21">
        <v>208</v>
      </c>
      <c r="E29" s="21">
        <v>195</v>
      </c>
      <c r="F29" s="22"/>
      <c r="G29" s="23">
        <f t="shared" si="0"/>
        <v>13</v>
      </c>
      <c r="H29" s="24"/>
      <c r="I29" s="25">
        <f t="shared" si="1"/>
        <v>6.666666666666667</v>
      </c>
      <c r="J29" s="26">
        <f>SUM(D29/D28*100)</f>
        <v>96.29629629629629</v>
      </c>
      <c r="K29" s="27">
        <f>SUM(E29/E28*100)</f>
        <v>96.05911330049261</v>
      </c>
    </row>
    <row r="30" spans="1:11" ht="14.25" customHeight="1">
      <c r="A30" s="8"/>
      <c r="B30" s="30" t="s">
        <v>12</v>
      </c>
      <c r="C30" s="10"/>
      <c r="D30" s="21">
        <v>8</v>
      </c>
      <c r="E30" s="21">
        <v>8</v>
      </c>
      <c r="F30" s="22"/>
      <c r="G30" s="23">
        <f t="shared" si="0"/>
        <v>0</v>
      </c>
      <c r="H30" s="24"/>
      <c r="I30" s="25">
        <f t="shared" si="1"/>
        <v>0</v>
      </c>
      <c r="J30" s="26">
        <f>SUM(D30/D28*100)</f>
        <v>3.7037037037037033</v>
      </c>
      <c r="K30" s="27">
        <f>SUM(E30/E28*100)</f>
        <v>3.9408866995073892</v>
      </c>
    </row>
    <row r="31" spans="1:11" ht="14.25" customHeight="1">
      <c r="A31" s="8"/>
      <c r="B31" s="30"/>
      <c r="C31" s="10"/>
      <c r="D31" s="21"/>
      <c r="E31" s="21"/>
      <c r="F31" s="22"/>
      <c r="G31" s="23"/>
      <c r="H31" s="24"/>
      <c r="I31" s="25"/>
      <c r="J31" s="26"/>
      <c r="K31" s="27"/>
    </row>
    <row r="32" spans="1:11" ht="14.25" customHeight="1">
      <c r="A32" s="8"/>
      <c r="B32" s="30" t="s">
        <v>18</v>
      </c>
      <c r="C32" s="10"/>
      <c r="D32" s="21">
        <f>SUM(D33:D34)</f>
        <v>71</v>
      </c>
      <c r="E32" s="21">
        <f>SUM(E33:E34)</f>
        <v>62</v>
      </c>
      <c r="F32" s="22"/>
      <c r="G32" s="23">
        <f t="shared" si="0"/>
        <v>9</v>
      </c>
      <c r="H32" s="24"/>
      <c r="I32" s="25">
        <f t="shared" si="1"/>
        <v>14.516129032258066</v>
      </c>
      <c r="J32" s="26">
        <f>SUM(J33:J34)</f>
        <v>100</v>
      </c>
      <c r="K32" s="27">
        <f>SUM(K33:K34)</f>
        <v>100</v>
      </c>
    </row>
    <row r="33" spans="1:11" ht="14.25" customHeight="1">
      <c r="A33" s="8"/>
      <c r="B33" s="28" t="s">
        <v>11</v>
      </c>
      <c r="C33" s="10"/>
      <c r="D33" s="21">
        <v>68</v>
      </c>
      <c r="E33" s="21">
        <v>60</v>
      </c>
      <c r="F33" s="22"/>
      <c r="G33" s="23">
        <f t="shared" si="0"/>
        <v>8</v>
      </c>
      <c r="H33" s="24"/>
      <c r="I33" s="25">
        <f t="shared" si="1"/>
        <v>13.333333333333334</v>
      </c>
      <c r="J33" s="26">
        <f>SUM(D33/D32*100)</f>
        <v>95.77464788732394</v>
      </c>
      <c r="K33" s="27">
        <f>SUM(E33/E32*100)</f>
        <v>96.7741935483871</v>
      </c>
    </row>
    <row r="34" spans="1:11" ht="14.25" customHeight="1">
      <c r="A34" s="8"/>
      <c r="B34" s="30" t="s">
        <v>12</v>
      </c>
      <c r="C34" s="10"/>
      <c r="D34" s="21">
        <v>3</v>
      </c>
      <c r="E34" s="21">
        <v>2</v>
      </c>
      <c r="F34" s="22"/>
      <c r="G34" s="23">
        <f t="shared" si="0"/>
        <v>1</v>
      </c>
      <c r="H34" s="24"/>
      <c r="I34" s="25">
        <f t="shared" si="1"/>
        <v>50</v>
      </c>
      <c r="J34" s="26">
        <f>SUM(D34/D32*100)</f>
        <v>4.225352112676056</v>
      </c>
      <c r="K34" s="27">
        <f>SUM(E34/E32*100)</f>
        <v>3.225806451612903</v>
      </c>
    </row>
    <row r="35" spans="1:11" ht="14.25" customHeight="1">
      <c r="A35" s="8"/>
      <c r="B35" s="30"/>
      <c r="C35" s="10"/>
      <c r="D35" s="21"/>
      <c r="E35" s="21"/>
      <c r="F35" s="22"/>
      <c r="G35" s="23"/>
      <c r="H35" s="24"/>
      <c r="I35" s="25"/>
      <c r="J35" s="26"/>
      <c r="K35" s="27"/>
    </row>
    <row r="36" spans="1:11" ht="14.25" customHeight="1">
      <c r="A36" s="8"/>
      <c r="B36" s="30" t="s">
        <v>19</v>
      </c>
      <c r="C36" s="10"/>
      <c r="D36" s="21">
        <f>SUM(D37:D38)</f>
        <v>27</v>
      </c>
      <c r="E36" s="21">
        <f>SUM(E37:E38)</f>
        <v>24</v>
      </c>
      <c r="F36" s="22"/>
      <c r="G36" s="23">
        <f t="shared" si="0"/>
        <v>3</v>
      </c>
      <c r="H36" s="24"/>
      <c r="I36" s="25">
        <f t="shared" si="1"/>
        <v>12.5</v>
      </c>
      <c r="J36" s="26">
        <f>SUM(J37:J38)</f>
        <v>100</v>
      </c>
      <c r="K36" s="27">
        <f>SUM(K37:K38)</f>
        <v>100</v>
      </c>
    </row>
    <row r="37" spans="1:11" ht="14.25" customHeight="1">
      <c r="A37" s="8"/>
      <c r="B37" s="28" t="s">
        <v>11</v>
      </c>
      <c r="C37" s="10"/>
      <c r="D37" s="21">
        <v>27</v>
      </c>
      <c r="E37" s="21">
        <v>24</v>
      </c>
      <c r="F37" s="22"/>
      <c r="G37" s="23">
        <f t="shared" si="0"/>
        <v>3</v>
      </c>
      <c r="H37" s="24"/>
      <c r="I37" s="25">
        <f t="shared" si="1"/>
        <v>12.5</v>
      </c>
      <c r="J37" s="26">
        <f>SUM(D37/D36*100)</f>
        <v>100</v>
      </c>
      <c r="K37" s="27">
        <f>SUM(E37/E36*100)</f>
        <v>100</v>
      </c>
    </row>
    <row r="38" spans="1:11" ht="14.25" customHeight="1">
      <c r="A38" s="8"/>
      <c r="B38" s="30" t="s">
        <v>12</v>
      </c>
      <c r="C38" s="10"/>
      <c r="D38" s="21">
        <v>0</v>
      </c>
      <c r="E38" s="21">
        <v>0</v>
      </c>
      <c r="F38" s="22"/>
      <c r="G38" s="23">
        <f t="shared" si="0"/>
        <v>0</v>
      </c>
      <c r="H38" s="24"/>
      <c r="I38" s="40">
        <v>0</v>
      </c>
      <c r="J38" s="41">
        <v>0</v>
      </c>
      <c r="K38" s="42">
        <v>0</v>
      </c>
    </row>
    <row r="39" spans="1:11" ht="14.25" customHeight="1">
      <c r="A39" s="8"/>
      <c r="B39" s="30"/>
      <c r="C39" s="10"/>
      <c r="D39" s="21"/>
      <c r="E39" s="21"/>
      <c r="F39" s="22"/>
      <c r="G39" s="23"/>
      <c r="H39" s="24"/>
      <c r="I39" s="43"/>
      <c r="J39" s="41"/>
      <c r="K39" s="42"/>
    </row>
    <row r="40" spans="1:11" ht="14.25" customHeight="1">
      <c r="A40" s="8"/>
      <c r="B40" s="30" t="s">
        <v>20</v>
      </c>
      <c r="C40" s="10"/>
      <c r="D40" s="21">
        <f>SUM(D41:D42)</f>
        <v>98</v>
      </c>
      <c r="E40" s="21">
        <f>SUM(E41:E42)</f>
        <v>265</v>
      </c>
      <c r="F40" s="22"/>
      <c r="G40" s="44">
        <f>SUM(D40-E40)</f>
        <v>-167</v>
      </c>
      <c r="H40" s="45"/>
      <c r="I40" s="46">
        <f>SUM(G40/E40*100)</f>
        <v>-63.0188679245283</v>
      </c>
      <c r="J40" s="26">
        <f>SUM(J41:J42)</f>
        <v>100</v>
      </c>
      <c r="K40" s="27">
        <f>SUM(K41:K42)</f>
        <v>100</v>
      </c>
    </row>
    <row r="41" spans="1:11" ht="14.25" customHeight="1">
      <c r="A41" s="8"/>
      <c r="B41" s="28" t="s">
        <v>11</v>
      </c>
      <c r="C41" s="10"/>
      <c r="D41" s="21">
        <v>95</v>
      </c>
      <c r="E41" s="21">
        <f>SUM(E29,E33)</f>
        <v>255</v>
      </c>
      <c r="F41" s="22"/>
      <c r="G41" s="44">
        <f>SUM(D41-E41)</f>
        <v>-160</v>
      </c>
      <c r="H41" s="45"/>
      <c r="I41" s="46">
        <f>SUM(G41/E41*100)</f>
        <v>-62.745098039215684</v>
      </c>
      <c r="J41" s="26">
        <f>SUM(D41/D40*100)</f>
        <v>96.93877551020408</v>
      </c>
      <c r="K41" s="27">
        <f>SUM(E41/E40*100)</f>
        <v>96.22641509433963</v>
      </c>
    </row>
    <row r="42" spans="1:11" ht="14.25" customHeight="1">
      <c r="A42" s="47"/>
      <c r="B42" s="48" t="s">
        <v>12</v>
      </c>
      <c r="C42" s="49"/>
      <c r="D42" s="50">
        <v>3</v>
      </c>
      <c r="E42" s="50">
        <f>SUM(E30,E34)</f>
        <v>10</v>
      </c>
      <c r="F42" s="51"/>
      <c r="G42" s="52">
        <f>SUM(D42-E42)</f>
        <v>-7</v>
      </c>
      <c r="H42" s="53"/>
      <c r="I42" s="54">
        <f>SUM(G42/E42*100)</f>
        <v>-70</v>
      </c>
      <c r="J42" s="55">
        <f>SUM(D42/D40*100)</f>
        <v>3.061224489795918</v>
      </c>
      <c r="K42" s="56">
        <f>SUM(E42/E40*100)</f>
        <v>3.7735849056603774</v>
      </c>
    </row>
    <row r="43" spans="1:11" ht="14.25" customHeight="1">
      <c r="A43" s="8"/>
      <c r="B43" s="30"/>
      <c r="C43" s="10"/>
      <c r="D43" s="21"/>
      <c r="E43" s="21"/>
      <c r="F43" s="22"/>
      <c r="G43" s="57"/>
      <c r="H43" s="58"/>
      <c r="I43" s="46"/>
      <c r="J43" s="59"/>
      <c r="K43" s="60"/>
    </row>
    <row r="44" spans="1:11" ht="14.25" customHeight="1">
      <c r="A44" s="8"/>
      <c r="B44" s="30" t="s">
        <v>21</v>
      </c>
      <c r="C44" s="10"/>
      <c r="D44" s="61">
        <v>45</v>
      </c>
      <c r="E44" s="61">
        <v>44.4</v>
      </c>
      <c r="F44" s="22"/>
      <c r="G44" s="27">
        <f t="shared" si="0"/>
        <v>0.6000000000000014</v>
      </c>
      <c r="H44" s="24"/>
      <c r="I44" s="43" t="s">
        <v>22</v>
      </c>
      <c r="J44" s="62" t="s">
        <v>22</v>
      </c>
      <c r="K44" s="63" t="s">
        <v>22</v>
      </c>
    </row>
    <row r="45" spans="1:11" ht="14.25" customHeight="1">
      <c r="A45" s="8"/>
      <c r="B45" s="28" t="s">
        <v>11</v>
      </c>
      <c r="C45" s="10"/>
      <c r="D45" s="61">
        <v>46.4</v>
      </c>
      <c r="E45" s="61">
        <v>45.5</v>
      </c>
      <c r="F45" s="22"/>
      <c r="G45" s="27">
        <f t="shared" si="0"/>
        <v>0.8999999999999986</v>
      </c>
      <c r="H45" s="24"/>
      <c r="I45" s="43" t="s">
        <v>23</v>
      </c>
      <c r="J45" s="62" t="s">
        <v>23</v>
      </c>
      <c r="K45" s="63" t="s">
        <v>23</v>
      </c>
    </row>
    <row r="46" spans="1:11" ht="14.25" customHeight="1">
      <c r="A46" s="47"/>
      <c r="B46" s="48" t="s">
        <v>12</v>
      </c>
      <c r="C46" s="49"/>
      <c r="D46" s="64">
        <v>36.2</v>
      </c>
      <c r="E46" s="64">
        <v>35.9</v>
      </c>
      <c r="F46" s="51"/>
      <c r="G46" s="56">
        <f t="shared" si="0"/>
        <v>0.30000000000000426</v>
      </c>
      <c r="H46" s="65"/>
      <c r="I46" s="66" t="s">
        <v>23</v>
      </c>
      <c r="J46" s="67" t="s">
        <v>23</v>
      </c>
      <c r="K46" s="68" t="s">
        <v>23</v>
      </c>
    </row>
  </sheetData>
  <mergeCells count="5">
    <mergeCell ref="J3:K3"/>
    <mergeCell ref="F5:G5"/>
    <mergeCell ref="H5:I5"/>
    <mergeCell ref="J4:K4"/>
    <mergeCell ref="D4:I4"/>
  </mergeCells>
  <printOptions horizontalCentered="1"/>
  <pageMargins left="0.984251968503937" right="0.5905511811023623" top="0.5905511811023623" bottom="0.7874015748031497" header="0" footer="0"/>
  <pageSetup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2004-12-17T06:30:37Z</dcterms:created>
  <dcterms:modified xsi:type="dcterms:W3CDTF">2004-12-17T06:33:32Z</dcterms:modified>
  <cp:category/>
  <cp:version/>
  <cp:contentType/>
  <cp:contentStatus/>
</cp:coreProperties>
</file>