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2）\H30公会計分(R2年度9月に伊東が作成)\03 市町村→県\30_座間味村●\"/>
    </mc:Choice>
  </mc:AlternateContent>
  <bookViews>
    <workbookView xWindow="0" yWindow="0" windowWidth="15360" windowHeight="7635"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U37" i="10"/>
  <c r="C37" i="10"/>
  <c r="CO36" i="10"/>
  <c r="BW36" i="10"/>
  <c r="BW37" i="10" s="1"/>
  <c r="BW38" i="10" s="1"/>
  <c r="BW39" i="10" s="1"/>
  <c r="BW40" i="10" s="1"/>
  <c r="BW41" i="10" s="1"/>
  <c r="BW42" i="10" s="1"/>
  <c r="BW43" i="10" s="1"/>
  <c r="AM36" i="10"/>
  <c r="U36" i="10"/>
  <c r="C36" i="10"/>
  <c r="CO35" i="10"/>
  <c r="BW35" i="10"/>
  <c r="AM35" i="10"/>
  <c r="C35" i="10"/>
  <c r="CO34" i="10"/>
  <c r="BW34" i="10"/>
  <c r="AM34" i="10"/>
  <c r="U34" i="10"/>
  <c r="U35" i="10" s="1"/>
  <c r="C34" i="10"/>
  <c r="BE34" i="10" l="1"/>
  <c r="BE35" i="10" s="1"/>
  <c r="BE36" i="10" s="1"/>
  <c r="BE37" i="10" s="1"/>
  <c r="BE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<sst xmlns="http://schemas.openxmlformats.org/spreadsheetml/2006/main" count="1122" uniqueCount="611">
  <si>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</si>
  <si>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</si>
  <si>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</si>
  <si>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</si>
  <si>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</si>
  <si>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</si>
  <si>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</si>
  <si>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</si>
  <si>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</si>
  <si>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</si>
  <si>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</si>
  <si>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</si>
  <si>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</si>
  <si>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</si>
  <si>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</si>
  <si>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</si>
  <si>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</si>
  <si>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</si>
  <si>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</si>
  <si>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</si>
  <si>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</si>
  <si>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</si>
  <si>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</si>
  <si>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</si>
  <si>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</si>
  <si>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</si>
  <si>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</si>
  <si>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</si>
  <si>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</si>
  <si>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</si>
  <si>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</si>
  <si>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</si>
  <si>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</si>
  <si>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</si>
  <si>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</si>
  <si>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</si>
  <si>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</si>
  <si>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</si>
  <si>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</si>
  <si>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</si>
  <si>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</si>
  <si>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</si>
  <si>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</si>
  <si>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</si>
  <si>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</si>
  <si>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</si>
  <si>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</si>
  <si>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</si>
  <si>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</si>
  <si>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</si>
  <si>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</si>
  <si>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</si>
  <si>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</si>
  <si>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</si>
  <si>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</si>
  <si>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</si>
  <si>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</si>
  <si>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</si>
  <si>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</si>
  <si>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</si>
  <si>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</si>
  <si>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</si>
  <si>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</si>
  <si>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</si>
  <si>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</si>
  <si>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</si>
  <si>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</si>
  <si>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</si>
  <si>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</si>
  <si>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</si>
  <si>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</si>
  <si>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</si>
  <si>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</si>
  <si>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</si>
  <si>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</si>
  <si>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</si>
  <si>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</si>
  <si>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</si>
  <si>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</si>
  <si>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</si>
  <si>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</si>
  <si>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</si>
  <si>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</si>
  <si>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</si>
  <si>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</si>
  <si>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</si>
  <si>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</si>
  <si>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</si>
  <si>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</si>
  <si>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</si>
  <si>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</si>
  <si>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</si>
  <si>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</si>
  <si>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</si>
  <si>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</si>
  <si>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</si>
  <si>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</si>
  <si>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</si>
  <si>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座間味村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</si>
  <si>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</si>
  <si>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</si>
  <si>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</si>
  <si>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</si>
  <si>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</si>
  <si>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</si>
  <si>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</si>
  <si>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</si>
  <si>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</si>
  <si>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</si>
  <si>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</si>
  <si>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</si>
  <si>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</si>
  <si>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</si>
  <si>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</si>
  <si>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</si>
  <si>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</si>
  <si>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</si>
  <si>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</si>
  <si>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</si>
  <si>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</si>
  <si>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</si>
  <si>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</si>
  <si>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</si>
  <si>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</si>
  <si>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</si>
  <si>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</si>
  <si>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</si>
  <si>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</si>
  <si>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</si>
  <si>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</si>
  <si>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</si>
  <si>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</si>
  <si>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</si>
  <si>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</si>
  <si>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</si>
  <si>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</si>
  <si>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</si>
  <si>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</si>
  <si>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</si>
  <si>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</si>
  <si>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</si>
  <si>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</si>
  <si>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</si>
  <si>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</si>
  <si>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</si>
  <si>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</si>
  <si>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</si>
  <si>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</si>
  <si>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</si>
  <si>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</si>
  <si>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</si>
  <si>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</si>
  <si>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</si>
  <si>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</si>
  <si>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</si>
  <si>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</si>
  <si>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</si>
  <si>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</si>
  <si>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</si>
  <si>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</si>
  <si>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</si>
  <si>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</si>
  <si>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</si>
  <si>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</si>
  <si>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</si>
  <si>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</si>
  <si>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</si>
  <si>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</si>
  <si>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</si>
  <si>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</si>
  <si>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</si>
  <si>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</si>
  <si>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</si>
  <si>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</si>
  <si>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</si>
  <si>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</si>
  <si>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</si>
  <si>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</si>
  <si>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</si>
  <si>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</si>
  <si>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</si>
  <si>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</si>
  <si>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</si>
  <si>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</si>
  <si>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</si>
  <si>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</si>
  <si>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</si>
  <si>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</si>
  <si>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</si>
  <si>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</si>
  <si>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</si>
  <si>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</si>
  <si>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</si>
  <si>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</si>
  <si>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</si>
  <si>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</si>
  <si>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</si>
  <si>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</si>
  <si>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</si>
  <si>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</si>
  <si>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</si>
  <si>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</si>
  <si>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</si>
  <si>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</si>
  <si>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</si>
  <si>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</si>
  <si>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</si>
  <si>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</si>
  <si>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</si>
  <si>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</si>
  <si>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</si>
  <si>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</si>
  <si>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</si>
  <si>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</si>
  <si>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</si>
  <si>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</si>
  <si>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</si>
  <si>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</si>
  <si>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沖縄県座間味村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</si>
  <si>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</si>
  <si>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</si>
  <si>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</si>
  <si>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</si>
  <si>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</si>
  <si>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</si>
  <si>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</si>
  <si>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</si>
  <si>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</si>
  <si>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</si>
  <si>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</si>
  <si>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</si>
  <si>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</si>
  <si>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</si>
  <si>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</si>
  <si>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</si>
  <si>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</si>
  <si>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</si>
  <si>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</si>
  <si>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</si>
  <si>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</si>
  <si>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</si>
  <si>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</si>
  <si>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</si>
  <si>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</si>
  <si>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</si>
  <si>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</si>
  <si>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</si>
  <si>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</si>
  <si>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</si>
  <si>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</si>
  <si>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</si>
  <si>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</si>
  <si>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</si>
  <si>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</si>
  <si>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</si>
  <si>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</si>
  <si>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</si>
  <si>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</si>
  <si>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</si>
  <si>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</si>
  <si>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</si>
  <si>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</si>
  <si>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</si>
  <si>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</si>
  <si>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</si>
  <si>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</si>
  <si>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</si>
  <si>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</si>
  <si>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</si>
  <si>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</si>
  <si>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t>
    <phoneticPr fontId="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</si>
  <si>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</si>
  <si>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</si>
  <si>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</si>
  <si>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</si>
  <si>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</si>
  <si>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</si>
  <si>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</si>
  <si>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</si>
  <si>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</si>
  <si>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</si>
  <si>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</si>
  <si>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</si>
  <si>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</si>
  <si>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</si>
  <si>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</si>
  <si>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</si>
  <si>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</si>
  <si>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</si>
  <si>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</si>
  <si>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</si>
  <si>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</si>
  <si>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</si>
  <si>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</si>
  <si>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</si>
  <si>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</si>
  <si>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</si>
  <si>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</si>
  <si>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</si>
  <si>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</si>
  <si>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</si>
  <si>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</si>
  <si>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</si>
  <si>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</si>
  <si>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</si>
  <si>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</si>
  <si>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</si>
  <si>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</si>
  <si>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</si>
  <si>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</si>
  <si>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</si>
  <si>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</si>
  <si>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</si>
  <si>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</si>
  <si>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</si>
  <si>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</si>
  <si>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</si>
  <si>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</si>
  <si>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</si>
  <si>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</si>
  <si>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</si>
  <si>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</si>
  <si>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</si>
  <si>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</si>
  <si>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</si>
  <si>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</si>
  <si>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</si>
  <si>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</si>
  <si>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</si>
  <si>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</si>
  <si>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</si>
  <si>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</si>
  <si>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</si>
  <si>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</si>
  <si>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</si>
  <si>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</si>
  <si>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</si>
  <si>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</si>
  <si>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</si>
  <si>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</si>
  <si>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</si>
  <si>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</si>
  <si>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</si>
  <si>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</si>
  <si>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</si>
  <si>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</si>
  <si>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</si>
  <si>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</si>
  <si>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</si>
  <si>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</si>
  <si>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</si>
  <si>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</si>
  <si>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</si>
  <si>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</si>
  <si>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</si>
  <si>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</si>
  <si>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</si>
  <si>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</si>
  <si>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</si>
  <si>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</si>
  <si>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</si>
  <si>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</si>
  <si>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</si>
  <si>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</si>
  <si>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</si>
  <si>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</si>
  <si>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</si>
  <si>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</si>
  <si>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</si>
  <si>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沖縄県座間味村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</si>
  <si>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</si>
  <si>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</si>
  <si>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</si>
  <si>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</si>
  <si>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</si>
  <si>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</si>
  <si>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</si>
  <si>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</si>
  <si>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</si>
  <si>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</si>
  <si>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</si>
  <si>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</si>
  <si>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</si>
  <si>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</si>
  <si>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</si>
  <si>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</si>
  <si>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</si>
  <si>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</si>
  <si>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</si>
  <si>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</si>
  <si>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</si>
  <si>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</si>
  <si>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</si>
  <si>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</si>
  <si>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</si>
  <si>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</si>
  <si>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</si>
  <si>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</si>
  <si>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</si>
  <si>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</si>
  <si>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</si>
  <si>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</si>
  <si>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</si>
  <si>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</si>
  <si>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</si>
  <si>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</si>
  <si>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</si>
  <si>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</si>
  <si>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下水道事業特別会計</t>
    <phoneticPr fontId="5"/>
  </si>
  <si>
    <t>法非適用企業</t>
    <phoneticPr fontId="5"/>
  </si>
  <si>
    <t>漁業集落排水事業特別会計</t>
    <phoneticPr fontId="5"/>
  </si>
  <si>
    <t>農業集落排水事業特別会計</t>
    <phoneticPr fontId="5"/>
  </si>
  <si>
    <t>法非適用企業</t>
    <phoneticPr fontId="5"/>
  </si>
  <si>
    <t>航路事業特別会計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</si>
  <si>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</si>
  <si>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</si>
  <si>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</si>
  <si>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</si>
  <si>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</si>
  <si>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</si>
  <si>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</si>
  <si>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</si>
  <si>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</si>
  <si>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</si>
  <si>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</si>
  <si>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</si>
  <si>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</si>
  <si>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</si>
  <si>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</si>
  <si>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</si>
  <si>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</si>
  <si>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</si>
  <si>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</si>
  <si>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</si>
  <si>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</si>
  <si>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</si>
  <si>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</si>
  <si>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</si>
  <si>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</si>
  <si>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</si>
  <si>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</si>
  <si>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</si>
  <si>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</si>
  <si>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</si>
  <si>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</si>
  <si>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</si>
  <si>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</si>
  <si>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</si>
  <si>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</si>
  <si>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</si>
  <si>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</si>
  <si>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</si>
  <si>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</si>
  <si>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</si>
  <si>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</si>
  <si>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</si>
  <si>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</si>
  <si>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</si>
  <si>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</si>
  <si>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</si>
  <si>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</si>
  <si>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</si>
  <si>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</si>
  <si>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</si>
  <si>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</si>
  <si>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</si>
  <si>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</si>
  <si>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</si>
  <si>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</si>
  <si>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</si>
  <si>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</si>
  <si>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</si>
  <si>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</si>
  <si>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</si>
  <si>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</si>
  <si>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</si>
  <si>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</si>
  <si>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</si>
  <si>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</si>
  <si>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</si>
  <si>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</si>
  <si>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</si>
  <si>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</si>
  <si>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</si>
  <si>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漁業集落排水事業特別会計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</si>
  <si>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</si>
  <si>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</si>
  <si>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</si>
  <si>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</si>
  <si>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</si>
  <si>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</si>
  <si>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</si>
  <si>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</si>
  <si>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</si>
  <si>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</si>
  <si>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</si>
  <si>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</si>
  <si>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</si>
  <si>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</si>
  <si>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</si>
  <si>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</si>
  <si>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</si>
  <si>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</si>
  <si>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</si>
  <si>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</si>
  <si>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</si>
  <si>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</si>
  <si>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</si>
  <si>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</si>
  <si>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</si>
  <si>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</si>
  <si>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</si>
  <si>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</si>
  <si>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</si>
  <si>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</si>
  <si>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</si>
  <si>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</si>
  <si>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</si>
  <si>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</si>
  <si>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</si>
  <si>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</si>
  <si>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</si>
  <si>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</si>
  <si>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</si>
  <si>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</si>
  <si>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</si>
  <si>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</si>
  <si>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</si>
  <si>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</si>
  <si>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</si>
  <si>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</si>
  <si>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</si>
  <si>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</si>
  <si>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</si>
  <si>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</si>
  <si>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</si>
  <si>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</si>
  <si>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</si>
  <si>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</si>
  <si>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</si>
  <si>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</si>
  <si>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</si>
  <si>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</si>
  <si>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</si>
  <si>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</si>
  <si>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</si>
  <si>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</si>
  <si>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</si>
  <si>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</si>
  <si>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</si>
  <si>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</si>
  <si>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</si>
  <si>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</si>
  <si>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</si>
  <si>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</si>
  <si>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</si>
  <si>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</si>
  <si>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</si>
  <si>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</si>
  <si>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</si>
  <si>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</si>
  <si>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</si>
  <si>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</si>
  <si>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</si>
  <si>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</si>
  <si>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</si>
  <si>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</si>
  <si>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</si>
  <si>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</si>
  <si>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</si>
  <si>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</si>
  <si>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</si>
  <si>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10.57</t>
  </si>
  <si>
    <t>▲ 14.16</t>
  </si>
  <si>
    <t>一般会計</t>
  </si>
  <si>
    <t>国民健康保険事業特別会計</t>
  </si>
  <si>
    <t>航路事業特別会計</t>
  </si>
  <si>
    <t>後期高齢者医療特別会計</t>
  </si>
  <si>
    <t>簡易水道事業特別会計</t>
  </si>
  <si>
    <t>下水道事業特別会計</t>
  </si>
  <si>
    <t>漁業集落排水事業特別会計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</si>
  <si>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</si>
  <si>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</si>
  <si>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</si>
  <si>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</si>
  <si>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</si>
  <si>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</si>
  <si>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</si>
  <si>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</si>
  <si>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渇水対策基金</t>
    <rPh sb="0" eb="2">
      <t>カッスイ</t>
    </rPh>
    <rPh sb="2" eb="4">
      <t>タイサク</t>
    </rPh>
    <rPh sb="4" eb="6">
      <t>キキン</t>
    </rPh>
    <phoneticPr fontId="2"/>
  </si>
  <si>
    <t>ふるさと応援基金</t>
    <rPh sb="4" eb="6">
      <t>オウエン</t>
    </rPh>
    <rPh sb="6" eb="8">
      <t>キキン</t>
    </rPh>
    <phoneticPr fontId="2"/>
  </si>
  <si>
    <t>地域福祉基金</t>
    <rPh sb="0" eb="2">
      <t>チイキ</t>
    </rPh>
    <rPh sb="2" eb="4">
      <t>フクシ</t>
    </rPh>
    <rPh sb="4" eb="6">
      <t>キキン</t>
    </rPh>
    <phoneticPr fontId="2"/>
  </si>
  <si>
    <t>ふるさと創生基金</t>
    <rPh sb="4" eb="6">
      <t>ソウセイ</t>
    </rPh>
    <rPh sb="6" eb="8">
      <t>キキン</t>
    </rPh>
    <phoneticPr fontId="2"/>
  </si>
  <si>
    <t>庁舎建設基金</t>
    <rPh sb="0" eb="2">
      <t>チョウシャ</t>
    </rPh>
    <rPh sb="2" eb="4">
      <t>ケンセツ</t>
    </rPh>
    <rPh sb="4" eb="6">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</si>
  <si>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</si>
  <si>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</si>
  <si>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</si>
  <si>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</si>
  <si>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</si>
  <si>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べ大きく上回っているが、主な要因としては庁舎建設に係る債務負担行為を起こしたためと考えられる。平成30年度に関しては、新たに職員宿舎を整備し債務負担行為を起こしたため前年度に比べ増加している。有形固定資産減価償却率は類似団体等と比較すると低い値となっているが、これは老朽化した資産の更新を進めたことによるもとの考えられる。今後も施設等整備事業について必要性及び緊急性を精査し適切な財政運営に努めていく。</t>
    <rPh sb="7" eb="9">
      <t>ルイジ</t>
    </rPh>
    <rPh sb="9" eb="11">
      <t>ダンタイ</t>
    </rPh>
    <rPh sb="12" eb="13">
      <t>クラ</t>
    </rPh>
    <rPh sb="14" eb="15">
      <t>オオ</t>
    </rPh>
    <rPh sb="17" eb="19">
      <t>ウワマワ</t>
    </rPh>
    <rPh sb="25" eb="26">
      <t>オモ</t>
    </rPh>
    <rPh sb="27" eb="29">
      <t>ヨウイン</t>
    </rPh>
    <rPh sb="33" eb="35">
      <t>チョウシャ</t>
    </rPh>
    <rPh sb="35" eb="37">
      <t>ケンセツ</t>
    </rPh>
    <rPh sb="38" eb="39">
      <t>カカ</t>
    </rPh>
    <rPh sb="60" eb="62">
      <t>ヘイセイ</t>
    </rPh>
    <rPh sb="64" eb="66">
      <t>ネンド</t>
    </rPh>
    <rPh sb="67" eb="68">
      <t>カン</t>
    </rPh>
    <rPh sb="72" eb="73">
      <t>アラ</t>
    </rPh>
    <rPh sb="75" eb="77">
      <t>ショクイン</t>
    </rPh>
    <rPh sb="77" eb="79">
      <t>シュクシャ</t>
    </rPh>
    <rPh sb="80" eb="82">
      <t>セイビ</t>
    </rPh>
    <rPh sb="83" eb="85">
      <t>サイム</t>
    </rPh>
    <rPh sb="85" eb="87">
      <t>フタン</t>
    </rPh>
    <rPh sb="87" eb="89">
      <t>コウイ</t>
    </rPh>
    <rPh sb="90" eb="91">
      <t>オ</t>
    </rPh>
    <rPh sb="96" eb="99">
      <t>ゼンネンド</t>
    </rPh>
    <rPh sb="100" eb="101">
      <t>クラ</t>
    </rPh>
    <rPh sb="102" eb="104">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</si>
  <si>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</si>
  <si>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</si>
  <si>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</si>
  <si>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</si>
  <si>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</si>
  <si>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</si>
  <si>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率については、平成27年度までは概ね減少傾向であったが平成28年度により増加している。要因としては、道路改良工事及び通信環境整備事業及び幼稚園園舎等の新規地方債発行を行ったことによるものと考えられる。今後もゴミ処理施設解体等を計画していること、また道路整備事業などが発生することも見込まれることから、将来負担比率及び実質公債費率も増加することが予想される。</t>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</si>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</sst>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23F3-4F6D-AF22-F925072370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855993</c:v>
                </c:pt>
                <c:pt idx="1">
                  <c:v>843001</c:v>
                </c:pt>
                <c:pt idx="2">
                  <c:v>517013</c:v>
                </c:pt>
                <c:pt idx="3">
                  <c:v>612415</c:v>
                </c:pt>
                <c:pt idx="4">
                  <c:v>579949</c:v>
                </c:pt>
              </c:numCache>
            </c:numRef>
          </c:val>
          <c:smooth val="0"/>
          <c:extLst>
            <c:ext xmlns:c16="http://schemas.microsoft.com/office/drawing/2014/chart" uri="{C3380CC4-5D6E-409C-BE32-E72D297353CC}">
              <c16:uniqueId val="{00000001-23F3-4F6D-AF22-F92507237046}"/>
            </c:ext>
          </c:extLst>
        </c:ser>
        <c:dLbls>
          <c:showLegendKey val="0"/>
          <c:showVal val="0"/>
          <c:showCatName val="0"/>
          <c:showSerName val="0"/>
          <c:showPercent val="0"/>
          <c:showBubbleSize val="0"/>
        </c:dLbls>
        <c:marker val="1"/>
        <c:smooth val="0"/>
        <c:axId val="119419696"/>
        <c:axId val="386962920"/>
      </c:lineChart>
      <c:catAx>
        <c:axId val="119419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6962920"/>
        <c:crosses val="autoZero"/>
        <c:auto val="1"/>
        <c:lblAlgn val="ctr"/>
        <c:lblOffset val="100"/>
        <c:tickLblSkip val="1"/>
        <c:tickMarkSkip val="1"/>
        <c:noMultiLvlLbl val="0"/>
      </c:catAx>
      <c:valAx>
        <c:axId val="38696292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419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7.02</c:v>
                </c:pt>
                <c:pt idx="1">
                  <c:v>16.940000000000001</c:v>
                </c:pt>
                <c:pt idx="2">
                  <c:v>14.32</c:v>
                </c:pt>
                <c:pt idx="3">
                  <c:v>12.86</c:v>
                </c:pt>
                <c:pt idx="4">
                  <c:v>20.58</c:v>
                </c:pt>
              </c:numCache>
            </c:numRef>
          </c:val>
          <c:extLst>
            <c:ext xmlns:c16="http://schemas.microsoft.com/office/drawing/2014/chart" uri="{C3380CC4-5D6E-409C-BE32-E72D297353CC}">
              <c16:uniqueId val="{00000000-7899-4E67-B439-E07984C871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22.91</c:v>
                </c:pt>
                <c:pt idx="1">
                  <c:v>24.97</c:v>
                </c:pt>
                <c:pt idx="2">
                  <c:v>50.69</c:v>
                </c:pt>
                <c:pt idx="3">
                  <c:v>39.409999999999997</c:v>
                </c:pt>
                <c:pt idx="4">
                  <c:v>35.29</c:v>
                </c:pt>
              </c:numCache>
            </c:numRef>
          </c:val>
          <c:extLst>
            <c:ext xmlns:c16="http://schemas.microsoft.com/office/drawing/2014/chart" uri="{C3380CC4-5D6E-409C-BE32-E72D297353CC}">
              <c16:uniqueId val="{00000001-7899-4E67-B439-E07984C87193}"/>
            </c:ext>
          </c:extLst>
        </c:ser>
        <c:dLbls>
          <c:showLegendKey val="0"/>
          <c:showVal val="0"/>
          <c:showCatName val="0"/>
          <c:showSerName val="0"/>
          <c:showPercent val="0"/>
          <c:showBubbleSize val="0"/>
        </c:dLbls>
        <c:gapWidth val="250"/>
        <c:overlap val="100"/>
        <c:axId val="355324208"/>
        <c:axId val="355324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-10.57</c:v>
                </c:pt>
                <c:pt idx="1">
                  <c:v>13.13</c:v>
                </c:pt>
                <c:pt idx="2">
                  <c:v>25.51</c:v>
                </c:pt>
                <c:pt idx="3">
                  <c:v>-14.16</c:v>
                </c:pt>
                <c:pt idx="4">
                  <c:v>3.33</c:v>
                </c:pt>
              </c:numCache>
            </c:numRef>
          </c:val>
          <c:smooth val="0"/>
          <c:extLst>
            <c:ext xmlns:c16="http://schemas.microsoft.com/office/drawing/2014/chart" uri="{C3380CC4-5D6E-409C-BE32-E72D297353CC}">
              <c16:uniqueId val="{00000002-7899-4E67-B439-E07984C87193}"/>
            </c:ext>
          </c:extLst>
        </c:ser>
        <c:dLbls>
          <c:showLegendKey val="0"/>
          <c:showVal val="0"/>
          <c:showCatName val="0"/>
          <c:showSerName val="0"/>
          <c:showPercent val="0"/>
          <c:showBubbleSize val="0"/>
        </c:dLbls>
        <c:marker val="1"/>
        <c:smooth val="0"/>
        <c:axId val="355324208"/>
        <c:axId val="355324592"/>
      </c:lineChart>
      <c:catAx>
        <c:axId val="35532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5324592"/>
        <c:crosses val="autoZero"/>
        <c:auto val="1"/>
        <c:lblAlgn val="ctr"/>
        <c:lblOffset val="100"/>
        <c:tickLblSkip val="1"/>
        <c:tickMarkSkip val="1"/>
        <c:noMultiLvlLbl val="0"/>
      </c:catAx>
      <c:valAx>
        <c:axId val="35532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32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CEC-43E4-812A-A18349BE20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EC-43E4-812A-A18349BE208E}"/>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CEC-43E4-812A-A18349BE208E}"/>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3-FCEC-43E4-812A-A18349BE208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0.02</c:v>
                </c:pt>
                <c:pt idx="4">
                  <c:v>#N/A</c:v>
                </c:pt>
                <c:pt idx="5">
                  <c:v>0</c:v>
                </c:pt>
                <c:pt idx="6">
                  <c:v>#N/A</c:v>
                </c:pt>
                <c:pt idx="7">
                  <c:v>0</c:v>
                </c:pt>
                <c:pt idx="8">
                  <c:v>#N/A</c:v>
                </c:pt>
                <c:pt idx="9">
                  <c:v>0.02</c:v>
                </c:pt>
              </c:numCache>
            </c:numRef>
          </c:val>
          <c:extLst>
            <c:ext xmlns:c16="http://schemas.microsoft.com/office/drawing/2014/chart" uri="{C3380CC4-5D6E-409C-BE32-E72D297353CC}">
              <c16:uniqueId val="{00000004-FCEC-43E4-812A-A18349BE208E}"/>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0.03</c:v>
                </c:pt>
                <c:pt idx="4">
                  <c:v>#N/A</c:v>
                </c:pt>
                <c:pt idx="5">
                  <c:v>0.01</c:v>
                </c:pt>
                <c:pt idx="6">
                  <c:v>#N/A</c:v>
                </c:pt>
                <c:pt idx="7">
                  <c:v>0</c:v>
                </c:pt>
                <c:pt idx="8">
                  <c:v>#N/A</c:v>
                </c:pt>
                <c:pt idx="9">
                  <c:v>0.05</c:v>
                </c:pt>
              </c:numCache>
            </c:numRef>
          </c:val>
          <c:extLst>
            <c:ext xmlns:c16="http://schemas.microsoft.com/office/drawing/2014/chart" uri="{C3380CC4-5D6E-409C-BE32-E72D297353CC}">
              <c16:uniqueId val="{00000005-FCEC-43E4-812A-A18349BE208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0.15</c:v>
                </c:pt>
                <c:pt idx="2">
                  <c:v>#N/A</c:v>
                </c:pt>
                <c:pt idx="3">
                  <c:v>0.06</c:v>
                </c:pt>
                <c:pt idx="4">
                  <c:v>#N/A</c:v>
                </c:pt>
                <c:pt idx="5">
                  <c:v>0.02</c:v>
                </c:pt>
                <c:pt idx="6">
                  <c:v>#N/A</c:v>
                </c:pt>
                <c:pt idx="7">
                  <c:v>0.05</c:v>
                </c:pt>
                <c:pt idx="8">
                  <c:v>#N/A</c:v>
                </c:pt>
                <c:pt idx="9">
                  <c:v>0.05</c:v>
                </c:pt>
              </c:numCache>
            </c:numRef>
          </c:val>
          <c:extLst>
            <c:ext xmlns:c16="http://schemas.microsoft.com/office/drawing/2014/chart" uri="{C3380CC4-5D6E-409C-BE32-E72D297353CC}">
              <c16:uniqueId val="{00000006-FCEC-43E4-812A-A18349BE208E}"/>
            </c:ext>
          </c:extLst>
        </c:ser>
        <c:ser>
          <c:idx val="7"/>
          <c:order val="7"/>
          <c:tx>
            <c:strRef>
              <c:f>データシート!$A$34</c:f>
              <c:strCache>
                <c:ptCount val="1"/>
                <c:pt idx="0">
                  <c:v>航路事業特別会計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13.23</c:v>
                </c:pt>
                <c:pt idx="2">
                  <c:v>#N/A</c:v>
                </c:pt>
                <c:pt idx="3">
                  <c:v>11.88</c:v>
                </c:pt>
                <c:pt idx="4">
                  <c:v>#N/A</c:v>
                </c:pt>
                <c:pt idx="5">
                  <c:v>4.34</c:v>
                </c:pt>
                <c:pt idx="6">
                  <c:v>#N/A</c:v>
                </c:pt>
                <c:pt idx="7">
                  <c:v>2.57</c:v>
                </c:pt>
                <c:pt idx="8">
                  <c:v>#N/A</c:v>
                </c:pt>
                <c:pt idx="9">
                  <c:v>0.7</c:v>
                </c:pt>
              </c:numCache>
            </c:numRef>
          </c:val>
          <c:extLst>
            <c:ext xmlns:c16="http://schemas.microsoft.com/office/drawing/2014/chart" uri="{C3380CC4-5D6E-409C-BE32-E72D297353CC}">
              <c16:uniqueId val="{00000007-FCEC-43E4-812A-A18349BE208E}"/>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3.09</c:v>
                </c:pt>
                <c:pt idx="2">
                  <c:v>#N/A</c:v>
                </c:pt>
                <c:pt idx="3">
                  <c:v>4.63</c:v>
                </c:pt>
                <c:pt idx="4">
                  <c:v>#N/A</c:v>
                </c:pt>
                <c:pt idx="5">
                  <c:v>5.23</c:v>
                </c:pt>
                <c:pt idx="6">
                  <c:v>#N/A</c:v>
                </c:pt>
                <c:pt idx="7">
                  <c:v>5.36</c:v>
                </c:pt>
                <c:pt idx="8">
                  <c:v>#N/A</c:v>
                </c:pt>
                <c:pt idx="9">
                  <c:v>6.43</c:v>
                </c:pt>
              </c:numCache>
            </c:numRef>
          </c:val>
          <c:extLst>
            <c:ext xmlns:c16="http://schemas.microsoft.com/office/drawing/2014/chart" uri="{C3380CC4-5D6E-409C-BE32-E72D297353CC}">
              <c16:uniqueId val="{00000008-FCEC-43E4-812A-A18349BE208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7.02</c:v>
                </c:pt>
                <c:pt idx="2">
                  <c:v>#N/A</c:v>
                </c:pt>
                <c:pt idx="3">
                  <c:v>16.940000000000001</c:v>
                </c:pt>
                <c:pt idx="4">
                  <c:v>#N/A</c:v>
                </c:pt>
                <c:pt idx="5">
                  <c:v>14.32</c:v>
                </c:pt>
                <c:pt idx="6">
                  <c:v>#N/A</c:v>
                </c:pt>
                <c:pt idx="7">
                  <c:v>12.85</c:v>
                </c:pt>
                <c:pt idx="8">
                  <c:v>#N/A</c:v>
                </c:pt>
                <c:pt idx="9">
                  <c:v>20.58</c:v>
                </c:pt>
              </c:numCache>
            </c:numRef>
          </c:val>
          <c:extLst>
            <c:ext xmlns:c16="http://schemas.microsoft.com/office/drawing/2014/chart" uri="{C3380CC4-5D6E-409C-BE32-E72D297353CC}">
              <c16:uniqueId val="{00000009-FCEC-43E4-812A-A18349BE208E}"/>
            </c:ext>
          </c:extLst>
        </c:ser>
        <c:dLbls>
          <c:showLegendKey val="0"/>
          <c:showVal val="0"/>
          <c:showCatName val="0"/>
          <c:showSerName val="0"/>
          <c:showPercent val="0"/>
          <c:showBubbleSize val="0"/>
        </c:dLbls>
        <c:gapWidth val="150"/>
        <c:overlap val="100"/>
        <c:axId val="393216616"/>
        <c:axId val="393667704"/>
      </c:barChart>
      <c:catAx>
        <c:axId val="393216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667704"/>
        <c:crosses val="autoZero"/>
        <c:auto val="1"/>
        <c:lblAlgn val="ctr"/>
        <c:lblOffset val="100"/>
        <c:tickLblSkip val="1"/>
        <c:tickMarkSkip val="1"/>
        <c:noMultiLvlLbl val="0"/>
      </c:catAx>
      <c:valAx>
        <c:axId val="393667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216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168</c:v>
                </c:pt>
                <c:pt idx="5">
                  <c:v>155</c:v>
                </c:pt>
                <c:pt idx="8">
                  <c:v>151</c:v>
                </c:pt>
                <c:pt idx="11">
                  <c:v>135</c:v>
                </c:pt>
                <c:pt idx="14">
                  <c:v>133</c:v>
                </c:pt>
              </c:numCache>
            </c:numRef>
          </c:val>
          <c:extLst>
            <c:ext xmlns:c16="http://schemas.microsoft.com/office/drawing/2014/chart" uri="{C3380CC4-5D6E-409C-BE32-E72D297353CC}">
              <c16:uniqueId val="{00000000-D732-456C-A15E-8A481A3D87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32-456C-A15E-8A481A3D87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5</c:v>
                </c:pt>
                <c:pt idx="6">
                  <c:v>40</c:v>
                </c:pt>
                <c:pt idx="9">
                  <c:v>38</c:v>
                </c:pt>
                <c:pt idx="12">
                  <c:v>38</c:v>
                </c:pt>
              </c:numCache>
            </c:numRef>
          </c:val>
          <c:extLst>
            <c:ext xmlns:c16="http://schemas.microsoft.com/office/drawing/2014/chart" uri="{C3380CC4-5D6E-409C-BE32-E72D297353CC}">
              <c16:uniqueId val="{00000002-D732-456C-A15E-8A481A3D87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32-456C-A15E-8A481A3D87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76</c:v>
                </c:pt>
                <c:pt idx="3">
                  <c:v>64</c:v>
                </c:pt>
                <c:pt idx="6">
                  <c:v>58</c:v>
                </c:pt>
                <c:pt idx="9">
                  <c:v>59</c:v>
                </c:pt>
                <c:pt idx="12">
                  <c:v>59</c:v>
                </c:pt>
              </c:numCache>
            </c:numRef>
          </c:val>
          <c:extLst>
            <c:ext xmlns:c16="http://schemas.microsoft.com/office/drawing/2014/chart" uri="{C3380CC4-5D6E-409C-BE32-E72D297353CC}">
              <c16:uniqueId val="{00000004-D732-456C-A15E-8A481A3D87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32-456C-A15E-8A481A3D87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32-456C-A15E-8A481A3D87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175</c:v>
                </c:pt>
                <c:pt idx="3">
                  <c:v>168</c:v>
                </c:pt>
                <c:pt idx="6">
                  <c:v>165</c:v>
                </c:pt>
                <c:pt idx="9">
                  <c:v>145</c:v>
                </c:pt>
                <c:pt idx="12">
                  <c:v>134</c:v>
                </c:pt>
              </c:numCache>
            </c:numRef>
          </c:val>
          <c:extLst>
            <c:ext xmlns:c16="http://schemas.microsoft.com/office/drawing/2014/chart" uri="{C3380CC4-5D6E-409C-BE32-E72D297353CC}">
              <c16:uniqueId val="{00000007-D732-456C-A15E-8A481A3D870A}"/>
            </c:ext>
          </c:extLst>
        </c:ser>
        <c:dLbls>
          <c:showLegendKey val="0"/>
          <c:showVal val="0"/>
          <c:showCatName val="0"/>
          <c:showSerName val="0"/>
          <c:showPercent val="0"/>
          <c:showBubbleSize val="0"/>
        </c:dLbls>
        <c:gapWidth val="100"/>
        <c:overlap val="100"/>
        <c:axId val="387600416"/>
        <c:axId val="392264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83</c:v>
                </c:pt>
                <c:pt idx="2">
                  <c:v>#N/A</c:v>
                </c:pt>
                <c:pt idx="3">
                  <c:v>#N/A</c:v>
                </c:pt>
                <c:pt idx="4">
                  <c:v>82</c:v>
                </c:pt>
                <c:pt idx="5">
                  <c:v>#N/A</c:v>
                </c:pt>
                <c:pt idx="6">
                  <c:v>#N/A</c:v>
                </c:pt>
                <c:pt idx="7">
                  <c:v>112</c:v>
                </c:pt>
                <c:pt idx="8">
                  <c:v>#N/A</c:v>
                </c:pt>
                <c:pt idx="9">
                  <c:v>#N/A</c:v>
                </c:pt>
                <c:pt idx="10">
                  <c:v>107</c:v>
                </c:pt>
                <c:pt idx="11">
                  <c:v>#N/A</c:v>
                </c:pt>
                <c:pt idx="12">
                  <c:v>#N/A</c:v>
                </c:pt>
                <c:pt idx="13">
                  <c:v>98</c:v>
                </c:pt>
                <c:pt idx="14">
                  <c:v>#N/A</c:v>
                </c:pt>
              </c:numCache>
            </c:numRef>
          </c:val>
          <c:smooth val="0"/>
          <c:extLst>
            <c:ext xmlns:c16="http://schemas.microsoft.com/office/drawing/2014/chart" uri="{C3380CC4-5D6E-409C-BE32-E72D297353CC}">
              <c16:uniqueId val="{00000008-D732-456C-A15E-8A481A3D870A}"/>
            </c:ext>
          </c:extLst>
        </c:ser>
        <c:dLbls>
          <c:showLegendKey val="0"/>
          <c:showVal val="0"/>
          <c:showCatName val="0"/>
          <c:showSerName val="0"/>
          <c:showPercent val="0"/>
          <c:showBubbleSize val="0"/>
        </c:dLbls>
        <c:marker val="1"/>
        <c:smooth val="0"/>
        <c:axId val="387600416"/>
        <c:axId val="392264128"/>
      </c:lineChart>
      <c:catAx>
        <c:axId val="38760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264128"/>
        <c:crosses val="autoZero"/>
        <c:auto val="1"/>
        <c:lblAlgn val="ctr"/>
        <c:lblOffset val="100"/>
        <c:tickLblSkip val="1"/>
        <c:tickMarkSkip val="1"/>
        <c:noMultiLvlLbl val="0"/>
      </c:catAx>
      <c:valAx>
        <c:axId val="392264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600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1084</c:v>
                </c:pt>
                <c:pt idx="5">
                  <c:v>1035</c:v>
                </c:pt>
                <c:pt idx="8">
                  <c:v>1108</c:v>
                </c:pt>
                <c:pt idx="11">
                  <c:v>1144</c:v>
                </c:pt>
                <c:pt idx="14">
                  <c:v>1115</c:v>
                </c:pt>
              </c:numCache>
            </c:numRef>
          </c:val>
          <c:extLst>
            <c:ext xmlns:c16="http://schemas.microsoft.com/office/drawing/2014/chart" uri="{C3380CC4-5D6E-409C-BE32-E72D297353CC}">
              <c16:uniqueId val="{00000000-3D79-4621-AAF4-09405BD4F7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45</c:v>
                </c:pt>
                <c:pt idx="5">
                  <c:v>35</c:v>
                </c:pt>
                <c:pt idx="8">
                  <c:v>35</c:v>
                </c:pt>
                <c:pt idx="11">
                  <c:v>26</c:v>
                </c:pt>
                <c:pt idx="14">
                  <c:v>20</c:v>
                </c:pt>
              </c:numCache>
            </c:numRef>
          </c:val>
          <c:extLst>
            <c:ext xmlns:c16="http://schemas.microsoft.com/office/drawing/2014/chart" uri="{C3380CC4-5D6E-409C-BE32-E72D297353CC}">
              <c16:uniqueId val="{00000001-3D79-4621-AAF4-09405BD4F7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280</c:v>
                </c:pt>
                <c:pt idx="5">
                  <c:v>300</c:v>
                </c:pt>
                <c:pt idx="8">
                  <c:v>490</c:v>
                </c:pt>
                <c:pt idx="11">
                  <c:v>369</c:v>
                </c:pt>
                <c:pt idx="14">
                  <c:v>333</c:v>
                </c:pt>
              </c:numCache>
            </c:numRef>
          </c:val>
          <c:extLst>
            <c:ext xmlns:c16="http://schemas.microsoft.com/office/drawing/2014/chart" uri="{C3380CC4-5D6E-409C-BE32-E72D297353CC}">
              <c16:uniqueId val="{00000002-3D79-4621-AAF4-09405BD4F7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79-4621-AAF4-09405BD4F7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79-4621-AAF4-09405BD4F7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79-4621-AAF4-09405BD4F7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127</c:v>
                </c:pt>
                <c:pt idx="3">
                  <c:v>114</c:v>
                </c:pt>
                <c:pt idx="6">
                  <c:v>39</c:v>
                </c:pt>
                <c:pt idx="9">
                  <c:v>109</c:v>
                </c:pt>
                <c:pt idx="12">
                  <c:v>103</c:v>
                </c:pt>
              </c:numCache>
            </c:numRef>
          </c:val>
          <c:extLst>
            <c:ext xmlns:c16="http://schemas.microsoft.com/office/drawing/2014/chart" uri="{C3380CC4-5D6E-409C-BE32-E72D297353CC}">
              <c16:uniqueId val="{00000006-3D79-4621-AAF4-09405BD4F7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D79-4621-AAF4-09405BD4F7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656</c:v>
                </c:pt>
                <c:pt idx="3">
                  <c:v>625</c:v>
                </c:pt>
                <c:pt idx="6">
                  <c:v>587</c:v>
                </c:pt>
                <c:pt idx="9">
                  <c:v>587</c:v>
                </c:pt>
                <c:pt idx="12">
                  <c:v>555</c:v>
                </c:pt>
              </c:numCache>
            </c:numRef>
          </c:val>
          <c:extLst>
            <c:ext xmlns:c16="http://schemas.microsoft.com/office/drawing/2014/chart" uri="{C3380CC4-5D6E-409C-BE32-E72D297353CC}">
              <c16:uniqueId val="{00000008-3D79-4621-AAF4-09405BD4F7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964</c:v>
                </c:pt>
                <c:pt idx="6">
                  <c:v>604</c:v>
                </c:pt>
                <c:pt idx="9">
                  <c:v>564</c:v>
                </c:pt>
                <c:pt idx="12">
                  <c:v>774</c:v>
                </c:pt>
              </c:numCache>
            </c:numRef>
          </c:val>
          <c:extLst>
            <c:ext xmlns:c16="http://schemas.microsoft.com/office/drawing/2014/chart" uri="{C3380CC4-5D6E-409C-BE32-E72D297353CC}">
              <c16:uniqueId val="{00000009-3D79-4621-AAF4-09405BD4F7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1179</c:v>
                </c:pt>
                <c:pt idx="3">
                  <c:v>1226</c:v>
                </c:pt>
                <c:pt idx="6">
                  <c:v>1170</c:v>
                </c:pt>
                <c:pt idx="9">
                  <c:v>1222</c:v>
                </c:pt>
                <c:pt idx="12">
                  <c:v>1183</c:v>
                </c:pt>
              </c:numCache>
            </c:numRef>
          </c:val>
          <c:extLst>
            <c:ext xmlns:c16="http://schemas.microsoft.com/office/drawing/2014/chart" uri="{C3380CC4-5D6E-409C-BE32-E72D297353CC}">
              <c16:uniqueId val="{0000000A-3D79-4621-AAF4-09405BD4F726}"/>
            </c:ext>
          </c:extLst>
        </c:ser>
        <c:dLbls>
          <c:showLegendKey val="0"/>
          <c:showVal val="0"/>
          <c:showCatName val="0"/>
          <c:showSerName val="0"/>
          <c:showPercent val="0"/>
          <c:showBubbleSize val="0"/>
        </c:dLbls>
        <c:gapWidth val="100"/>
        <c:overlap val="100"/>
        <c:axId val="355320344"/>
        <c:axId val="355320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554</c:v>
                </c:pt>
                <c:pt idx="2">
                  <c:v>#N/A</c:v>
                </c:pt>
                <c:pt idx="3">
                  <c:v>#N/A</c:v>
                </c:pt>
                <c:pt idx="4">
                  <c:v>1560</c:v>
                </c:pt>
                <c:pt idx="5">
                  <c:v>#N/A</c:v>
                </c:pt>
                <c:pt idx="6">
                  <c:v>#N/A</c:v>
                </c:pt>
                <c:pt idx="7">
                  <c:v>766</c:v>
                </c:pt>
                <c:pt idx="8">
                  <c:v>#N/A</c:v>
                </c:pt>
                <c:pt idx="9">
                  <c:v>#N/A</c:v>
                </c:pt>
                <c:pt idx="10">
                  <c:v>941</c:v>
                </c:pt>
                <c:pt idx="11">
                  <c:v>#N/A</c:v>
                </c:pt>
                <c:pt idx="12">
                  <c:v>#N/A</c:v>
                </c:pt>
                <c:pt idx="13">
                  <c:v>1147</c:v>
                </c:pt>
                <c:pt idx="14">
                  <c:v>#N/A</c:v>
                </c:pt>
              </c:numCache>
            </c:numRef>
          </c:val>
          <c:smooth val="0"/>
          <c:extLst>
            <c:ext xmlns:c16="http://schemas.microsoft.com/office/drawing/2014/chart" uri="{C3380CC4-5D6E-409C-BE32-E72D297353CC}">
              <c16:uniqueId val="{0000000B-3D79-4621-AAF4-09405BD4F726}"/>
            </c:ext>
          </c:extLst>
        </c:ser>
        <c:dLbls>
          <c:showLegendKey val="0"/>
          <c:showVal val="0"/>
          <c:showCatName val="0"/>
          <c:showSerName val="0"/>
          <c:showPercent val="0"/>
          <c:showBubbleSize val="0"/>
        </c:dLbls>
        <c:marker val="1"/>
        <c:smooth val="0"/>
        <c:axId val="355320344"/>
        <c:axId val="355320728"/>
      </c:lineChart>
      <c:catAx>
        <c:axId val="355320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5320728"/>
        <c:crosses val="autoZero"/>
        <c:auto val="1"/>
        <c:lblAlgn val="ctr"/>
        <c:lblOffset val="100"/>
        <c:tickLblSkip val="1"/>
        <c:tickMarkSkip val="1"/>
        <c:noMultiLvlLbl val="0"/>
      </c:catAx>
      <c:valAx>
        <c:axId val="355320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320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408</c:v>
                </c:pt>
                <c:pt idx="1">
                  <c:v>311</c:v>
                </c:pt>
                <c:pt idx="2">
                  <c:v>277</c:v>
                </c:pt>
              </c:numCache>
            </c:numRef>
          </c:val>
          <c:extLst>
            <c:ext xmlns:c16="http://schemas.microsoft.com/office/drawing/2014/chart" uri="{C3380CC4-5D6E-409C-BE32-E72D297353CC}">
              <c16:uniqueId val="{00000000-77B3-4492-91AE-8C4C70BDCB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7B3-4492-91AE-8C4C70BDCB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82</c:v>
                </c:pt>
                <c:pt idx="1">
                  <c:v>59</c:v>
                </c:pt>
                <c:pt idx="2">
                  <c:v>56</c:v>
                </c:pt>
              </c:numCache>
            </c:numRef>
          </c:val>
          <c:extLst>
            <c:ext xmlns:c16="http://schemas.microsoft.com/office/drawing/2014/chart" uri="{C3380CC4-5D6E-409C-BE32-E72D297353CC}">
              <c16:uniqueId val="{00000002-77B3-4492-91AE-8C4C70BDCB26}"/>
            </c:ext>
          </c:extLst>
        </c:ser>
        <c:dLbls>
          <c:showLegendKey val="0"/>
          <c:showVal val="0"/>
          <c:showCatName val="0"/>
          <c:showSerName val="0"/>
          <c:showPercent val="0"/>
          <c:showBubbleSize val="0"/>
        </c:dLbls>
        <c:gapWidth val="120"/>
        <c:overlap val="100"/>
        <c:axId val="387592648"/>
        <c:axId val="387599312"/>
      </c:barChart>
      <c:catAx>
        <c:axId val="387592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7599312"/>
        <c:crosses val="autoZero"/>
        <c:auto val="1"/>
        <c:lblAlgn val="ctr"/>
        <c:lblOffset val="100"/>
        <c:tickLblSkip val="1"/>
        <c:tickMarkSkip val="1"/>
        <c:noMultiLvlLbl val="0"/>
      </c:catAx>
      <c:valAx>
        <c:axId val="3875993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7592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{0CC58FA6-C5BC-4F42-88EF-9496EBCA7BD9}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876-4859-A5B0-FD04B0E492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{E4AB3AB8-9559-4B5E-8D85-5C00BEB09F83}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76-4859-A5B0-FD04B0E492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{EE6F7DBF-10D9-4FAA-AB46-61454B6D7E06}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76-4859-A5B0-FD04B0E492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{1C793218-D64A-4BEE-A389-1B7BD96AB288}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76-4859-A5B0-FD04B0E492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{139A868D-7D3E-4E37-8002-FA24948DC8E3}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76-4859-A5B0-FD04B0E4921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{F0113997-E63B-44CA-A196-DFE91DF62DA0}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876-4859-A5B0-FD04B0E4921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{3C7B8897-9817-48EF-BAEB-D84FCBEF2F65}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876-4859-A5B0-FD04B0E4921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{2A3C582F-BF5D-4BE8-B6C8-34AF03A5834E}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876-4859-A5B0-FD04B0E4921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{7788451C-1125-4B3D-B5C0-C7E70C8F3151}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876-4859-A5B0-FD04B0E492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45.2</c:v>
                </c:pt>
                <c:pt idx="16">
                  <c:v>42.9</c:v>
                </c:pt>
                <c:pt idx="24">
                  <c:v>48.5</c:v>
                </c:pt>
                <c:pt idx="32">
                  <c:v>49.8</c:v>
                </c:pt>
              </c:numCache>
            </c:numRef>
          </c:xVal>
          <c:yVal>
            <c:numRef>
              <c:f>公会計指標分析・財政指標組合せ分析表!$BP$51:$DC$51</c:f>
              <c:numCache>
                <c:formatCode>#,##0.0;"▲ "#,##0.0</c:formatCode>
                <c:ptCount val="40"/>
                <c:pt idx="8">
                  <c:v>235.6</c:v>
                </c:pt>
                <c:pt idx="16">
                  <c:v>115.4</c:v>
                </c:pt>
                <c:pt idx="24">
                  <c:v>142.1</c:v>
                </c:pt>
                <c:pt idx="32">
                  <c:v>174</c:v>
                </c:pt>
              </c:numCache>
            </c:numRef>
          </c:yVal>
          <c:smooth val="0"/>
          <c:extLst>
            <c:ext xmlns:c16="http://schemas.microsoft.com/office/drawing/2014/chart" uri="{C3380CC4-5D6E-409C-BE32-E72D297353CC}">
              <c16:uniqueId val="{00000009-B876-4859-A5B0-FD04B0E492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{072E29B5-29B6-4771-92DF-6D46B894E3FB}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876-4859-A5B0-FD04B0E4921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{1356CB95-AE0D-44B4-AD42-3114FF324843}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76-4859-A5B0-FD04B0E492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{7311D1B6-5DCB-4B20-A23E-8549C3EE5985}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76-4859-A5B0-FD04B0E492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{58E34677-8D88-43F7-915F-D0F517F75B7A}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76-4859-A5B0-FD04B0E492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{582D1F3C-8C22-4A52-AC69-D6FC87EE609F}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76-4859-A5B0-FD04B0E4921E}"/>
                </c:ext>
              </c:extLst>
            </c:dLbl>
            <c:dLbl>
              <c:idx val="8"/>
              <c:layout>
                <c:manualLayout>
                  <c:x val="-3.2251934685067082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{BAB9FD20-08B8-4196-9E46-1940FE63F0C9}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876-4859-A5B0-FD04B0E4921E}"/>
                </c:ext>
              </c:extLst>
            </c:dLbl>
            <c:dLbl>
              <c:idx val="16"/>
              <c:layout>
                <c:manualLayout>
                  <c:x val="-3.9257659890912684E-2"/>
                  <c:y val="-5.4926678581108612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{0DC2C8F4-00C9-4AA0-A509-CC648E6CFB90}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876-4859-A5B0-FD04B0E4921E}"/>
                </c:ext>
              </c:extLst>
            </c:dLbl>
            <c:dLbl>
              <c:idx val="24"/>
              <c:layout>
                <c:manualLayout>
                  <c:x val="-2.4926006832737147E-2"/>
                  <c:y val="-9.4176132680134972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{899F8413-B624-44DB-95BF-62EBE9F705C4}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876-4859-A5B0-FD04B0E4921E}"/>
                </c:ext>
              </c:extLst>
            </c:dLbl>
            <c:dLbl>
              <c:idx val="32"/>
              <c:layout>
                <c:manualLayout>
                  <c:x val="-3.2145200469572303E-2"/>
                  <c:y val="-4.5114315056352126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{A5EAE5F8-D3E9-49B0-B21F-CD7EB430A811}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876-4859-A5B0-FD04B0E492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57.9</c:v>
                </c:pt>
                <c:pt idx="24">
                  <c:v>58.2</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B876-4859-A5B0-FD04B0E4921E}"/>
            </c:ext>
          </c:extLst>
        </c:ser>
        <c:dLbls>
          <c:showLegendKey val="0"/>
          <c:showVal val="1"/>
          <c:showCatName val="0"/>
          <c:showSerName val="0"/>
          <c:showPercent val="0"/>
          <c:showBubbleSize val="0"/>
        </c:dLbls>
        <c:axId val="496816824"/>
        <c:axId val="496807416"/>
      </c:scatterChart>
      <c:valAx>
        <c:axId val="496816824"/>
        <c:scaling>
          <c:orientation val="minMax"/>
          <c:max val="61"/>
          <c:min val="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6807416"/>
        <c:crosses val="autoZero"/>
        <c:crossBetween val="midCat"/>
      </c:valAx>
      <c:valAx>
        <c:axId val="496807416"/>
        <c:scaling>
          <c:orientation val="minMax"/>
          <c:max val="28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6816824"/>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{02291829-038B-44BF-A833-5CA90D95E56F}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CF5-4BC0-97A1-95B5E7655E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{90C00F90-6F96-4F88-9E24-E56CAA689A0F}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F5-4BC0-97A1-95B5E7655E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{A792BAF2-8EB3-4689-A928-357528638EF0}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F5-4BC0-97A1-95B5E7655E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{22827BF9-1156-47FB-A472-324F236E1456}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F5-4BC0-97A1-95B5E7655E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{B815B53F-53CD-49EA-AC77-3228966B14BD}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F5-4BC0-97A1-95B5E7655E9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{3CA7579A-BA60-4821-972B-6AF61540A177}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CF5-4BC0-97A1-95B5E7655E9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{35DB3BDC-B0E4-44EB-B11C-9C954BBB755A}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CF5-4BC0-97A1-95B5E7655E9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{4C2BF075-13A2-4233-9FFB-5B2379EA1CAB}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CF5-4BC0-97A1-95B5E7655E9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{1C71959A-7DB8-4C2B-A23C-CD43AADD19BB}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CF5-4BC0-97A1-95B5E7655E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13.2</c:v>
                </c:pt>
                <c:pt idx="16">
                  <c:v>14.3</c:v>
                </c:pt>
                <c:pt idx="24">
                  <c:v>15.1</c:v>
                </c:pt>
                <c:pt idx="32">
                  <c:v>16</c:v>
                </c:pt>
              </c:numCache>
            </c:numRef>
          </c:xVal>
          <c:yVal>
            <c:numRef>
              <c:f>公会計指標分析・財政指標組合せ分析表!$BP$73:$DC$73</c:f>
              <c:numCache>
                <c:formatCode>#,##0.0;"▲ "#,##0.0</c:formatCode>
                <c:ptCount val="40"/>
                <c:pt idx="0">
                  <c:v>89.5</c:v>
                </c:pt>
                <c:pt idx="8">
                  <c:v>235.6</c:v>
                </c:pt>
                <c:pt idx="16">
                  <c:v>115.4</c:v>
                </c:pt>
                <c:pt idx="24">
                  <c:v>142.1</c:v>
                </c:pt>
                <c:pt idx="32">
                  <c:v>174</c:v>
                </c:pt>
              </c:numCache>
            </c:numRef>
          </c:yVal>
          <c:smooth val="0"/>
          <c:extLst>
            <c:ext xmlns:c16="http://schemas.microsoft.com/office/drawing/2014/chart" uri="{C3380CC4-5D6E-409C-BE32-E72D297353CC}">
              <c16:uniqueId val="{00000009-4CF5-4BC0-97A1-95B5E7655E9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979295033495992E-2"/>
                  <c:y val="-7.6607105795095248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{F443E921-ECD1-4EAB-A0FD-0D3609EF0F6C}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CF5-4BC0-97A1-95B5E7655E9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{14F2E626-F844-4123-90DF-524E212C480B}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F5-4BC0-97A1-95B5E7655E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{EB915848-688E-41D3-A2A4-6A1DE21AFEE6}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F5-4BC0-97A1-95B5E7655E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{6EA5EDFC-F2FD-4928-AA0C-BA9D9988A5C6}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F5-4BC0-97A1-95B5E7655E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{9603D4BE-B197-454B-ABA3-BEC6A4083835}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F5-4BC0-97A1-95B5E7655E9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{7CA4DB20-A937-4250-8C28-144EB7284B5C}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CF5-4BC0-97A1-95B5E7655E9A}"/>
                </c:ext>
              </c:extLst>
            </c:dLbl>
            <c:dLbl>
              <c:idx val="16"/>
              <c:layout>
                <c:manualLayout>
                  <c:x val="-3.7455473653498009E-2"/>
                  <c:y val="-4.349592131553593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{4D5A13D0-8ACA-4194-A5D4-9FC6D4F68224}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CF5-4BC0-97A1-95B5E7655E9A}"/>
                </c:ext>
              </c:extLst>
            </c:dLbl>
            <c:dLbl>
              <c:idx val="24"/>
              <c:layout>
                <c:manualLayout>
                  <c:x val="-2.5940509584723291E-2"/>
                  <c:y val="-9.079773574618109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{835607E0-4DD5-4E57-916C-521CBDA1462E}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CF5-4BC0-97A1-95B5E7655E9A}"/>
                </c:ext>
              </c:extLst>
            </c:dLbl>
            <c:dLbl>
              <c:idx val="32"/>
              <c:layout>
                <c:manualLayout>
                  <c:x val="-3.360303290326138E-2"/>
                  <c:y val="-3.876565425057897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{719979A8-F9F7-4031-83B1-EAF76D9EDA91}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CF5-4BC0-97A1-95B5E7655E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CF5-4BC0-97A1-95B5E7655E9A}"/>
            </c:ext>
          </c:extLst>
        </c:ser>
        <c:dLbls>
          <c:showLegendKey val="0"/>
          <c:showVal val="1"/>
          <c:showCatName val="0"/>
          <c:showSerName val="0"/>
          <c:showPercent val="0"/>
          <c:showBubbleSize val="0"/>
        </c:dLbls>
        <c:axId val="496808984"/>
        <c:axId val="496810552"/>
      </c:scatterChart>
      <c:valAx>
        <c:axId val="496808984"/>
        <c:scaling>
          <c:orientation val="minMax"/>
          <c:max val="16.8"/>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6810552"/>
        <c:crosses val="autoZero"/>
        <c:crossBetween val="midCat"/>
      </c:valAx>
      <c:valAx>
        <c:axId val="496810552"/>
        <c:scaling>
          <c:orientation val="minMax"/>
          <c:max val="28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6808984"/>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
927
16.74
2,190,944
1,918,885
161,338
783,812
1,182,842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歳出削減や起債の抑制、公営企業の経営改善に取り組み、一般会計からの操出金の抑制に努める。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村税や、使用料・手数料の徴収強化を行い自主財源の確保に努める。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58928</xdr:rowOff>
    </xdr:from>
    <xdr:to>
      <xdr:col>23</xdr:col>
      <xdr:colOff>133350</xdr:colOff>
      <xdr:row>44</xdr:row>
      <xdr:rowOff>58928</xdr:rowOff>
    </xdr:to>
    <xdr:cxnSp macro="">
      <xdr:nvCxnSpPr>
        <xdr:cNvPr id="66" name="直線コネクタ 65"/>
        <xdr:cNvCxnSpPr/>
      </xdr:nvCxnSpPr>
      <xdr:spPr>
        <a:xfrm>
          <a:off x="4114800" y="760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58928</xdr:rowOff>
    </xdr:from>
    <xdr:to>
      <xdr:col>19</xdr:col>
      <xdr:colOff>133350</xdr:colOff>
      <xdr:row>44</xdr:row>
      <xdr:rowOff>68580</xdr:rowOff>
    </xdr:to>
    <xdr:cxnSp macro="">
      <xdr:nvCxnSpPr>
        <xdr:cNvPr id="69" name="直線コネクタ 68"/>
        <xdr:cNvCxnSpPr/>
      </xdr:nvCxnSpPr>
      <xdr:spPr>
        <a:xfrm flipV="1">
          <a:off x="3225800" y="76027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2" name="直線コネクタ 71"/>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78232</xdr:rowOff>
    </xdr:to>
    <xdr:cxnSp macro="">
      <xdr:nvCxnSpPr>
        <xdr:cNvPr id="75" name="直線コネクタ 74"/>
        <xdr:cNvCxnSpPr/>
      </xdr:nvCxnSpPr>
      <xdr:spPr>
        <a:xfrm flipV="1">
          <a:off x="1447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8128</xdr:rowOff>
    </xdr:from>
    <xdr:to>
      <xdr:col>23</xdr:col>
      <xdr:colOff>184150</xdr:colOff>
      <xdr:row>44</xdr:row>
      <xdr:rowOff>109728</xdr:rowOff>
    </xdr:to>
    <xdr:sp macro="" textlink="">
      <xdr:nvSpPr>
        <xdr:cNvPr id="85" name="楕円 84"/>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75455</xdr:rowOff>
    </xdr:from>
    <xdr:ext cx="762000" cy="259045"/>
    <xdr:sp macro="" textlink="">
      <xdr:nvSpPr>
        <xdr:cNvPr id="86" name="財政力該当値テキスト"/>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8128</xdr:rowOff>
    </xdr:from>
    <xdr:to>
      <xdr:col>19</xdr:col>
      <xdr:colOff>184150</xdr:colOff>
      <xdr:row>44</xdr:row>
      <xdr:rowOff>109728</xdr:rowOff>
    </xdr:to>
    <xdr:sp macro="" textlink="">
      <xdr:nvSpPr>
        <xdr:cNvPr id="87" name="楕円 86"/>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94505</xdr:rowOff>
    </xdr:from>
    <xdr:ext cx="736600" cy="259045"/>
    <xdr:sp macro="" textlink="">
      <xdr:nvSpPr>
        <xdr:cNvPr id="88" name="テキスト ボックス 87"/>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27432</xdr:rowOff>
    </xdr:from>
    <xdr:to>
      <xdr:col>7</xdr:col>
      <xdr:colOff>31750</xdr:colOff>
      <xdr:row>44</xdr:row>
      <xdr:rowOff>129032</xdr:rowOff>
    </xdr:to>
    <xdr:sp macro="" textlink="">
      <xdr:nvSpPr>
        <xdr:cNvPr id="93" name="楕円 92"/>
        <xdr:cNvSpPr/>
      </xdr:nvSpPr>
      <xdr:spPr>
        <a:xfrm>
          <a:off x="1397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113809</xdr:rowOff>
    </xdr:from>
    <xdr:ext cx="762000" cy="259045"/>
    <xdr:sp macro="" textlink="">
      <xdr:nvSpPr>
        <xdr:cNvPr id="94" name="テキスト ボックス 93"/>
        <xdr:cNvSpPr txBox="1"/>
      </xdr:nvSpPr>
      <xdr:spPr>
        <a:xfrm>
          <a:off x="1066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大きな割合を占めているのは、人件費（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％）や物件費（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％）が多く、今後も引き続き適正な定員管理、公営企業の経営改善を着実に行い操出金の抑制に努める。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107738</xdr:rowOff>
    </xdr:from>
    <xdr:to>
      <xdr:col>23</xdr:col>
      <xdr:colOff>133350</xdr:colOff>
      <xdr:row>64</xdr:row>
      <xdr:rowOff>168063</xdr:rowOff>
    </xdr:to>
    <xdr:cxnSp macro="">
      <xdr:nvCxnSpPr>
        <xdr:cNvPr id="129" name="直線コネクタ 128"/>
        <xdr:cNvCxnSpPr/>
      </xdr:nvCxnSpPr>
      <xdr:spPr>
        <a:xfrm flipV="1">
          <a:off x="4114800" y="1108053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139912</xdr:rowOff>
    </xdr:from>
    <xdr:to>
      <xdr:col>19</xdr:col>
      <xdr:colOff>133350</xdr:colOff>
      <xdr:row>64</xdr:row>
      <xdr:rowOff>168063</xdr:rowOff>
    </xdr:to>
    <xdr:cxnSp macro="">
      <xdr:nvCxnSpPr>
        <xdr:cNvPr id="132" name="直線コネクタ 131"/>
        <xdr:cNvCxnSpPr/>
      </xdr:nvCxnSpPr>
      <xdr:spPr>
        <a:xfrm>
          <a:off x="3225800" y="1111271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131869</xdr:rowOff>
    </xdr:from>
    <xdr:to>
      <xdr:col>15</xdr:col>
      <xdr:colOff>82550</xdr:colOff>
      <xdr:row>64</xdr:row>
      <xdr:rowOff>139912</xdr:rowOff>
    </xdr:to>
    <xdr:cxnSp macro="">
      <xdr:nvCxnSpPr>
        <xdr:cNvPr id="135" name="直線コネクタ 134"/>
        <xdr:cNvCxnSpPr/>
      </xdr:nvCxnSpPr>
      <xdr:spPr>
        <a:xfrm>
          <a:off x="2336800" y="1110466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49424</xdr:rowOff>
    </xdr:from>
    <xdr:to>
      <xdr:col>11</xdr:col>
      <xdr:colOff>31750</xdr:colOff>
      <xdr:row>64</xdr:row>
      <xdr:rowOff>131869</xdr:rowOff>
    </xdr:to>
    <xdr:cxnSp macro="">
      <xdr:nvCxnSpPr>
        <xdr:cNvPr id="138" name="直線コネクタ 137"/>
        <xdr:cNvCxnSpPr/>
      </xdr:nvCxnSpPr>
      <xdr:spPr>
        <a:xfrm>
          <a:off x="1447800" y="11022224"/>
          <a:ext cx="889000" cy="8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56938</xdr:rowOff>
    </xdr:from>
    <xdr:to>
      <xdr:col>23</xdr:col>
      <xdr:colOff>184150</xdr:colOff>
      <xdr:row>64</xdr:row>
      <xdr:rowOff>158538</xdr:rowOff>
    </xdr:to>
    <xdr:sp macro="" textlink="">
      <xdr:nvSpPr>
        <xdr:cNvPr id="148" name="楕円 147"/>
        <xdr:cNvSpPr/>
      </xdr:nvSpPr>
      <xdr:spPr>
        <a:xfrm>
          <a:off x="49022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29015</xdr:rowOff>
    </xdr:from>
    <xdr:ext cx="762000" cy="259045"/>
    <xdr:sp macro="" textlink="">
      <xdr:nvSpPr>
        <xdr:cNvPr id="149" name="財政構造の弾力性該当値テキスト"/>
        <xdr:cNvSpPr txBox="1"/>
      </xdr:nvSpPr>
      <xdr:spPr>
        <a:xfrm>
          <a:off x="5041900" y="110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117263</xdr:rowOff>
    </xdr:from>
    <xdr:to>
      <xdr:col>19</xdr:col>
      <xdr:colOff>184150</xdr:colOff>
      <xdr:row>65</xdr:row>
      <xdr:rowOff>47413</xdr:rowOff>
    </xdr:to>
    <xdr:sp macro="" textlink="">
      <xdr:nvSpPr>
        <xdr:cNvPr id="150" name="楕円 149"/>
        <xdr:cNvSpPr/>
      </xdr:nvSpPr>
      <xdr:spPr>
        <a:xfrm>
          <a:off x="4064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32190</xdr:rowOff>
    </xdr:from>
    <xdr:ext cx="736600" cy="259045"/>
    <xdr:sp macro="" textlink="">
      <xdr:nvSpPr>
        <xdr:cNvPr id="151" name="テキスト ボックス 150"/>
        <xdr:cNvSpPr txBox="1"/>
      </xdr:nvSpPr>
      <xdr:spPr>
        <a:xfrm>
          <a:off x="3733800" y="1117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89112</xdr:rowOff>
    </xdr:from>
    <xdr:to>
      <xdr:col>15</xdr:col>
      <xdr:colOff>133350</xdr:colOff>
      <xdr:row>65</xdr:row>
      <xdr:rowOff>19262</xdr:rowOff>
    </xdr:to>
    <xdr:sp macro="" textlink="">
      <xdr:nvSpPr>
        <xdr:cNvPr id="152" name="楕円 151"/>
        <xdr:cNvSpPr/>
      </xdr:nvSpPr>
      <xdr:spPr>
        <a:xfrm>
          <a:off x="3175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4039</xdr:rowOff>
    </xdr:from>
    <xdr:ext cx="762000" cy="259045"/>
    <xdr:sp macro="" textlink="">
      <xdr:nvSpPr>
        <xdr:cNvPr id="153" name="テキスト ボックス 152"/>
        <xdr:cNvSpPr txBox="1"/>
      </xdr:nvSpPr>
      <xdr:spPr>
        <a:xfrm>
          <a:off x="2844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81069</xdr:rowOff>
    </xdr:from>
    <xdr:to>
      <xdr:col>11</xdr:col>
      <xdr:colOff>82550</xdr:colOff>
      <xdr:row>65</xdr:row>
      <xdr:rowOff>11219</xdr:rowOff>
    </xdr:to>
    <xdr:sp macro="" textlink="">
      <xdr:nvSpPr>
        <xdr:cNvPr id="154" name="楕円 153"/>
        <xdr:cNvSpPr/>
      </xdr:nvSpPr>
      <xdr:spPr>
        <a:xfrm>
          <a:off x="2286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167446</xdr:rowOff>
    </xdr:from>
    <xdr:ext cx="762000" cy="259045"/>
    <xdr:sp macro="" textlink="">
      <xdr:nvSpPr>
        <xdr:cNvPr id="155" name="テキスト ボックス 154"/>
        <xdr:cNvSpPr txBox="1"/>
      </xdr:nvSpPr>
      <xdr:spPr>
        <a:xfrm>
          <a:off x="1955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170074</xdr:rowOff>
    </xdr:from>
    <xdr:to>
      <xdr:col>7</xdr:col>
      <xdr:colOff>31750</xdr:colOff>
      <xdr:row>64</xdr:row>
      <xdr:rowOff>100224</xdr:rowOff>
    </xdr:to>
    <xdr:sp macro="" textlink="">
      <xdr:nvSpPr>
        <xdr:cNvPr id="156" name="楕円 155"/>
        <xdr:cNvSpPr/>
      </xdr:nvSpPr>
      <xdr:spPr>
        <a:xfrm>
          <a:off x="1397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85001</xdr:rowOff>
    </xdr:from>
    <xdr:ext cx="762000" cy="259045"/>
    <xdr:sp macro="" textlink="">
      <xdr:nvSpPr>
        <xdr:cNvPr id="157" name="テキスト ボックス 156"/>
        <xdr:cNvSpPr txBox="1"/>
      </xdr:nvSpPr>
      <xdr:spPr>
        <a:xfrm>
          <a:off x="1066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地理的要因から、沖縄本島との交通手段として交通事業（航路）の運営や県管理空港や県ダム管理のため職員を配置していることから人件費を押し上げていることが要因である。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また、三つの有人島それぞれに、幼小中学校、公民館、公営住宅、上下水道及びゴミ処理施設等の基盤整備を行っており、施設運営を行うため物件費も高額となっているため類似団体を上回っている。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162554</xdr:rowOff>
    </xdr:from>
    <xdr:to>
      <xdr:col>23</xdr:col>
      <xdr:colOff>133350</xdr:colOff>
      <xdr:row>81</xdr:row>
      <xdr:rowOff>171290</xdr:rowOff>
    </xdr:to>
    <xdr:cxnSp macro="">
      <xdr:nvCxnSpPr>
        <xdr:cNvPr id="193" name="直線コネクタ 192"/>
        <xdr:cNvCxnSpPr/>
      </xdr:nvCxnSpPr>
      <xdr:spPr>
        <a:xfrm flipV="1">
          <a:off x="4114800" y="14050004"/>
          <a:ext cx="8382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164784</xdr:rowOff>
    </xdr:from>
    <xdr:to>
      <xdr:col>19</xdr:col>
      <xdr:colOff>133350</xdr:colOff>
      <xdr:row>81</xdr:row>
      <xdr:rowOff>171290</xdr:rowOff>
    </xdr:to>
    <xdr:cxnSp macro="">
      <xdr:nvCxnSpPr>
        <xdr:cNvPr id="196" name="直線コネクタ 195"/>
        <xdr:cNvCxnSpPr/>
      </xdr:nvCxnSpPr>
      <xdr:spPr>
        <a:xfrm>
          <a:off x="3225800" y="14052234"/>
          <a:ext cx="889000" cy="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139888</xdr:rowOff>
    </xdr:from>
    <xdr:to>
      <xdr:col>15</xdr:col>
      <xdr:colOff>82550</xdr:colOff>
      <xdr:row>81</xdr:row>
      <xdr:rowOff>164784</xdr:rowOff>
    </xdr:to>
    <xdr:cxnSp macro="">
      <xdr:nvCxnSpPr>
        <xdr:cNvPr id="199" name="直線コネクタ 198"/>
        <xdr:cNvCxnSpPr/>
      </xdr:nvCxnSpPr>
      <xdr:spPr>
        <a:xfrm>
          <a:off x="2336800" y="14027338"/>
          <a:ext cx="889000" cy="2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114998</xdr:rowOff>
    </xdr:from>
    <xdr:to>
      <xdr:col>11</xdr:col>
      <xdr:colOff>31750</xdr:colOff>
      <xdr:row>81</xdr:row>
      <xdr:rowOff>139888</xdr:rowOff>
    </xdr:to>
    <xdr:cxnSp macro="">
      <xdr:nvCxnSpPr>
        <xdr:cNvPr id="202" name="直線コネクタ 201"/>
        <xdr:cNvCxnSpPr/>
      </xdr:nvCxnSpPr>
      <xdr:spPr>
        <a:xfrm>
          <a:off x="1447800" y="14002448"/>
          <a:ext cx="889000" cy="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111754</xdr:rowOff>
    </xdr:from>
    <xdr:to>
      <xdr:col>23</xdr:col>
      <xdr:colOff>184150</xdr:colOff>
      <xdr:row>82</xdr:row>
      <xdr:rowOff>41904</xdr:rowOff>
    </xdr:to>
    <xdr:sp macro="" textlink="">
      <xdr:nvSpPr>
        <xdr:cNvPr id="212" name="楕円 211"/>
        <xdr:cNvSpPr/>
      </xdr:nvSpPr>
      <xdr:spPr>
        <a:xfrm>
          <a:off x="4902200" y="1399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83831</xdr:rowOff>
    </xdr:from>
    <xdr:ext cx="762000" cy="259045"/>
    <xdr:sp macro="" textlink="">
      <xdr:nvSpPr>
        <xdr:cNvPr id="213" name="人件費・物件費等の状況該当値テキスト"/>
        <xdr:cNvSpPr txBox="1"/>
      </xdr:nvSpPr>
      <xdr:spPr>
        <a:xfrm>
          <a:off x="5041900" y="1397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120490</xdr:rowOff>
    </xdr:from>
    <xdr:to>
      <xdr:col>19</xdr:col>
      <xdr:colOff>184150</xdr:colOff>
      <xdr:row>82</xdr:row>
      <xdr:rowOff>50640</xdr:rowOff>
    </xdr:to>
    <xdr:sp macro="" textlink="">
      <xdr:nvSpPr>
        <xdr:cNvPr id="214" name="楕円 213"/>
        <xdr:cNvSpPr/>
      </xdr:nvSpPr>
      <xdr:spPr>
        <a:xfrm>
          <a:off x="4064000" y="1400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35417</xdr:rowOff>
    </xdr:from>
    <xdr:ext cx="736600" cy="259045"/>
    <xdr:sp macro="" textlink="">
      <xdr:nvSpPr>
        <xdr:cNvPr id="215" name="テキスト ボックス 214"/>
        <xdr:cNvSpPr txBox="1"/>
      </xdr:nvSpPr>
      <xdr:spPr>
        <a:xfrm>
          <a:off x="3733800" y="1409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113984</xdr:rowOff>
    </xdr:from>
    <xdr:to>
      <xdr:col>15</xdr:col>
      <xdr:colOff>133350</xdr:colOff>
      <xdr:row>82</xdr:row>
      <xdr:rowOff>44134</xdr:rowOff>
    </xdr:to>
    <xdr:sp macro="" textlink="">
      <xdr:nvSpPr>
        <xdr:cNvPr id="216" name="楕円 215"/>
        <xdr:cNvSpPr/>
      </xdr:nvSpPr>
      <xdr:spPr>
        <a:xfrm>
          <a:off x="3175000" y="1400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28911</xdr:rowOff>
    </xdr:from>
    <xdr:ext cx="762000" cy="259045"/>
    <xdr:sp macro="" textlink="">
      <xdr:nvSpPr>
        <xdr:cNvPr id="217" name="テキスト ボックス 216"/>
        <xdr:cNvSpPr txBox="1"/>
      </xdr:nvSpPr>
      <xdr:spPr>
        <a:xfrm>
          <a:off x="2844800" y="1408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89088</xdr:rowOff>
    </xdr:from>
    <xdr:to>
      <xdr:col>11</xdr:col>
      <xdr:colOff>82550</xdr:colOff>
      <xdr:row>82</xdr:row>
      <xdr:rowOff>19238</xdr:rowOff>
    </xdr:to>
    <xdr:sp macro="" textlink="">
      <xdr:nvSpPr>
        <xdr:cNvPr id="218" name="楕円 217"/>
        <xdr:cNvSpPr/>
      </xdr:nvSpPr>
      <xdr:spPr>
        <a:xfrm>
          <a:off x="2286000" y="139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4015</xdr:rowOff>
    </xdr:from>
    <xdr:ext cx="762000" cy="259045"/>
    <xdr:sp macro="" textlink="">
      <xdr:nvSpPr>
        <xdr:cNvPr id="219" name="テキスト ボックス 218"/>
        <xdr:cNvSpPr txBox="1"/>
      </xdr:nvSpPr>
      <xdr:spPr>
        <a:xfrm>
          <a:off x="1955800" y="140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64198</xdr:rowOff>
    </xdr:from>
    <xdr:to>
      <xdr:col>7</xdr:col>
      <xdr:colOff>31750</xdr:colOff>
      <xdr:row>81</xdr:row>
      <xdr:rowOff>165798</xdr:rowOff>
    </xdr:to>
    <xdr:sp macro="" textlink="">
      <xdr:nvSpPr>
        <xdr:cNvPr id="220" name="楕円 219"/>
        <xdr:cNvSpPr/>
      </xdr:nvSpPr>
      <xdr:spPr>
        <a:xfrm>
          <a:off x="1397000" y="139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150575</xdr:rowOff>
    </xdr:from>
    <xdr:ext cx="762000" cy="259045"/>
    <xdr:sp macro="" textlink="">
      <xdr:nvSpPr>
        <xdr:cNvPr id="221" name="テキスト ボックス 220"/>
        <xdr:cNvSpPr txBox="1"/>
      </xdr:nvSpPr>
      <xdr:spPr>
        <a:xfrm>
          <a:off x="1066800" y="1403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各種手当てを含め給与の適正化を図り低水準の維持に努める。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85</xdr:row>
      <xdr:rowOff>134302</xdr:rowOff>
    </xdr:to>
    <xdr:cxnSp macro="">
      <xdr:nvCxnSpPr>
        <xdr:cNvPr id="251" name="直線コネクタ 250"/>
        <xdr:cNvCxnSpPr/>
      </xdr:nvCxnSpPr>
      <xdr:spPr>
        <a:xfrm>
          <a:off x="16179800" y="14556739"/>
          <a:ext cx="8382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4779</xdr:rowOff>
    </xdr:from>
    <xdr:ext cx="762000" cy="259045"/>
    <xdr:sp macro="" textlink="">
      <xdr:nvSpPr>
        <xdr:cNvPr id="252" name="給与水準   （国との比較）平均値テキスト"/>
        <xdr:cNvSpPr txBox="1"/>
      </xdr:nvSpPr>
      <xdr:spPr>
        <a:xfrm>
          <a:off x="17106900" y="1474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40323</xdr:rowOff>
    </xdr:from>
    <xdr:to>
      <xdr:col>77</xdr:col>
      <xdr:colOff>44450</xdr:colOff>
      <xdr:row>84</xdr:row>
      <xdr:rowOff>154939</xdr:rowOff>
    </xdr:to>
    <xdr:cxnSp macro="">
      <xdr:nvCxnSpPr>
        <xdr:cNvPr id="254" name="直線コネクタ 253"/>
        <xdr:cNvCxnSpPr/>
      </xdr:nvCxnSpPr>
      <xdr:spPr>
        <a:xfrm>
          <a:off x="15290800" y="14442123"/>
          <a:ext cx="889000" cy="11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40323</xdr:rowOff>
    </xdr:from>
    <xdr:to>
      <xdr:col>72</xdr:col>
      <xdr:colOff>203200</xdr:colOff>
      <xdr:row>84</xdr:row>
      <xdr:rowOff>124777</xdr:rowOff>
    </xdr:to>
    <xdr:cxnSp macro="">
      <xdr:nvCxnSpPr>
        <xdr:cNvPr id="257" name="直線コネクタ 256"/>
        <xdr:cNvCxnSpPr/>
      </xdr:nvCxnSpPr>
      <xdr:spPr>
        <a:xfrm flipV="1">
          <a:off x="14401800" y="1444212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124777</xdr:rowOff>
    </xdr:from>
    <xdr:to>
      <xdr:col>68</xdr:col>
      <xdr:colOff>152400</xdr:colOff>
      <xdr:row>84</xdr:row>
      <xdr:rowOff>142875</xdr:rowOff>
    </xdr:to>
    <xdr:cxnSp macro="">
      <xdr:nvCxnSpPr>
        <xdr:cNvPr id="260" name="直線コネクタ 259"/>
        <xdr:cNvCxnSpPr/>
      </xdr:nvCxnSpPr>
      <xdr:spPr>
        <a:xfrm flipV="1">
          <a:off x="13512800" y="1452657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62" name="テキスト ボックス 261"/>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83502</xdr:rowOff>
    </xdr:from>
    <xdr:to>
      <xdr:col>81</xdr:col>
      <xdr:colOff>95250</xdr:colOff>
      <xdr:row>86</xdr:row>
      <xdr:rowOff>13652</xdr:rowOff>
    </xdr:to>
    <xdr:sp macro="" textlink="">
      <xdr:nvSpPr>
        <xdr:cNvPr id="270" name="楕円 269"/>
        <xdr:cNvSpPr/>
      </xdr:nvSpPr>
      <xdr:spPr>
        <a:xfrm>
          <a:off x="169672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100029</xdr:rowOff>
    </xdr:from>
    <xdr:ext cx="762000" cy="259045"/>
    <xdr:sp macro="" textlink="">
      <xdr:nvSpPr>
        <xdr:cNvPr id="271" name="給与水準   （国との比較）該当値テキスト"/>
        <xdr:cNvSpPr txBox="1"/>
      </xdr:nvSpPr>
      <xdr:spPr>
        <a:xfrm>
          <a:off x="17106900" y="145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104139</xdr:rowOff>
    </xdr:from>
    <xdr:to>
      <xdr:col>77</xdr:col>
      <xdr:colOff>95250</xdr:colOff>
      <xdr:row>85</xdr:row>
      <xdr:rowOff>34289</xdr:rowOff>
    </xdr:to>
    <xdr:sp macro="" textlink="">
      <xdr:nvSpPr>
        <xdr:cNvPr id="272" name="楕円 271"/>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73" name="テキスト ボックス 272"/>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160973</xdr:rowOff>
    </xdr:from>
    <xdr:to>
      <xdr:col>73</xdr:col>
      <xdr:colOff>44450</xdr:colOff>
      <xdr:row>84</xdr:row>
      <xdr:rowOff>91123</xdr:rowOff>
    </xdr:to>
    <xdr:sp macro="" textlink="">
      <xdr:nvSpPr>
        <xdr:cNvPr id="274" name="楕円 273"/>
        <xdr:cNvSpPr/>
      </xdr:nvSpPr>
      <xdr:spPr>
        <a:xfrm>
          <a:off x="15240000" y="1439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101300</xdr:rowOff>
    </xdr:from>
    <xdr:ext cx="762000" cy="259045"/>
    <xdr:sp macro="" textlink="">
      <xdr:nvSpPr>
        <xdr:cNvPr id="275" name="テキスト ボックス 274"/>
        <xdr:cNvSpPr txBox="1"/>
      </xdr:nvSpPr>
      <xdr:spPr>
        <a:xfrm>
          <a:off x="14909800" y="1416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73977</xdr:rowOff>
    </xdr:from>
    <xdr:to>
      <xdr:col>68</xdr:col>
      <xdr:colOff>203200</xdr:colOff>
      <xdr:row>85</xdr:row>
      <xdr:rowOff>4127</xdr:rowOff>
    </xdr:to>
    <xdr:sp macro="" textlink="">
      <xdr:nvSpPr>
        <xdr:cNvPr id="276" name="楕円 275"/>
        <xdr:cNvSpPr/>
      </xdr:nvSpPr>
      <xdr:spPr>
        <a:xfrm>
          <a:off x="14351000" y="1447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14304</xdr:rowOff>
    </xdr:from>
    <xdr:ext cx="762000" cy="259045"/>
    <xdr:sp macro="" textlink="">
      <xdr:nvSpPr>
        <xdr:cNvPr id="277" name="テキスト ボックス 276"/>
        <xdr:cNvSpPr txBox="1"/>
      </xdr:nvSpPr>
      <xdr:spPr>
        <a:xfrm>
          <a:off x="14020800" y="1424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78" name="楕円 277"/>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79" name="テキスト ボックス 278"/>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離島村であるため、沖縄本島との交通手段として交通事業（船舶）を運営しており、その交通事業における船舶職員の採用と併せて県管理空港及び県管理ダムのためそれぞれ職員を配置していることから類似団体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引き続き適正な定員管理に努める。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xdr:rowOff>
    </xdr:from>
    <xdr:to>
      <xdr:col>81</xdr:col>
      <xdr:colOff>44450</xdr:colOff>
      <xdr:row>60</xdr:row>
      <xdr:rowOff>7245</xdr:rowOff>
    </xdr:to>
    <xdr:cxnSp macro="">
      <xdr:nvCxnSpPr>
        <xdr:cNvPr id="315" name="直線コネクタ 314"/>
        <xdr:cNvCxnSpPr/>
      </xdr:nvCxnSpPr>
      <xdr:spPr>
        <a:xfrm flipV="1">
          <a:off x="16179800" y="1028700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160655</xdr:rowOff>
    </xdr:from>
    <xdr:to>
      <xdr:col>77</xdr:col>
      <xdr:colOff>44450</xdr:colOff>
      <xdr:row>60</xdr:row>
      <xdr:rowOff>7245</xdr:rowOff>
    </xdr:to>
    <xdr:cxnSp macro="">
      <xdr:nvCxnSpPr>
        <xdr:cNvPr id="318" name="直線コネクタ 317"/>
        <xdr:cNvCxnSpPr/>
      </xdr:nvCxnSpPr>
      <xdr:spPr>
        <a:xfrm>
          <a:off x="15290800" y="10276205"/>
          <a:ext cx="889000" cy="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160655</xdr:rowOff>
    </xdr:from>
    <xdr:to>
      <xdr:col>72</xdr:col>
      <xdr:colOff>203200</xdr:colOff>
      <xdr:row>60</xdr:row>
      <xdr:rowOff>37695</xdr:rowOff>
    </xdr:to>
    <xdr:cxnSp macro="">
      <xdr:nvCxnSpPr>
        <xdr:cNvPr id="321" name="直線コネクタ 320"/>
        <xdr:cNvCxnSpPr/>
      </xdr:nvCxnSpPr>
      <xdr:spPr>
        <a:xfrm flipV="1">
          <a:off x="14401800" y="10276205"/>
          <a:ext cx="889000" cy="4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37695</xdr:rowOff>
    </xdr:from>
    <xdr:to>
      <xdr:col>68</xdr:col>
      <xdr:colOff>152400</xdr:colOff>
      <xdr:row>60</xdr:row>
      <xdr:rowOff>49874</xdr:rowOff>
    </xdr:to>
    <xdr:cxnSp macro="">
      <xdr:nvCxnSpPr>
        <xdr:cNvPr id="324" name="直線コネクタ 323"/>
        <xdr:cNvCxnSpPr/>
      </xdr:nvCxnSpPr>
      <xdr:spPr>
        <a:xfrm flipV="1">
          <a:off x="13512800" y="10324695"/>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120656</xdr:rowOff>
    </xdr:from>
    <xdr:to>
      <xdr:col>81</xdr:col>
      <xdr:colOff>95250</xdr:colOff>
      <xdr:row>60</xdr:row>
      <xdr:rowOff>50806</xdr:rowOff>
    </xdr:to>
    <xdr:sp macro="" textlink="">
      <xdr:nvSpPr>
        <xdr:cNvPr id="334" name="楕円 333"/>
        <xdr:cNvSpPr/>
      </xdr:nvSpPr>
      <xdr:spPr>
        <a:xfrm>
          <a:off x="16967200" y="102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92733</xdr:rowOff>
    </xdr:from>
    <xdr:ext cx="762000" cy="259045"/>
    <xdr:sp macro="" textlink="">
      <xdr:nvSpPr>
        <xdr:cNvPr id="335" name="定員管理の状況該当値テキスト"/>
        <xdr:cNvSpPr txBox="1"/>
      </xdr:nvSpPr>
      <xdr:spPr>
        <a:xfrm>
          <a:off x="17106900" y="1020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127895</xdr:rowOff>
    </xdr:from>
    <xdr:to>
      <xdr:col>77</xdr:col>
      <xdr:colOff>95250</xdr:colOff>
      <xdr:row>60</xdr:row>
      <xdr:rowOff>58045</xdr:rowOff>
    </xdr:to>
    <xdr:sp macro="" textlink="">
      <xdr:nvSpPr>
        <xdr:cNvPr id="336" name="楕円 335"/>
        <xdr:cNvSpPr/>
      </xdr:nvSpPr>
      <xdr:spPr>
        <a:xfrm>
          <a:off x="16129000" y="1024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42822</xdr:rowOff>
    </xdr:from>
    <xdr:ext cx="736600" cy="259045"/>
    <xdr:sp macro="" textlink="">
      <xdr:nvSpPr>
        <xdr:cNvPr id="337" name="テキスト ボックス 336"/>
        <xdr:cNvSpPr txBox="1"/>
      </xdr:nvSpPr>
      <xdr:spPr>
        <a:xfrm>
          <a:off x="15798800" y="10329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109855</xdr:rowOff>
    </xdr:from>
    <xdr:to>
      <xdr:col>73</xdr:col>
      <xdr:colOff>44450</xdr:colOff>
      <xdr:row>60</xdr:row>
      <xdr:rowOff>40005</xdr:rowOff>
    </xdr:to>
    <xdr:sp macro="" textlink="">
      <xdr:nvSpPr>
        <xdr:cNvPr id="338" name="楕円 337"/>
        <xdr:cNvSpPr/>
      </xdr:nvSpPr>
      <xdr:spPr>
        <a:xfrm>
          <a:off x="15240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24782</xdr:rowOff>
    </xdr:from>
    <xdr:ext cx="762000" cy="259045"/>
    <xdr:sp macro="" textlink="">
      <xdr:nvSpPr>
        <xdr:cNvPr id="339" name="テキスト ボックス 338"/>
        <xdr:cNvSpPr txBox="1"/>
      </xdr:nvSpPr>
      <xdr:spPr>
        <a:xfrm>
          <a:off x="149098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158345</xdr:rowOff>
    </xdr:from>
    <xdr:to>
      <xdr:col>68</xdr:col>
      <xdr:colOff>203200</xdr:colOff>
      <xdr:row>60</xdr:row>
      <xdr:rowOff>88495</xdr:rowOff>
    </xdr:to>
    <xdr:sp macro="" textlink="">
      <xdr:nvSpPr>
        <xdr:cNvPr id="340" name="楕円 339"/>
        <xdr:cNvSpPr/>
      </xdr:nvSpPr>
      <xdr:spPr>
        <a:xfrm>
          <a:off x="14351000" y="102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73272</xdr:rowOff>
    </xdr:from>
    <xdr:ext cx="762000" cy="259045"/>
    <xdr:sp macro="" textlink="">
      <xdr:nvSpPr>
        <xdr:cNvPr id="341" name="テキスト ボックス 340"/>
        <xdr:cNvSpPr txBox="1"/>
      </xdr:nvSpPr>
      <xdr:spPr>
        <a:xfrm>
          <a:off x="14020800" y="1036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170524</xdr:rowOff>
    </xdr:from>
    <xdr:to>
      <xdr:col>64</xdr:col>
      <xdr:colOff>152400</xdr:colOff>
      <xdr:row>60</xdr:row>
      <xdr:rowOff>100674</xdr:rowOff>
    </xdr:to>
    <xdr:sp macro="" textlink="">
      <xdr:nvSpPr>
        <xdr:cNvPr id="342" name="楕円 341"/>
        <xdr:cNvSpPr/>
      </xdr:nvSpPr>
      <xdr:spPr>
        <a:xfrm>
          <a:off x="13462000" y="1028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85451</xdr:rowOff>
    </xdr:from>
    <xdr:ext cx="762000" cy="259045"/>
    <xdr:sp macro="" textlink="">
      <xdr:nvSpPr>
        <xdr:cNvPr id="343" name="テキスト ボックス 342"/>
        <xdr:cNvSpPr txBox="1"/>
      </xdr:nvSpPr>
      <xdr:spPr>
        <a:xfrm>
          <a:off x="13131800" y="1037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島からなる本村は地理的要因によりこれまで各島ごとに生活に係る基盤整備をおこなってきており、その財源として多額の地方債を発行したことにより類似団体の平均を大きく上回っている。公債費の抑制に努めてきているが、繰上償還等を行い引き続き公債費比率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100076</xdr:rowOff>
    </xdr:from>
    <xdr:to>
      <xdr:col>81</xdr:col>
      <xdr:colOff>44450</xdr:colOff>
      <xdr:row>43</xdr:row>
      <xdr:rowOff>143510</xdr:rowOff>
    </xdr:to>
    <xdr:cxnSp macro="">
      <xdr:nvCxnSpPr>
        <xdr:cNvPr id="374" name="直線コネクタ 373"/>
        <xdr:cNvCxnSpPr/>
      </xdr:nvCxnSpPr>
      <xdr:spPr>
        <a:xfrm>
          <a:off x="16179800" y="747242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5"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61468</xdr:rowOff>
    </xdr:from>
    <xdr:to>
      <xdr:col>77</xdr:col>
      <xdr:colOff>44450</xdr:colOff>
      <xdr:row>43</xdr:row>
      <xdr:rowOff>100076</xdr:rowOff>
    </xdr:to>
    <xdr:cxnSp macro="">
      <xdr:nvCxnSpPr>
        <xdr:cNvPr id="377" name="直線コネクタ 376"/>
        <xdr:cNvCxnSpPr/>
      </xdr:nvCxnSpPr>
      <xdr:spPr>
        <a:xfrm>
          <a:off x="15290800" y="743381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79" name="テキスト ボックス 378"/>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8382</xdr:rowOff>
    </xdr:from>
    <xdr:to>
      <xdr:col>72</xdr:col>
      <xdr:colOff>203200</xdr:colOff>
      <xdr:row>43</xdr:row>
      <xdr:rowOff>61468</xdr:rowOff>
    </xdr:to>
    <xdr:cxnSp macro="">
      <xdr:nvCxnSpPr>
        <xdr:cNvPr id="380" name="直線コネクタ 379"/>
        <xdr:cNvCxnSpPr/>
      </xdr:nvCxnSpPr>
      <xdr:spPr>
        <a:xfrm>
          <a:off x="14401800" y="73807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8382</xdr:rowOff>
    </xdr:from>
    <xdr:to>
      <xdr:col>68</xdr:col>
      <xdr:colOff>152400</xdr:colOff>
      <xdr:row>43</xdr:row>
      <xdr:rowOff>95250</xdr:rowOff>
    </xdr:to>
    <xdr:cxnSp macro="">
      <xdr:nvCxnSpPr>
        <xdr:cNvPr id="383" name="直線コネクタ 382"/>
        <xdr:cNvCxnSpPr/>
      </xdr:nvCxnSpPr>
      <xdr:spPr>
        <a:xfrm flipV="1">
          <a:off x="13512800" y="73807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5" name="テキスト ボックス 384"/>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7" name="テキスト ボックス 386"/>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393" name="楕円 392"/>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160037</xdr:rowOff>
    </xdr:from>
    <xdr:ext cx="762000" cy="259045"/>
    <xdr:sp macro="" textlink="">
      <xdr:nvSpPr>
        <xdr:cNvPr id="394" name="公債費負担の状況該当値テキスト"/>
        <xdr:cNvSpPr txBox="1"/>
      </xdr:nvSpPr>
      <xdr:spPr>
        <a:xfrm>
          <a:off x="17106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49276</xdr:rowOff>
    </xdr:from>
    <xdr:to>
      <xdr:col>77</xdr:col>
      <xdr:colOff>95250</xdr:colOff>
      <xdr:row>43</xdr:row>
      <xdr:rowOff>150876</xdr:rowOff>
    </xdr:to>
    <xdr:sp macro="" textlink="">
      <xdr:nvSpPr>
        <xdr:cNvPr id="395" name="楕円 394"/>
        <xdr:cNvSpPr/>
      </xdr:nvSpPr>
      <xdr:spPr>
        <a:xfrm>
          <a:off x="16129000" y="74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135653</xdr:rowOff>
    </xdr:from>
    <xdr:ext cx="736600" cy="259045"/>
    <xdr:sp macro="" textlink="">
      <xdr:nvSpPr>
        <xdr:cNvPr id="396" name="テキスト ボックス 395"/>
        <xdr:cNvSpPr txBox="1"/>
      </xdr:nvSpPr>
      <xdr:spPr>
        <a:xfrm>
          <a:off x="15798800" y="750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10668</xdr:rowOff>
    </xdr:from>
    <xdr:to>
      <xdr:col>73</xdr:col>
      <xdr:colOff>44450</xdr:colOff>
      <xdr:row>43</xdr:row>
      <xdr:rowOff>112268</xdr:rowOff>
    </xdr:to>
    <xdr:sp macro="" textlink="">
      <xdr:nvSpPr>
        <xdr:cNvPr id="397" name="楕円 396"/>
        <xdr:cNvSpPr/>
      </xdr:nvSpPr>
      <xdr:spPr>
        <a:xfrm>
          <a:off x="15240000" y="73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97045</xdr:rowOff>
    </xdr:from>
    <xdr:ext cx="762000" cy="259045"/>
    <xdr:sp macro="" textlink="">
      <xdr:nvSpPr>
        <xdr:cNvPr id="398" name="テキスト ボックス 397"/>
        <xdr:cNvSpPr txBox="1"/>
      </xdr:nvSpPr>
      <xdr:spPr>
        <a:xfrm>
          <a:off x="14909800" y="746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129032</xdr:rowOff>
    </xdr:from>
    <xdr:to>
      <xdr:col>68</xdr:col>
      <xdr:colOff>203200</xdr:colOff>
      <xdr:row>43</xdr:row>
      <xdr:rowOff>59182</xdr:rowOff>
    </xdr:to>
    <xdr:sp macro="" textlink="">
      <xdr:nvSpPr>
        <xdr:cNvPr id="399" name="楕円 398"/>
        <xdr:cNvSpPr/>
      </xdr:nvSpPr>
      <xdr:spPr>
        <a:xfrm>
          <a:off x="14351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43959</xdr:rowOff>
    </xdr:from>
    <xdr:ext cx="762000" cy="259045"/>
    <xdr:sp macro="" textlink="">
      <xdr:nvSpPr>
        <xdr:cNvPr id="400" name="テキスト ボックス 399"/>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1" name="楕円 400"/>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2" name="テキスト ボックス 401"/>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計画的な公債費発行に努めてきているが、庁舎をリース方式にて建設したことにより比率が高くなっている。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今後、施設の長寿命化など計画的に行い財政負担の軽減及び将来負担比率の健全化に努める。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33274</xdr:rowOff>
    </xdr:to>
    <xdr:cxnSp macro="">
      <xdr:nvCxnSpPr>
        <xdr:cNvPr id="429" name="直線コネクタ 428"/>
        <xdr:cNvCxnSpPr/>
      </xdr:nvCxnSpPr>
      <xdr:spPr>
        <a:xfrm flipV="1">
          <a:off x="17018000" y="2451100"/>
          <a:ext cx="0" cy="8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5351</xdr:rowOff>
    </xdr:from>
    <xdr:ext cx="762000" cy="259045"/>
    <xdr:sp macro="" textlink="">
      <xdr:nvSpPr>
        <xdr:cNvPr id="430" name="将来負担の状況最小値テキスト"/>
        <xdr:cNvSpPr txBox="1"/>
      </xdr:nvSpPr>
      <xdr:spPr>
        <a:xfrm>
          <a:off x="17106900" y="326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33274</xdr:rowOff>
    </xdr:from>
    <xdr:to>
      <xdr:col>81</xdr:col>
      <xdr:colOff>133350</xdr:colOff>
      <xdr:row>19</xdr:row>
      <xdr:rowOff>33274</xdr:rowOff>
    </xdr:to>
    <xdr:cxnSp macro="">
      <xdr:nvCxnSpPr>
        <xdr:cNvPr id="431" name="直線コネクタ 430"/>
        <xdr:cNvCxnSpPr/>
      </xdr:nvCxnSpPr>
      <xdr:spPr>
        <a:xfrm>
          <a:off x="16929100" y="329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50775</xdr:rowOff>
    </xdr:from>
    <xdr:to>
      <xdr:col>81</xdr:col>
      <xdr:colOff>44450</xdr:colOff>
      <xdr:row>19</xdr:row>
      <xdr:rowOff>33274</xdr:rowOff>
    </xdr:to>
    <xdr:cxnSp macro="">
      <xdr:nvCxnSpPr>
        <xdr:cNvPr id="434" name="直線コネクタ 433"/>
        <xdr:cNvCxnSpPr/>
      </xdr:nvCxnSpPr>
      <xdr:spPr>
        <a:xfrm>
          <a:off x="16179800" y="3136875"/>
          <a:ext cx="838200" cy="1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5"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6" name="フローチャート: 判断 43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93370</xdr:rowOff>
    </xdr:from>
    <xdr:to>
      <xdr:col>77</xdr:col>
      <xdr:colOff>44450</xdr:colOff>
      <xdr:row>18</xdr:row>
      <xdr:rowOff>50775</xdr:rowOff>
    </xdr:to>
    <xdr:cxnSp macro="">
      <xdr:nvCxnSpPr>
        <xdr:cNvPr id="437" name="直線コネクタ 436"/>
        <xdr:cNvCxnSpPr/>
      </xdr:nvCxnSpPr>
      <xdr:spPr>
        <a:xfrm>
          <a:off x="15290800" y="3008020"/>
          <a:ext cx="889000" cy="12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93370</xdr:rowOff>
    </xdr:from>
    <xdr:to>
      <xdr:col>72</xdr:col>
      <xdr:colOff>203200</xdr:colOff>
      <xdr:row>20</xdr:row>
      <xdr:rowOff>159106</xdr:rowOff>
    </xdr:to>
    <xdr:cxnSp macro="">
      <xdr:nvCxnSpPr>
        <xdr:cNvPr id="440" name="直線コネクタ 439"/>
        <xdr:cNvCxnSpPr/>
      </xdr:nvCxnSpPr>
      <xdr:spPr>
        <a:xfrm flipV="1">
          <a:off x="14401800" y="3008020"/>
          <a:ext cx="889000" cy="5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1" name="フローチャート: 判断 440"/>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2" name="テキスト ボックス 441"/>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139827</xdr:rowOff>
    </xdr:from>
    <xdr:to>
      <xdr:col>68</xdr:col>
      <xdr:colOff>152400</xdr:colOff>
      <xdr:row>20</xdr:row>
      <xdr:rowOff>159106</xdr:rowOff>
    </xdr:to>
    <xdr:cxnSp macro="">
      <xdr:nvCxnSpPr>
        <xdr:cNvPr id="443" name="直線コネクタ 442"/>
        <xdr:cNvCxnSpPr/>
      </xdr:nvCxnSpPr>
      <xdr:spPr>
        <a:xfrm>
          <a:off x="13512800" y="2883027"/>
          <a:ext cx="889000" cy="70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4" name="フローチャート: 判断 443"/>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5" name="テキスト ボックス 444"/>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6" name="フローチャート: 判断 445"/>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7" name="テキスト ボックス 446"/>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153924</xdr:rowOff>
    </xdr:from>
    <xdr:to>
      <xdr:col>81</xdr:col>
      <xdr:colOff>95250</xdr:colOff>
      <xdr:row>19</xdr:row>
      <xdr:rowOff>84074</xdr:rowOff>
    </xdr:to>
    <xdr:sp macro="" textlink="">
      <xdr:nvSpPr>
        <xdr:cNvPr id="453" name="楕円 452"/>
        <xdr:cNvSpPr/>
      </xdr:nvSpPr>
      <xdr:spPr>
        <a:xfrm>
          <a:off x="169672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49801</xdr:rowOff>
    </xdr:from>
    <xdr:ext cx="762000" cy="259045"/>
    <xdr:sp macro="" textlink="">
      <xdr:nvSpPr>
        <xdr:cNvPr id="454" name="将来負担の状況該当値テキスト"/>
        <xdr:cNvSpPr txBox="1"/>
      </xdr:nvSpPr>
      <xdr:spPr>
        <a:xfrm>
          <a:off x="17106900" y="313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171425</xdr:rowOff>
    </xdr:from>
    <xdr:to>
      <xdr:col>77</xdr:col>
      <xdr:colOff>95250</xdr:colOff>
      <xdr:row>18</xdr:row>
      <xdr:rowOff>101575</xdr:rowOff>
    </xdr:to>
    <xdr:sp macro="" textlink="">
      <xdr:nvSpPr>
        <xdr:cNvPr id="455" name="楕円 454"/>
        <xdr:cNvSpPr/>
      </xdr:nvSpPr>
      <xdr:spPr>
        <a:xfrm>
          <a:off x="16129000" y="308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86352</xdr:rowOff>
    </xdr:from>
    <xdr:ext cx="736600" cy="259045"/>
    <xdr:sp macro="" textlink="">
      <xdr:nvSpPr>
        <xdr:cNvPr id="456" name="テキスト ボックス 455"/>
        <xdr:cNvSpPr txBox="1"/>
      </xdr:nvSpPr>
      <xdr:spPr>
        <a:xfrm>
          <a:off x="15798800" y="3172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42570</xdr:rowOff>
    </xdr:from>
    <xdr:to>
      <xdr:col>73</xdr:col>
      <xdr:colOff>44450</xdr:colOff>
      <xdr:row>17</xdr:row>
      <xdr:rowOff>144170</xdr:rowOff>
    </xdr:to>
    <xdr:sp macro="" textlink="">
      <xdr:nvSpPr>
        <xdr:cNvPr id="457" name="楕円 456"/>
        <xdr:cNvSpPr/>
      </xdr:nvSpPr>
      <xdr:spPr>
        <a:xfrm>
          <a:off x="15240000" y="295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128947</xdr:rowOff>
    </xdr:from>
    <xdr:ext cx="762000" cy="259045"/>
    <xdr:sp macro="" textlink="">
      <xdr:nvSpPr>
        <xdr:cNvPr id="458" name="テキスト ボックス 457"/>
        <xdr:cNvSpPr txBox="1"/>
      </xdr:nvSpPr>
      <xdr:spPr>
        <a:xfrm>
          <a:off x="14909800" y="304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108306</xdr:rowOff>
    </xdr:from>
    <xdr:to>
      <xdr:col>68</xdr:col>
      <xdr:colOff>203200</xdr:colOff>
      <xdr:row>21</xdr:row>
      <xdr:rowOff>38456</xdr:rowOff>
    </xdr:to>
    <xdr:sp macro="" textlink="">
      <xdr:nvSpPr>
        <xdr:cNvPr id="459" name="楕円 458"/>
        <xdr:cNvSpPr/>
      </xdr:nvSpPr>
      <xdr:spPr>
        <a:xfrm>
          <a:off x="14351000" y="35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23233</xdr:rowOff>
    </xdr:from>
    <xdr:ext cx="762000" cy="259045"/>
    <xdr:sp macro="" textlink="">
      <xdr:nvSpPr>
        <xdr:cNvPr id="460" name="テキスト ボックス 459"/>
        <xdr:cNvSpPr txBox="1"/>
      </xdr:nvSpPr>
      <xdr:spPr>
        <a:xfrm>
          <a:off x="14020800" y="36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89027</xdr:rowOff>
    </xdr:from>
    <xdr:to>
      <xdr:col>64</xdr:col>
      <xdr:colOff>152400</xdr:colOff>
      <xdr:row>17</xdr:row>
      <xdr:rowOff>19177</xdr:rowOff>
    </xdr:to>
    <xdr:sp macro="" textlink="">
      <xdr:nvSpPr>
        <xdr:cNvPr id="461" name="楕円 460"/>
        <xdr:cNvSpPr/>
      </xdr:nvSpPr>
      <xdr:spPr>
        <a:xfrm>
          <a:off x="13462000" y="28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3954</xdr:rowOff>
    </xdr:from>
    <xdr:ext cx="762000" cy="259045"/>
    <xdr:sp macro="" textlink="">
      <xdr:nvSpPr>
        <xdr:cNvPr id="462" name="テキスト ボックス 461"/>
        <xdr:cNvSpPr txBox="1"/>
      </xdr:nvSpPr>
      <xdr:spPr>
        <a:xfrm>
          <a:off x="13131800" y="291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
927
16.74
2,190,944
1,918,885
161,338
783,812
1,182,842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離島村であり沖縄本島との交通手段（船舶）を運営しており、船舶職員の採用と併せて県管理空港及び県管理ダムのためそれぞれ職員を配置していることから人件費を押し上げていることが要因である。引き続き適正な定員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149860</xdr:rowOff>
    </xdr:from>
    <xdr:to>
      <xdr:col>24</xdr:col>
      <xdr:colOff>25400</xdr:colOff>
      <xdr:row>35</xdr:row>
      <xdr:rowOff>149860</xdr:rowOff>
    </xdr:to>
    <xdr:cxnSp macro="">
      <xdr:nvCxnSpPr>
        <xdr:cNvPr id="66" name="直線コネクタ 65"/>
        <xdr:cNvCxnSpPr/>
      </xdr:nvCxnSpPr>
      <xdr:spPr>
        <a:xfrm>
          <a:off x="3987800" y="6150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142240</xdr:rowOff>
    </xdr:from>
    <xdr:to>
      <xdr:col>19</xdr:col>
      <xdr:colOff>187325</xdr:colOff>
      <xdr:row>35</xdr:row>
      <xdr:rowOff>149860</xdr:rowOff>
    </xdr:to>
    <xdr:cxnSp macro="">
      <xdr:nvCxnSpPr>
        <xdr:cNvPr id="69" name="直線コネクタ 68"/>
        <xdr:cNvCxnSpPr/>
      </xdr:nvCxnSpPr>
      <xdr:spPr>
        <a:xfrm>
          <a:off x="3098800" y="61429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35</xdr:row>
      <xdr:rowOff>142240</xdr:rowOff>
    </xdr:to>
    <xdr:cxnSp macro="">
      <xdr:nvCxnSpPr>
        <xdr:cNvPr id="72" name="直線コネクタ 71"/>
        <xdr:cNvCxnSpPr/>
      </xdr:nvCxnSpPr>
      <xdr:spPr>
        <a:xfrm>
          <a:off x="2209800" y="6139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100330</xdr:rowOff>
    </xdr:to>
    <xdr:cxnSp macro="">
      <xdr:nvCxnSpPr>
        <xdr:cNvPr id="75" name="直線コネクタ 74"/>
        <xdr:cNvCxnSpPr/>
      </xdr:nvCxnSpPr>
      <xdr:spPr>
        <a:xfrm flipV="1">
          <a:off x="1320800" y="61391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99060</xdr:rowOff>
    </xdr:from>
    <xdr:to>
      <xdr:col>24</xdr:col>
      <xdr:colOff>76200</xdr:colOff>
      <xdr:row>36</xdr:row>
      <xdr:rowOff>29210</xdr:rowOff>
    </xdr:to>
    <xdr:sp macro="" textlink="">
      <xdr:nvSpPr>
        <xdr:cNvPr id="85" name="楕円 84"/>
        <xdr:cNvSpPr/>
      </xdr:nvSpPr>
      <xdr:spPr>
        <a:xfrm>
          <a:off x="47752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71137</xdr:rowOff>
    </xdr:from>
    <xdr:ext cx="762000" cy="259045"/>
    <xdr:sp macro="" textlink="">
      <xdr:nvSpPr>
        <xdr:cNvPr id="86" name="人件費該当値テキスト"/>
        <xdr:cNvSpPr txBox="1"/>
      </xdr:nvSpPr>
      <xdr:spPr>
        <a:xfrm>
          <a:off x="4914900" y="607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99060</xdr:rowOff>
    </xdr:from>
    <xdr:to>
      <xdr:col>20</xdr:col>
      <xdr:colOff>38100</xdr:colOff>
      <xdr:row>36</xdr:row>
      <xdr:rowOff>29210</xdr:rowOff>
    </xdr:to>
    <xdr:sp macro="" textlink="">
      <xdr:nvSpPr>
        <xdr:cNvPr id="87" name="楕円 86"/>
        <xdr:cNvSpPr/>
      </xdr:nvSpPr>
      <xdr:spPr>
        <a:xfrm>
          <a:off x="3937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13987</xdr:rowOff>
    </xdr:from>
    <xdr:ext cx="736600" cy="259045"/>
    <xdr:sp macro="" textlink="">
      <xdr:nvSpPr>
        <xdr:cNvPr id="88" name="テキスト ボックス 87"/>
        <xdr:cNvSpPr txBox="1"/>
      </xdr:nvSpPr>
      <xdr:spPr>
        <a:xfrm>
          <a:off x="3606800" y="618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91440</xdr:rowOff>
    </xdr:from>
    <xdr:to>
      <xdr:col>15</xdr:col>
      <xdr:colOff>149225</xdr:colOff>
      <xdr:row>36</xdr:row>
      <xdr:rowOff>21590</xdr:rowOff>
    </xdr:to>
    <xdr:sp macro="" textlink="">
      <xdr:nvSpPr>
        <xdr:cNvPr id="89" name="楕円 88"/>
        <xdr:cNvSpPr/>
      </xdr:nvSpPr>
      <xdr:spPr>
        <a:xfrm>
          <a:off x="3048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6367</xdr:rowOff>
    </xdr:from>
    <xdr:ext cx="762000" cy="259045"/>
    <xdr:sp macro="" textlink="">
      <xdr:nvSpPr>
        <xdr:cNvPr id="90" name="テキスト ボックス 89"/>
        <xdr:cNvSpPr txBox="1"/>
      </xdr:nvSpPr>
      <xdr:spPr>
        <a:xfrm>
          <a:off x="27178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2557</xdr:rowOff>
    </xdr:from>
    <xdr:ext cx="762000" cy="259045"/>
    <xdr:sp macro="" textlink="">
      <xdr:nvSpPr>
        <xdr:cNvPr id="92" name="テキスト ボックス 91"/>
        <xdr:cNvSpPr txBox="1"/>
      </xdr:nvSpPr>
      <xdr:spPr>
        <a:xfrm>
          <a:off x="1828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49530</xdr:rowOff>
    </xdr:from>
    <xdr:to>
      <xdr:col>6</xdr:col>
      <xdr:colOff>171450</xdr:colOff>
      <xdr:row>36</xdr:row>
      <xdr:rowOff>151130</xdr:rowOff>
    </xdr:to>
    <xdr:sp macro="" textlink="">
      <xdr:nvSpPr>
        <xdr:cNvPr id="93" name="楕円 92"/>
        <xdr:cNvSpPr/>
      </xdr:nvSpPr>
      <xdr:spPr>
        <a:xfrm>
          <a:off x="1270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135907</xdr:rowOff>
    </xdr:from>
    <xdr:ext cx="762000" cy="259045"/>
    <xdr:sp macro="" textlink="">
      <xdr:nvSpPr>
        <xdr:cNvPr id="94" name="テキスト ボックス 93"/>
        <xdr:cNvSpPr txBox="1"/>
      </xdr:nvSpPr>
      <xdr:spPr>
        <a:xfrm>
          <a:off x="9398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理的要因からこれまで各島ごとに、幼小中学校、公民館、公営住宅、上下水道及びゴミ処理施設等の基盤整備を行っており、その施設運営費や、維持管理費等が要因となっている。引き続き適正な管理を行い歳出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138430</xdr:rowOff>
    </xdr:from>
    <xdr:to>
      <xdr:col>82</xdr:col>
      <xdr:colOff>107950</xdr:colOff>
      <xdr:row>21</xdr:row>
      <xdr:rowOff>161290</xdr:rowOff>
    </xdr:to>
    <xdr:cxnSp macro="">
      <xdr:nvCxnSpPr>
        <xdr:cNvPr id="124" name="直線コネクタ 123"/>
        <xdr:cNvCxnSpPr/>
      </xdr:nvCxnSpPr>
      <xdr:spPr>
        <a:xfrm flipV="1">
          <a:off x="15671800" y="3738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5842</xdr:rowOff>
    </xdr:from>
    <xdr:to>
      <xdr:col>78</xdr:col>
      <xdr:colOff>69850</xdr:colOff>
      <xdr:row>21</xdr:row>
      <xdr:rowOff>161290</xdr:rowOff>
    </xdr:to>
    <xdr:cxnSp macro="">
      <xdr:nvCxnSpPr>
        <xdr:cNvPr id="127" name="直線コネクタ 126"/>
        <xdr:cNvCxnSpPr/>
      </xdr:nvCxnSpPr>
      <xdr:spPr>
        <a:xfrm>
          <a:off x="14782800" y="360629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53848</xdr:rowOff>
    </xdr:from>
    <xdr:to>
      <xdr:col>73</xdr:col>
      <xdr:colOff>180975</xdr:colOff>
      <xdr:row>21</xdr:row>
      <xdr:rowOff>5842</xdr:rowOff>
    </xdr:to>
    <xdr:cxnSp macro="">
      <xdr:nvCxnSpPr>
        <xdr:cNvPr id="130" name="直線コネクタ 129"/>
        <xdr:cNvCxnSpPr/>
      </xdr:nvCxnSpPr>
      <xdr:spPr>
        <a:xfrm>
          <a:off x="13893800" y="348284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40132</xdr:rowOff>
    </xdr:from>
    <xdr:to>
      <xdr:col>69</xdr:col>
      <xdr:colOff>92075</xdr:colOff>
      <xdr:row>20</xdr:row>
      <xdr:rowOff>53848</xdr:rowOff>
    </xdr:to>
    <xdr:cxnSp macro="">
      <xdr:nvCxnSpPr>
        <xdr:cNvPr id="133" name="直線コネクタ 132"/>
        <xdr:cNvCxnSpPr/>
      </xdr:nvCxnSpPr>
      <xdr:spPr>
        <a:xfrm>
          <a:off x="13004800" y="3126232"/>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87630</xdr:rowOff>
    </xdr:from>
    <xdr:to>
      <xdr:col>82</xdr:col>
      <xdr:colOff>158750</xdr:colOff>
      <xdr:row>22</xdr:row>
      <xdr:rowOff>17780</xdr:rowOff>
    </xdr:to>
    <xdr:sp macro="" textlink="">
      <xdr:nvSpPr>
        <xdr:cNvPr id="143" name="楕円 142"/>
        <xdr:cNvSpPr/>
      </xdr:nvSpPr>
      <xdr:spPr>
        <a:xfrm>
          <a:off x="16459200" y="36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167657</xdr:rowOff>
    </xdr:from>
    <xdr:ext cx="762000" cy="259045"/>
    <xdr:sp macro="" textlink="">
      <xdr:nvSpPr>
        <xdr:cNvPr id="144" name="物件費該当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110490</xdr:rowOff>
    </xdr:from>
    <xdr:to>
      <xdr:col>78</xdr:col>
      <xdr:colOff>120650</xdr:colOff>
      <xdr:row>22</xdr:row>
      <xdr:rowOff>40640</xdr:rowOff>
    </xdr:to>
    <xdr:sp macro="" textlink="">
      <xdr:nvSpPr>
        <xdr:cNvPr id="145" name="楕円 144"/>
        <xdr:cNvSpPr/>
      </xdr:nvSpPr>
      <xdr:spPr>
        <a:xfrm>
          <a:off x="15621000" y="37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25417</xdr:rowOff>
    </xdr:from>
    <xdr:ext cx="736600" cy="259045"/>
    <xdr:sp macro="" textlink="">
      <xdr:nvSpPr>
        <xdr:cNvPr id="146" name="テキスト ボックス 145"/>
        <xdr:cNvSpPr txBox="1"/>
      </xdr:nvSpPr>
      <xdr:spPr>
        <a:xfrm>
          <a:off x="15290800" y="379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126492</xdr:rowOff>
    </xdr:from>
    <xdr:to>
      <xdr:col>74</xdr:col>
      <xdr:colOff>31750</xdr:colOff>
      <xdr:row>21</xdr:row>
      <xdr:rowOff>56642</xdr:rowOff>
    </xdr:to>
    <xdr:sp macro="" textlink="">
      <xdr:nvSpPr>
        <xdr:cNvPr id="147" name="楕円 146"/>
        <xdr:cNvSpPr/>
      </xdr:nvSpPr>
      <xdr:spPr>
        <a:xfrm>
          <a:off x="14732000" y="35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41419</xdr:rowOff>
    </xdr:from>
    <xdr:ext cx="762000" cy="259045"/>
    <xdr:sp macro="" textlink="">
      <xdr:nvSpPr>
        <xdr:cNvPr id="148" name="テキスト ボックス 147"/>
        <xdr:cNvSpPr txBox="1"/>
      </xdr:nvSpPr>
      <xdr:spPr>
        <a:xfrm>
          <a:off x="14401800" y="364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3048</xdr:rowOff>
    </xdr:from>
    <xdr:to>
      <xdr:col>69</xdr:col>
      <xdr:colOff>142875</xdr:colOff>
      <xdr:row>20</xdr:row>
      <xdr:rowOff>104648</xdr:rowOff>
    </xdr:to>
    <xdr:sp macro="" textlink="">
      <xdr:nvSpPr>
        <xdr:cNvPr id="149" name="楕円 148"/>
        <xdr:cNvSpPr/>
      </xdr:nvSpPr>
      <xdr:spPr>
        <a:xfrm>
          <a:off x="13843000" y="34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89425</xdr:rowOff>
    </xdr:from>
    <xdr:ext cx="762000" cy="259045"/>
    <xdr:sp macro="" textlink="">
      <xdr:nvSpPr>
        <xdr:cNvPr id="150" name="テキスト ボックス 149"/>
        <xdr:cNvSpPr txBox="1"/>
      </xdr:nvSpPr>
      <xdr:spPr>
        <a:xfrm>
          <a:off x="13512800" y="351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160782</xdr:rowOff>
    </xdr:from>
    <xdr:to>
      <xdr:col>65</xdr:col>
      <xdr:colOff>53975</xdr:colOff>
      <xdr:row>18</xdr:row>
      <xdr:rowOff>90932</xdr:rowOff>
    </xdr:to>
    <xdr:sp macro="" textlink="">
      <xdr:nvSpPr>
        <xdr:cNvPr id="151" name="楕円 150"/>
        <xdr:cNvSpPr/>
      </xdr:nvSpPr>
      <xdr:spPr>
        <a:xfrm>
          <a:off x="12954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75709</xdr:rowOff>
    </xdr:from>
    <xdr:ext cx="762000" cy="259045"/>
    <xdr:sp macro="" textlink="">
      <xdr:nvSpPr>
        <xdr:cNvPr id="152" name="テキスト ボックス 151"/>
        <xdr:cNvSpPr txBox="1"/>
      </xdr:nvSpPr>
      <xdr:spPr>
        <a:xfrm>
          <a:off x="12623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類似団体の平均を下回っている。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医療費給付額や乳幼児の増加によっては平均値を上回る状況でもあるが、各種健康づくりを増進し、医療費給付の抑制に努める。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110672</xdr:rowOff>
    </xdr:to>
    <xdr:cxnSp macro="">
      <xdr:nvCxnSpPr>
        <xdr:cNvPr id="186" name="直線コネクタ 185"/>
        <xdr:cNvCxnSpPr/>
      </xdr:nvCxnSpPr>
      <xdr:spPr>
        <a:xfrm flipV="1">
          <a:off x="3987800" y="92873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110672</xdr:rowOff>
    </xdr:to>
    <xdr:cxnSp macro="">
      <xdr:nvCxnSpPr>
        <xdr:cNvPr id="189" name="直線コネクタ 188"/>
        <xdr:cNvCxnSpPr/>
      </xdr:nvCxnSpPr>
      <xdr:spPr>
        <a:xfrm>
          <a:off x="3098800" y="92873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45357</xdr:rowOff>
    </xdr:to>
    <xdr:cxnSp macro="">
      <xdr:nvCxnSpPr>
        <xdr:cNvPr id="192" name="直線コネクタ 191"/>
        <xdr:cNvCxnSpPr/>
      </xdr:nvCxnSpPr>
      <xdr:spPr>
        <a:xfrm flipV="1">
          <a:off x="2209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45357</xdr:rowOff>
    </xdr:to>
    <xdr:cxnSp macro="">
      <xdr:nvCxnSpPr>
        <xdr:cNvPr id="195" name="直線コネクタ 194"/>
        <xdr:cNvCxnSpPr/>
      </xdr:nvCxnSpPr>
      <xdr:spPr>
        <a:xfrm>
          <a:off x="1320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05" name="楕円 204"/>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06"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07" name="楕円 206"/>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08" name="テキスト ボックス 207"/>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09" name="楕円 208"/>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0" name="テキスト ボックス 209"/>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166007</xdr:rowOff>
    </xdr:from>
    <xdr:to>
      <xdr:col>11</xdr:col>
      <xdr:colOff>60325</xdr:colOff>
      <xdr:row>54</xdr:row>
      <xdr:rowOff>96157</xdr:rowOff>
    </xdr:to>
    <xdr:sp macro="" textlink="">
      <xdr:nvSpPr>
        <xdr:cNvPr id="211" name="楕円 210"/>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106334</xdr:rowOff>
    </xdr:from>
    <xdr:ext cx="762000" cy="259045"/>
    <xdr:sp macro="" textlink="">
      <xdr:nvSpPr>
        <xdr:cNvPr id="212" name="テキスト ボックス 211"/>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3" name="楕円 212"/>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4" name="テキスト ボックス 213"/>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村は交通事業（船舶）、簡易水道事業、下水道事業（特環、漁集、農集）を経営しており、航路会計以外の特別会計への操出金が多額となっていることから引き続き各会計において独立採算の原則に基づき経営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98425</xdr:rowOff>
    </xdr:from>
    <xdr:to>
      <xdr:col>82</xdr:col>
      <xdr:colOff>107950</xdr:colOff>
      <xdr:row>56</xdr:row>
      <xdr:rowOff>138430</xdr:rowOff>
    </xdr:to>
    <xdr:cxnSp macro="">
      <xdr:nvCxnSpPr>
        <xdr:cNvPr id="242" name="直線コネクタ 241"/>
        <xdr:cNvCxnSpPr/>
      </xdr:nvCxnSpPr>
      <xdr:spPr>
        <a:xfrm flipV="1">
          <a:off x="15671800" y="96996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138430</xdr:rowOff>
    </xdr:from>
    <xdr:to>
      <xdr:col>78</xdr:col>
      <xdr:colOff>69850</xdr:colOff>
      <xdr:row>57</xdr:row>
      <xdr:rowOff>29845</xdr:rowOff>
    </xdr:to>
    <xdr:cxnSp macro="">
      <xdr:nvCxnSpPr>
        <xdr:cNvPr id="245" name="直線コネクタ 244"/>
        <xdr:cNvCxnSpPr/>
      </xdr:nvCxnSpPr>
      <xdr:spPr>
        <a:xfrm flipV="1">
          <a:off x="14782800" y="97396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29845</xdr:rowOff>
    </xdr:from>
    <xdr:to>
      <xdr:col>73</xdr:col>
      <xdr:colOff>180975</xdr:colOff>
      <xdr:row>57</xdr:row>
      <xdr:rowOff>149860</xdr:rowOff>
    </xdr:to>
    <xdr:cxnSp macro="">
      <xdr:nvCxnSpPr>
        <xdr:cNvPr id="248" name="直線コネクタ 247"/>
        <xdr:cNvCxnSpPr/>
      </xdr:nvCxnSpPr>
      <xdr:spPr>
        <a:xfrm flipV="1">
          <a:off x="13893800" y="980249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58420</xdr:rowOff>
    </xdr:from>
    <xdr:to>
      <xdr:col>69</xdr:col>
      <xdr:colOff>92075</xdr:colOff>
      <xdr:row>57</xdr:row>
      <xdr:rowOff>149860</xdr:rowOff>
    </xdr:to>
    <xdr:cxnSp macro="">
      <xdr:nvCxnSpPr>
        <xdr:cNvPr id="251" name="直線コネクタ 250"/>
        <xdr:cNvCxnSpPr/>
      </xdr:nvCxnSpPr>
      <xdr:spPr>
        <a:xfrm>
          <a:off x="13004800" y="98310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3" name="テキスト ボックス 252"/>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5" name="テキスト ボックス 254"/>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47625</xdr:rowOff>
    </xdr:from>
    <xdr:to>
      <xdr:col>82</xdr:col>
      <xdr:colOff>158750</xdr:colOff>
      <xdr:row>56</xdr:row>
      <xdr:rowOff>149225</xdr:rowOff>
    </xdr:to>
    <xdr:sp macro="" textlink="">
      <xdr:nvSpPr>
        <xdr:cNvPr id="261" name="楕円 260"/>
        <xdr:cNvSpPr/>
      </xdr:nvSpPr>
      <xdr:spPr>
        <a:xfrm>
          <a:off x="164592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64152</xdr:rowOff>
    </xdr:from>
    <xdr:ext cx="762000" cy="259045"/>
    <xdr:sp macro="" textlink="">
      <xdr:nvSpPr>
        <xdr:cNvPr id="262" name="その他該当値テキスト"/>
        <xdr:cNvSpPr txBox="1"/>
      </xdr:nvSpPr>
      <xdr:spPr>
        <a:xfrm>
          <a:off x="165989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87630</xdr:rowOff>
    </xdr:from>
    <xdr:to>
      <xdr:col>78</xdr:col>
      <xdr:colOff>120650</xdr:colOff>
      <xdr:row>57</xdr:row>
      <xdr:rowOff>17780</xdr:rowOff>
    </xdr:to>
    <xdr:sp macro="" textlink="">
      <xdr:nvSpPr>
        <xdr:cNvPr id="263" name="楕円 262"/>
        <xdr:cNvSpPr/>
      </xdr:nvSpPr>
      <xdr:spPr>
        <a:xfrm>
          <a:off x="15621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27957</xdr:rowOff>
    </xdr:from>
    <xdr:ext cx="736600" cy="259045"/>
    <xdr:sp macro="" textlink="">
      <xdr:nvSpPr>
        <xdr:cNvPr id="264" name="テキスト ボックス 263"/>
        <xdr:cNvSpPr txBox="1"/>
      </xdr:nvSpPr>
      <xdr:spPr>
        <a:xfrm>
          <a:off x="15290800" y="945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150495</xdr:rowOff>
    </xdr:from>
    <xdr:to>
      <xdr:col>74</xdr:col>
      <xdr:colOff>31750</xdr:colOff>
      <xdr:row>57</xdr:row>
      <xdr:rowOff>80645</xdr:rowOff>
    </xdr:to>
    <xdr:sp macro="" textlink="">
      <xdr:nvSpPr>
        <xdr:cNvPr id="265" name="楕円 264"/>
        <xdr:cNvSpPr/>
      </xdr:nvSpPr>
      <xdr:spPr>
        <a:xfrm>
          <a:off x="14732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90822</xdr:rowOff>
    </xdr:from>
    <xdr:ext cx="762000" cy="259045"/>
    <xdr:sp macro="" textlink="">
      <xdr:nvSpPr>
        <xdr:cNvPr id="266" name="テキスト ボックス 265"/>
        <xdr:cNvSpPr txBox="1"/>
      </xdr:nvSpPr>
      <xdr:spPr>
        <a:xfrm>
          <a:off x="14401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99060</xdr:rowOff>
    </xdr:from>
    <xdr:to>
      <xdr:col>69</xdr:col>
      <xdr:colOff>142875</xdr:colOff>
      <xdr:row>58</xdr:row>
      <xdr:rowOff>29210</xdr:rowOff>
    </xdr:to>
    <xdr:sp macro="" textlink="">
      <xdr:nvSpPr>
        <xdr:cNvPr id="267" name="楕円 266"/>
        <xdr:cNvSpPr/>
      </xdr:nvSpPr>
      <xdr:spPr>
        <a:xfrm>
          <a:off x="13843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13987</xdr:rowOff>
    </xdr:from>
    <xdr:ext cx="762000" cy="259045"/>
    <xdr:sp macro="" textlink="">
      <xdr:nvSpPr>
        <xdr:cNvPr id="268" name="テキスト ボックス 267"/>
        <xdr:cNvSpPr txBox="1"/>
      </xdr:nvSpPr>
      <xdr:spPr>
        <a:xfrm>
          <a:off x="13512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xdr:rowOff>
    </xdr:from>
    <xdr:to>
      <xdr:col>65</xdr:col>
      <xdr:colOff>53975</xdr:colOff>
      <xdr:row>57</xdr:row>
      <xdr:rowOff>109220</xdr:rowOff>
    </xdr:to>
    <xdr:sp macro="" textlink="">
      <xdr:nvSpPr>
        <xdr:cNvPr id="269" name="楕円 268"/>
        <xdr:cNvSpPr/>
      </xdr:nvSpPr>
      <xdr:spPr>
        <a:xfrm>
          <a:off x="12954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119397</xdr:rowOff>
    </xdr:from>
    <xdr:ext cx="762000" cy="259045"/>
    <xdr:sp macro="" textlink="">
      <xdr:nvSpPr>
        <xdr:cNvPr id="270" name="テキスト ボックス 269"/>
        <xdr:cNvSpPr txBox="1"/>
      </xdr:nvSpPr>
      <xdr:spPr>
        <a:xfrm>
          <a:off x="12623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類似団体と比較すると比率は低くなっている。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これまでの行政改革により各種団体への補助金の見直しや削減を行っているが、引き続き補助金等の適正化に努める。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34</xdr:row>
      <xdr:rowOff>8890</xdr:rowOff>
    </xdr:to>
    <xdr:cxnSp macro="">
      <xdr:nvCxnSpPr>
        <xdr:cNvPr id="302" name="直線コネクタ 301"/>
        <xdr:cNvCxnSpPr/>
      </xdr:nvCxnSpPr>
      <xdr:spPr>
        <a:xfrm flipV="1">
          <a:off x="15671800" y="58191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157480</xdr:rowOff>
    </xdr:from>
    <xdr:to>
      <xdr:col>78</xdr:col>
      <xdr:colOff>69850</xdr:colOff>
      <xdr:row>34</xdr:row>
      <xdr:rowOff>8890</xdr:rowOff>
    </xdr:to>
    <xdr:cxnSp macro="">
      <xdr:nvCxnSpPr>
        <xdr:cNvPr id="305" name="直線コネクタ 304"/>
        <xdr:cNvCxnSpPr/>
      </xdr:nvCxnSpPr>
      <xdr:spPr>
        <a:xfrm>
          <a:off x="14782800" y="58153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157480</xdr:rowOff>
    </xdr:from>
    <xdr:to>
      <xdr:col>73</xdr:col>
      <xdr:colOff>180975</xdr:colOff>
      <xdr:row>33</xdr:row>
      <xdr:rowOff>161290</xdr:rowOff>
    </xdr:to>
    <xdr:cxnSp macro="">
      <xdr:nvCxnSpPr>
        <xdr:cNvPr id="308" name="直線コネクタ 307"/>
        <xdr:cNvCxnSpPr/>
      </xdr:nvCxnSpPr>
      <xdr:spPr>
        <a:xfrm flipV="1">
          <a:off x="13893800" y="5815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33</xdr:row>
      <xdr:rowOff>165100</xdr:rowOff>
    </xdr:to>
    <xdr:cxnSp macro="">
      <xdr:nvCxnSpPr>
        <xdr:cNvPr id="311" name="直線コネクタ 310"/>
        <xdr:cNvCxnSpPr/>
      </xdr:nvCxnSpPr>
      <xdr:spPr>
        <a:xfrm flipV="1">
          <a:off x="13004800" y="5819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110490</xdr:rowOff>
    </xdr:from>
    <xdr:to>
      <xdr:col>82</xdr:col>
      <xdr:colOff>158750</xdr:colOff>
      <xdr:row>34</xdr:row>
      <xdr:rowOff>40640</xdr:rowOff>
    </xdr:to>
    <xdr:sp macro="" textlink="">
      <xdr:nvSpPr>
        <xdr:cNvPr id="321" name="楕円 320"/>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19067</xdr:rowOff>
    </xdr:from>
    <xdr:ext cx="762000" cy="259045"/>
    <xdr:sp macro="" textlink="">
      <xdr:nvSpPr>
        <xdr:cNvPr id="322" name="補助費等該当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129540</xdr:rowOff>
    </xdr:from>
    <xdr:to>
      <xdr:col>78</xdr:col>
      <xdr:colOff>120650</xdr:colOff>
      <xdr:row>34</xdr:row>
      <xdr:rowOff>59690</xdr:rowOff>
    </xdr:to>
    <xdr:sp macro="" textlink="">
      <xdr:nvSpPr>
        <xdr:cNvPr id="323" name="楕円 322"/>
        <xdr:cNvSpPr/>
      </xdr:nvSpPr>
      <xdr:spPr>
        <a:xfrm>
          <a:off x="156210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69867</xdr:rowOff>
    </xdr:from>
    <xdr:ext cx="736600" cy="259045"/>
    <xdr:sp macro="" textlink="">
      <xdr:nvSpPr>
        <xdr:cNvPr id="324" name="テキスト ボックス 323"/>
        <xdr:cNvSpPr txBox="1"/>
      </xdr:nvSpPr>
      <xdr:spPr>
        <a:xfrm>
          <a:off x="15290800" y="5556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106680</xdr:rowOff>
    </xdr:from>
    <xdr:to>
      <xdr:col>74</xdr:col>
      <xdr:colOff>31750</xdr:colOff>
      <xdr:row>34</xdr:row>
      <xdr:rowOff>36830</xdr:rowOff>
    </xdr:to>
    <xdr:sp macro="" textlink="">
      <xdr:nvSpPr>
        <xdr:cNvPr id="325" name="楕円 324"/>
        <xdr:cNvSpPr/>
      </xdr:nvSpPr>
      <xdr:spPr>
        <a:xfrm>
          <a:off x="14732000" y="57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47007</xdr:rowOff>
    </xdr:from>
    <xdr:ext cx="762000" cy="259045"/>
    <xdr:sp macro="" textlink="">
      <xdr:nvSpPr>
        <xdr:cNvPr id="326" name="テキスト ボックス 325"/>
        <xdr:cNvSpPr txBox="1"/>
      </xdr:nvSpPr>
      <xdr:spPr>
        <a:xfrm>
          <a:off x="14401800" y="553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110490</xdr:rowOff>
    </xdr:from>
    <xdr:to>
      <xdr:col>69</xdr:col>
      <xdr:colOff>142875</xdr:colOff>
      <xdr:row>34</xdr:row>
      <xdr:rowOff>40640</xdr:rowOff>
    </xdr:to>
    <xdr:sp macro="" textlink="">
      <xdr:nvSpPr>
        <xdr:cNvPr id="327" name="楕円 326"/>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50817</xdr:rowOff>
    </xdr:from>
    <xdr:ext cx="762000" cy="259045"/>
    <xdr:sp macro="" textlink="">
      <xdr:nvSpPr>
        <xdr:cNvPr id="328" name="テキスト ボックス 327"/>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114300</xdr:rowOff>
    </xdr:from>
    <xdr:to>
      <xdr:col>65</xdr:col>
      <xdr:colOff>53975</xdr:colOff>
      <xdr:row>34</xdr:row>
      <xdr:rowOff>44450</xdr:rowOff>
    </xdr:to>
    <xdr:sp macro="" textlink="">
      <xdr:nvSpPr>
        <xdr:cNvPr id="329" name="楕円 328"/>
        <xdr:cNvSpPr/>
      </xdr:nvSpPr>
      <xdr:spPr>
        <a:xfrm>
          <a:off x="12954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54627</xdr:rowOff>
    </xdr:from>
    <xdr:ext cx="762000" cy="259045"/>
    <xdr:sp macro="" textlink="">
      <xdr:nvSpPr>
        <xdr:cNvPr id="330" name="テキスト ボックス 329"/>
        <xdr:cNvSpPr txBox="1"/>
      </xdr:nvSpPr>
      <xdr:spPr>
        <a:xfrm>
          <a:off x="12623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島からなる地理的要因により、各島ごとに生活に係る基盤整備を行ってきており、その財源として多額の地方債を発行してきたことが要因である。引き続き計画的な公債費発行に努め、公債費比率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92711</xdr:rowOff>
    </xdr:from>
    <xdr:to>
      <xdr:col>24</xdr:col>
      <xdr:colOff>25400</xdr:colOff>
      <xdr:row>76</xdr:row>
      <xdr:rowOff>123189</xdr:rowOff>
    </xdr:to>
    <xdr:cxnSp macro="">
      <xdr:nvCxnSpPr>
        <xdr:cNvPr id="362" name="直線コネクタ 361"/>
        <xdr:cNvCxnSpPr/>
      </xdr:nvCxnSpPr>
      <xdr:spPr>
        <a:xfrm flipV="1">
          <a:off x="3987800" y="131229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123189</xdr:rowOff>
    </xdr:from>
    <xdr:to>
      <xdr:col>19</xdr:col>
      <xdr:colOff>187325</xdr:colOff>
      <xdr:row>77</xdr:row>
      <xdr:rowOff>35561</xdr:rowOff>
    </xdr:to>
    <xdr:cxnSp macro="">
      <xdr:nvCxnSpPr>
        <xdr:cNvPr id="365" name="直線コネクタ 364"/>
        <xdr:cNvCxnSpPr/>
      </xdr:nvCxnSpPr>
      <xdr:spPr>
        <a:xfrm flipV="1">
          <a:off x="3098800" y="131533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35561</xdr:rowOff>
    </xdr:from>
    <xdr:to>
      <xdr:col>15</xdr:col>
      <xdr:colOff>98425</xdr:colOff>
      <xdr:row>77</xdr:row>
      <xdr:rowOff>39370</xdr:rowOff>
    </xdr:to>
    <xdr:cxnSp macro="">
      <xdr:nvCxnSpPr>
        <xdr:cNvPr id="368" name="直線コネクタ 367"/>
        <xdr:cNvCxnSpPr/>
      </xdr:nvCxnSpPr>
      <xdr:spPr>
        <a:xfrm flipV="1">
          <a:off x="2209800" y="13237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70" name="テキスト ボックス 369"/>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77</xdr:row>
      <xdr:rowOff>111761</xdr:rowOff>
    </xdr:to>
    <xdr:cxnSp macro="">
      <xdr:nvCxnSpPr>
        <xdr:cNvPr id="371" name="直線コネクタ 370"/>
        <xdr:cNvCxnSpPr/>
      </xdr:nvCxnSpPr>
      <xdr:spPr>
        <a:xfrm flipV="1">
          <a:off x="1320800" y="132410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73" name="テキスト ボックス 372"/>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81" name="楕円 380"/>
        <xdr:cNvSpPr/>
      </xdr:nvSpPr>
      <xdr:spPr>
        <a:xfrm>
          <a:off x="4775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58437</xdr:rowOff>
    </xdr:from>
    <xdr:ext cx="762000" cy="259045"/>
    <xdr:sp macro="" textlink="">
      <xdr:nvSpPr>
        <xdr:cNvPr id="382" name="公債費該当値テキスト"/>
        <xdr:cNvSpPr txBox="1"/>
      </xdr:nvSpPr>
      <xdr:spPr>
        <a:xfrm>
          <a:off x="4914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72389</xdr:rowOff>
    </xdr:from>
    <xdr:to>
      <xdr:col>20</xdr:col>
      <xdr:colOff>38100</xdr:colOff>
      <xdr:row>77</xdr:row>
      <xdr:rowOff>2539</xdr:rowOff>
    </xdr:to>
    <xdr:sp macro="" textlink="">
      <xdr:nvSpPr>
        <xdr:cNvPr id="383" name="楕円 382"/>
        <xdr:cNvSpPr/>
      </xdr:nvSpPr>
      <xdr:spPr>
        <a:xfrm>
          <a:off x="3937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12717</xdr:rowOff>
    </xdr:from>
    <xdr:ext cx="736600" cy="259045"/>
    <xdr:sp macro="" textlink="">
      <xdr:nvSpPr>
        <xdr:cNvPr id="384" name="テキスト ボックス 383"/>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156211</xdr:rowOff>
    </xdr:from>
    <xdr:to>
      <xdr:col>15</xdr:col>
      <xdr:colOff>149225</xdr:colOff>
      <xdr:row>77</xdr:row>
      <xdr:rowOff>86361</xdr:rowOff>
    </xdr:to>
    <xdr:sp macro="" textlink="">
      <xdr:nvSpPr>
        <xdr:cNvPr id="385" name="楕円 384"/>
        <xdr:cNvSpPr/>
      </xdr:nvSpPr>
      <xdr:spPr>
        <a:xfrm>
          <a:off x="3048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71138</xdr:rowOff>
    </xdr:from>
    <xdr:ext cx="762000" cy="259045"/>
    <xdr:sp macro="" textlink="">
      <xdr:nvSpPr>
        <xdr:cNvPr id="386" name="テキスト ボックス 385"/>
        <xdr:cNvSpPr txBox="1"/>
      </xdr:nvSpPr>
      <xdr:spPr>
        <a:xfrm>
          <a:off x="2717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387" name="楕円 386"/>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74947</xdr:rowOff>
    </xdr:from>
    <xdr:ext cx="762000" cy="259045"/>
    <xdr:sp macro="" textlink="">
      <xdr:nvSpPr>
        <xdr:cNvPr id="388" name="テキスト ボックス 387"/>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60961</xdr:rowOff>
    </xdr:from>
    <xdr:to>
      <xdr:col>6</xdr:col>
      <xdr:colOff>171450</xdr:colOff>
      <xdr:row>77</xdr:row>
      <xdr:rowOff>162561</xdr:rowOff>
    </xdr:to>
    <xdr:sp macro="" textlink="">
      <xdr:nvSpPr>
        <xdr:cNvPr id="389" name="楕円 388"/>
        <xdr:cNvSpPr/>
      </xdr:nvSpPr>
      <xdr:spPr>
        <a:xfrm>
          <a:off x="1270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147338</xdr:rowOff>
    </xdr:from>
    <xdr:ext cx="762000" cy="259045"/>
    <xdr:sp macro="" textlink="">
      <xdr:nvSpPr>
        <xdr:cNvPr id="390" name="テキスト ボックス 389"/>
        <xdr:cNvSpPr txBox="1"/>
      </xdr:nvSpPr>
      <xdr:spPr>
        <a:xfrm>
          <a:off x="939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類似団体を上回っている要因として、人件費や物件費によるものとなっている。引き続き適正な定員管理に努め、公共施設運営や維持管理費等を適正に行い歳出削減に努める。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154758</xdr:rowOff>
    </xdr:from>
    <xdr:to>
      <xdr:col>82</xdr:col>
      <xdr:colOff>107950</xdr:colOff>
      <xdr:row>80</xdr:row>
      <xdr:rowOff>55155</xdr:rowOff>
    </xdr:to>
    <xdr:cxnSp macro="">
      <xdr:nvCxnSpPr>
        <xdr:cNvPr id="425" name="直線コネクタ 424"/>
        <xdr:cNvCxnSpPr/>
      </xdr:nvCxnSpPr>
      <xdr:spPr>
        <a:xfrm flipV="1">
          <a:off x="15671800" y="13699308"/>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109038</xdr:rowOff>
    </xdr:from>
    <xdr:to>
      <xdr:col>78</xdr:col>
      <xdr:colOff>69850</xdr:colOff>
      <xdr:row>80</xdr:row>
      <xdr:rowOff>55155</xdr:rowOff>
    </xdr:to>
    <xdr:cxnSp macro="">
      <xdr:nvCxnSpPr>
        <xdr:cNvPr id="428" name="直線コネクタ 427"/>
        <xdr:cNvCxnSpPr/>
      </xdr:nvCxnSpPr>
      <xdr:spPr>
        <a:xfrm>
          <a:off x="14782800" y="13653588"/>
          <a:ext cx="889000" cy="11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92711</xdr:rowOff>
    </xdr:from>
    <xdr:to>
      <xdr:col>73</xdr:col>
      <xdr:colOff>180975</xdr:colOff>
      <xdr:row>79</xdr:row>
      <xdr:rowOff>109038</xdr:rowOff>
    </xdr:to>
    <xdr:cxnSp macro="">
      <xdr:nvCxnSpPr>
        <xdr:cNvPr id="431" name="直線コネクタ 430"/>
        <xdr:cNvCxnSpPr/>
      </xdr:nvCxnSpPr>
      <xdr:spPr>
        <a:xfrm>
          <a:off x="13893800" y="13637261"/>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68218</xdr:rowOff>
    </xdr:from>
    <xdr:to>
      <xdr:col>69</xdr:col>
      <xdr:colOff>92075</xdr:colOff>
      <xdr:row>79</xdr:row>
      <xdr:rowOff>92711</xdr:rowOff>
    </xdr:to>
    <xdr:cxnSp macro="">
      <xdr:nvCxnSpPr>
        <xdr:cNvPr id="434" name="直線コネクタ 433"/>
        <xdr:cNvCxnSpPr/>
      </xdr:nvCxnSpPr>
      <xdr:spPr>
        <a:xfrm>
          <a:off x="13004800" y="13441318"/>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103958</xdr:rowOff>
    </xdr:from>
    <xdr:to>
      <xdr:col>82</xdr:col>
      <xdr:colOff>158750</xdr:colOff>
      <xdr:row>80</xdr:row>
      <xdr:rowOff>34108</xdr:rowOff>
    </xdr:to>
    <xdr:sp macro="" textlink="">
      <xdr:nvSpPr>
        <xdr:cNvPr id="444" name="楕円 443"/>
        <xdr:cNvSpPr/>
      </xdr:nvSpPr>
      <xdr:spPr>
        <a:xfrm>
          <a:off x="16459200" y="136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76035</xdr:rowOff>
    </xdr:from>
    <xdr:ext cx="762000" cy="259045"/>
    <xdr:sp macro="" textlink="">
      <xdr:nvSpPr>
        <xdr:cNvPr id="445" name="公債費以外該当値テキスト"/>
        <xdr:cNvSpPr txBox="1"/>
      </xdr:nvSpPr>
      <xdr:spPr>
        <a:xfrm>
          <a:off x="16598900" y="136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4355</xdr:rowOff>
    </xdr:from>
    <xdr:to>
      <xdr:col>78</xdr:col>
      <xdr:colOff>120650</xdr:colOff>
      <xdr:row>80</xdr:row>
      <xdr:rowOff>105955</xdr:rowOff>
    </xdr:to>
    <xdr:sp macro="" textlink="">
      <xdr:nvSpPr>
        <xdr:cNvPr id="446" name="楕円 445"/>
        <xdr:cNvSpPr/>
      </xdr:nvSpPr>
      <xdr:spPr>
        <a:xfrm>
          <a:off x="15621000" y="137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90732</xdr:rowOff>
    </xdr:from>
    <xdr:ext cx="736600" cy="259045"/>
    <xdr:sp macro="" textlink="">
      <xdr:nvSpPr>
        <xdr:cNvPr id="447" name="テキスト ボックス 446"/>
        <xdr:cNvSpPr txBox="1"/>
      </xdr:nvSpPr>
      <xdr:spPr>
        <a:xfrm>
          <a:off x="15290800" y="13806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58238</xdr:rowOff>
    </xdr:from>
    <xdr:to>
      <xdr:col>74</xdr:col>
      <xdr:colOff>31750</xdr:colOff>
      <xdr:row>79</xdr:row>
      <xdr:rowOff>159838</xdr:rowOff>
    </xdr:to>
    <xdr:sp macro="" textlink="">
      <xdr:nvSpPr>
        <xdr:cNvPr id="448" name="楕円 447"/>
        <xdr:cNvSpPr/>
      </xdr:nvSpPr>
      <xdr:spPr>
        <a:xfrm>
          <a:off x="14732000" y="136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144615</xdr:rowOff>
    </xdr:from>
    <xdr:ext cx="762000" cy="259045"/>
    <xdr:sp macro="" textlink="">
      <xdr:nvSpPr>
        <xdr:cNvPr id="449" name="テキスト ボックス 448"/>
        <xdr:cNvSpPr txBox="1"/>
      </xdr:nvSpPr>
      <xdr:spPr>
        <a:xfrm>
          <a:off x="14401800" y="136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50" name="楕円 449"/>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51" name="テキスト ボックス 450"/>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17418</xdr:rowOff>
    </xdr:from>
    <xdr:to>
      <xdr:col>65</xdr:col>
      <xdr:colOff>53975</xdr:colOff>
      <xdr:row>78</xdr:row>
      <xdr:rowOff>119018</xdr:rowOff>
    </xdr:to>
    <xdr:sp macro="" textlink="">
      <xdr:nvSpPr>
        <xdr:cNvPr id="452" name="楕円 451"/>
        <xdr:cNvSpPr/>
      </xdr:nvSpPr>
      <xdr:spPr>
        <a:xfrm>
          <a:off x="12954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103795</xdr:rowOff>
    </xdr:from>
    <xdr:ext cx="762000" cy="259045"/>
    <xdr:sp macro="" textlink="">
      <xdr:nvSpPr>
        <xdr:cNvPr id="453" name="テキスト ボックス 452"/>
        <xdr:cNvSpPr txBox="1"/>
      </xdr:nvSpPr>
      <xdr:spPr>
        <a:xfrm>
          <a:off x="12623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70045</xdr:rowOff>
    </xdr:from>
    <xdr:to>
      <xdr:col>29</xdr:col>
      <xdr:colOff>127000</xdr:colOff>
      <xdr:row>17</xdr:row>
      <xdr:rowOff>83254</xdr:rowOff>
    </xdr:to>
    <xdr:cxnSp macro="">
      <xdr:nvCxnSpPr>
        <xdr:cNvPr id="51" name="直線コネクタ 50"/>
        <xdr:cNvCxnSpPr/>
      </xdr:nvCxnSpPr>
      <xdr:spPr bwMode="auto">
        <a:xfrm flipV="1">
          <a:off x="5003800" y="3032320"/>
          <a:ext cx="647700" cy="13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76774</xdr:rowOff>
    </xdr:from>
    <xdr:to>
      <xdr:col>26</xdr:col>
      <xdr:colOff>50800</xdr:colOff>
      <xdr:row>17</xdr:row>
      <xdr:rowOff>83254</xdr:rowOff>
    </xdr:to>
    <xdr:cxnSp macro="">
      <xdr:nvCxnSpPr>
        <xdr:cNvPr id="54" name="直線コネクタ 53"/>
        <xdr:cNvCxnSpPr/>
      </xdr:nvCxnSpPr>
      <xdr:spPr bwMode="auto">
        <a:xfrm>
          <a:off x="4305300" y="3039049"/>
          <a:ext cx="698500" cy="6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67146</xdr:rowOff>
    </xdr:from>
    <xdr:to>
      <xdr:col>22</xdr:col>
      <xdr:colOff>114300</xdr:colOff>
      <xdr:row>17</xdr:row>
      <xdr:rowOff>76774</xdr:rowOff>
    </xdr:to>
    <xdr:cxnSp macro="">
      <xdr:nvCxnSpPr>
        <xdr:cNvPr id="57" name="直線コネクタ 56"/>
        <xdr:cNvCxnSpPr/>
      </xdr:nvCxnSpPr>
      <xdr:spPr bwMode="auto">
        <a:xfrm>
          <a:off x="3606800" y="3029421"/>
          <a:ext cx="698500" cy="9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67146</xdr:rowOff>
    </xdr:from>
    <xdr:to>
      <xdr:col>18</xdr:col>
      <xdr:colOff>177800</xdr:colOff>
      <xdr:row>17</xdr:row>
      <xdr:rowOff>72457</xdr:rowOff>
    </xdr:to>
    <xdr:cxnSp macro="">
      <xdr:nvCxnSpPr>
        <xdr:cNvPr id="60" name="直線コネクタ 59"/>
        <xdr:cNvCxnSpPr/>
      </xdr:nvCxnSpPr>
      <xdr:spPr bwMode="auto">
        <a:xfrm flipV="1">
          <a:off x="2908300" y="3029421"/>
          <a:ext cx="698500" cy="5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19245</xdr:rowOff>
    </xdr:from>
    <xdr:to>
      <xdr:col>29</xdr:col>
      <xdr:colOff>177800</xdr:colOff>
      <xdr:row>17</xdr:row>
      <xdr:rowOff>120845</xdr:rowOff>
    </xdr:to>
    <xdr:sp macro="" textlink="">
      <xdr:nvSpPr>
        <xdr:cNvPr id="70" name="楕円 69"/>
        <xdr:cNvSpPr/>
      </xdr:nvSpPr>
      <xdr:spPr bwMode="auto">
        <a:xfrm>
          <a:off x="5600700" y="298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35772</xdr:rowOff>
    </xdr:from>
    <xdr:ext cx="762000" cy="259045"/>
    <xdr:sp macro="" textlink="">
      <xdr:nvSpPr>
        <xdr:cNvPr id="71" name="人口1人当たり決算額の推移該当値テキスト130"/>
        <xdr:cNvSpPr txBox="1"/>
      </xdr:nvSpPr>
      <xdr:spPr>
        <a:xfrm>
          <a:off x="5740400" y="28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32454</xdr:rowOff>
    </xdr:from>
    <xdr:to>
      <xdr:col>26</xdr:col>
      <xdr:colOff>101600</xdr:colOff>
      <xdr:row>17</xdr:row>
      <xdr:rowOff>134054</xdr:rowOff>
    </xdr:to>
    <xdr:sp macro="" textlink="">
      <xdr:nvSpPr>
        <xdr:cNvPr id="72" name="楕円 71"/>
        <xdr:cNvSpPr/>
      </xdr:nvSpPr>
      <xdr:spPr bwMode="auto">
        <a:xfrm>
          <a:off x="4953000" y="299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144231</xdr:rowOff>
    </xdr:from>
    <xdr:ext cx="736600" cy="259045"/>
    <xdr:sp macro="" textlink="">
      <xdr:nvSpPr>
        <xdr:cNvPr id="73" name="テキスト ボックス 72"/>
        <xdr:cNvSpPr txBox="1"/>
      </xdr:nvSpPr>
      <xdr:spPr>
        <a:xfrm>
          <a:off x="4622800" y="2763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25974</xdr:rowOff>
    </xdr:from>
    <xdr:to>
      <xdr:col>22</xdr:col>
      <xdr:colOff>165100</xdr:colOff>
      <xdr:row>17</xdr:row>
      <xdr:rowOff>127574</xdr:rowOff>
    </xdr:to>
    <xdr:sp macro="" textlink="">
      <xdr:nvSpPr>
        <xdr:cNvPr id="74" name="楕円 73"/>
        <xdr:cNvSpPr/>
      </xdr:nvSpPr>
      <xdr:spPr bwMode="auto">
        <a:xfrm>
          <a:off x="4254500" y="2988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137751</xdr:rowOff>
    </xdr:from>
    <xdr:ext cx="762000" cy="259045"/>
    <xdr:sp macro="" textlink="">
      <xdr:nvSpPr>
        <xdr:cNvPr id="75" name="テキスト ボックス 74"/>
        <xdr:cNvSpPr txBox="1"/>
      </xdr:nvSpPr>
      <xdr:spPr>
        <a:xfrm>
          <a:off x="3924300" y="275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16346</xdr:rowOff>
    </xdr:from>
    <xdr:to>
      <xdr:col>19</xdr:col>
      <xdr:colOff>38100</xdr:colOff>
      <xdr:row>17</xdr:row>
      <xdr:rowOff>117946</xdr:rowOff>
    </xdr:to>
    <xdr:sp macro="" textlink="">
      <xdr:nvSpPr>
        <xdr:cNvPr id="76" name="楕円 75"/>
        <xdr:cNvSpPr/>
      </xdr:nvSpPr>
      <xdr:spPr bwMode="auto">
        <a:xfrm>
          <a:off x="3556000" y="2978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128123</xdr:rowOff>
    </xdr:from>
    <xdr:ext cx="762000" cy="259045"/>
    <xdr:sp macro="" textlink="">
      <xdr:nvSpPr>
        <xdr:cNvPr id="77" name="テキスト ボックス 76"/>
        <xdr:cNvSpPr txBox="1"/>
      </xdr:nvSpPr>
      <xdr:spPr>
        <a:xfrm>
          <a:off x="3225800" y="274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21657</xdr:rowOff>
    </xdr:from>
    <xdr:to>
      <xdr:col>15</xdr:col>
      <xdr:colOff>101600</xdr:colOff>
      <xdr:row>17</xdr:row>
      <xdr:rowOff>123257</xdr:rowOff>
    </xdr:to>
    <xdr:sp macro="" textlink="">
      <xdr:nvSpPr>
        <xdr:cNvPr id="78" name="楕円 77"/>
        <xdr:cNvSpPr/>
      </xdr:nvSpPr>
      <xdr:spPr bwMode="auto">
        <a:xfrm>
          <a:off x="2857500" y="2983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133434</xdr:rowOff>
    </xdr:from>
    <xdr:ext cx="762000" cy="259045"/>
    <xdr:sp macro="" textlink="">
      <xdr:nvSpPr>
        <xdr:cNvPr id="79" name="テキスト ボックス 78"/>
        <xdr:cNvSpPr txBox="1"/>
      </xdr:nvSpPr>
      <xdr:spPr>
        <a:xfrm>
          <a:off x="2527300" y="27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261828</xdr:rowOff>
    </xdr:from>
    <xdr:to>
      <xdr:col>29</xdr:col>
      <xdr:colOff>127000</xdr:colOff>
      <xdr:row>34</xdr:row>
      <xdr:rowOff>328129</xdr:rowOff>
    </xdr:to>
    <xdr:cxnSp macro="">
      <xdr:nvCxnSpPr>
        <xdr:cNvPr id="114" name="直線コネクタ 113"/>
        <xdr:cNvCxnSpPr/>
      </xdr:nvCxnSpPr>
      <xdr:spPr bwMode="auto">
        <a:xfrm>
          <a:off x="5003800" y="6529278"/>
          <a:ext cx="647700" cy="66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298555</xdr:rowOff>
    </xdr:from>
    <xdr:ext cx="762000" cy="259045"/>
    <xdr:sp macro="" textlink="">
      <xdr:nvSpPr>
        <xdr:cNvPr id="115" name="人口1人当たり決算額の推移平均値テキスト445"/>
        <xdr:cNvSpPr txBox="1"/>
      </xdr:nvSpPr>
      <xdr:spPr>
        <a:xfrm>
          <a:off x="5740400" y="690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232835</xdr:rowOff>
    </xdr:from>
    <xdr:to>
      <xdr:col>26</xdr:col>
      <xdr:colOff>50800</xdr:colOff>
      <xdr:row>34</xdr:row>
      <xdr:rowOff>261828</xdr:rowOff>
    </xdr:to>
    <xdr:cxnSp macro="">
      <xdr:nvCxnSpPr>
        <xdr:cNvPr id="117" name="直線コネクタ 116"/>
        <xdr:cNvCxnSpPr/>
      </xdr:nvCxnSpPr>
      <xdr:spPr bwMode="auto">
        <a:xfrm>
          <a:off x="4305300" y="6500285"/>
          <a:ext cx="698500" cy="28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66695</xdr:rowOff>
    </xdr:from>
    <xdr:ext cx="736600" cy="259045"/>
    <xdr:sp macro="" textlink="">
      <xdr:nvSpPr>
        <xdr:cNvPr id="119" name="テキスト ボックス 118"/>
        <xdr:cNvSpPr txBox="1"/>
      </xdr:nvSpPr>
      <xdr:spPr>
        <a:xfrm>
          <a:off x="4622800" y="701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232835</xdr:rowOff>
    </xdr:from>
    <xdr:to>
      <xdr:col>22</xdr:col>
      <xdr:colOff>114300</xdr:colOff>
      <xdr:row>35</xdr:row>
      <xdr:rowOff>79928</xdr:rowOff>
    </xdr:to>
    <xdr:cxnSp macro="">
      <xdr:nvCxnSpPr>
        <xdr:cNvPr id="120" name="直線コネクタ 119"/>
        <xdr:cNvCxnSpPr/>
      </xdr:nvCxnSpPr>
      <xdr:spPr bwMode="auto">
        <a:xfrm flipV="1">
          <a:off x="3606800" y="6500285"/>
          <a:ext cx="698500" cy="189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93083</xdr:rowOff>
    </xdr:from>
    <xdr:ext cx="762000" cy="259045"/>
    <xdr:sp macro="" textlink="">
      <xdr:nvSpPr>
        <xdr:cNvPr id="122" name="テキスト ボックス 121"/>
        <xdr:cNvSpPr txBox="1"/>
      </xdr:nvSpPr>
      <xdr:spPr>
        <a:xfrm>
          <a:off x="3924300" y="70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74853</xdr:rowOff>
    </xdr:from>
    <xdr:to>
      <xdr:col>18</xdr:col>
      <xdr:colOff>177800</xdr:colOff>
      <xdr:row>35</xdr:row>
      <xdr:rowOff>79928</xdr:rowOff>
    </xdr:to>
    <xdr:cxnSp macro="">
      <xdr:nvCxnSpPr>
        <xdr:cNvPr id="123" name="直線コネクタ 122"/>
        <xdr:cNvCxnSpPr/>
      </xdr:nvCxnSpPr>
      <xdr:spPr bwMode="auto">
        <a:xfrm>
          <a:off x="2908300" y="6685203"/>
          <a:ext cx="698500" cy="5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144237</xdr:rowOff>
    </xdr:from>
    <xdr:ext cx="762000" cy="259045"/>
    <xdr:sp macro="" textlink="">
      <xdr:nvSpPr>
        <xdr:cNvPr id="125" name="テキスト ボックス 124"/>
        <xdr:cNvSpPr txBox="1"/>
      </xdr:nvSpPr>
      <xdr:spPr>
        <a:xfrm>
          <a:off x="3225800" y="70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108340</xdr:rowOff>
    </xdr:from>
    <xdr:ext cx="762000" cy="259045"/>
    <xdr:sp macro="" textlink="">
      <xdr:nvSpPr>
        <xdr:cNvPr id="127" name="テキスト ボックス 126"/>
        <xdr:cNvSpPr txBox="1"/>
      </xdr:nvSpPr>
      <xdr:spPr>
        <a:xfrm>
          <a:off x="2527300" y="706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277329</xdr:rowOff>
    </xdr:from>
    <xdr:to>
      <xdr:col>29</xdr:col>
      <xdr:colOff>177800</xdr:colOff>
      <xdr:row>35</xdr:row>
      <xdr:rowOff>36029</xdr:rowOff>
    </xdr:to>
    <xdr:sp macro="" textlink="">
      <xdr:nvSpPr>
        <xdr:cNvPr id="133" name="楕円 132"/>
        <xdr:cNvSpPr/>
      </xdr:nvSpPr>
      <xdr:spPr bwMode="auto">
        <a:xfrm>
          <a:off x="5600700" y="6544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122406</xdr:rowOff>
    </xdr:from>
    <xdr:ext cx="762000" cy="259045"/>
    <xdr:sp macro="" textlink="">
      <xdr:nvSpPr>
        <xdr:cNvPr id="134" name="人口1人当たり決算額の推移該当値テキスト445"/>
        <xdr:cNvSpPr txBox="1"/>
      </xdr:nvSpPr>
      <xdr:spPr>
        <a:xfrm>
          <a:off x="5740400" y="638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211028</xdr:rowOff>
    </xdr:from>
    <xdr:to>
      <xdr:col>26</xdr:col>
      <xdr:colOff>101600</xdr:colOff>
      <xdr:row>34</xdr:row>
      <xdr:rowOff>312628</xdr:rowOff>
    </xdr:to>
    <xdr:sp macro="" textlink="">
      <xdr:nvSpPr>
        <xdr:cNvPr id="135" name="楕円 134"/>
        <xdr:cNvSpPr/>
      </xdr:nvSpPr>
      <xdr:spPr bwMode="auto">
        <a:xfrm>
          <a:off x="4953000" y="647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322805</xdr:rowOff>
    </xdr:from>
    <xdr:ext cx="736600" cy="259045"/>
    <xdr:sp macro="" textlink="">
      <xdr:nvSpPr>
        <xdr:cNvPr id="136" name="テキスト ボックス 135"/>
        <xdr:cNvSpPr txBox="1"/>
      </xdr:nvSpPr>
      <xdr:spPr>
        <a:xfrm>
          <a:off x="4622800" y="6247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182035</xdr:rowOff>
    </xdr:from>
    <xdr:to>
      <xdr:col>22</xdr:col>
      <xdr:colOff>165100</xdr:colOff>
      <xdr:row>34</xdr:row>
      <xdr:rowOff>283635</xdr:rowOff>
    </xdr:to>
    <xdr:sp macro="" textlink="">
      <xdr:nvSpPr>
        <xdr:cNvPr id="137" name="楕円 136"/>
        <xdr:cNvSpPr/>
      </xdr:nvSpPr>
      <xdr:spPr bwMode="auto">
        <a:xfrm>
          <a:off x="4254500" y="6449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293812</xdr:rowOff>
    </xdr:from>
    <xdr:ext cx="762000" cy="259045"/>
    <xdr:sp macro="" textlink="">
      <xdr:nvSpPr>
        <xdr:cNvPr id="138" name="テキスト ボックス 137"/>
        <xdr:cNvSpPr txBox="1"/>
      </xdr:nvSpPr>
      <xdr:spPr>
        <a:xfrm>
          <a:off x="3924300" y="621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29128</xdr:rowOff>
    </xdr:from>
    <xdr:to>
      <xdr:col>19</xdr:col>
      <xdr:colOff>38100</xdr:colOff>
      <xdr:row>35</xdr:row>
      <xdr:rowOff>130728</xdr:rowOff>
    </xdr:to>
    <xdr:sp macro="" textlink="">
      <xdr:nvSpPr>
        <xdr:cNvPr id="139" name="楕円 138"/>
        <xdr:cNvSpPr/>
      </xdr:nvSpPr>
      <xdr:spPr bwMode="auto">
        <a:xfrm>
          <a:off x="3556000" y="6639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140905</xdr:rowOff>
    </xdr:from>
    <xdr:ext cx="762000" cy="259045"/>
    <xdr:sp macro="" textlink="">
      <xdr:nvSpPr>
        <xdr:cNvPr id="140" name="テキスト ボックス 139"/>
        <xdr:cNvSpPr txBox="1"/>
      </xdr:nvSpPr>
      <xdr:spPr>
        <a:xfrm>
          <a:off x="3225800" y="640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24053</xdr:rowOff>
    </xdr:from>
    <xdr:to>
      <xdr:col>15</xdr:col>
      <xdr:colOff>101600</xdr:colOff>
      <xdr:row>35</xdr:row>
      <xdr:rowOff>125653</xdr:rowOff>
    </xdr:to>
    <xdr:sp macro="" textlink="">
      <xdr:nvSpPr>
        <xdr:cNvPr id="141" name="楕円 140"/>
        <xdr:cNvSpPr/>
      </xdr:nvSpPr>
      <xdr:spPr bwMode="auto">
        <a:xfrm>
          <a:off x="2857500" y="6634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135830</xdr:rowOff>
    </xdr:from>
    <xdr:ext cx="762000" cy="259045"/>
    <xdr:sp macro="" textlink="">
      <xdr:nvSpPr>
        <xdr:cNvPr id="142" name="テキスト ボックス 141"/>
        <xdr:cNvSpPr txBox="1"/>
      </xdr:nvSpPr>
      <xdr:spPr>
        <a:xfrm>
          <a:off x="2527300" y="6403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
927
16.74
2,190,944
1,918,885
161,338
783,812
1,182,842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133464</xdr:rowOff>
    </xdr:from>
    <xdr:to>
      <xdr:col>24</xdr:col>
      <xdr:colOff>63500</xdr:colOff>
      <xdr:row>36</xdr:row>
      <xdr:rowOff>146050</xdr:rowOff>
    </xdr:to>
    <xdr:cxnSp macro="">
      <xdr:nvCxnSpPr>
        <xdr:cNvPr id="60" name="直線コネクタ 59"/>
        <xdr:cNvCxnSpPr/>
      </xdr:nvCxnSpPr>
      <xdr:spPr>
        <a:xfrm>
          <a:off x="3797300" y="6305664"/>
          <a:ext cx="8382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128043</xdr:rowOff>
    </xdr:from>
    <xdr:to>
      <xdr:col>19</xdr:col>
      <xdr:colOff>177800</xdr:colOff>
      <xdr:row>36</xdr:row>
      <xdr:rowOff>133464</xdr:rowOff>
    </xdr:to>
    <xdr:cxnSp macro="">
      <xdr:nvCxnSpPr>
        <xdr:cNvPr id="63" name="直線コネクタ 62"/>
        <xdr:cNvCxnSpPr/>
      </xdr:nvCxnSpPr>
      <xdr:spPr>
        <a:xfrm>
          <a:off x="2908300" y="6300243"/>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87484</xdr:rowOff>
    </xdr:from>
    <xdr:to>
      <xdr:col>15</xdr:col>
      <xdr:colOff>50800</xdr:colOff>
      <xdr:row>36</xdr:row>
      <xdr:rowOff>128043</xdr:rowOff>
    </xdr:to>
    <xdr:cxnSp macro="">
      <xdr:nvCxnSpPr>
        <xdr:cNvPr id="66" name="直線コネクタ 65"/>
        <xdr:cNvCxnSpPr/>
      </xdr:nvCxnSpPr>
      <xdr:spPr>
        <a:xfrm>
          <a:off x="2019300" y="6259684"/>
          <a:ext cx="889000" cy="4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55304</xdr:rowOff>
    </xdr:from>
    <xdr:to>
      <xdr:col>10</xdr:col>
      <xdr:colOff>114300</xdr:colOff>
      <xdr:row>36</xdr:row>
      <xdr:rowOff>87484</xdr:rowOff>
    </xdr:to>
    <xdr:cxnSp macro="">
      <xdr:nvCxnSpPr>
        <xdr:cNvPr id="69" name="直線コネクタ 68"/>
        <xdr:cNvCxnSpPr/>
      </xdr:nvCxnSpPr>
      <xdr:spPr>
        <a:xfrm>
          <a:off x="1130300" y="6227504"/>
          <a:ext cx="889000" cy="3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95250</xdr:rowOff>
    </xdr:from>
    <xdr:to>
      <xdr:col>24</xdr:col>
      <xdr:colOff>114300</xdr:colOff>
      <xdr:row>37</xdr:row>
      <xdr:rowOff>25400</xdr:rowOff>
    </xdr:to>
    <xdr:sp macro="" textlink="">
      <xdr:nvSpPr>
        <xdr:cNvPr id="79" name="楕円 78"/>
        <xdr:cNvSpPr/>
      </xdr:nvSpPr>
      <xdr:spPr>
        <a:xfrm>
          <a:off x="45847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118127</xdr:rowOff>
    </xdr:from>
    <xdr:ext cx="599010" cy="259045"/>
    <xdr:sp macro="" textlink="">
      <xdr:nvSpPr>
        <xdr:cNvPr id="80" name="人件費該当値テキスト"/>
        <xdr:cNvSpPr txBox="1"/>
      </xdr:nvSpPr>
      <xdr:spPr>
        <a:xfrm>
          <a:off x="4686300" y="611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82664</xdr:rowOff>
    </xdr:from>
    <xdr:to>
      <xdr:col>20</xdr:col>
      <xdr:colOff>38100</xdr:colOff>
      <xdr:row>37</xdr:row>
      <xdr:rowOff>12814</xdr:rowOff>
    </xdr:to>
    <xdr:sp macro="" textlink="">
      <xdr:nvSpPr>
        <xdr:cNvPr id="81" name="楕円 80"/>
        <xdr:cNvSpPr/>
      </xdr:nvSpPr>
      <xdr:spPr>
        <a:xfrm>
          <a:off x="3746500" y="62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29341</xdr:rowOff>
    </xdr:from>
    <xdr:ext cx="599010" cy="259045"/>
    <xdr:sp macro="" textlink="">
      <xdr:nvSpPr>
        <xdr:cNvPr id="82" name="テキスト ボックス 81"/>
        <xdr:cNvSpPr txBox="1"/>
      </xdr:nvSpPr>
      <xdr:spPr>
        <a:xfrm>
          <a:off x="3497795" y="603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77243</xdr:rowOff>
    </xdr:from>
    <xdr:to>
      <xdr:col>15</xdr:col>
      <xdr:colOff>101600</xdr:colOff>
      <xdr:row>37</xdr:row>
      <xdr:rowOff>7393</xdr:rowOff>
    </xdr:to>
    <xdr:sp macro="" textlink="">
      <xdr:nvSpPr>
        <xdr:cNvPr id="83" name="楕円 82"/>
        <xdr:cNvSpPr/>
      </xdr:nvSpPr>
      <xdr:spPr>
        <a:xfrm>
          <a:off x="2857500" y="62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23920</xdr:rowOff>
    </xdr:from>
    <xdr:ext cx="599010" cy="259045"/>
    <xdr:sp macro="" textlink="">
      <xdr:nvSpPr>
        <xdr:cNvPr id="84" name="テキスト ボックス 83"/>
        <xdr:cNvSpPr txBox="1"/>
      </xdr:nvSpPr>
      <xdr:spPr>
        <a:xfrm>
          <a:off x="2608795" y="602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36684</xdr:rowOff>
    </xdr:from>
    <xdr:to>
      <xdr:col>10</xdr:col>
      <xdr:colOff>165100</xdr:colOff>
      <xdr:row>36</xdr:row>
      <xdr:rowOff>138284</xdr:rowOff>
    </xdr:to>
    <xdr:sp macro="" textlink="">
      <xdr:nvSpPr>
        <xdr:cNvPr id="85" name="楕円 84"/>
        <xdr:cNvSpPr/>
      </xdr:nvSpPr>
      <xdr:spPr>
        <a:xfrm>
          <a:off x="1968500" y="620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154811</xdr:rowOff>
    </xdr:from>
    <xdr:ext cx="599010" cy="259045"/>
    <xdr:sp macro="" textlink="">
      <xdr:nvSpPr>
        <xdr:cNvPr id="86" name="テキスト ボックス 85"/>
        <xdr:cNvSpPr txBox="1"/>
      </xdr:nvSpPr>
      <xdr:spPr>
        <a:xfrm>
          <a:off x="1719795" y="598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4504</xdr:rowOff>
    </xdr:from>
    <xdr:to>
      <xdr:col>6</xdr:col>
      <xdr:colOff>38100</xdr:colOff>
      <xdr:row>36</xdr:row>
      <xdr:rowOff>106104</xdr:rowOff>
    </xdr:to>
    <xdr:sp macro="" textlink="">
      <xdr:nvSpPr>
        <xdr:cNvPr id="87" name="楕円 86"/>
        <xdr:cNvSpPr/>
      </xdr:nvSpPr>
      <xdr:spPr>
        <a:xfrm>
          <a:off x="1079500" y="617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122631</xdr:rowOff>
    </xdr:from>
    <xdr:ext cx="599010" cy="259045"/>
    <xdr:sp macro="" textlink="">
      <xdr:nvSpPr>
        <xdr:cNvPr id="88" name="テキスト ボックス 87"/>
        <xdr:cNvSpPr txBox="1"/>
      </xdr:nvSpPr>
      <xdr:spPr>
        <a:xfrm>
          <a:off x="830795" y="595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163034</xdr:rowOff>
    </xdr:from>
    <xdr:to>
      <xdr:col>24</xdr:col>
      <xdr:colOff>63500</xdr:colOff>
      <xdr:row>58</xdr:row>
      <xdr:rowOff>11158</xdr:rowOff>
    </xdr:to>
    <xdr:cxnSp macro="">
      <xdr:nvCxnSpPr>
        <xdr:cNvPr id="117" name="直線コネクタ 116"/>
        <xdr:cNvCxnSpPr/>
      </xdr:nvCxnSpPr>
      <xdr:spPr>
        <a:xfrm>
          <a:off x="3797300" y="9935684"/>
          <a:ext cx="838200" cy="1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163034</xdr:rowOff>
    </xdr:from>
    <xdr:to>
      <xdr:col>19</xdr:col>
      <xdr:colOff>177800</xdr:colOff>
      <xdr:row>58</xdr:row>
      <xdr:rowOff>6608</xdr:rowOff>
    </xdr:to>
    <xdr:cxnSp macro="">
      <xdr:nvCxnSpPr>
        <xdr:cNvPr id="120" name="直線コネクタ 119"/>
        <xdr:cNvCxnSpPr/>
      </xdr:nvCxnSpPr>
      <xdr:spPr>
        <a:xfrm flipV="1">
          <a:off x="2908300" y="9935684"/>
          <a:ext cx="889000" cy="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6608</xdr:rowOff>
    </xdr:from>
    <xdr:to>
      <xdr:col>15</xdr:col>
      <xdr:colOff>50800</xdr:colOff>
      <xdr:row>58</xdr:row>
      <xdr:rowOff>36182</xdr:rowOff>
    </xdr:to>
    <xdr:cxnSp macro="">
      <xdr:nvCxnSpPr>
        <xdr:cNvPr id="123" name="直線コネクタ 122"/>
        <xdr:cNvCxnSpPr/>
      </xdr:nvCxnSpPr>
      <xdr:spPr>
        <a:xfrm flipV="1">
          <a:off x="2019300" y="9950708"/>
          <a:ext cx="889000" cy="2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36182</xdr:rowOff>
    </xdr:from>
    <xdr:to>
      <xdr:col>10</xdr:col>
      <xdr:colOff>114300</xdr:colOff>
      <xdr:row>58</xdr:row>
      <xdr:rowOff>65212</xdr:rowOff>
    </xdr:to>
    <xdr:cxnSp macro="">
      <xdr:nvCxnSpPr>
        <xdr:cNvPr id="126" name="直線コネクタ 125"/>
        <xdr:cNvCxnSpPr/>
      </xdr:nvCxnSpPr>
      <xdr:spPr>
        <a:xfrm flipV="1">
          <a:off x="1130300" y="9980282"/>
          <a:ext cx="889000" cy="2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146044</xdr:rowOff>
    </xdr:from>
    <xdr:ext cx="599010" cy="259045"/>
    <xdr:sp macro="" textlink="">
      <xdr:nvSpPr>
        <xdr:cNvPr id="128" name="テキスト ボックス 127"/>
        <xdr:cNvSpPr txBox="1"/>
      </xdr:nvSpPr>
      <xdr:spPr>
        <a:xfrm>
          <a:off x="1719795" y="100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131808</xdr:rowOff>
    </xdr:from>
    <xdr:to>
      <xdr:col>24</xdr:col>
      <xdr:colOff>114300</xdr:colOff>
      <xdr:row>58</xdr:row>
      <xdr:rowOff>61958</xdr:rowOff>
    </xdr:to>
    <xdr:sp macro="" textlink="">
      <xdr:nvSpPr>
        <xdr:cNvPr id="136" name="楕円 135"/>
        <xdr:cNvSpPr/>
      </xdr:nvSpPr>
      <xdr:spPr>
        <a:xfrm>
          <a:off x="4584700" y="99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154685</xdr:rowOff>
    </xdr:from>
    <xdr:ext cx="599010" cy="259045"/>
    <xdr:sp macro="" textlink="">
      <xdr:nvSpPr>
        <xdr:cNvPr id="137" name="物件費該当値テキスト"/>
        <xdr:cNvSpPr txBox="1"/>
      </xdr:nvSpPr>
      <xdr:spPr>
        <a:xfrm>
          <a:off x="4686300" y="975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112234</xdr:rowOff>
    </xdr:from>
    <xdr:to>
      <xdr:col>20</xdr:col>
      <xdr:colOff>38100</xdr:colOff>
      <xdr:row>58</xdr:row>
      <xdr:rowOff>42384</xdr:rowOff>
    </xdr:to>
    <xdr:sp macro="" textlink="">
      <xdr:nvSpPr>
        <xdr:cNvPr id="138" name="楕円 137"/>
        <xdr:cNvSpPr/>
      </xdr:nvSpPr>
      <xdr:spPr>
        <a:xfrm>
          <a:off x="3746500" y="988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58911</xdr:rowOff>
    </xdr:from>
    <xdr:ext cx="599010" cy="259045"/>
    <xdr:sp macro="" textlink="">
      <xdr:nvSpPr>
        <xdr:cNvPr id="139" name="テキスト ボックス 138"/>
        <xdr:cNvSpPr txBox="1"/>
      </xdr:nvSpPr>
      <xdr:spPr>
        <a:xfrm>
          <a:off x="3497795" y="966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127258</xdr:rowOff>
    </xdr:from>
    <xdr:to>
      <xdr:col>15</xdr:col>
      <xdr:colOff>101600</xdr:colOff>
      <xdr:row>58</xdr:row>
      <xdr:rowOff>57408</xdr:rowOff>
    </xdr:to>
    <xdr:sp macro="" textlink="">
      <xdr:nvSpPr>
        <xdr:cNvPr id="140" name="楕円 139"/>
        <xdr:cNvSpPr/>
      </xdr:nvSpPr>
      <xdr:spPr>
        <a:xfrm>
          <a:off x="2857500" y="989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73935</xdr:rowOff>
    </xdr:from>
    <xdr:ext cx="599010" cy="259045"/>
    <xdr:sp macro="" textlink="">
      <xdr:nvSpPr>
        <xdr:cNvPr id="141" name="テキスト ボックス 140"/>
        <xdr:cNvSpPr txBox="1"/>
      </xdr:nvSpPr>
      <xdr:spPr>
        <a:xfrm>
          <a:off x="2608795" y="967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156832</xdr:rowOff>
    </xdr:from>
    <xdr:to>
      <xdr:col>10</xdr:col>
      <xdr:colOff>165100</xdr:colOff>
      <xdr:row>58</xdr:row>
      <xdr:rowOff>86982</xdr:rowOff>
    </xdr:to>
    <xdr:sp macro="" textlink="">
      <xdr:nvSpPr>
        <xdr:cNvPr id="142" name="楕円 141"/>
        <xdr:cNvSpPr/>
      </xdr:nvSpPr>
      <xdr:spPr>
        <a:xfrm>
          <a:off x="1968500" y="992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103509</xdr:rowOff>
    </xdr:from>
    <xdr:ext cx="599010" cy="259045"/>
    <xdr:sp macro="" textlink="">
      <xdr:nvSpPr>
        <xdr:cNvPr id="143" name="テキスト ボックス 142"/>
        <xdr:cNvSpPr txBox="1"/>
      </xdr:nvSpPr>
      <xdr:spPr>
        <a:xfrm>
          <a:off x="1719795" y="97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14412</xdr:rowOff>
    </xdr:from>
    <xdr:to>
      <xdr:col>6</xdr:col>
      <xdr:colOff>38100</xdr:colOff>
      <xdr:row>58</xdr:row>
      <xdr:rowOff>116012</xdr:rowOff>
    </xdr:to>
    <xdr:sp macro="" textlink="">
      <xdr:nvSpPr>
        <xdr:cNvPr id="144" name="楕円 143"/>
        <xdr:cNvSpPr/>
      </xdr:nvSpPr>
      <xdr:spPr>
        <a:xfrm>
          <a:off x="1079500" y="9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132539</xdr:rowOff>
    </xdr:from>
    <xdr:ext cx="599010" cy="259045"/>
    <xdr:sp macro="" textlink="">
      <xdr:nvSpPr>
        <xdr:cNvPr id="145" name="テキスト ボックス 144"/>
        <xdr:cNvSpPr txBox="1"/>
      </xdr:nvSpPr>
      <xdr:spPr>
        <a:xfrm>
          <a:off x="830795" y="973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161192</xdr:rowOff>
    </xdr:from>
    <xdr:to>
      <xdr:col>24</xdr:col>
      <xdr:colOff>63500</xdr:colOff>
      <xdr:row>78</xdr:row>
      <xdr:rowOff>76225</xdr:rowOff>
    </xdr:to>
    <xdr:cxnSp macro="">
      <xdr:nvCxnSpPr>
        <xdr:cNvPr id="174" name="直線コネクタ 173"/>
        <xdr:cNvCxnSpPr/>
      </xdr:nvCxnSpPr>
      <xdr:spPr>
        <a:xfrm flipV="1">
          <a:off x="3797300" y="13362842"/>
          <a:ext cx="838200" cy="8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51416</xdr:rowOff>
    </xdr:from>
    <xdr:ext cx="534377" cy="259045"/>
    <xdr:sp macro="" textlink="">
      <xdr:nvSpPr>
        <xdr:cNvPr id="175" name="維持補修費平均値テキスト"/>
        <xdr:cNvSpPr txBox="1"/>
      </xdr:nvSpPr>
      <xdr:spPr>
        <a:xfrm>
          <a:off x="4686300" y="1342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10161</xdr:rowOff>
    </xdr:from>
    <xdr:to>
      <xdr:col>19</xdr:col>
      <xdr:colOff>177800</xdr:colOff>
      <xdr:row>78</xdr:row>
      <xdr:rowOff>76225</xdr:rowOff>
    </xdr:to>
    <xdr:cxnSp macro="">
      <xdr:nvCxnSpPr>
        <xdr:cNvPr id="177" name="直線コネクタ 176"/>
        <xdr:cNvCxnSpPr/>
      </xdr:nvCxnSpPr>
      <xdr:spPr>
        <a:xfrm>
          <a:off x="2908300" y="13383261"/>
          <a:ext cx="889000" cy="6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10161</xdr:rowOff>
    </xdr:from>
    <xdr:to>
      <xdr:col>15</xdr:col>
      <xdr:colOff>50800</xdr:colOff>
      <xdr:row>78</xdr:row>
      <xdr:rowOff>121110</xdr:rowOff>
    </xdr:to>
    <xdr:cxnSp macro="">
      <xdr:nvCxnSpPr>
        <xdr:cNvPr id="180" name="直線コネクタ 179"/>
        <xdr:cNvCxnSpPr/>
      </xdr:nvCxnSpPr>
      <xdr:spPr>
        <a:xfrm flipV="1">
          <a:off x="2019300" y="13383261"/>
          <a:ext cx="889000" cy="1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1807</xdr:rowOff>
    </xdr:from>
    <xdr:ext cx="534377" cy="259045"/>
    <xdr:sp macro="" textlink="">
      <xdr:nvSpPr>
        <xdr:cNvPr id="182" name="テキスト ボックス 181"/>
        <xdr:cNvSpPr txBox="1"/>
      </xdr:nvSpPr>
      <xdr:spPr>
        <a:xfrm>
          <a:off x="2641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98126</xdr:rowOff>
    </xdr:from>
    <xdr:to>
      <xdr:col>10</xdr:col>
      <xdr:colOff>114300</xdr:colOff>
      <xdr:row>78</xdr:row>
      <xdr:rowOff>121110</xdr:rowOff>
    </xdr:to>
    <xdr:cxnSp macro="">
      <xdr:nvCxnSpPr>
        <xdr:cNvPr id="183" name="直線コネクタ 182"/>
        <xdr:cNvCxnSpPr/>
      </xdr:nvCxnSpPr>
      <xdr:spPr>
        <a:xfrm>
          <a:off x="1130300" y="13471226"/>
          <a:ext cx="889000" cy="2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17001</xdr:rowOff>
    </xdr:from>
    <xdr:ext cx="534377" cy="259045"/>
    <xdr:sp macro="" textlink="">
      <xdr:nvSpPr>
        <xdr:cNvPr id="185" name="テキスト ボックス 184"/>
        <xdr:cNvSpPr txBox="1"/>
      </xdr:nvSpPr>
      <xdr:spPr>
        <a:xfrm>
          <a:off x="1752111" y="135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14085</xdr:rowOff>
    </xdr:from>
    <xdr:ext cx="534377" cy="259045"/>
    <xdr:sp macro="" textlink="">
      <xdr:nvSpPr>
        <xdr:cNvPr id="187" name="テキスト ボックス 186"/>
        <xdr:cNvSpPr txBox="1"/>
      </xdr:nvSpPr>
      <xdr:spPr>
        <a:xfrm>
          <a:off x="863111" y="135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110392</xdr:rowOff>
    </xdr:from>
    <xdr:to>
      <xdr:col>24</xdr:col>
      <xdr:colOff>114300</xdr:colOff>
      <xdr:row>78</xdr:row>
      <xdr:rowOff>40542</xdr:rowOff>
    </xdr:to>
    <xdr:sp macro="" textlink="">
      <xdr:nvSpPr>
        <xdr:cNvPr id="193" name="楕円 192"/>
        <xdr:cNvSpPr/>
      </xdr:nvSpPr>
      <xdr:spPr>
        <a:xfrm>
          <a:off x="4584700" y="1331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133269</xdr:rowOff>
    </xdr:from>
    <xdr:ext cx="534377" cy="259045"/>
    <xdr:sp macro="" textlink="">
      <xdr:nvSpPr>
        <xdr:cNvPr id="194" name="維持補修費該当値テキスト"/>
        <xdr:cNvSpPr txBox="1"/>
      </xdr:nvSpPr>
      <xdr:spPr>
        <a:xfrm>
          <a:off x="4686300" y="131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25425</xdr:rowOff>
    </xdr:from>
    <xdr:to>
      <xdr:col>20</xdr:col>
      <xdr:colOff>38100</xdr:colOff>
      <xdr:row>78</xdr:row>
      <xdr:rowOff>127025</xdr:rowOff>
    </xdr:to>
    <xdr:sp macro="" textlink="">
      <xdr:nvSpPr>
        <xdr:cNvPr id="195" name="楕円 194"/>
        <xdr:cNvSpPr/>
      </xdr:nvSpPr>
      <xdr:spPr>
        <a:xfrm>
          <a:off x="3746500" y="133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143552</xdr:rowOff>
    </xdr:from>
    <xdr:ext cx="534377" cy="259045"/>
    <xdr:sp macro="" textlink="">
      <xdr:nvSpPr>
        <xdr:cNvPr id="196" name="テキスト ボックス 195"/>
        <xdr:cNvSpPr txBox="1"/>
      </xdr:nvSpPr>
      <xdr:spPr>
        <a:xfrm>
          <a:off x="3530111" y="1317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130811</xdr:rowOff>
    </xdr:from>
    <xdr:to>
      <xdr:col>15</xdr:col>
      <xdr:colOff>101600</xdr:colOff>
      <xdr:row>78</xdr:row>
      <xdr:rowOff>60961</xdr:rowOff>
    </xdr:to>
    <xdr:sp macro="" textlink="">
      <xdr:nvSpPr>
        <xdr:cNvPr id="197" name="楕円 196"/>
        <xdr:cNvSpPr/>
      </xdr:nvSpPr>
      <xdr:spPr>
        <a:xfrm>
          <a:off x="2857500" y="133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77488</xdr:rowOff>
    </xdr:from>
    <xdr:ext cx="534377" cy="259045"/>
    <xdr:sp macro="" textlink="">
      <xdr:nvSpPr>
        <xdr:cNvPr id="198" name="テキスト ボックス 197"/>
        <xdr:cNvSpPr txBox="1"/>
      </xdr:nvSpPr>
      <xdr:spPr>
        <a:xfrm>
          <a:off x="2641111" y="1310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70310</xdr:rowOff>
    </xdr:from>
    <xdr:to>
      <xdr:col>10</xdr:col>
      <xdr:colOff>165100</xdr:colOff>
      <xdr:row>79</xdr:row>
      <xdr:rowOff>460</xdr:rowOff>
    </xdr:to>
    <xdr:sp macro="" textlink="">
      <xdr:nvSpPr>
        <xdr:cNvPr id="199" name="楕円 198"/>
        <xdr:cNvSpPr/>
      </xdr:nvSpPr>
      <xdr:spPr>
        <a:xfrm>
          <a:off x="1968500" y="1344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16987</xdr:rowOff>
    </xdr:from>
    <xdr:ext cx="534377" cy="259045"/>
    <xdr:sp macro="" textlink="">
      <xdr:nvSpPr>
        <xdr:cNvPr id="200" name="テキスト ボックス 199"/>
        <xdr:cNvSpPr txBox="1"/>
      </xdr:nvSpPr>
      <xdr:spPr>
        <a:xfrm>
          <a:off x="1752111" y="132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47326</xdr:rowOff>
    </xdr:from>
    <xdr:to>
      <xdr:col>6</xdr:col>
      <xdr:colOff>38100</xdr:colOff>
      <xdr:row>78</xdr:row>
      <xdr:rowOff>148926</xdr:rowOff>
    </xdr:to>
    <xdr:sp macro="" textlink="">
      <xdr:nvSpPr>
        <xdr:cNvPr id="201" name="楕円 200"/>
        <xdr:cNvSpPr/>
      </xdr:nvSpPr>
      <xdr:spPr>
        <a:xfrm>
          <a:off x="1079500" y="1342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165453</xdr:rowOff>
    </xdr:from>
    <xdr:ext cx="534377" cy="259045"/>
    <xdr:sp macro="" textlink="">
      <xdr:nvSpPr>
        <xdr:cNvPr id="202" name="テキスト ボックス 201"/>
        <xdr:cNvSpPr txBox="1"/>
      </xdr:nvSpPr>
      <xdr:spPr>
        <a:xfrm>
          <a:off x="863111" y="1319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154538</xdr:rowOff>
    </xdr:from>
    <xdr:to>
      <xdr:col>24</xdr:col>
      <xdr:colOff>63500</xdr:colOff>
      <xdr:row>96</xdr:row>
      <xdr:rowOff>107336</xdr:rowOff>
    </xdr:to>
    <xdr:cxnSp macro="">
      <xdr:nvCxnSpPr>
        <xdr:cNvPr id="233" name="直線コネクタ 232"/>
        <xdr:cNvCxnSpPr/>
      </xdr:nvCxnSpPr>
      <xdr:spPr>
        <a:xfrm>
          <a:off x="3797300" y="16442288"/>
          <a:ext cx="838200" cy="1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154538</xdr:rowOff>
    </xdr:from>
    <xdr:to>
      <xdr:col>19</xdr:col>
      <xdr:colOff>177800</xdr:colOff>
      <xdr:row>96</xdr:row>
      <xdr:rowOff>13187</xdr:rowOff>
    </xdr:to>
    <xdr:cxnSp macro="">
      <xdr:nvCxnSpPr>
        <xdr:cNvPr id="236" name="直線コネクタ 235"/>
        <xdr:cNvCxnSpPr/>
      </xdr:nvCxnSpPr>
      <xdr:spPr>
        <a:xfrm flipV="1">
          <a:off x="2908300" y="16442288"/>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13187</xdr:rowOff>
    </xdr:from>
    <xdr:to>
      <xdr:col>15</xdr:col>
      <xdr:colOff>50800</xdr:colOff>
      <xdr:row>96</xdr:row>
      <xdr:rowOff>25138</xdr:rowOff>
    </xdr:to>
    <xdr:cxnSp macro="">
      <xdr:nvCxnSpPr>
        <xdr:cNvPr id="239" name="直線コネクタ 238"/>
        <xdr:cNvCxnSpPr/>
      </xdr:nvCxnSpPr>
      <xdr:spPr>
        <a:xfrm flipV="1">
          <a:off x="2019300" y="16472387"/>
          <a:ext cx="889000" cy="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137392</xdr:rowOff>
    </xdr:from>
    <xdr:to>
      <xdr:col>10</xdr:col>
      <xdr:colOff>114300</xdr:colOff>
      <xdr:row>96</xdr:row>
      <xdr:rowOff>25138</xdr:rowOff>
    </xdr:to>
    <xdr:cxnSp macro="">
      <xdr:nvCxnSpPr>
        <xdr:cNvPr id="242" name="直線コネクタ 241"/>
        <xdr:cNvCxnSpPr/>
      </xdr:nvCxnSpPr>
      <xdr:spPr>
        <a:xfrm>
          <a:off x="1130300" y="16425142"/>
          <a:ext cx="889000" cy="5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2354</xdr:rowOff>
    </xdr:from>
    <xdr:ext cx="534377" cy="259045"/>
    <xdr:sp macro="" textlink="">
      <xdr:nvSpPr>
        <xdr:cNvPr id="246" name="テキスト ボックス 245"/>
        <xdr:cNvSpPr txBox="1"/>
      </xdr:nvSpPr>
      <xdr:spPr>
        <a:xfrm>
          <a:off x="863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56536</xdr:rowOff>
    </xdr:from>
    <xdr:to>
      <xdr:col>24</xdr:col>
      <xdr:colOff>114300</xdr:colOff>
      <xdr:row>96</xdr:row>
      <xdr:rowOff>158136</xdr:rowOff>
    </xdr:to>
    <xdr:sp macro="" textlink="">
      <xdr:nvSpPr>
        <xdr:cNvPr id="252" name="楕円 251"/>
        <xdr:cNvSpPr/>
      </xdr:nvSpPr>
      <xdr:spPr>
        <a:xfrm>
          <a:off x="4584700" y="165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34963</xdr:rowOff>
    </xdr:from>
    <xdr:ext cx="534377" cy="259045"/>
    <xdr:sp macro="" textlink="">
      <xdr:nvSpPr>
        <xdr:cNvPr id="253" name="扶助費該当値テキスト"/>
        <xdr:cNvSpPr txBox="1"/>
      </xdr:nvSpPr>
      <xdr:spPr>
        <a:xfrm>
          <a:off x="4686300" y="16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103738</xdr:rowOff>
    </xdr:from>
    <xdr:to>
      <xdr:col>20</xdr:col>
      <xdr:colOff>38100</xdr:colOff>
      <xdr:row>96</xdr:row>
      <xdr:rowOff>33888</xdr:rowOff>
    </xdr:to>
    <xdr:sp macro="" textlink="">
      <xdr:nvSpPr>
        <xdr:cNvPr id="254" name="楕円 253"/>
        <xdr:cNvSpPr/>
      </xdr:nvSpPr>
      <xdr:spPr>
        <a:xfrm>
          <a:off x="3746500" y="1639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25015</xdr:rowOff>
    </xdr:from>
    <xdr:ext cx="534377" cy="259045"/>
    <xdr:sp macro="" textlink="">
      <xdr:nvSpPr>
        <xdr:cNvPr id="255" name="テキスト ボックス 254"/>
        <xdr:cNvSpPr txBox="1"/>
      </xdr:nvSpPr>
      <xdr:spPr>
        <a:xfrm>
          <a:off x="3530111" y="1648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133837</xdr:rowOff>
    </xdr:from>
    <xdr:to>
      <xdr:col>15</xdr:col>
      <xdr:colOff>101600</xdr:colOff>
      <xdr:row>96</xdr:row>
      <xdr:rowOff>63987</xdr:rowOff>
    </xdr:to>
    <xdr:sp macro="" textlink="">
      <xdr:nvSpPr>
        <xdr:cNvPr id="256" name="楕円 255"/>
        <xdr:cNvSpPr/>
      </xdr:nvSpPr>
      <xdr:spPr>
        <a:xfrm>
          <a:off x="2857500" y="164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55114</xdr:rowOff>
    </xdr:from>
    <xdr:ext cx="534377" cy="259045"/>
    <xdr:sp macro="" textlink="">
      <xdr:nvSpPr>
        <xdr:cNvPr id="257" name="テキスト ボックス 256"/>
        <xdr:cNvSpPr txBox="1"/>
      </xdr:nvSpPr>
      <xdr:spPr>
        <a:xfrm>
          <a:off x="2641111" y="1651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145788</xdr:rowOff>
    </xdr:from>
    <xdr:to>
      <xdr:col>10</xdr:col>
      <xdr:colOff>165100</xdr:colOff>
      <xdr:row>96</xdr:row>
      <xdr:rowOff>75938</xdr:rowOff>
    </xdr:to>
    <xdr:sp macro="" textlink="">
      <xdr:nvSpPr>
        <xdr:cNvPr id="258" name="楕円 257"/>
        <xdr:cNvSpPr/>
      </xdr:nvSpPr>
      <xdr:spPr>
        <a:xfrm>
          <a:off x="1968500" y="164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67065</xdr:rowOff>
    </xdr:from>
    <xdr:ext cx="534377" cy="259045"/>
    <xdr:sp macro="" textlink="">
      <xdr:nvSpPr>
        <xdr:cNvPr id="259" name="テキスト ボックス 258"/>
        <xdr:cNvSpPr txBox="1"/>
      </xdr:nvSpPr>
      <xdr:spPr>
        <a:xfrm>
          <a:off x="1752111" y="1652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86592</xdr:rowOff>
    </xdr:from>
    <xdr:to>
      <xdr:col>6</xdr:col>
      <xdr:colOff>38100</xdr:colOff>
      <xdr:row>96</xdr:row>
      <xdr:rowOff>16742</xdr:rowOff>
    </xdr:to>
    <xdr:sp macro="" textlink="">
      <xdr:nvSpPr>
        <xdr:cNvPr id="260" name="楕円 259"/>
        <xdr:cNvSpPr/>
      </xdr:nvSpPr>
      <xdr:spPr>
        <a:xfrm>
          <a:off x="1079500" y="163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7869</xdr:rowOff>
    </xdr:from>
    <xdr:ext cx="534377" cy="259045"/>
    <xdr:sp macro="" textlink="">
      <xdr:nvSpPr>
        <xdr:cNvPr id="261" name="テキスト ボックス 260"/>
        <xdr:cNvSpPr txBox="1"/>
      </xdr:nvSpPr>
      <xdr:spPr>
        <a:xfrm>
          <a:off x="863111" y="1646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23825</xdr:rowOff>
    </xdr:from>
    <xdr:to>
      <xdr:col>55</xdr:col>
      <xdr:colOff>0</xdr:colOff>
      <xdr:row>38</xdr:row>
      <xdr:rowOff>29810</xdr:rowOff>
    </xdr:to>
    <xdr:cxnSp macro="">
      <xdr:nvCxnSpPr>
        <xdr:cNvPr id="290" name="直線コネクタ 289"/>
        <xdr:cNvCxnSpPr/>
      </xdr:nvCxnSpPr>
      <xdr:spPr>
        <a:xfrm>
          <a:off x="9639300" y="6538925"/>
          <a:ext cx="838200" cy="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159408</xdr:rowOff>
    </xdr:from>
    <xdr:ext cx="599010" cy="259045"/>
    <xdr:sp macro="" textlink="">
      <xdr:nvSpPr>
        <xdr:cNvPr id="291" name="補助費等平均値テキスト"/>
        <xdr:cNvSpPr txBox="1"/>
      </xdr:nvSpPr>
      <xdr:spPr>
        <a:xfrm>
          <a:off x="10528300" y="6160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23825</xdr:rowOff>
    </xdr:from>
    <xdr:to>
      <xdr:col>50</xdr:col>
      <xdr:colOff>114300</xdr:colOff>
      <xdr:row>38</xdr:row>
      <xdr:rowOff>57025</xdr:rowOff>
    </xdr:to>
    <xdr:cxnSp macro="">
      <xdr:nvCxnSpPr>
        <xdr:cNvPr id="293" name="直線コネクタ 292"/>
        <xdr:cNvCxnSpPr/>
      </xdr:nvCxnSpPr>
      <xdr:spPr>
        <a:xfrm flipV="1">
          <a:off x="8750300" y="6538925"/>
          <a:ext cx="889000" cy="3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110518</xdr:rowOff>
    </xdr:from>
    <xdr:ext cx="599010" cy="259045"/>
    <xdr:sp macro="" textlink="">
      <xdr:nvSpPr>
        <xdr:cNvPr id="295" name="テキスト ボックス 294"/>
        <xdr:cNvSpPr txBox="1"/>
      </xdr:nvSpPr>
      <xdr:spPr>
        <a:xfrm>
          <a:off x="9339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xdr:rowOff>
    </xdr:from>
    <xdr:to>
      <xdr:col>45</xdr:col>
      <xdr:colOff>177800</xdr:colOff>
      <xdr:row>38</xdr:row>
      <xdr:rowOff>57025</xdr:rowOff>
    </xdr:to>
    <xdr:cxnSp macro="">
      <xdr:nvCxnSpPr>
        <xdr:cNvPr id="296" name="直線コネクタ 295"/>
        <xdr:cNvCxnSpPr/>
      </xdr:nvCxnSpPr>
      <xdr:spPr>
        <a:xfrm>
          <a:off x="7861300" y="6515169"/>
          <a:ext cx="889000" cy="5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114021</xdr:rowOff>
    </xdr:from>
    <xdr:ext cx="599010" cy="259045"/>
    <xdr:sp macro="" textlink="">
      <xdr:nvSpPr>
        <xdr:cNvPr id="298" name="テキスト ボックス 297"/>
        <xdr:cNvSpPr txBox="1"/>
      </xdr:nvSpPr>
      <xdr:spPr>
        <a:xfrm>
          <a:off x="8450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xdr:rowOff>
    </xdr:from>
    <xdr:to>
      <xdr:col>41</xdr:col>
      <xdr:colOff>50800</xdr:colOff>
      <xdr:row>38</xdr:row>
      <xdr:rowOff>7870</xdr:rowOff>
    </xdr:to>
    <xdr:cxnSp macro="">
      <xdr:nvCxnSpPr>
        <xdr:cNvPr id="299" name="直線コネクタ 298"/>
        <xdr:cNvCxnSpPr/>
      </xdr:nvCxnSpPr>
      <xdr:spPr>
        <a:xfrm flipV="1">
          <a:off x="6972300" y="6515169"/>
          <a:ext cx="889000" cy="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128126</xdr:rowOff>
    </xdr:from>
    <xdr:ext cx="599010" cy="259045"/>
    <xdr:sp macro="" textlink="">
      <xdr:nvSpPr>
        <xdr:cNvPr id="301" name="テキスト ボックス 300"/>
        <xdr:cNvSpPr txBox="1"/>
      </xdr:nvSpPr>
      <xdr:spPr>
        <a:xfrm>
          <a:off x="7561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161568</xdr:rowOff>
    </xdr:from>
    <xdr:ext cx="599010" cy="259045"/>
    <xdr:sp macro="" textlink="">
      <xdr:nvSpPr>
        <xdr:cNvPr id="303" name="テキスト ボックス 302"/>
        <xdr:cNvSpPr txBox="1"/>
      </xdr:nvSpPr>
      <xdr:spPr>
        <a:xfrm>
          <a:off x="6672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150460</xdr:rowOff>
    </xdr:from>
    <xdr:to>
      <xdr:col>55</xdr:col>
      <xdr:colOff>50800</xdr:colOff>
      <xdr:row>38</xdr:row>
      <xdr:rowOff>80611</xdr:rowOff>
    </xdr:to>
    <xdr:sp macro="" textlink="">
      <xdr:nvSpPr>
        <xdr:cNvPr id="309" name="楕円 308"/>
        <xdr:cNvSpPr/>
      </xdr:nvSpPr>
      <xdr:spPr>
        <a:xfrm>
          <a:off x="10426700" y="6494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65387</xdr:rowOff>
    </xdr:from>
    <xdr:ext cx="534377" cy="259045"/>
    <xdr:sp macro="" textlink="">
      <xdr:nvSpPr>
        <xdr:cNvPr id="310" name="補助費等該当値テキスト"/>
        <xdr:cNvSpPr txBox="1"/>
      </xdr:nvSpPr>
      <xdr:spPr>
        <a:xfrm>
          <a:off x="10528300" y="640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144475</xdr:rowOff>
    </xdr:from>
    <xdr:to>
      <xdr:col>50</xdr:col>
      <xdr:colOff>165100</xdr:colOff>
      <xdr:row>38</xdr:row>
      <xdr:rowOff>74625</xdr:rowOff>
    </xdr:to>
    <xdr:sp macro="" textlink="">
      <xdr:nvSpPr>
        <xdr:cNvPr id="311" name="楕円 310"/>
        <xdr:cNvSpPr/>
      </xdr:nvSpPr>
      <xdr:spPr>
        <a:xfrm>
          <a:off x="9588500" y="64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65752</xdr:rowOff>
    </xdr:from>
    <xdr:ext cx="599010" cy="259045"/>
    <xdr:sp macro="" textlink="">
      <xdr:nvSpPr>
        <xdr:cNvPr id="312" name="テキスト ボックス 311"/>
        <xdr:cNvSpPr txBox="1"/>
      </xdr:nvSpPr>
      <xdr:spPr>
        <a:xfrm>
          <a:off x="9339795" y="658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6225</xdr:rowOff>
    </xdr:from>
    <xdr:to>
      <xdr:col>46</xdr:col>
      <xdr:colOff>38100</xdr:colOff>
      <xdr:row>38</xdr:row>
      <xdr:rowOff>107825</xdr:rowOff>
    </xdr:to>
    <xdr:sp macro="" textlink="">
      <xdr:nvSpPr>
        <xdr:cNvPr id="313" name="楕円 312"/>
        <xdr:cNvSpPr/>
      </xdr:nvSpPr>
      <xdr:spPr>
        <a:xfrm>
          <a:off x="8699500" y="65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98952</xdr:rowOff>
    </xdr:from>
    <xdr:ext cx="534377" cy="259045"/>
    <xdr:sp macro="" textlink="">
      <xdr:nvSpPr>
        <xdr:cNvPr id="314" name="テキスト ボックス 313"/>
        <xdr:cNvSpPr txBox="1"/>
      </xdr:nvSpPr>
      <xdr:spPr>
        <a:xfrm>
          <a:off x="8483111" y="66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120719</xdr:rowOff>
    </xdr:from>
    <xdr:to>
      <xdr:col>41</xdr:col>
      <xdr:colOff>101600</xdr:colOff>
      <xdr:row>38</xdr:row>
      <xdr:rowOff>50870</xdr:rowOff>
    </xdr:to>
    <xdr:sp macro="" textlink="">
      <xdr:nvSpPr>
        <xdr:cNvPr id="315" name="楕円 314"/>
        <xdr:cNvSpPr/>
      </xdr:nvSpPr>
      <xdr:spPr>
        <a:xfrm>
          <a:off x="7810500" y="64643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41996</xdr:rowOff>
    </xdr:from>
    <xdr:ext cx="599010" cy="259045"/>
    <xdr:sp macro="" textlink="">
      <xdr:nvSpPr>
        <xdr:cNvPr id="316" name="テキスト ボックス 315"/>
        <xdr:cNvSpPr txBox="1"/>
      </xdr:nvSpPr>
      <xdr:spPr>
        <a:xfrm>
          <a:off x="7561795" y="65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128520</xdr:rowOff>
    </xdr:from>
    <xdr:to>
      <xdr:col>36</xdr:col>
      <xdr:colOff>165100</xdr:colOff>
      <xdr:row>38</xdr:row>
      <xdr:rowOff>58670</xdr:rowOff>
    </xdr:to>
    <xdr:sp macro="" textlink="">
      <xdr:nvSpPr>
        <xdr:cNvPr id="317" name="楕円 316"/>
        <xdr:cNvSpPr/>
      </xdr:nvSpPr>
      <xdr:spPr>
        <a:xfrm>
          <a:off x="6921500" y="647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49797</xdr:rowOff>
    </xdr:from>
    <xdr:ext cx="599010" cy="259045"/>
    <xdr:sp macro="" textlink="">
      <xdr:nvSpPr>
        <xdr:cNvPr id="318" name="テキスト ボックス 317"/>
        <xdr:cNvSpPr txBox="1"/>
      </xdr:nvSpPr>
      <xdr:spPr>
        <a:xfrm>
          <a:off x="6672795" y="656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154020</xdr:rowOff>
    </xdr:from>
    <xdr:to>
      <xdr:col>55</xdr:col>
      <xdr:colOff>0</xdr:colOff>
      <xdr:row>57</xdr:row>
      <xdr:rowOff>166389</xdr:rowOff>
    </xdr:to>
    <xdr:cxnSp macro="">
      <xdr:nvCxnSpPr>
        <xdr:cNvPr id="347" name="直線コネクタ 346"/>
        <xdr:cNvCxnSpPr/>
      </xdr:nvCxnSpPr>
      <xdr:spPr>
        <a:xfrm>
          <a:off x="9639300" y="9926670"/>
          <a:ext cx="838200" cy="1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154020</xdr:rowOff>
    </xdr:from>
    <xdr:to>
      <xdr:col>50</xdr:col>
      <xdr:colOff>114300</xdr:colOff>
      <xdr:row>58</xdr:row>
      <xdr:rowOff>18918</xdr:rowOff>
    </xdr:to>
    <xdr:cxnSp macro="">
      <xdr:nvCxnSpPr>
        <xdr:cNvPr id="350" name="直線コネクタ 349"/>
        <xdr:cNvCxnSpPr/>
      </xdr:nvCxnSpPr>
      <xdr:spPr>
        <a:xfrm flipV="1">
          <a:off x="8750300" y="9926670"/>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66167</xdr:rowOff>
    </xdr:from>
    <xdr:to>
      <xdr:col>45</xdr:col>
      <xdr:colOff>177800</xdr:colOff>
      <xdr:row>58</xdr:row>
      <xdr:rowOff>18918</xdr:rowOff>
    </xdr:to>
    <xdr:cxnSp macro="">
      <xdr:nvCxnSpPr>
        <xdr:cNvPr id="353" name="直線コネクタ 352"/>
        <xdr:cNvCxnSpPr/>
      </xdr:nvCxnSpPr>
      <xdr:spPr>
        <a:xfrm>
          <a:off x="7861300" y="9838817"/>
          <a:ext cx="889000" cy="12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61216</xdr:rowOff>
    </xdr:from>
    <xdr:to>
      <xdr:col>41</xdr:col>
      <xdr:colOff>50800</xdr:colOff>
      <xdr:row>57</xdr:row>
      <xdr:rowOff>66167</xdr:rowOff>
    </xdr:to>
    <xdr:cxnSp macro="">
      <xdr:nvCxnSpPr>
        <xdr:cNvPr id="356" name="直線コネクタ 355"/>
        <xdr:cNvCxnSpPr/>
      </xdr:nvCxnSpPr>
      <xdr:spPr>
        <a:xfrm>
          <a:off x="6972300" y="9833866"/>
          <a:ext cx="88900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148132</xdr:rowOff>
    </xdr:from>
    <xdr:ext cx="599010" cy="259045"/>
    <xdr:sp macro="" textlink="">
      <xdr:nvSpPr>
        <xdr:cNvPr id="358" name="テキスト ボックス 357"/>
        <xdr:cNvSpPr txBox="1"/>
      </xdr:nvSpPr>
      <xdr:spPr>
        <a:xfrm>
          <a:off x="7561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115589</xdr:rowOff>
    </xdr:from>
    <xdr:to>
      <xdr:col>55</xdr:col>
      <xdr:colOff>50800</xdr:colOff>
      <xdr:row>58</xdr:row>
      <xdr:rowOff>45739</xdr:rowOff>
    </xdr:to>
    <xdr:sp macro="" textlink="">
      <xdr:nvSpPr>
        <xdr:cNvPr id="366" name="楕円 365"/>
        <xdr:cNvSpPr/>
      </xdr:nvSpPr>
      <xdr:spPr>
        <a:xfrm>
          <a:off x="10426700" y="98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138466</xdr:rowOff>
    </xdr:from>
    <xdr:ext cx="599010" cy="259045"/>
    <xdr:sp macro="" textlink="">
      <xdr:nvSpPr>
        <xdr:cNvPr id="367" name="普通建設事業費該当値テキスト"/>
        <xdr:cNvSpPr txBox="1"/>
      </xdr:nvSpPr>
      <xdr:spPr>
        <a:xfrm>
          <a:off x="10528300" y="973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103220</xdr:rowOff>
    </xdr:from>
    <xdr:to>
      <xdr:col>50</xdr:col>
      <xdr:colOff>165100</xdr:colOff>
      <xdr:row>58</xdr:row>
      <xdr:rowOff>33370</xdr:rowOff>
    </xdr:to>
    <xdr:sp macro="" textlink="">
      <xdr:nvSpPr>
        <xdr:cNvPr id="368" name="楕円 367"/>
        <xdr:cNvSpPr/>
      </xdr:nvSpPr>
      <xdr:spPr>
        <a:xfrm>
          <a:off x="9588500" y="98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49897</xdr:rowOff>
    </xdr:from>
    <xdr:ext cx="599010" cy="259045"/>
    <xdr:sp macro="" textlink="">
      <xdr:nvSpPr>
        <xdr:cNvPr id="369" name="テキスト ボックス 368"/>
        <xdr:cNvSpPr txBox="1"/>
      </xdr:nvSpPr>
      <xdr:spPr>
        <a:xfrm>
          <a:off x="9339795" y="96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139568</xdr:rowOff>
    </xdr:from>
    <xdr:to>
      <xdr:col>46</xdr:col>
      <xdr:colOff>38100</xdr:colOff>
      <xdr:row>58</xdr:row>
      <xdr:rowOff>69718</xdr:rowOff>
    </xdr:to>
    <xdr:sp macro="" textlink="">
      <xdr:nvSpPr>
        <xdr:cNvPr id="370" name="楕円 369"/>
        <xdr:cNvSpPr/>
      </xdr:nvSpPr>
      <xdr:spPr>
        <a:xfrm>
          <a:off x="8699500" y="991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86245</xdr:rowOff>
    </xdr:from>
    <xdr:ext cx="599010" cy="259045"/>
    <xdr:sp macro="" textlink="">
      <xdr:nvSpPr>
        <xdr:cNvPr id="371" name="テキスト ボックス 370"/>
        <xdr:cNvSpPr txBox="1"/>
      </xdr:nvSpPr>
      <xdr:spPr>
        <a:xfrm>
          <a:off x="8450795" y="968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15367</xdr:rowOff>
    </xdr:from>
    <xdr:to>
      <xdr:col>41</xdr:col>
      <xdr:colOff>101600</xdr:colOff>
      <xdr:row>57</xdr:row>
      <xdr:rowOff>116967</xdr:rowOff>
    </xdr:to>
    <xdr:sp macro="" textlink="">
      <xdr:nvSpPr>
        <xdr:cNvPr id="372" name="楕円 371"/>
        <xdr:cNvSpPr/>
      </xdr:nvSpPr>
      <xdr:spPr>
        <a:xfrm>
          <a:off x="7810500" y="97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133494</xdr:rowOff>
    </xdr:from>
    <xdr:ext cx="599010" cy="259045"/>
    <xdr:sp macro="" textlink="">
      <xdr:nvSpPr>
        <xdr:cNvPr id="373" name="テキスト ボックス 372"/>
        <xdr:cNvSpPr txBox="1"/>
      </xdr:nvSpPr>
      <xdr:spPr>
        <a:xfrm>
          <a:off x="7561795" y="956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10416</xdr:rowOff>
    </xdr:from>
    <xdr:to>
      <xdr:col>36</xdr:col>
      <xdr:colOff>165100</xdr:colOff>
      <xdr:row>57</xdr:row>
      <xdr:rowOff>112016</xdr:rowOff>
    </xdr:to>
    <xdr:sp macro="" textlink="">
      <xdr:nvSpPr>
        <xdr:cNvPr id="374" name="楕円 373"/>
        <xdr:cNvSpPr/>
      </xdr:nvSpPr>
      <xdr:spPr>
        <a:xfrm>
          <a:off x="6921500" y="978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128543</xdr:rowOff>
    </xdr:from>
    <xdr:ext cx="599010" cy="259045"/>
    <xdr:sp macro="" textlink="">
      <xdr:nvSpPr>
        <xdr:cNvPr id="375" name="テキスト ボックス 374"/>
        <xdr:cNvSpPr txBox="1"/>
      </xdr:nvSpPr>
      <xdr:spPr>
        <a:xfrm>
          <a:off x="6672795" y="955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14808</xdr:rowOff>
    </xdr:from>
    <xdr:to>
      <xdr:col>55</xdr:col>
      <xdr:colOff>0</xdr:colOff>
      <xdr:row>79</xdr:row>
      <xdr:rowOff>70011</xdr:rowOff>
    </xdr:to>
    <xdr:cxnSp macro="">
      <xdr:nvCxnSpPr>
        <xdr:cNvPr id="406" name="直線コネクタ 405"/>
        <xdr:cNvCxnSpPr/>
      </xdr:nvCxnSpPr>
      <xdr:spPr>
        <a:xfrm>
          <a:off x="9639300" y="13387908"/>
          <a:ext cx="838200" cy="22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14808</xdr:rowOff>
    </xdr:from>
    <xdr:to>
      <xdr:col>50</xdr:col>
      <xdr:colOff>114300</xdr:colOff>
      <xdr:row>79</xdr:row>
      <xdr:rowOff>67921</xdr:rowOff>
    </xdr:to>
    <xdr:cxnSp macro="">
      <xdr:nvCxnSpPr>
        <xdr:cNvPr id="409" name="直線コネクタ 408"/>
        <xdr:cNvCxnSpPr/>
      </xdr:nvCxnSpPr>
      <xdr:spPr>
        <a:xfrm flipV="1">
          <a:off x="8750300" y="13387908"/>
          <a:ext cx="889000" cy="22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6743</xdr:rowOff>
    </xdr:from>
    <xdr:ext cx="599010" cy="259045"/>
    <xdr:sp macro="" textlink="">
      <xdr:nvSpPr>
        <xdr:cNvPr id="411" name="テキスト ボックス 410"/>
        <xdr:cNvSpPr txBox="1"/>
      </xdr:nvSpPr>
      <xdr:spPr>
        <a:xfrm>
          <a:off x="9339795" y="13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67921</xdr:rowOff>
    </xdr:from>
    <xdr:to>
      <xdr:col>45</xdr:col>
      <xdr:colOff>177800</xdr:colOff>
      <xdr:row>79</xdr:row>
      <xdr:rowOff>97475</xdr:rowOff>
    </xdr:to>
    <xdr:cxnSp macro="">
      <xdr:nvCxnSpPr>
        <xdr:cNvPr id="412" name="直線コネクタ 411"/>
        <xdr:cNvCxnSpPr/>
      </xdr:nvCxnSpPr>
      <xdr:spPr>
        <a:xfrm flipV="1">
          <a:off x="7861300" y="13612471"/>
          <a:ext cx="889000" cy="2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97475</xdr:rowOff>
    </xdr:from>
    <xdr:to>
      <xdr:col>41</xdr:col>
      <xdr:colOff>50800</xdr:colOff>
      <xdr:row>79</xdr:row>
      <xdr:rowOff>98879</xdr:rowOff>
    </xdr:to>
    <xdr:cxnSp macro="">
      <xdr:nvCxnSpPr>
        <xdr:cNvPr id="415" name="直線コネクタ 414"/>
        <xdr:cNvCxnSpPr/>
      </xdr:nvCxnSpPr>
      <xdr:spPr>
        <a:xfrm flipV="1">
          <a:off x="6972300" y="13642025"/>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19211</xdr:rowOff>
    </xdr:from>
    <xdr:to>
      <xdr:col>55</xdr:col>
      <xdr:colOff>50800</xdr:colOff>
      <xdr:row>79</xdr:row>
      <xdr:rowOff>120811</xdr:rowOff>
    </xdr:to>
    <xdr:sp macro="" textlink="">
      <xdr:nvSpPr>
        <xdr:cNvPr id="425" name="楕円 424"/>
        <xdr:cNvSpPr/>
      </xdr:nvSpPr>
      <xdr:spPr>
        <a:xfrm>
          <a:off x="10426700" y="1356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105588</xdr:rowOff>
    </xdr:from>
    <xdr:ext cx="534377" cy="259045"/>
    <xdr:sp macro="" textlink="">
      <xdr:nvSpPr>
        <xdr:cNvPr id="426" name="普通建設事業費 （ うち新規整備　）該当値テキスト"/>
        <xdr:cNvSpPr txBox="1"/>
      </xdr:nvSpPr>
      <xdr:spPr>
        <a:xfrm>
          <a:off x="10528300" y="1347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135458</xdr:rowOff>
    </xdr:from>
    <xdr:to>
      <xdr:col>50</xdr:col>
      <xdr:colOff>165100</xdr:colOff>
      <xdr:row>78</xdr:row>
      <xdr:rowOff>65608</xdr:rowOff>
    </xdr:to>
    <xdr:sp macro="" textlink="">
      <xdr:nvSpPr>
        <xdr:cNvPr id="427" name="楕円 426"/>
        <xdr:cNvSpPr/>
      </xdr:nvSpPr>
      <xdr:spPr>
        <a:xfrm>
          <a:off x="9588500" y="133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82135</xdr:rowOff>
    </xdr:from>
    <xdr:ext cx="599010" cy="259045"/>
    <xdr:sp macro="" textlink="">
      <xdr:nvSpPr>
        <xdr:cNvPr id="428" name="テキスト ボックス 427"/>
        <xdr:cNvSpPr txBox="1"/>
      </xdr:nvSpPr>
      <xdr:spPr>
        <a:xfrm>
          <a:off x="9339795" y="1311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17121</xdr:rowOff>
    </xdr:from>
    <xdr:to>
      <xdr:col>46</xdr:col>
      <xdr:colOff>38100</xdr:colOff>
      <xdr:row>79</xdr:row>
      <xdr:rowOff>118721</xdr:rowOff>
    </xdr:to>
    <xdr:sp macro="" textlink="">
      <xdr:nvSpPr>
        <xdr:cNvPr id="429" name="楕円 428"/>
        <xdr:cNvSpPr/>
      </xdr:nvSpPr>
      <xdr:spPr>
        <a:xfrm>
          <a:off x="8699500" y="135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109848</xdr:rowOff>
    </xdr:from>
    <xdr:ext cx="534377" cy="259045"/>
    <xdr:sp macro="" textlink="">
      <xdr:nvSpPr>
        <xdr:cNvPr id="430" name="テキスト ボックス 429"/>
        <xdr:cNvSpPr txBox="1"/>
      </xdr:nvSpPr>
      <xdr:spPr>
        <a:xfrm>
          <a:off x="8483111" y="1365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46675</xdr:rowOff>
    </xdr:from>
    <xdr:to>
      <xdr:col>41</xdr:col>
      <xdr:colOff>101600</xdr:colOff>
      <xdr:row>79</xdr:row>
      <xdr:rowOff>148275</xdr:rowOff>
    </xdr:to>
    <xdr:sp macro="" textlink="">
      <xdr:nvSpPr>
        <xdr:cNvPr id="431" name="楕円 430"/>
        <xdr:cNvSpPr/>
      </xdr:nvSpPr>
      <xdr:spPr>
        <a:xfrm>
          <a:off x="7810500" y="135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139402</xdr:rowOff>
    </xdr:from>
    <xdr:ext cx="469744" cy="259045"/>
    <xdr:sp macro="" textlink="">
      <xdr:nvSpPr>
        <xdr:cNvPr id="432" name="テキスト ボックス 431"/>
        <xdr:cNvSpPr txBox="1"/>
      </xdr:nvSpPr>
      <xdr:spPr>
        <a:xfrm>
          <a:off x="7626428" y="136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3" name="楕円 432"/>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4" name="テキスト ボックス 433"/>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138128</xdr:rowOff>
    </xdr:from>
    <xdr:to>
      <xdr:col>55</xdr:col>
      <xdr:colOff>0</xdr:colOff>
      <xdr:row>98</xdr:row>
      <xdr:rowOff>139700</xdr:rowOff>
    </xdr:to>
    <xdr:cxnSp macro="">
      <xdr:nvCxnSpPr>
        <xdr:cNvPr id="461" name="直線コネクタ 460"/>
        <xdr:cNvCxnSpPr/>
      </xdr:nvCxnSpPr>
      <xdr:spPr>
        <a:xfrm flipV="1">
          <a:off x="9639300" y="16940228"/>
          <a:ext cx="8382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41484</xdr:rowOff>
    </xdr:from>
    <xdr:ext cx="599010" cy="259045"/>
    <xdr:sp macro="" textlink="">
      <xdr:nvSpPr>
        <xdr:cNvPr id="462" name="普通建設事業費 （ うち更新整備　）平均値テキスト"/>
        <xdr:cNvSpPr txBox="1"/>
      </xdr:nvSpPr>
      <xdr:spPr>
        <a:xfrm>
          <a:off x="10528300" y="16672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139700</xdr:rowOff>
    </xdr:from>
    <xdr:to>
      <xdr:col>50</xdr:col>
      <xdr:colOff>114300</xdr:colOff>
      <xdr:row>98</xdr:row>
      <xdr:rowOff>139700</xdr:rowOff>
    </xdr:to>
    <xdr:cxnSp macro="">
      <xdr:nvCxnSpPr>
        <xdr:cNvPr id="464" name="直線コネクタ 463"/>
        <xdr:cNvCxnSpPr/>
      </xdr:nvCxnSpPr>
      <xdr:spPr>
        <a:xfrm>
          <a:off x="8750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6" name="テキスト ボックス 465"/>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135313</xdr:rowOff>
    </xdr:from>
    <xdr:to>
      <xdr:col>45</xdr:col>
      <xdr:colOff>177800</xdr:colOff>
      <xdr:row>98</xdr:row>
      <xdr:rowOff>139700</xdr:rowOff>
    </xdr:to>
    <xdr:cxnSp macro="">
      <xdr:nvCxnSpPr>
        <xdr:cNvPr id="467" name="直線コネクタ 466"/>
        <xdr:cNvCxnSpPr/>
      </xdr:nvCxnSpPr>
      <xdr:spPr>
        <a:xfrm>
          <a:off x="7861300" y="16937413"/>
          <a:ext cx="8890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9" name="テキスト ボックス 468"/>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121061</xdr:rowOff>
    </xdr:from>
    <xdr:to>
      <xdr:col>41</xdr:col>
      <xdr:colOff>50800</xdr:colOff>
      <xdr:row>98</xdr:row>
      <xdr:rowOff>135313</xdr:rowOff>
    </xdr:to>
    <xdr:cxnSp macro="">
      <xdr:nvCxnSpPr>
        <xdr:cNvPr id="470" name="直線コネクタ 469"/>
        <xdr:cNvCxnSpPr/>
      </xdr:nvCxnSpPr>
      <xdr:spPr>
        <a:xfrm>
          <a:off x="6972300" y="16923161"/>
          <a:ext cx="889000" cy="1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147228</xdr:rowOff>
    </xdr:from>
    <xdr:ext cx="599010" cy="259045"/>
    <xdr:sp macro="" textlink="">
      <xdr:nvSpPr>
        <xdr:cNvPr id="472" name="テキスト ボックス 471"/>
        <xdr:cNvSpPr txBox="1"/>
      </xdr:nvSpPr>
      <xdr:spPr>
        <a:xfrm>
          <a:off x="7561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87328</xdr:rowOff>
    </xdr:from>
    <xdr:to>
      <xdr:col>55</xdr:col>
      <xdr:colOff>50800</xdr:colOff>
      <xdr:row>99</xdr:row>
      <xdr:rowOff>17478</xdr:rowOff>
    </xdr:to>
    <xdr:sp macro="" textlink="">
      <xdr:nvSpPr>
        <xdr:cNvPr id="480" name="楕円 479"/>
        <xdr:cNvSpPr/>
      </xdr:nvSpPr>
      <xdr:spPr>
        <a:xfrm>
          <a:off x="10426700" y="1688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2255</xdr:rowOff>
    </xdr:from>
    <xdr:ext cx="469744" cy="259045"/>
    <xdr:sp macro="" textlink="">
      <xdr:nvSpPr>
        <xdr:cNvPr id="481" name="普通建設事業費 （ うち更新整備　）該当値テキスト"/>
        <xdr:cNvSpPr txBox="1"/>
      </xdr:nvSpPr>
      <xdr:spPr>
        <a:xfrm>
          <a:off x="10528300" y="1680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88900</xdr:rowOff>
    </xdr:from>
    <xdr:to>
      <xdr:col>50</xdr:col>
      <xdr:colOff>165100</xdr:colOff>
      <xdr:row>99</xdr:row>
      <xdr:rowOff>19050</xdr:rowOff>
    </xdr:to>
    <xdr:sp macro="" textlink="">
      <xdr:nvSpPr>
        <xdr:cNvPr id="482" name="楕円 481"/>
        <xdr:cNvSpPr/>
      </xdr:nvSpPr>
      <xdr:spPr>
        <a:xfrm>
          <a:off x="9588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99</xdr:row>
      <xdr:rowOff>10177</xdr:rowOff>
    </xdr:from>
    <xdr:ext cx="249299" cy="259045"/>
    <xdr:sp macro="" textlink="">
      <xdr:nvSpPr>
        <xdr:cNvPr id="483" name="テキスト ボックス 482"/>
        <xdr:cNvSpPr txBox="1"/>
      </xdr:nvSpPr>
      <xdr:spPr>
        <a:xfrm>
          <a:off x="9514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88900</xdr:rowOff>
    </xdr:from>
    <xdr:to>
      <xdr:col>46</xdr:col>
      <xdr:colOff>38100</xdr:colOff>
      <xdr:row>99</xdr:row>
      <xdr:rowOff>19050</xdr:rowOff>
    </xdr:to>
    <xdr:sp macro="" textlink="">
      <xdr:nvSpPr>
        <xdr:cNvPr id="484" name="楕円 483"/>
        <xdr:cNvSpPr/>
      </xdr:nvSpPr>
      <xdr:spPr>
        <a:xfrm>
          <a:off x="8699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10177</xdr:rowOff>
    </xdr:from>
    <xdr:ext cx="249299" cy="259045"/>
    <xdr:sp macro="" textlink="">
      <xdr:nvSpPr>
        <xdr:cNvPr id="485" name="テキスト ボックス 484"/>
        <xdr:cNvSpPr txBox="1"/>
      </xdr:nvSpPr>
      <xdr:spPr>
        <a:xfrm>
          <a:off x="8625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84513</xdr:rowOff>
    </xdr:from>
    <xdr:to>
      <xdr:col>41</xdr:col>
      <xdr:colOff>101600</xdr:colOff>
      <xdr:row>99</xdr:row>
      <xdr:rowOff>14663</xdr:rowOff>
    </xdr:to>
    <xdr:sp macro="" textlink="">
      <xdr:nvSpPr>
        <xdr:cNvPr id="486" name="楕円 485"/>
        <xdr:cNvSpPr/>
      </xdr:nvSpPr>
      <xdr:spPr>
        <a:xfrm>
          <a:off x="7810500" y="168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5790</xdr:rowOff>
    </xdr:from>
    <xdr:ext cx="469744" cy="259045"/>
    <xdr:sp macro="" textlink="">
      <xdr:nvSpPr>
        <xdr:cNvPr id="487" name="テキスト ボックス 486"/>
        <xdr:cNvSpPr txBox="1"/>
      </xdr:nvSpPr>
      <xdr:spPr>
        <a:xfrm>
          <a:off x="7626428" y="1697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70261</xdr:rowOff>
    </xdr:from>
    <xdr:to>
      <xdr:col>36</xdr:col>
      <xdr:colOff>165100</xdr:colOff>
      <xdr:row>99</xdr:row>
      <xdr:rowOff>411</xdr:rowOff>
    </xdr:to>
    <xdr:sp macro="" textlink="">
      <xdr:nvSpPr>
        <xdr:cNvPr id="488" name="楕円 487"/>
        <xdr:cNvSpPr/>
      </xdr:nvSpPr>
      <xdr:spPr>
        <a:xfrm>
          <a:off x="6921500" y="1687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162988</xdr:rowOff>
    </xdr:from>
    <xdr:ext cx="534377" cy="259045"/>
    <xdr:sp macro="" textlink="">
      <xdr:nvSpPr>
        <xdr:cNvPr id="489" name="テキスト ボックス 488"/>
        <xdr:cNvSpPr txBox="1"/>
      </xdr:nvSpPr>
      <xdr:spPr>
        <a:xfrm>
          <a:off x="6705111" y="1696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95780</xdr:rowOff>
    </xdr:from>
    <xdr:to>
      <xdr:col>85</xdr:col>
      <xdr:colOff>127000</xdr:colOff>
      <xdr:row>38</xdr:row>
      <xdr:rowOff>25400</xdr:rowOff>
    </xdr:to>
    <xdr:cxnSp macro="">
      <xdr:nvCxnSpPr>
        <xdr:cNvPr id="514" name="直線コネクタ 513"/>
        <xdr:cNvCxnSpPr/>
      </xdr:nvCxnSpPr>
      <xdr:spPr>
        <a:xfrm flipV="1">
          <a:off x="15481300" y="6439430"/>
          <a:ext cx="838200" cy="10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31025</xdr:rowOff>
    </xdr:from>
    <xdr:ext cx="534377" cy="259045"/>
    <xdr:sp macro="" textlink="">
      <xdr:nvSpPr>
        <xdr:cNvPr id="515" name="災害復旧事業費平均値テキスト"/>
        <xdr:cNvSpPr txBox="1"/>
      </xdr:nvSpPr>
      <xdr:spPr>
        <a:xfrm>
          <a:off x="16370300" y="6374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102530</xdr:rowOff>
    </xdr:from>
    <xdr:to>
      <xdr:col>76</xdr:col>
      <xdr:colOff>114300</xdr:colOff>
      <xdr:row>38</xdr:row>
      <xdr:rowOff>25400</xdr:rowOff>
    </xdr:to>
    <xdr:cxnSp macro="">
      <xdr:nvCxnSpPr>
        <xdr:cNvPr id="520" name="直線コネクタ 519"/>
        <xdr:cNvCxnSpPr/>
      </xdr:nvCxnSpPr>
      <xdr:spPr>
        <a:xfrm>
          <a:off x="13703300" y="6274730"/>
          <a:ext cx="889000" cy="26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102530</xdr:rowOff>
    </xdr:from>
    <xdr:to>
      <xdr:col>71</xdr:col>
      <xdr:colOff>177800</xdr:colOff>
      <xdr:row>37</xdr:row>
      <xdr:rowOff>4620</xdr:rowOff>
    </xdr:to>
    <xdr:cxnSp macro="">
      <xdr:nvCxnSpPr>
        <xdr:cNvPr id="523" name="直線コネクタ 522"/>
        <xdr:cNvCxnSpPr/>
      </xdr:nvCxnSpPr>
      <xdr:spPr>
        <a:xfrm flipV="1">
          <a:off x="12814300" y="6274730"/>
          <a:ext cx="889000" cy="7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142325</xdr:rowOff>
    </xdr:from>
    <xdr:ext cx="534377" cy="259045"/>
    <xdr:sp macro="" textlink="">
      <xdr:nvSpPr>
        <xdr:cNvPr id="525" name="テキスト ボックス 524"/>
        <xdr:cNvSpPr txBox="1"/>
      </xdr:nvSpPr>
      <xdr:spPr>
        <a:xfrm>
          <a:off x="13436111" y="648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157412</xdr:rowOff>
    </xdr:from>
    <xdr:ext cx="534377" cy="259045"/>
    <xdr:sp macro="" textlink="">
      <xdr:nvSpPr>
        <xdr:cNvPr id="527" name="テキスト ボックス 526"/>
        <xdr:cNvSpPr txBox="1"/>
      </xdr:nvSpPr>
      <xdr:spPr>
        <a:xfrm>
          <a:off x="12547111" y="65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44980</xdr:rowOff>
    </xdr:from>
    <xdr:to>
      <xdr:col>85</xdr:col>
      <xdr:colOff>177800</xdr:colOff>
      <xdr:row>37</xdr:row>
      <xdr:rowOff>146580</xdr:rowOff>
    </xdr:to>
    <xdr:sp macro="" textlink="">
      <xdr:nvSpPr>
        <xdr:cNvPr id="533" name="楕円 532"/>
        <xdr:cNvSpPr/>
      </xdr:nvSpPr>
      <xdr:spPr>
        <a:xfrm>
          <a:off x="16268700" y="638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4357</xdr:rowOff>
    </xdr:from>
    <xdr:ext cx="534377" cy="259045"/>
    <xdr:sp macro="" textlink="">
      <xdr:nvSpPr>
        <xdr:cNvPr id="534" name="災害復旧事業費該当値テキスト"/>
        <xdr:cNvSpPr txBox="1"/>
      </xdr:nvSpPr>
      <xdr:spPr>
        <a:xfrm>
          <a:off x="16370300" y="617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51730</xdr:rowOff>
    </xdr:from>
    <xdr:to>
      <xdr:col>72</xdr:col>
      <xdr:colOff>38100</xdr:colOff>
      <xdr:row>36</xdr:row>
      <xdr:rowOff>153330</xdr:rowOff>
    </xdr:to>
    <xdr:sp macro="" textlink="">
      <xdr:nvSpPr>
        <xdr:cNvPr id="539" name="楕円 538"/>
        <xdr:cNvSpPr/>
      </xdr:nvSpPr>
      <xdr:spPr>
        <a:xfrm>
          <a:off x="13652500" y="622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169857</xdr:rowOff>
    </xdr:from>
    <xdr:ext cx="534377" cy="259045"/>
    <xdr:sp macro="" textlink="">
      <xdr:nvSpPr>
        <xdr:cNvPr id="540" name="テキスト ボックス 539"/>
        <xdr:cNvSpPr txBox="1"/>
      </xdr:nvSpPr>
      <xdr:spPr>
        <a:xfrm>
          <a:off x="13436111" y="599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125270</xdr:rowOff>
    </xdr:from>
    <xdr:to>
      <xdr:col>67</xdr:col>
      <xdr:colOff>101600</xdr:colOff>
      <xdr:row>37</xdr:row>
      <xdr:rowOff>55420</xdr:rowOff>
    </xdr:to>
    <xdr:sp macro="" textlink="">
      <xdr:nvSpPr>
        <xdr:cNvPr id="541" name="楕円 540"/>
        <xdr:cNvSpPr/>
      </xdr:nvSpPr>
      <xdr:spPr>
        <a:xfrm>
          <a:off x="12763500" y="629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71947</xdr:rowOff>
    </xdr:from>
    <xdr:ext cx="534377" cy="259045"/>
    <xdr:sp macro="" textlink="">
      <xdr:nvSpPr>
        <xdr:cNvPr id="542" name="テキスト ボックス 541"/>
        <xdr:cNvSpPr txBox="1"/>
      </xdr:nvSpPr>
      <xdr:spPr>
        <a:xfrm>
          <a:off x="12547111" y="60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88461</xdr:rowOff>
    </xdr:from>
    <xdr:to>
      <xdr:col>85</xdr:col>
      <xdr:colOff>127000</xdr:colOff>
      <xdr:row>77</xdr:row>
      <xdr:rowOff>115853</xdr:rowOff>
    </xdr:to>
    <xdr:cxnSp macro="">
      <xdr:nvCxnSpPr>
        <xdr:cNvPr id="620" name="直線コネクタ 619"/>
        <xdr:cNvCxnSpPr/>
      </xdr:nvCxnSpPr>
      <xdr:spPr>
        <a:xfrm>
          <a:off x="15481300" y="13290111"/>
          <a:ext cx="838200" cy="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1" name="公債費平均値テキスト"/>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12795</xdr:rowOff>
    </xdr:from>
    <xdr:to>
      <xdr:col>81</xdr:col>
      <xdr:colOff>50800</xdr:colOff>
      <xdr:row>77</xdr:row>
      <xdr:rowOff>88461</xdr:rowOff>
    </xdr:to>
    <xdr:cxnSp macro="">
      <xdr:nvCxnSpPr>
        <xdr:cNvPr id="623" name="直線コネクタ 622"/>
        <xdr:cNvCxnSpPr/>
      </xdr:nvCxnSpPr>
      <xdr:spPr>
        <a:xfrm>
          <a:off x="14592300" y="13214445"/>
          <a:ext cx="889000" cy="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5" name="テキスト ボックス 624"/>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12795</xdr:rowOff>
    </xdr:from>
    <xdr:to>
      <xdr:col>76</xdr:col>
      <xdr:colOff>114300</xdr:colOff>
      <xdr:row>77</xdr:row>
      <xdr:rowOff>35827</xdr:rowOff>
    </xdr:to>
    <xdr:cxnSp macro="">
      <xdr:nvCxnSpPr>
        <xdr:cNvPr id="626" name="直線コネクタ 625"/>
        <xdr:cNvCxnSpPr/>
      </xdr:nvCxnSpPr>
      <xdr:spPr>
        <a:xfrm flipV="1">
          <a:off x="13703300" y="13214445"/>
          <a:ext cx="889000" cy="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8" name="テキスト ボックス 627"/>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21552</xdr:rowOff>
    </xdr:from>
    <xdr:to>
      <xdr:col>71</xdr:col>
      <xdr:colOff>177800</xdr:colOff>
      <xdr:row>77</xdr:row>
      <xdr:rowOff>35827</xdr:rowOff>
    </xdr:to>
    <xdr:cxnSp macro="">
      <xdr:nvCxnSpPr>
        <xdr:cNvPr id="629" name="直線コネクタ 628"/>
        <xdr:cNvCxnSpPr/>
      </xdr:nvCxnSpPr>
      <xdr:spPr>
        <a:xfrm>
          <a:off x="12814300" y="13223202"/>
          <a:ext cx="889000" cy="1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65053</xdr:rowOff>
    </xdr:from>
    <xdr:to>
      <xdr:col>85</xdr:col>
      <xdr:colOff>177800</xdr:colOff>
      <xdr:row>77</xdr:row>
      <xdr:rowOff>166653</xdr:rowOff>
    </xdr:to>
    <xdr:sp macro="" textlink="">
      <xdr:nvSpPr>
        <xdr:cNvPr id="639" name="楕円 638"/>
        <xdr:cNvSpPr/>
      </xdr:nvSpPr>
      <xdr:spPr>
        <a:xfrm>
          <a:off x="16268700" y="1326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43480</xdr:rowOff>
    </xdr:from>
    <xdr:ext cx="599010" cy="259045"/>
    <xdr:sp macro="" textlink="">
      <xdr:nvSpPr>
        <xdr:cNvPr id="640" name="公債費該当値テキスト"/>
        <xdr:cNvSpPr txBox="1"/>
      </xdr:nvSpPr>
      <xdr:spPr>
        <a:xfrm>
          <a:off x="16370300" y="1324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37661</xdr:rowOff>
    </xdr:from>
    <xdr:to>
      <xdr:col>81</xdr:col>
      <xdr:colOff>101600</xdr:colOff>
      <xdr:row>77</xdr:row>
      <xdr:rowOff>139261</xdr:rowOff>
    </xdr:to>
    <xdr:sp macro="" textlink="">
      <xdr:nvSpPr>
        <xdr:cNvPr id="641" name="楕円 640"/>
        <xdr:cNvSpPr/>
      </xdr:nvSpPr>
      <xdr:spPr>
        <a:xfrm>
          <a:off x="15430500" y="132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130388</xdr:rowOff>
    </xdr:from>
    <xdr:ext cx="599010" cy="259045"/>
    <xdr:sp macro="" textlink="">
      <xdr:nvSpPr>
        <xdr:cNvPr id="642" name="テキスト ボックス 641"/>
        <xdr:cNvSpPr txBox="1"/>
      </xdr:nvSpPr>
      <xdr:spPr>
        <a:xfrm>
          <a:off x="15181795" y="1333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133445</xdr:rowOff>
    </xdr:from>
    <xdr:to>
      <xdr:col>76</xdr:col>
      <xdr:colOff>165100</xdr:colOff>
      <xdr:row>77</xdr:row>
      <xdr:rowOff>63595</xdr:rowOff>
    </xdr:to>
    <xdr:sp macro="" textlink="">
      <xdr:nvSpPr>
        <xdr:cNvPr id="643" name="楕円 642"/>
        <xdr:cNvSpPr/>
      </xdr:nvSpPr>
      <xdr:spPr>
        <a:xfrm>
          <a:off x="14541500" y="131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80122</xdr:rowOff>
    </xdr:from>
    <xdr:ext cx="599010" cy="259045"/>
    <xdr:sp macro="" textlink="">
      <xdr:nvSpPr>
        <xdr:cNvPr id="644" name="テキスト ボックス 643"/>
        <xdr:cNvSpPr txBox="1"/>
      </xdr:nvSpPr>
      <xdr:spPr>
        <a:xfrm>
          <a:off x="14292795" y="1293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156477</xdr:rowOff>
    </xdr:from>
    <xdr:to>
      <xdr:col>72</xdr:col>
      <xdr:colOff>38100</xdr:colOff>
      <xdr:row>77</xdr:row>
      <xdr:rowOff>86627</xdr:rowOff>
    </xdr:to>
    <xdr:sp macro="" textlink="">
      <xdr:nvSpPr>
        <xdr:cNvPr id="645" name="楕円 644"/>
        <xdr:cNvSpPr/>
      </xdr:nvSpPr>
      <xdr:spPr>
        <a:xfrm>
          <a:off x="13652500" y="1318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103155</xdr:rowOff>
    </xdr:from>
    <xdr:ext cx="599010" cy="259045"/>
    <xdr:sp macro="" textlink="">
      <xdr:nvSpPr>
        <xdr:cNvPr id="646" name="テキスト ボックス 645"/>
        <xdr:cNvSpPr txBox="1"/>
      </xdr:nvSpPr>
      <xdr:spPr>
        <a:xfrm>
          <a:off x="13403795" y="1296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142202</xdr:rowOff>
    </xdr:from>
    <xdr:to>
      <xdr:col>67</xdr:col>
      <xdr:colOff>101600</xdr:colOff>
      <xdr:row>77</xdr:row>
      <xdr:rowOff>72352</xdr:rowOff>
    </xdr:to>
    <xdr:sp macro="" textlink="">
      <xdr:nvSpPr>
        <xdr:cNvPr id="647" name="楕円 646"/>
        <xdr:cNvSpPr/>
      </xdr:nvSpPr>
      <xdr:spPr>
        <a:xfrm>
          <a:off x="12763500" y="1317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88879</xdr:rowOff>
    </xdr:from>
    <xdr:ext cx="599010" cy="259045"/>
    <xdr:sp macro="" textlink="">
      <xdr:nvSpPr>
        <xdr:cNvPr id="648" name="テキスト ボックス 647"/>
        <xdr:cNvSpPr txBox="1"/>
      </xdr:nvSpPr>
      <xdr:spPr>
        <a:xfrm>
          <a:off x="12514795" y="1294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71405</xdr:rowOff>
    </xdr:from>
    <xdr:to>
      <xdr:col>85</xdr:col>
      <xdr:colOff>127000</xdr:colOff>
      <xdr:row>98</xdr:row>
      <xdr:rowOff>106268</xdr:rowOff>
    </xdr:to>
    <xdr:cxnSp macro="">
      <xdr:nvCxnSpPr>
        <xdr:cNvPr id="675" name="直線コネクタ 674"/>
        <xdr:cNvCxnSpPr/>
      </xdr:nvCxnSpPr>
      <xdr:spPr>
        <a:xfrm>
          <a:off x="15481300" y="16873505"/>
          <a:ext cx="838200" cy="3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4522</xdr:rowOff>
    </xdr:from>
    <xdr:to>
      <xdr:col>81</xdr:col>
      <xdr:colOff>50800</xdr:colOff>
      <xdr:row>98</xdr:row>
      <xdr:rowOff>71405</xdr:rowOff>
    </xdr:to>
    <xdr:cxnSp macro="">
      <xdr:nvCxnSpPr>
        <xdr:cNvPr id="678" name="直線コネクタ 677"/>
        <xdr:cNvCxnSpPr/>
      </xdr:nvCxnSpPr>
      <xdr:spPr>
        <a:xfrm>
          <a:off x="14592300" y="16806622"/>
          <a:ext cx="889000" cy="6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80" name="テキスト ボックス 679"/>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4522</xdr:rowOff>
    </xdr:from>
    <xdr:to>
      <xdr:col>76</xdr:col>
      <xdr:colOff>114300</xdr:colOff>
      <xdr:row>98</xdr:row>
      <xdr:rowOff>95988</xdr:rowOff>
    </xdr:to>
    <xdr:cxnSp macro="">
      <xdr:nvCxnSpPr>
        <xdr:cNvPr id="681" name="直線コネクタ 680"/>
        <xdr:cNvCxnSpPr/>
      </xdr:nvCxnSpPr>
      <xdr:spPr>
        <a:xfrm flipV="1">
          <a:off x="13703300" y="16806622"/>
          <a:ext cx="889000" cy="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141380</xdr:rowOff>
    </xdr:from>
    <xdr:ext cx="534377" cy="259045"/>
    <xdr:sp macro="" textlink="">
      <xdr:nvSpPr>
        <xdr:cNvPr id="683" name="テキスト ボックス 682"/>
        <xdr:cNvSpPr txBox="1"/>
      </xdr:nvSpPr>
      <xdr:spPr>
        <a:xfrm>
          <a:off x="14325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95988</xdr:rowOff>
    </xdr:from>
    <xdr:to>
      <xdr:col>71</xdr:col>
      <xdr:colOff>177800</xdr:colOff>
      <xdr:row>98</xdr:row>
      <xdr:rowOff>115585</xdr:rowOff>
    </xdr:to>
    <xdr:cxnSp macro="">
      <xdr:nvCxnSpPr>
        <xdr:cNvPr id="684" name="直線コネクタ 683"/>
        <xdr:cNvCxnSpPr/>
      </xdr:nvCxnSpPr>
      <xdr:spPr>
        <a:xfrm flipV="1">
          <a:off x="12814300" y="16898088"/>
          <a:ext cx="889000" cy="1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8879</xdr:rowOff>
    </xdr:from>
    <xdr:ext cx="534377" cy="259045"/>
    <xdr:sp macro="" textlink="">
      <xdr:nvSpPr>
        <xdr:cNvPr id="688" name="テキスト ボックス 687"/>
        <xdr:cNvSpPr txBox="1"/>
      </xdr:nvSpPr>
      <xdr:spPr>
        <a:xfrm>
          <a:off x="12547111" y="166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55468</xdr:rowOff>
    </xdr:from>
    <xdr:to>
      <xdr:col>85</xdr:col>
      <xdr:colOff>177800</xdr:colOff>
      <xdr:row>98</xdr:row>
      <xdr:rowOff>157068</xdr:rowOff>
    </xdr:to>
    <xdr:sp macro="" textlink="">
      <xdr:nvSpPr>
        <xdr:cNvPr id="694" name="楕円 693"/>
        <xdr:cNvSpPr/>
      </xdr:nvSpPr>
      <xdr:spPr>
        <a:xfrm>
          <a:off x="16268700" y="1685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28293</xdr:rowOff>
    </xdr:from>
    <xdr:ext cx="534377" cy="259045"/>
    <xdr:sp macro="" textlink="">
      <xdr:nvSpPr>
        <xdr:cNvPr id="695" name="積立金該当値テキスト"/>
        <xdr:cNvSpPr txBox="1"/>
      </xdr:nvSpPr>
      <xdr:spPr>
        <a:xfrm>
          <a:off x="16370300" y="168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20605</xdr:rowOff>
    </xdr:from>
    <xdr:to>
      <xdr:col>81</xdr:col>
      <xdr:colOff>101600</xdr:colOff>
      <xdr:row>98</xdr:row>
      <xdr:rowOff>122205</xdr:rowOff>
    </xdr:to>
    <xdr:sp macro="" textlink="">
      <xdr:nvSpPr>
        <xdr:cNvPr id="696" name="楕円 695"/>
        <xdr:cNvSpPr/>
      </xdr:nvSpPr>
      <xdr:spPr>
        <a:xfrm>
          <a:off x="15430500" y="1682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138732</xdr:rowOff>
    </xdr:from>
    <xdr:ext cx="599010" cy="259045"/>
    <xdr:sp macro="" textlink="">
      <xdr:nvSpPr>
        <xdr:cNvPr id="697" name="テキスト ボックス 696"/>
        <xdr:cNvSpPr txBox="1"/>
      </xdr:nvSpPr>
      <xdr:spPr>
        <a:xfrm>
          <a:off x="15181795" y="1659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125172</xdr:rowOff>
    </xdr:from>
    <xdr:to>
      <xdr:col>76</xdr:col>
      <xdr:colOff>165100</xdr:colOff>
      <xdr:row>98</xdr:row>
      <xdr:rowOff>55322</xdr:rowOff>
    </xdr:to>
    <xdr:sp macro="" textlink="">
      <xdr:nvSpPr>
        <xdr:cNvPr id="698" name="楕円 697"/>
        <xdr:cNvSpPr/>
      </xdr:nvSpPr>
      <xdr:spPr>
        <a:xfrm>
          <a:off x="14541500" y="167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71849</xdr:rowOff>
    </xdr:from>
    <xdr:ext cx="599010" cy="259045"/>
    <xdr:sp macro="" textlink="">
      <xdr:nvSpPr>
        <xdr:cNvPr id="699" name="テキスト ボックス 698"/>
        <xdr:cNvSpPr txBox="1"/>
      </xdr:nvSpPr>
      <xdr:spPr>
        <a:xfrm>
          <a:off x="14292795" y="1653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45188</xdr:rowOff>
    </xdr:from>
    <xdr:to>
      <xdr:col>72</xdr:col>
      <xdr:colOff>38100</xdr:colOff>
      <xdr:row>98</xdr:row>
      <xdr:rowOff>146788</xdr:rowOff>
    </xdr:to>
    <xdr:sp macro="" textlink="">
      <xdr:nvSpPr>
        <xdr:cNvPr id="700" name="楕円 699"/>
        <xdr:cNvSpPr/>
      </xdr:nvSpPr>
      <xdr:spPr>
        <a:xfrm>
          <a:off x="13652500" y="168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137915</xdr:rowOff>
    </xdr:from>
    <xdr:ext cx="534377" cy="259045"/>
    <xdr:sp macro="" textlink="">
      <xdr:nvSpPr>
        <xdr:cNvPr id="701" name="テキスト ボックス 700"/>
        <xdr:cNvSpPr txBox="1"/>
      </xdr:nvSpPr>
      <xdr:spPr>
        <a:xfrm>
          <a:off x="13436111" y="1694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64785</xdr:rowOff>
    </xdr:from>
    <xdr:to>
      <xdr:col>67</xdr:col>
      <xdr:colOff>101600</xdr:colOff>
      <xdr:row>98</xdr:row>
      <xdr:rowOff>166385</xdr:rowOff>
    </xdr:to>
    <xdr:sp macro="" textlink="">
      <xdr:nvSpPr>
        <xdr:cNvPr id="702" name="楕円 701"/>
        <xdr:cNvSpPr/>
      </xdr:nvSpPr>
      <xdr:spPr>
        <a:xfrm>
          <a:off x="12763500" y="1686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157512</xdr:rowOff>
    </xdr:from>
    <xdr:ext cx="534377" cy="259045"/>
    <xdr:sp macro="" textlink="">
      <xdr:nvSpPr>
        <xdr:cNvPr id="703" name="テキスト ボックス 702"/>
        <xdr:cNvSpPr txBox="1"/>
      </xdr:nvSpPr>
      <xdr:spPr>
        <a:xfrm>
          <a:off x="12547111" y="1695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39850</xdr:rowOff>
    </xdr:from>
    <xdr:to>
      <xdr:col>116</xdr:col>
      <xdr:colOff>63500</xdr:colOff>
      <xdr:row>76</xdr:row>
      <xdr:rowOff>97696</xdr:rowOff>
    </xdr:to>
    <xdr:cxnSp macro="">
      <xdr:nvCxnSpPr>
        <xdr:cNvPr id="844" name="直線コネクタ 843"/>
        <xdr:cNvCxnSpPr/>
      </xdr:nvCxnSpPr>
      <xdr:spPr>
        <a:xfrm>
          <a:off x="21323300" y="13070050"/>
          <a:ext cx="838200" cy="5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39850</xdr:rowOff>
    </xdr:from>
    <xdr:to>
      <xdr:col>111</xdr:col>
      <xdr:colOff>177800</xdr:colOff>
      <xdr:row>76</xdr:row>
      <xdr:rowOff>146803</xdr:rowOff>
    </xdr:to>
    <xdr:cxnSp macro="">
      <xdr:nvCxnSpPr>
        <xdr:cNvPr id="847" name="直線コネクタ 846"/>
        <xdr:cNvCxnSpPr/>
      </xdr:nvCxnSpPr>
      <xdr:spPr>
        <a:xfrm flipV="1">
          <a:off x="20434300" y="13070050"/>
          <a:ext cx="889000" cy="10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138283</xdr:rowOff>
    </xdr:from>
    <xdr:to>
      <xdr:col>107</xdr:col>
      <xdr:colOff>50800</xdr:colOff>
      <xdr:row>76</xdr:row>
      <xdr:rowOff>146803</xdr:rowOff>
    </xdr:to>
    <xdr:cxnSp macro="">
      <xdr:nvCxnSpPr>
        <xdr:cNvPr id="850" name="直線コネクタ 849"/>
        <xdr:cNvCxnSpPr/>
      </xdr:nvCxnSpPr>
      <xdr:spPr>
        <a:xfrm>
          <a:off x="19545300" y="12997033"/>
          <a:ext cx="889000" cy="17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138283</xdr:rowOff>
    </xdr:from>
    <xdr:to>
      <xdr:col>102</xdr:col>
      <xdr:colOff>114300</xdr:colOff>
      <xdr:row>75</xdr:row>
      <xdr:rowOff>150216</xdr:rowOff>
    </xdr:to>
    <xdr:cxnSp macro="">
      <xdr:nvCxnSpPr>
        <xdr:cNvPr id="853" name="直線コネクタ 852"/>
        <xdr:cNvCxnSpPr/>
      </xdr:nvCxnSpPr>
      <xdr:spPr>
        <a:xfrm flipV="1">
          <a:off x="18656300" y="12997033"/>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46896</xdr:rowOff>
    </xdr:from>
    <xdr:to>
      <xdr:col>116</xdr:col>
      <xdr:colOff>114300</xdr:colOff>
      <xdr:row>76</xdr:row>
      <xdr:rowOff>148496</xdr:rowOff>
    </xdr:to>
    <xdr:sp macro="" textlink="">
      <xdr:nvSpPr>
        <xdr:cNvPr id="863" name="楕円 862"/>
        <xdr:cNvSpPr/>
      </xdr:nvSpPr>
      <xdr:spPr>
        <a:xfrm>
          <a:off x="22110700" y="1307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69773</xdr:rowOff>
    </xdr:from>
    <xdr:ext cx="599010" cy="259045"/>
    <xdr:sp macro="" textlink="">
      <xdr:nvSpPr>
        <xdr:cNvPr id="864" name="繰出金該当値テキスト"/>
        <xdr:cNvSpPr txBox="1"/>
      </xdr:nvSpPr>
      <xdr:spPr>
        <a:xfrm>
          <a:off x="22212300" y="1292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160500</xdr:rowOff>
    </xdr:from>
    <xdr:to>
      <xdr:col>112</xdr:col>
      <xdr:colOff>38100</xdr:colOff>
      <xdr:row>76</xdr:row>
      <xdr:rowOff>90650</xdr:rowOff>
    </xdr:to>
    <xdr:sp macro="" textlink="">
      <xdr:nvSpPr>
        <xdr:cNvPr id="865" name="楕円 864"/>
        <xdr:cNvSpPr/>
      </xdr:nvSpPr>
      <xdr:spPr>
        <a:xfrm>
          <a:off x="21272500" y="1301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107178</xdr:rowOff>
    </xdr:from>
    <xdr:ext cx="599010" cy="259045"/>
    <xdr:sp macro="" textlink="">
      <xdr:nvSpPr>
        <xdr:cNvPr id="866" name="テキスト ボックス 865"/>
        <xdr:cNvSpPr txBox="1"/>
      </xdr:nvSpPr>
      <xdr:spPr>
        <a:xfrm>
          <a:off x="21023795" y="127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96003</xdr:rowOff>
    </xdr:from>
    <xdr:to>
      <xdr:col>107</xdr:col>
      <xdr:colOff>101600</xdr:colOff>
      <xdr:row>77</xdr:row>
      <xdr:rowOff>26153</xdr:rowOff>
    </xdr:to>
    <xdr:sp macro="" textlink="">
      <xdr:nvSpPr>
        <xdr:cNvPr id="867" name="楕円 866"/>
        <xdr:cNvSpPr/>
      </xdr:nvSpPr>
      <xdr:spPr>
        <a:xfrm>
          <a:off x="20383500" y="1312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42680</xdr:rowOff>
    </xdr:from>
    <xdr:ext cx="599010" cy="259045"/>
    <xdr:sp macro="" textlink="">
      <xdr:nvSpPr>
        <xdr:cNvPr id="868" name="テキスト ボックス 867"/>
        <xdr:cNvSpPr txBox="1"/>
      </xdr:nvSpPr>
      <xdr:spPr>
        <a:xfrm>
          <a:off x="20134795" y="1290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87483</xdr:rowOff>
    </xdr:from>
    <xdr:to>
      <xdr:col>102</xdr:col>
      <xdr:colOff>165100</xdr:colOff>
      <xdr:row>76</xdr:row>
      <xdr:rowOff>17633</xdr:rowOff>
    </xdr:to>
    <xdr:sp macro="" textlink="">
      <xdr:nvSpPr>
        <xdr:cNvPr id="869" name="楕円 868"/>
        <xdr:cNvSpPr/>
      </xdr:nvSpPr>
      <xdr:spPr>
        <a:xfrm>
          <a:off x="19494500" y="1294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34160</xdr:rowOff>
    </xdr:from>
    <xdr:ext cx="599010" cy="259045"/>
    <xdr:sp macro="" textlink="">
      <xdr:nvSpPr>
        <xdr:cNvPr id="870" name="テキスト ボックス 869"/>
        <xdr:cNvSpPr txBox="1"/>
      </xdr:nvSpPr>
      <xdr:spPr>
        <a:xfrm>
          <a:off x="19245795" y="1272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99416</xdr:rowOff>
    </xdr:from>
    <xdr:to>
      <xdr:col>98</xdr:col>
      <xdr:colOff>38100</xdr:colOff>
      <xdr:row>76</xdr:row>
      <xdr:rowOff>29566</xdr:rowOff>
    </xdr:to>
    <xdr:sp macro="" textlink="">
      <xdr:nvSpPr>
        <xdr:cNvPr id="871" name="楕円 870"/>
        <xdr:cNvSpPr/>
      </xdr:nvSpPr>
      <xdr:spPr>
        <a:xfrm>
          <a:off x="18605500" y="129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46093</xdr:rowOff>
    </xdr:from>
    <xdr:ext cx="599010" cy="259045"/>
    <xdr:sp macro="" textlink="">
      <xdr:nvSpPr>
        <xdr:cNvPr id="872" name="テキスト ボックス 871"/>
        <xdr:cNvSpPr txBox="1"/>
      </xdr:nvSpPr>
      <xdr:spPr>
        <a:xfrm>
          <a:off x="18356795" y="1273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579,949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また、沖縄振興推進交付金事業による事業の増によるものである。</a:t>
          </a:r>
          <a:endParaRPr lang="en-US"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維持補修費は、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59,359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千円となっており、類似団体より高くなっている。これは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村３島である地理的要因から、３島へ施設整備を行ってきたため多額となっている。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扶助費については、類似団体より低い状況となっているが、医療費給付の抑制に努めてきている。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公共施設等総合管理計画に基づき、優先事業を明確にし事業費の減少と平準化に努める。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
927
16.74
2,190,944
1,918,885
161,338
783,812
1,182,842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57683</xdr:rowOff>
    </xdr:from>
    <xdr:to>
      <xdr:col>24</xdr:col>
      <xdr:colOff>63500</xdr:colOff>
      <xdr:row>36</xdr:row>
      <xdr:rowOff>74752</xdr:rowOff>
    </xdr:to>
    <xdr:cxnSp macro="">
      <xdr:nvCxnSpPr>
        <xdr:cNvPr id="60" name="直線コネクタ 59"/>
        <xdr:cNvCxnSpPr/>
      </xdr:nvCxnSpPr>
      <xdr:spPr>
        <a:xfrm>
          <a:off x="3797300" y="6229883"/>
          <a:ext cx="8382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57683</xdr:rowOff>
    </xdr:from>
    <xdr:to>
      <xdr:col>19</xdr:col>
      <xdr:colOff>177800</xdr:colOff>
      <xdr:row>36</xdr:row>
      <xdr:rowOff>65900</xdr:rowOff>
    </xdr:to>
    <xdr:cxnSp macro="">
      <xdr:nvCxnSpPr>
        <xdr:cNvPr id="63" name="直線コネクタ 62"/>
        <xdr:cNvCxnSpPr/>
      </xdr:nvCxnSpPr>
      <xdr:spPr>
        <a:xfrm flipV="1">
          <a:off x="2908300" y="6229883"/>
          <a:ext cx="8890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23965</xdr:rowOff>
    </xdr:from>
    <xdr:to>
      <xdr:col>15</xdr:col>
      <xdr:colOff>50800</xdr:colOff>
      <xdr:row>36</xdr:row>
      <xdr:rowOff>65900</xdr:rowOff>
    </xdr:to>
    <xdr:cxnSp macro="">
      <xdr:nvCxnSpPr>
        <xdr:cNvPr id="66" name="直線コネクタ 65"/>
        <xdr:cNvCxnSpPr/>
      </xdr:nvCxnSpPr>
      <xdr:spPr>
        <a:xfrm>
          <a:off x="2019300" y="6196165"/>
          <a:ext cx="889000" cy="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23965</xdr:rowOff>
    </xdr:from>
    <xdr:to>
      <xdr:col>10</xdr:col>
      <xdr:colOff>114300</xdr:colOff>
      <xdr:row>36</xdr:row>
      <xdr:rowOff>35344</xdr:rowOff>
    </xdr:to>
    <xdr:cxnSp macro="">
      <xdr:nvCxnSpPr>
        <xdr:cNvPr id="69" name="直線コネクタ 68"/>
        <xdr:cNvCxnSpPr/>
      </xdr:nvCxnSpPr>
      <xdr:spPr>
        <a:xfrm flipV="1">
          <a:off x="1130300" y="6196165"/>
          <a:ext cx="8890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23952</xdr:rowOff>
    </xdr:from>
    <xdr:to>
      <xdr:col>24</xdr:col>
      <xdr:colOff>114300</xdr:colOff>
      <xdr:row>36</xdr:row>
      <xdr:rowOff>125552</xdr:rowOff>
    </xdr:to>
    <xdr:sp macro="" textlink="">
      <xdr:nvSpPr>
        <xdr:cNvPr id="79" name="楕円 78"/>
        <xdr:cNvSpPr/>
      </xdr:nvSpPr>
      <xdr:spPr>
        <a:xfrm>
          <a:off x="4584700" y="61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46829</xdr:rowOff>
    </xdr:from>
    <xdr:ext cx="534377" cy="259045"/>
    <xdr:sp macro="" textlink="">
      <xdr:nvSpPr>
        <xdr:cNvPr id="80" name="議会費該当値テキスト"/>
        <xdr:cNvSpPr txBox="1"/>
      </xdr:nvSpPr>
      <xdr:spPr>
        <a:xfrm>
          <a:off x="4686300" y="604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6883</xdr:rowOff>
    </xdr:from>
    <xdr:to>
      <xdr:col>20</xdr:col>
      <xdr:colOff>38100</xdr:colOff>
      <xdr:row>36</xdr:row>
      <xdr:rowOff>108483</xdr:rowOff>
    </xdr:to>
    <xdr:sp macro="" textlink="">
      <xdr:nvSpPr>
        <xdr:cNvPr id="81" name="楕円 80"/>
        <xdr:cNvSpPr/>
      </xdr:nvSpPr>
      <xdr:spPr>
        <a:xfrm>
          <a:off x="3746500" y="61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125010</xdr:rowOff>
    </xdr:from>
    <xdr:ext cx="534377" cy="259045"/>
    <xdr:sp macro="" textlink="">
      <xdr:nvSpPr>
        <xdr:cNvPr id="82" name="テキスト ボックス 81"/>
        <xdr:cNvSpPr txBox="1"/>
      </xdr:nvSpPr>
      <xdr:spPr>
        <a:xfrm>
          <a:off x="3530111" y="595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15100</xdr:rowOff>
    </xdr:from>
    <xdr:to>
      <xdr:col>15</xdr:col>
      <xdr:colOff>101600</xdr:colOff>
      <xdr:row>36</xdr:row>
      <xdr:rowOff>116700</xdr:rowOff>
    </xdr:to>
    <xdr:sp macro="" textlink="">
      <xdr:nvSpPr>
        <xdr:cNvPr id="83" name="楕円 82"/>
        <xdr:cNvSpPr/>
      </xdr:nvSpPr>
      <xdr:spPr>
        <a:xfrm>
          <a:off x="2857500" y="61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133227</xdr:rowOff>
    </xdr:from>
    <xdr:ext cx="534377" cy="259045"/>
    <xdr:sp macro="" textlink="">
      <xdr:nvSpPr>
        <xdr:cNvPr id="84" name="テキスト ボックス 83"/>
        <xdr:cNvSpPr txBox="1"/>
      </xdr:nvSpPr>
      <xdr:spPr>
        <a:xfrm>
          <a:off x="2641111" y="596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144615</xdr:rowOff>
    </xdr:from>
    <xdr:to>
      <xdr:col>10</xdr:col>
      <xdr:colOff>165100</xdr:colOff>
      <xdr:row>36</xdr:row>
      <xdr:rowOff>74765</xdr:rowOff>
    </xdr:to>
    <xdr:sp macro="" textlink="">
      <xdr:nvSpPr>
        <xdr:cNvPr id="85" name="楕円 84"/>
        <xdr:cNvSpPr/>
      </xdr:nvSpPr>
      <xdr:spPr>
        <a:xfrm>
          <a:off x="1968500" y="614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91292</xdr:rowOff>
    </xdr:from>
    <xdr:ext cx="534377" cy="259045"/>
    <xdr:sp macro="" textlink="">
      <xdr:nvSpPr>
        <xdr:cNvPr id="86" name="テキスト ボックス 85"/>
        <xdr:cNvSpPr txBox="1"/>
      </xdr:nvSpPr>
      <xdr:spPr>
        <a:xfrm>
          <a:off x="1752111" y="592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155994</xdr:rowOff>
    </xdr:from>
    <xdr:to>
      <xdr:col>6</xdr:col>
      <xdr:colOff>38100</xdr:colOff>
      <xdr:row>36</xdr:row>
      <xdr:rowOff>86144</xdr:rowOff>
    </xdr:to>
    <xdr:sp macro="" textlink="">
      <xdr:nvSpPr>
        <xdr:cNvPr id="87" name="楕円 86"/>
        <xdr:cNvSpPr/>
      </xdr:nvSpPr>
      <xdr:spPr>
        <a:xfrm>
          <a:off x="1079500" y="615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102671</xdr:rowOff>
    </xdr:from>
    <xdr:ext cx="534377" cy="259045"/>
    <xdr:sp macro="" textlink="">
      <xdr:nvSpPr>
        <xdr:cNvPr id="88" name="テキスト ボックス 87"/>
        <xdr:cNvSpPr txBox="1"/>
      </xdr:nvSpPr>
      <xdr:spPr>
        <a:xfrm>
          <a:off x="863111" y="593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84391</xdr:rowOff>
    </xdr:from>
    <xdr:to>
      <xdr:col>24</xdr:col>
      <xdr:colOff>63500</xdr:colOff>
      <xdr:row>58</xdr:row>
      <xdr:rowOff>133285</xdr:rowOff>
    </xdr:to>
    <xdr:cxnSp macro="">
      <xdr:nvCxnSpPr>
        <xdr:cNvPr id="117" name="直線コネクタ 116"/>
        <xdr:cNvCxnSpPr/>
      </xdr:nvCxnSpPr>
      <xdr:spPr>
        <a:xfrm>
          <a:off x="3797300" y="10028491"/>
          <a:ext cx="838200"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59702</xdr:rowOff>
    </xdr:from>
    <xdr:to>
      <xdr:col>19</xdr:col>
      <xdr:colOff>177800</xdr:colOff>
      <xdr:row>58</xdr:row>
      <xdr:rowOff>84391</xdr:rowOff>
    </xdr:to>
    <xdr:cxnSp macro="">
      <xdr:nvCxnSpPr>
        <xdr:cNvPr id="120" name="直線コネクタ 119"/>
        <xdr:cNvCxnSpPr/>
      </xdr:nvCxnSpPr>
      <xdr:spPr>
        <a:xfrm>
          <a:off x="2908300" y="10003802"/>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59702</xdr:rowOff>
    </xdr:from>
    <xdr:to>
      <xdr:col>15</xdr:col>
      <xdr:colOff>50800</xdr:colOff>
      <xdr:row>58</xdr:row>
      <xdr:rowOff>125421</xdr:rowOff>
    </xdr:to>
    <xdr:cxnSp macro="">
      <xdr:nvCxnSpPr>
        <xdr:cNvPr id="123" name="直線コネクタ 122"/>
        <xdr:cNvCxnSpPr/>
      </xdr:nvCxnSpPr>
      <xdr:spPr>
        <a:xfrm flipV="1">
          <a:off x="2019300" y="10003802"/>
          <a:ext cx="889000" cy="6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123213</xdr:rowOff>
    </xdr:from>
    <xdr:to>
      <xdr:col>10</xdr:col>
      <xdr:colOff>114300</xdr:colOff>
      <xdr:row>58</xdr:row>
      <xdr:rowOff>125421</xdr:rowOff>
    </xdr:to>
    <xdr:cxnSp macro="">
      <xdr:nvCxnSpPr>
        <xdr:cNvPr id="126" name="直線コネクタ 125"/>
        <xdr:cNvCxnSpPr/>
      </xdr:nvCxnSpPr>
      <xdr:spPr>
        <a:xfrm>
          <a:off x="1130300" y="10067313"/>
          <a:ext cx="889000" cy="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11720</xdr:rowOff>
    </xdr:from>
    <xdr:ext cx="599010" cy="259045"/>
    <xdr:sp macro="" textlink="">
      <xdr:nvSpPr>
        <xdr:cNvPr id="128" name="テキスト ボックス 127"/>
        <xdr:cNvSpPr txBox="1"/>
      </xdr:nvSpPr>
      <xdr:spPr>
        <a:xfrm>
          <a:off x="1719795" y="101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82485</xdr:rowOff>
    </xdr:from>
    <xdr:to>
      <xdr:col>24</xdr:col>
      <xdr:colOff>114300</xdr:colOff>
      <xdr:row>59</xdr:row>
      <xdr:rowOff>12635</xdr:rowOff>
    </xdr:to>
    <xdr:sp macro="" textlink="">
      <xdr:nvSpPr>
        <xdr:cNvPr id="136" name="楕円 135"/>
        <xdr:cNvSpPr/>
      </xdr:nvSpPr>
      <xdr:spPr>
        <a:xfrm>
          <a:off x="4584700" y="1002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41862</xdr:rowOff>
    </xdr:from>
    <xdr:ext cx="599010" cy="259045"/>
    <xdr:sp macro="" textlink="">
      <xdr:nvSpPr>
        <xdr:cNvPr id="137" name="総務費該当値テキスト"/>
        <xdr:cNvSpPr txBox="1"/>
      </xdr:nvSpPr>
      <xdr:spPr>
        <a:xfrm>
          <a:off x="4686300" y="981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33591</xdr:rowOff>
    </xdr:from>
    <xdr:to>
      <xdr:col>20</xdr:col>
      <xdr:colOff>38100</xdr:colOff>
      <xdr:row>58</xdr:row>
      <xdr:rowOff>135191</xdr:rowOff>
    </xdr:to>
    <xdr:sp macro="" textlink="">
      <xdr:nvSpPr>
        <xdr:cNvPr id="138" name="楕円 137"/>
        <xdr:cNvSpPr/>
      </xdr:nvSpPr>
      <xdr:spPr>
        <a:xfrm>
          <a:off x="3746500" y="997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151718</xdr:rowOff>
    </xdr:from>
    <xdr:ext cx="599010" cy="259045"/>
    <xdr:sp macro="" textlink="">
      <xdr:nvSpPr>
        <xdr:cNvPr id="139" name="テキスト ボックス 138"/>
        <xdr:cNvSpPr txBox="1"/>
      </xdr:nvSpPr>
      <xdr:spPr>
        <a:xfrm>
          <a:off x="3497795" y="975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8902</xdr:rowOff>
    </xdr:from>
    <xdr:to>
      <xdr:col>15</xdr:col>
      <xdr:colOff>101600</xdr:colOff>
      <xdr:row>58</xdr:row>
      <xdr:rowOff>110502</xdr:rowOff>
    </xdr:to>
    <xdr:sp macro="" textlink="">
      <xdr:nvSpPr>
        <xdr:cNvPr id="140" name="楕円 139"/>
        <xdr:cNvSpPr/>
      </xdr:nvSpPr>
      <xdr:spPr>
        <a:xfrm>
          <a:off x="2857500" y="99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127029</xdr:rowOff>
    </xdr:from>
    <xdr:ext cx="599010" cy="259045"/>
    <xdr:sp macro="" textlink="">
      <xdr:nvSpPr>
        <xdr:cNvPr id="141" name="テキスト ボックス 140"/>
        <xdr:cNvSpPr txBox="1"/>
      </xdr:nvSpPr>
      <xdr:spPr>
        <a:xfrm>
          <a:off x="2608795" y="972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74621</xdr:rowOff>
    </xdr:from>
    <xdr:to>
      <xdr:col>10</xdr:col>
      <xdr:colOff>165100</xdr:colOff>
      <xdr:row>59</xdr:row>
      <xdr:rowOff>4771</xdr:rowOff>
    </xdr:to>
    <xdr:sp macro="" textlink="">
      <xdr:nvSpPr>
        <xdr:cNvPr id="142" name="楕円 141"/>
        <xdr:cNvSpPr/>
      </xdr:nvSpPr>
      <xdr:spPr>
        <a:xfrm>
          <a:off x="1968500" y="1001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21298</xdr:rowOff>
    </xdr:from>
    <xdr:ext cx="599010" cy="259045"/>
    <xdr:sp macro="" textlink="">
      <xdr:nvSpPr>
        <xdr:cNvPr id="143" name="テキスト ボックス 142"/>
        <xdr:cNvSpPr txBox="1"/>
      </xdr:nvSpPr>
      <xdr:spPr>
        <a:xfrm>
          <a:off x="1719795" y="979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72413</xdr:rowOff>
    </xdr:from>
    <xdr:to>
      <xdr:col>6</xdr:col>
      <xdr:colOff>38100</xdr:colOff>
      <xdr:row>59</xdr:row>
      <xdr:rowOff>2563</xdr:rowOff>
    </xdr:to>
    <xdr:sp macro="" textlink="">
      <xdr:nvSpPr>
        <xdr:cNvPr id="144" name="楕円 143"/>
        <xdr:cNvSpPr/>
      </xdr:nvSpPr>
      <xdr:spPr>
        <a:xfrm>
          <a:off x="1079500" y="1001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19090</xdr:rowOff>
    </xdr:from>
    <xdr:ext cx="599010" cy="259045"/>
    <xdr:sp macro="" textlink="">
      <xdr:nvSpPr>
        <xdr:cNvPr id="145" name="テキスト ボックス 144"/>
        <xdr:cNvSpPr txBox="1"/>
      </xdr:nvSpPr>
      <xdr:spPr>
        <a:xfrm>
          <a:off x="830795" y="979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62379</xdr:rowOff>
    </xdr:from>
    <xdr:to>
      <xdr:col>24</xdr:col>
      <xdr:colOff>63500</xdr:colOff>
      <xdr:row>77</xdr:row>
      <xdr:rowOff>86412</xdr:rowOff>
    </xdr:to>
    <xdr:cxnSp macro="">
      <xdr:nvCxnSpPr>
        <xdr:cNvPr id="174" name="直線コネクタ 173"/>
        <xdr:cNvCxnSpPr/>
      </xdr:nvCxnSpPr>
      <xdr:spPr>
        <a:xfrm flipV="1">
          <a:off x="3797300" y="13264029"/>
          <a:ext cx="838200" cy="2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78906</xdr:rowOff>
    </xdr:from>
    <xdr:ext cx="599010" cy="259045"/>
    <xdr:sp macro="" textlink="">
      <xdr:nvSpPr>
        <xdr:cNvPr id="175" name="民生費平均値テキスト"/>
        <xdr:cNvSpPr txBox="1"/>
      </xdr:nvSpPr>
      <xdr:spPr>
        <a:xfrm>
          <a:off x="4686300" y="129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86412</xdr:rowOff>
    </xdr:from>
    <xdr:to>
      <xdr:col>19</xdr:col>
      <xdr:colOff>177800</xdr:colOff>
      <xdr:row>77</xdr:row>
      <xdr:rowOff>109908</xdr:rowOff>
    </xdr:to>
    <xdr:cxnSp macro="">
      <xdr:nvCxnSpPr>
        <xdr:cNvPr id="177" name="直線コネクタ 176"/>
        <xdr:cNvCxnSpPr/>
      </xdr:nvCxnSpPr>
      <xdr:spPr>
        <a:xfrm flipV="1">
          <a:off x="2908300" y="13288062"/>
          <a:ext cx="889000" cy="2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13151</xdr:rowOff>
    </xdr:from>
    <xdr:ext cx="599010" cy="259045"/>
    <xdr:sp macro="" textlink="">
      <xdr:nvSpPr>
        <xdr:cNvPr id="179" name="テキスト ボックス 178"/>
        <xdr:cNvSpPr txBox="1"/>
      </xdr:nvSpPr>
      <xdr:spPr>
        <a:xfrm>
          <a:off x="3497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47155</xdr:rowOff>
    </xdr:from>
    <xdr:to>
      <xdr:col>15</xdr:col>
      <xdr:colOff>50800</xdr:colOff>
      <xdr:row>77</xdr:row>
      <xdr:rowOff>109908</xdr:rowOff>
    </xdr:to>
    <xdr:cxnSp macro="">
      <xdr:nvCxnSpPr>
        <xdr:cNvPr id="180" name="直線コネクタ 179"/>
        <xdr:cNvCxnSpPr/>
      </xdr:nvCxnSpPr>
      <xdr:spPr>
        <a:xfrm>
          <a:off x="2019300" y="13248805"/>
          <a:ext cx="889000" cy="6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30656</xdr:rowOff>
    </xdr:from>
    <xdr:ext cx="599010" cy="259045"/>
    <xdr:sp macro="" textlink="">
      <xdr:nvSpPr>
        <xdr:cNvPr id="182" name="テキスト ボックス 181"/>
        <xdr:cNvSpPr txBox="1"/>
      </xdr:nvSpPr>
      <xdr:spPr>
        <a:xfrm>
          <a:off x="2608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46737</xdr:rowOff>
    </xdr:from>
    <xdr:to>
      <xdr:col>10</xdr:col>
      <xdr:colOff>114300</xdr:colOff>
      <xdr:row>77</xdr:row>
      <xdr:rowOff>47155</xdr:rowOff>
    </xdr:to>
    <xdr:cxnSp macro="">
      <xdr:nvCxnSpPr>
        <xdr:cNvPr id="183" name="直線コネクタ 182"/>
        <xdr:cNvCxnSpPr/>
      </xdr:nvCxnSpPr>
      <xdr:spPr>
        <a:xfrm>
          <a:off x="1130300" y="13248387"/>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80647</xdr:rowOff>
    </xdr:from>
    <xdr:ext cx="599010" cy="259045"/>
    <xdr:sp macro="" textlink="">
      <xdr:nvSpPr>
        <xdr:cNvPr id="187" name="テキスト ボックス 186"/>
        <xdr:cNvSpPr txBox="1"/>
      </xdr:nvSpPr>
      <xdr:spPr>
        <a:xfrm>
          <a:off x="830795" y="1293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11579</xdr:rowOff>
    </xdr:from>
    <xdr:to>
      <xdr:col>24</xdr:col>
      <xdr:colOff>114300</xdr:colOff>
      <xdr:row>77</xdr:row>
      <xdr:rowOff>113179</xdr:rowOff>
    </xdr:to>
    <xdr:sp macro="" textlink="">
      <xdr:nvSpPr>
        <xdr:cNvPr id="193" name="楕円 192"/>
        <xdr:cNvSpPr/>
      </xdr:nvSpPr>
      <xdr:spPr>
        <a:xfrm>
          <a:off x="4584700" y="1321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97956</xdr:rowOff>
    </xdr:from>
    <xdr:ext cx="599010" cy="259045"/>
    <xdr:sp macro="" textlink="">
      <xdr:nvSpPr>
        <xdr:cNvPr id="194" name="民生費該当値テキスト"/>
        <xdr:cNvSpPr txBox="1"/>
      </xdr:nvSpPr>
      <xdr:spPr>
        <a:xfrm>
          <a:off x="4686300" y="1312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35612</xdr:rowOff>
    </xdr:from>
    <xdr:to>
      <xdr:col>20</xdr:col>
      <xdr:colOff>38100</xdr:colOff>
      <xdr:row>77</xdr:row>
      <xdr:rowOff>137212</xdr:rowOff>
    </xdr:to>
    <xdr:sp macro="" textlink="">
      <xdr:nvSpPr>
        <xdr:cNvPr id="195" name="楕円 194"/>
        <xdr:cNvSpPr/>
      </xdr:nvSpPr>
      <xdr:spPr>
        <a:xfrm>
          <a:off x="3746500" y="1323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128339</xdr:rowOff>
    </xdr:from>
    <xdr:ext cx="599010" cy="259045"/>
    <xdr:sp macro="" textlink="">
      <xdr:nvSpPr>
        <xdr:cNvPr id="196" name="テキスト ボックス 195"/>
        <xdr:cNvSpPr txBox="1"/>
      </xdr:nvSpPr>
      <xdr:spPr>
        <a:xfrm>
          <a:off x="3497795" y="1332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59108</xdr:rowOff>
    </xdr:from>
    <xdr:to>
      <xdr:col>15</xdr:col>
      <xdr:colOff>101600</xdr:colOff>
      <xdr:row>77</xdr:row>
      <xdr:rowOff>160708</xdr:rowOff>
    </xdr:to>
    <xdr:sp macro="" textlink="">
      <xdr:nvSpPr>
        <xdr:cNvPr id="197" name="楕円 196"/>
        <xdr:cNvSpPr/>
      </xdr:nvSpPr>
      <xdr:spPr>
        <a:xfrm>
          <a:off x="2857500" y="1326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151835</xdr:rowOff>
    </xdr:from>
    <xdr:ext cx="599010" cy="259045"/>
    <xdr:sp macro="" textlink="">
      <xdr:nvSpPr>
        <xdr:cNvPr id="198" name="テキスト ボックス 197"/>
        <xdr:cNvSpPr txBox="1"/>
      </xdr:nvSpPr>
      <xdr:spPr>
        <a:xfrm>
          <a:off x="2608795" y="1335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167805</xdr:rowOff>
    </xdr:from>
    <xdr:to>
      <xdr:col>10</xdr:col>
      <xdr:colOff>165100</xdr:colOff>
      <xdr:row>77</xdr:row>
      <xdr:rowOff>97955</xdr:rowOff>
    </xdr:to>
    <xdr:sp macro="" textlink="">
      <xdr:nvSpPr>
        <xdr:cNvPr id="199" name="楕円 198"/>
        <xdr:cNvSpPr/>
      </xdr:nvSpPr>
      <xdr:spPr>
        <a:xfrm>
          <a:off x="1968500" y="131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89082</xdr:rowOff>
    </xdr:from>
    <xdr:ext cx="599010" cy="259045"/>
    <xdr:sp macro="" textlink="">
      <xdr:nvSpPr>
        <xdr:cNvPr id="200" name="テキスト ボックス 199"/>
        <xdr:cNvSpPr txBox="1"/>
      </xdr:nvSpPr>
      <xdr:spPr>
        <a:xfrm>
          <a:off x="1719795" y="1329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167387</xdr:rowOff>
    </xdr:from>
    <xdr:to>
      <xdr:col>6</xdr:col>
      <xdr:colOff>38100</xdr:colOff>
      <xdr:row>77</xdr:row>
      <xdr:rowOff>97537</xdr:rowOff>
    </xdr:to>
    <xdr:sp macro="" textlink="">
      <xdr:nvSpPr>
        <xdr:cNvPr id="201" name="楕円 200"/>
        <xdr:cNvSpPr/>
      </xdr:nvSpPr>
      <xdr:spPr>
        <a:xfrm>
          <a:off x="1079500" y="1319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88664</xdr:rowOff>
    </xdr:from>
    <xdr:ext cx="599010" cy="259045"/>
    <xdr:sp macro="" textlink="">
      <xdr:nvSpPr>
        <xdr:cNvPr id="202" name="テキスト ボックス 201"/>
        <xdr:cNvSpPr txBox="1"/>
      </xdr:nvSpPr>
      <xdr:spPr>
        <a:xfrm>
          <a:off x="830795" y="1329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78722</xdr:rowOff>
    </xdr:from>
    <xdr:to>
      <xdr:col>24</xdr:col>
      <xdr:colOff>63500</xdr:colOff>
      <xdr:row>98</xdr:row>
      <xdr:rowOff>79818</xdr:rowOff>
    </xdr:to>
    <xdr:cxnSp macro="">
      <xdr:nvCxnSpPr>
        <xdr:cNvPr id="233" name="直線コネクタ 232"/>
        <xdr:cNvCxnSpPr/>
      </xdr:nvCxnSpPr>
      <xdr:spPr>
        <a:xfrm flipV="1">
          <a:off x="3797300" y="16880822"/>
          <a:ext cx="8382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79818</xdr:rowOff>
    </xdr:from>
    <xdr:to>
      <xdr:col>19</xdr:col>
      <xdr:colOff>177800</xdr:colOff>
      <xdr:row>98</xdr:row>
      <xdr:rowOff>88517</xdr:rowOff>
    </xdr:to>
    <xdr:cxnSp macro="">
      <xdr:nvCxnSpPr>
        <xdr:cNvPr id="236" name="直線コネクタ 235"/>
        <xdr:cNvCxnSpPr/>
      </xdr:nvCxnSpPr>
      <xdr:spPr>
        <a:xfrm flipV="1">
          <a:off x="2908300" y="16881918"/>
          <a:ext cx="889000" cy="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75109</xdr:rowOff>
    </xdr:from>
    <xdr:to>
      <xdr:col>15</xdr:col>
      <xdr:colOff>50800</xdr:colOff>
      <xdr:row>98</xdr:row>
      <xdr:rowOff>88517</xdr:rowOff>
    </xdr:to>
    <xdr:cxnSp macro="">
      <xdr:nvCxnSpPr>
        <xdr:cNvPr id="239" name="直線コネクタ 238"/>
        <xdr:cNvCxnSpPr/>
      </xdr:nvCxnSpPr>
      <xdr:spPr>
        <a:xfrm>
          <a:off x="2019300" y="16877209"/>
          <a:ext cx="889000" cy="1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75109</xdr:rowOff>
    </xdr:from>
    <xdr:to>
      <xdr:col>10</xdr:col>
      <xdr:colOff>114300</xdr:colOff>
      <xdr:row>98</xdr:row>
      <xdr:rowOff>92887</xdr:rowOff>
    </xdr:to>
    <xdr:cxnSp macro="">
      <xdr:nvCxnSpPr>
        <xdr:cNvPr id="242" name="直線コネクタ 241"/>
        <xdr:cNvCxnSpPr/>
      </xdr:nvCxnSpPr>
      <xdr:spPr>
        <a:xfrm flipV="1">
          <a:off x="1130300" y="16877209"/>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170208</xdr:rowOff>
    </xdr:from>
    <xdr:ext cx="599010" cy="259045"/>
    <xdr:sp macro="" textlink="">
      <xdr:nvSpPr>
        <xdr:cNvPr id="244" name="テキスト ボックス 243"/>
        <xdr:cNvSpPr txBox="1"/>
      </xdr:nvSpPr>
      <xdr:spPr>
        <a:xfrm>
          <a:off x="1719795" y="169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27922</xdr:rowOff>
    </xdr:from>
    <xdr:to>
      <xdr:col>24</xdr:col>
      <xdr:colOff>114300</xdr:colOff>
      <xdr:row>98</xdr:row>
      <xdr:rowOff>129522</xdr:rowOff>
    </xdr:to>
    <xdr:sp macro="" textlink="">
      <xdr:nvSpPr>
        <xdr:cNvPr id="252" name="楕円 251"/>
        <xdr:cNvSpPr/>
      </xdr:nvSpPr>
      <xdr:spPr>
        <a:xfrm>
          <a:off x="4584700" y="168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50799</xdr:rowOff>
    </xdr:from>
    <xdr:ext cx="599010" cy="259045"/>
    <xdr:sp macro="" textlink="">
      <xdr:nvSpPr>
        <xdr:cNvPr id="253" name="衛生費該当値テキスト"/>
        <xdr:cNvSpPr txBox="1"/>
      </xdr:nvSpPr>
      <xdr:spPr>
        <a:xfrm>
          <a:off x="4686300" y="1668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29018</xdr:rowOff>
    </xdr:from>
    <xdr:to>
      <xdr:col>20</xdr:col>
      <xdr:colOff>38100</xdr:colOff>
      <xdr:row>98</xdr:row>
      <xdr:rowOff>130618</xdr:rowOff>
    </xdr:to>
    <xdr:sp macro="" textlink="">
      <xdr:nvSpPr>
        <xdr:cNvPr id="254" name="楕円 253"/>
        <xdr:cNvSpPr/>
      </xdr:nvSpPr>
      <xdr:spPr>
        <a:xfrm>
          <a:off x="3746500" y="168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147145</xdr:rowOff>
    </xdr:from>
    <xdr:ext cx="599010" cy="259045"/>
    <xdr:sp macro="" textlink="">
      <xdr:nvSpPr>
        <xdr:cNvPr id="255" name="テキスト ボックス 254"/>
        <xdr:cNvSpPr txBox="1"/>
      </xdr:nvSpPr>
      <xdr:spPr>
        <a:xfrm>
          <a:off x="3497795" y="1660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37717</xdr:rowOff>
    </xdr:from>
    <xdr:to>
      <xdr:col>15</xdr:col>
      <xdr:colOff>101600</xdr:colOff>
      <xdr:row>98</xdr:row>
      <xdr:rowOff>139317</xdr:rowOff>
    </xdr:to>
    <xdr:sp macro="" textlink="">
      <xdr:nvSpPr>
        <xdr:cNvPr id="256" name="楕円 255"/>
        <xdr:cNvSpPr/>
      </xdr:nvSpPr>
      <xdr:spPr>
        <a:xfrm>
          <a:off x="2857500" y="1683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155844</xdr:rowOff>
    </xdr:from>
    <xdr:ext cx="599010" cy="259045"/>
    <xdr:sp macro="" textlink="">
      <xdr:nvSpPr>
        <xdr:cNvPr id="257" name="テキスト ボックス 256"/>
        <xdr:cNvSpPr txBox="1"/>
      </xdr:nvSpPr>
      <xdr:spPr>
        <a:xfrm>
          <a:off x="2608795" y="1661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24309</xdr:rowOff>
    </xdr:from>
    <xdr:to>
      <xdr:col>10</xdr:col>
      <xdr:colOff>165100</xdr:colOff>
      <xdr:row>98</xdr:row>
      <xdr:rowOff>125909</xdr:rowOff>
    </xdr:to>
    <xdr:sp macro="" textlink="">
      <xdr:nvSpPr>
        <xdr:cNvPr id="258" name="楕円 257"/>
        <xdr:cNvSpPr/>
      </xdr:nvSpPr>
      <xdr:spPr>
        <a:xfrm>
          <a:off x="1968500" y="1682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142436</xdr:rowOff>
    </xdr:from>
    <xdr:ext cx="599010" cy="259045"/>
    <xdr:sp macro="" textlink="">
      <xdr:nvSpPr>
        <xdr:cNvPr id="259" name="テキスト ボックス 258"/>
        <xdr:cNvSpPr txBox="1"/>
      </xdr:nvSpPr>
      <xdr:spPr>
        <a:xfrm>
          <a:off x="1719795" y="1660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42087</xdr:rowOff>
    </xdr:from>
    <xdr:to>
      <xdr:col>6</xdr:col>
      <xdr:colOff>38100</xdr:colOff>
      <xdr:row>98</xdr:row>
      <xdr:rowOff>143687</xdr:rowOff>
    </xdr:to>
    <xdr:sp macro="" textlink="">
      <xdr:nvSpPr>
        <xdr:cNvPr id="260" name="楕円 259"/>
        <xdr:cNvSpPr/>
      </xdr:nvSpPr>
      <xdr:spPr>
        <a:xfrm>
          <a:off x="1079500" y="168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160214</xdr:rowOff>
    </xdr:from>
    <xdr:ext cx="599010" cy="259045"/>
    <xdr:sp macro="" textlink="">
      <xdr:nvSpPr>
        <xdr:cNvPr id="261" name="テキスト ボックス 260"/>
        <xdr:cNvSpPr txBox="1"/>
      </xdr:nvSpPr>
      <xdr:spPr>
        <a:xfrm>
          <a:off x="830795" y="1661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53959</xdr:rowOff>
    </xdr:from>
    <xdr:to>
      <xdr:col>55</xdr:col>
      <xdr:colOff>0</xdr:colOff>
      <xdr:row>39</xdr:row>
      <xdr:rowOff>55738</xdr:rowOff>
    </xdr:to>
    <xdr:cxnSp macro="">
      <xdr:nvCxnSpPr>
        <xdr:cNvPr id="292" name="直線コネクタ 291"/>
        <xdr:cNvCxnSpPr/>
      </xdr:nvCxnSpPr>
      <xdr:spPr>
        <a:xfrm flipV="1">
          <a:off x="9639300" y="6740509"/>
          <a:ext cx="8382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52930</xdr:rowOff>
    </xdr:from>
    <xdr:to>
      <xdr:col>50</xdr:col>
      <xdr:colOff>114300</xdr:colOff>
      <xdr:row>39</xdr:row>
      <xdr:rowOff>55738</xdr:rowOff>
    </xdr:to>
    <xdr:cxnSp macro="">
      <xdr:nvCxnSpPr>
        <xdr:cNvPr id="295" name="直線コネクタ 294"/>
        <xdr:cNvCxnSpPr/>
      </xdr:nvCxnSpPr>
      <xdr:spPr>
        <a:xfrm>
          <a:off x="8750300" y="6739480"/>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111806</xdr:rowOff>
    </xdr:from>
    <xdr:ext cx="469744" cy="259045"/>
    <xdr:sp macro="" textlink="">
      <xdr:nvSpPr>
        <xdr:cNvPr id="297" name="テキスト ボックス 296"/>
        <xdr:cNvSpPr txBox="1"/>
      </xdr:nvSpPr>
      <xdr:spPr>
        <a:xfrm>
          <a:off x="9404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46023</xdr:rowOff>
    </xdr:from>
    <xdr:to>
      <xdr:col>45</xdr:col>
      <xdr:colOff>177800</xdr:colOff>
      <xdr:row>39</xdr:row>
      <xdr:rowOff>52930</xdr:rowOff>
    </xdr:to>
    <xdr:cxnSp macro="">
      <xdr:nvCxnSpPr>
        <xdr:cNvPr id="298" name="直線コネクタ 297"/>
        <xdr:cNvCxnSpPr/>
      </xdr:nvCxnSpPr>
      <xdr:spPr>
        <a:xfrm>
          <a:off x="7861300" y="6732573"/>
          <a:ext cx="8890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106744</xdr:rowOff>
    </xdr:from>
    <xdr:ext cx="469744" cy="259045"/>
    <xdr:sp macro="" textlink="">
      <xdr:nvSpPr>
        <xdr:cNvPr id="300" name="テキスト ボックス 299"/>
        <xdr:cNvSpPr txBox="1"/>
      </xdr:nvSpPr>
      <xdr:spPr>
        <a:xfrm>
          <a:off x="8515428" y="679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46023</xdr:rowOff>
    </xdr:from>
    <xdr:to>
      <xdr:col>41</xdr:col>
      <xdr:colOff>50800</xdr:colOff>
      <xdr:row>39</xdr:row>
      <xdr:rowOff>46235</xdr:rowOff>
    </xdr:to>
    <xdr:cxnSp macro="">
      <xdr:nvCxnSpPr>
        <xdr:cNvPr id="301" name="直線コネクタ 300"/>
        <xdr:cNvCxnSpPr/>
      </xdr:nvCxnSpPr>
      <xdr:spPr>
        <a:xfrm flipV="1">
          <a:off x="6972300" y="6732573"/>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102254</xdr:rowOff>
    </xdr:from>
    <xdr:ext cx="469744" cy="259045"/>
    <xdr:sp macro="" textlink="">
      <xdr:nvSpPr>
        <xdr:cNvPr id="305" name="テキスト ボックス 304"/>
        <xdr:cNvSpPr txBox="1"/>
      </xdr:nvSpPr>
      <xdr:spPr>
        <a:xfrm>
          <a:off x="6737428"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3159</xdr:rowOff>
    </xdr:from>
    <xdr:to>
      <xdr:col>55</xdr:col>
      <xdr:colOff>50800</xdr:colOff>
      <xdr:row>39</xdr:row>
      <xdr:rowOff>104759</xdr:rowOff>
    </xdr:to>
    <xdr:sp macro="" textlink="">
      <xdr:nvSpPr>
        <xdr:cNvPr id="311" name="楕円 310"/>
        <xdr:cNvSpPr/>
      </xdr:nvSpPr>
      <xdr:spPr>
        <a:xfrm>
          <a:off x="10426700" y="668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152742</xdr:rowOff>
    </xdr:from>
    <xdr:ext cx="469744" cy="259045"/>
    <xdr:sp macro="" textlink="">
      <xdr:nvSpPr>
        <xdr:cNvPr id="312" name="労働費該当値テキスト"/>
        <xdr:cNvSpPr txBox="1"/>
      </xdr:nvSpPr>
      <xdr:spPr>
        <a:xfrm>
          <a:off x="10528300" y="666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4938</xdr:rowOff>
    </xdr:from>
    <xdr:to>
      <xdr:col>50</xdr:col>
      <xdr:colOff>165100</xdr:colOff>
      <xdr:row>39</xdr:row>
      <xdr:rowOff>106538</xdr:rowOff>
    </xdr:to>
    <xdr:sp macro="" textlink="">
      <xdr:nvSpPr>
        <xdr:cNvPr id="313" name="楕円 312"/>
        <xdr:cNvSpPr/>
      </xdr:nvSpPr>
      <xdr:spPr>
        <a:xfrm>
          <a:off x="9588500" y="669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123065</xdr:rowOff>
    </xdr:from>
    <xdr:ext cx="469744" cy="259045"/>
    <xdr:sp macro="" textlink="">
      <xdr:nvSpPr>
        <xdr:cNvPr id="314" name="テキスト ボックス 313"/>
        <xdr:cNvSpPr txBox="1"/>
      </xdr:nvSpPr>
      <xdr:spPr>
        <a:xfrm>
          <a:off x="9404428" y="646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2130</xdr:rowOff>
    </xdr:from>
    <xdr:to>
      <xdr:col>46</xdr:col>
      <xdr:colOff>38100</xdr:colOff>
      <xdr:row>39</xdr:row>
      <xdr:rowOff>103730</xdr:rowOff>
    </xdr:to>
    <xdr:sp macro="" textlink="">
      <xdr:nvSpPr>
        <xdr:cNvPr id="315" name="楕円 314"/>
        <xdr:cNvSpPr/>
      </xdr:nvSpPr>
      <xdr:spPr>
        <a:xfrm>
          <a:off x="8699500" y="668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120257</xdr:rowOff>
    </xdr:from>
    <xdr:ext cx="469744" cy="259045"/>
    <xdr:sp macro="" textlink="">
      <xdr:nvSpPr>
        <xdr:cNvPr id="316" name="テキスト ボックス 315"/>
        <xdr:cNvSpPr txBox="1"/>
      </xdr:nvSpPr>
      <xdr:spPr>
        <a:xfrm>
          <a:off x="8515428" y="646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166673</xdr:rowOff>
    </xdr:from>
    <xdr:to>
      <xdr:col>41</xdr:col>
      <xdr:colOff>101600</xdr:colOff>
      <xdr:row>39</xdr:row>
      <xdr:rowOff>96823</xdr:rowOff>
    </xdr:to>
    <xdr:sp macro="" textlink="">
      <xdr:nvSpPr>
        <xdr:cNvPr id="317" name="楕円 316"/>
        <xdr:cNvSpPr/>
      </xdr:nvSpPr>
      <xdr:spPr>
        <a:xfrm>
          <a:off x="7810500" y="668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87950</xdr:rowOff>
    </xdr:from>
    <xdr:ext cx="469744" cy="259045"/>
    <xdr:sp macro="" textlink="">
      <xdr:nvSpPr>
        <xdr:cNvPr id="318" name="テキスト ボックス 317"/>
        <xdr:cNvSpPr txBox="1"/>
      </xdr:nvSpPr>
      <xdr:spPr>
        <a:xfrm>
          <a:off x="7626428" y="677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166885</xdr:rowOff>
    </xdr:from>
    <xdr:to>
      <xdr:col>36</xdr:col>
      <xdr:colOff>165100</xdr:colOff>
      <xdr:row>39</xdr:row>
      <xdr:rowOff>97035</xdr:rowOff>
    </xdr:to>
    <xdr:sp macro="" textlink="">
      <xdr:nvSpPr>
        <xdr:cNvPr id="319" name="楕円 318"/>
        <xdr:cNvSpPr/>
      </xdr:nvSpPr>
      <xdr:spPr>
        <a:xfrm>
          <a:off x="6921500" y="66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113562</xdr:rowOff>
    </xdr:from>
    <xdr:ext cx="469744" cy="259045"/>
    <xdr:sp macro="" textlink="">
      <xdr:nvSpPr>
        <xdr:cNvPr id="320" name="テキスト ボックス 319"/>
        <xdr:cNvSpPr txBox="1"/>
      </xdr:nvSpPr>
      <xdr:spPr>
        <a:xfrm>
          <a:off x="6737428" y="645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134365</xdr:rowOff>
    </xdr:from>
    <xdr:to>
      <xdr:col>55</xdr:col>
      <xdr:colOff>0</xdr:colOff>
      <xdr:row>57</xdr:row>
      <xdr:rowOff>158646</xdr:rowOff>
    </xdr:to>
    <xdr:cxnSp macro="">
      <xdr:nvCxnSpPr>
        <xdr:cNvPr id="347" name="直線コネクタ 346"/>
        <xdr:cNvCxnSpPr/>
      </xdr:nvCxnSpPr>
      <xdr:spPr>
        <a:xfrm>
          <a:off x="9639300" y="9907015"/>
          <a:ext cx="838200" cy="2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58627</xdr:rowOff>
    </xdr:from>
    <xdr:to>
      <xdr:col>50</xdr:col>
      <xdr:colOff>114300</xdr:colOff>
      <xdr:row>57</xdr:row>
      <xdr:rowOff>134365</xdr:rowOff>
    </xdr:to>
    <xdr:cxnSp macro="">
      <xdr:nvCxnSpPr>
        <xdr:cNvPr id="350" name="直線コネクタ 349"/>
        <xdr:cNvCxnSpPr/>
      </xdr:nvCxnSpPr>
      <xdr:spPr>
        <a:xfrm>
          <a:off x="8750300" y="9831277"/>
          <a:ext cx="889000" cy="7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128992</xdr:rowOff>
    </xdr:from>
    <xdr:ext cx="599010" cy="259045"/>
    <xdr:sp macro="" textlink="">
      <xdr:nvSpPr>
        <xdr:cNvPr id="352" name="テキスト ボックス 351"/>
        <xdr:cNvSpPr txBox="1"/>
      </xdr:nvSpPr>
      <xdr:spPr>
        <a:xfrm>
          <a:off x="9339795" y="95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98068</xdr:rowOff>
    </xdr:from>
    <xdr:to>
      <xdr:col>45</xdr:col>
      <xdr:colOff>177800</xdr:colOff>
      <xdr:row>57</xdr:row>
      <xdr:rowOff>58627</xdr:rowOff>
    </xdr:to>
    <xdr:cxnSp macro="">
      <xdr:nvCxnSpPr>
        <xdr:cNvPr id="353" name="直線コネクタ 352"/>
        <xdr:cNvCxnSpPr/>
      </xdr:nvCxnSpPr>
      <xdr:spPr>
        <a:xfrm>
          <a:off x="7861300" y="9699268"/>
          <a:ext cx="889000" cy="13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62870</xdr:rowOff>
    </xdr:from>
    <xdr:to>
      <xdr:col>41</xdr:col>
      <xdr:colOff>50800</xdr:colOff>
      <xdr:row>56</xdr:row>
      <xdr:rowOff>98068</xdr:rowOff>
    </xdr:to>
    <xdr:cxnSp macro="">
      <xdr:nvCxnSpPr>
        <xdr:cNvPr id="356" name="直線コネクタ 355"/>
        <xdr:cNvCxnSpPr/>
      </xdr:nvCxnSpPr>
      <xdr:spPr>
        <a:xfrm>
          <a:off x="6972300" y="9664070"/>
          <a:ext cx="889000" cy="3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126934</xdr:rowOff>
    </xdr:from>
    <xdr:ext cx="534377" cy="259045"/>
    <xdr:sp macro="" textlink="">
      <xdr:nvSpPr>
        <xdr:cNvPr id="358" name="テキスト ボックス 357"/>
        <xdr:cNvSpPr txBox="1"/>
      </xdr:nvSpPr>
      <xdr:spPr>
        <a:xfrm>
          <a:off x="7594111" y="98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122186</xdr:rowOff>
    </xdr:from>
    <xdr:ext cx="599010" cy="259045"/>
    <xdr:sp macro="" textlink="">
      <xdr:nvSpPr>
        <xdr:cNvPr id="360" name="テキスト ボックス 359"/>
        <xdr:cNvSpPr txBox="1"/>
      </xdr:nvSpPr>
      <xdr:spPr>
        <a:xfrm>
          <a:off x="6672795" y="98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107846</xdr:rowOff>
    </xdr:from>
    <xdr:to>
      <xdr:col>55</xdr:col>
      <xdr:colOff>50800</xdr:colOff>
      <xdr:row>58</xdr:row>
      <xdr:rowOff>37996</xdr:rowOff>
    </xdr:to>
    <xdr:sp macro="" textlink="">
      <xdr:nvSpPr>
        <xdr:cNvPr id="366" name="楕円 365"/>
        <xdr:cNvSpPr/>
      </xdr:nvSpPr>
      <xdr:spPr>
        <a:xfrm>
          <a:off x="10426700" y="98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86273</xdr:rowOff>
    </xdr:from>
    <xdr:ext cx="534377" cy="259045"/>
    <xdr:sp macro="" textlink="">
      <xdr:nvSpPr>
        <xdr:cNvPr id="367" name="農林水産業費該当値テキスト"/>
        <xdr:cNvSpPr txBox="1"/>
      </xdr:nvSpPr>
      <xdr:spPr>
        <a:xfrm>
          <a:off x="10528300" y="985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83565</xdr:rowOff>
    </xdr:from>
    <xdr:to>
      <xdr:col>50</xdr:col>
      <xdr:colOff>165100</xdr:colOff>
      <xdr:row>58</xdr:row>
      <xdr:rowOff>13715</xdr:rowOff>
    </xdr:to>
    <xdr:sp macro="" textlink="">
      <xdr:nvSpPr>
        <xdr:cNvPr id="368" name="楕円 367"/>
        <xdr:cNvSpPr/>
      </xdr:nvSpPr>
      <xdr:spPr>
        <a:xfrm>
          <a:off x="9588500" y="98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4842</xdr:rowOff>
    </xdr:from>
    <xdr:ext cx="534377" cy="259045"/>
    <xdr:sp macro="" textlink="">
      <xdr:nvSpPr>
        <xdr:cNvPr id="369" name="テキスト ボックス 368"/>
        <xdr:cNvSpPr txBox="1"/>
      </xdr:nvSpPr>
      <xdr:spPr>
        <a:xfrm>
          <a:off x="9372111" y="994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7827</xdr:rowOff>
    </xdr:from>
    <xdr:to>
      <xdr:col>46</xdr:col>
      <xdr:colOff>38100</xdr:colOff>
      <xdr:row>57</xdr:row>
      <xdr:rowOff>109427</xdr:rowOff>
    </xdr:to>
    <xdr:sp macro="" textlink="">
      <xdr:nvSpPr>
        <xdr:cNvPr id="370" name="楕円 369"/>
        <xdr:cNvSpPr/>
      </xdr:nvSpPr>
      <xdr:spPr>
        <a:xfrm>
          <a:off x="8699500" y="978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125954</xdr:rowOff>
    </xdr:from>
    <xdr:ext cx="599010" cy="259045"/>
    <xdr:sp macro="" textlink="">
      <xdr:nvSpPr>
        <xdr:cNvPr id="371" name="テキスト ボックス 370"/>
        <xdr:cNvSpPr txBox="1"/>
      </xdr:nvSpPr>
      <xdr:spPr>
        <a:xfrm>
          <a:off x="8450795" y="955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47268</xdr:rowOff>
    </xdr:from>
    <xdr:to>
      <xdr:col>41</xdr:col>
      <xdr:colOff>101600</xdr:colOff>
      <xdr:row>56</xdr:row>
      <xdr:rowOff>148868</xdr:rowOff>
    </xdr:to>
    <xdr:sp macro="" textlink="">
      <xdr:nvSpPr>
        <xdr:cNvPr id="372" name="楕円 371"/>
        <xdr:cNvSpPr/>
      </xdr:nvSpPr>
      <xdr:spPr>
        <a:xfrm>
          <a:off x="7810500" y="96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165395</xdr:rowOff>
    </xdr:from>
    <xdr:ext cx="599010" cy="259045"/>
    <xdr:sp macro="" textlink="">
      <xdr:nvSpPr>
        <xdr:cNvPr id="373" name="テキスト ボックス 372"/>
        <xdr:cNvSpPr txBox="1"/>
      </xdr:nvSpPr>
      <xdr:spPr>
        <a:xfrm>
          <a:off x="7561795" y="942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12070</xdr:rowOff>
    </xdr:from>
    <xdr:to>
      <xdr:col>36</xdr:col>
      <xdr:colOff>165100</xdr:colOff>
      <xdr:row>56</xdr:row>
      <xdr:rowOff>113670</xdr:rowOff>
    </xdr:to>
    <xdr:sp macro="" textlink="">
      <xdr:nvSpPr>
        <xdr:cNvPr id="374" name="楕円 373"/>
        <xdr:cNvSpPr/>
      </xdr:nvSpPr>
      <xdr:spPr>
        <a:xfrm>
          <a:off x="6921500" y="96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130197</xdr:rowOff>
    </xdr:from>
    <xdr:ext cx="599010" cy="259045"/>
    <xdr:sp macro="" textlink="">
      <xdr:nvSpPr>
        <xdr:cNvPr id="375" name="テキスト ボックス 374"/>
        <xdr:cNvSpPr txBox="1"/>
      </xdr:nvSpPr>
      <xdr:spPr>
        <a:xfrm>
          <a:off x="6672795" y="938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49989</xdr:rowOff>
    </xdr:from>
    <xdr:to>
      <xdr:col>55</xdr:col>
      <xdr:colOff>0</xdr:colOff>
      <xdr:row>78</xdr:row>
      <xdr:rowOff>158057</xdr:rowOff>
    </xdr:to>
    <xdr:cxnSp macro="">
      <xdr:nvCxnSpPr>
        <xdr:cNvPr id="406" name="直線コネクタ 405"/>
        <xdr:cNvCxnSpPr/>
      </xdr:nvCxnSpPr>
      <xdr:spPr>
        <a:xfrm>
          <a:off x="9639300" y="13423089"/>
          <a:ext cx="838200" cy="10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49989</xdr:rowOff>
    </xdr:from>
    <xdr:to>
      <xdr:col>50</xdr:col>
      <xdr:colOff>114300</xdr:colOff>
      <xdr:row>78</xdr:row>
      <xdr:rowOff>168249</xdr:rowOff>
    </xdr:to>
    <xdr:cxnSp macro="">
      <xdr:nvCxnSpPr>
        <xdr:cNvPr id="409" name="直線コネクタ 408"/>
        <xdr:cNvCxnSpPr/>
      </xdr:nvCxnSpPr>
      <xdr:spPr>
        <a:xfrm flipV="1">
          <a:off x="8750300" y="13423089"/>
          <a:ext cx="889000" cy="11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168249</xdr:rowOff>
    </xdr:from>
    <xdr:to>
      <xdr:col>45</xdr:col>
      <xdr:colOff>177800</xdr:colOff>
      <xdr:row>79</xdr:row>
      <xdr:rowOff>336</xdr:rowOff>
    </xdr:to>
    <xdr:cxnSp macro="">
      <xdr:nvCxnSpPr>
        <xdr:cNvPr id="412" name="直線コネクタ 411"/>
        <xdr:cNvCxnSpPr/>
      </xdr:nvCxnSpPr>
      <xdr:spPr>
        <a:xfrm flipV="1">
          <a:off x="7861300" y="13541349"/>
          <a:ext cx="8890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138835</xdr:rowOff>
    </xdr:from>
    <xdr:to>
      <xdr:col>41</xdr:col>
      <xdr:colOff>50800</xdr:colOff>
      <xdr:row>79</xdr:row>
      <xdr:rowOff>336</xdr:rowOff>
    </xdr:to>
    <xdr:cxnSp macro="">
      <xdr:nvCxnSpPr>
        <xdr:cNvPr id="415" name="直線コネクタ 414"/>
        <xdr:cNvCxnSpPr/>
      </xdr:nvCxnSpPr>
      <xdr:spPr>
        <a:xfrm>
          <a:off x="6972300" y="13511935"/>
          <a:ext cx="8890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76685</xdr:rowOff>
    </xdr:from>
    <xdr:ext cx="534377" cy="259045"/>
    <xdr:sp macro="" textlink="">
      <xdr:nvSpPr>
        <xdr:cNvPr id="417" name="テキスト ボックス 416"/>
        <xdr:cNvSpPr txBox="1"/>
      </xdr:nvSpPr>
      <xdr:spPr>
        <a:xfrm>
          <a:off x="7594111" y="13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19" name="テキスト ボックス 418"/>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107257</xdr:rowOff>
    </xdr:from>
    <xdr:to>
      <xdr:col>55</xdr:col>
      <xdr:colOff>50800</xdr:colOff>
      <xdr:row>79</xdr:row>
      <xdr:rowOff>37407</xdr:rowOff>
    </xdr:to>
    <xdr:sp macro="" textlink="">
      <xdr:nvSpPr>
        <xdr:cNvPr id="425" name="楕円 424"/>
        <xdr:cNvSpPr/>
      </xdr:nvSpPr>
      <xdr:spPr>
        <a:xfrm>
          <a:off x="10426700" y="1348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66634</xdr:rowOff>
    </xdr:from>
    <xdr:ext cx="599010" cy="259045"/>
    <xdr:sp macro="" textlink="">
      <xdr:nvSpPr>
        <xdr:cNvPr id="426" name="商工費該当値テキスト"/>
        <xdr:cNvSpPr txBox="1"/>
      </xdr:nvSpPr>
      <xdr:spPr>
        <a:xfrm>
          <a:off x="10528300" y="1326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170639</xdr:rowOff>
    </xdr:from>
    <xdr:to>
      <xdr:col>50</xdr:col>
      <xdr:colOff>165100</xdr:colOff>
      <xdr:row>78</xdr:row>
      <xdr:rowOff>100789</xdr:rowOff>
    </xdr:to>
    <xdr:sp macro="" textlink="">
      <xdr:nvSpPr>
        <xdr:cNvPr id="427" name="楕円 426"/>
        <xdr:cNvSpPr/>
      </xdr:nvSpPr>
      <xdr:spPr>
        <a:xfrm>
          <a:off x="9588500" y="1337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117316</xdr:rowOff>
    </xdr:from>
    <xdr:ext cx="599010" cy="259045"/>
    <xdr:sp macro="" textlink="">
      <xdr:nvSpPr>
        <xdr:cNvPr id="428" name="テキスト ボックス 427"/>
        <xdr:cNvSpPr txBox="1"/>
      </xdr:nvSpPr>
      <xdr:spPr>
        <a:xfrm>
          <a:off x="9339795" y="1314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117449</xdr:rowOff>
    </xdr:from>
    <xdr:to>
      <xdr:col>46</xdr:col>
      <xdr:colOff>38100</xdr:colOff>
      <xdr:row>79</xdr:row>
      <xdr:rowOff>47599</xdr:rowOff>
    </xdr:to>
    <xdr:sp macro="" textlink="">
      <xdr:nvSpPr>
        <xdr:cNvPr id="429" name="楕円 428"/>
        <xdr:cNvSpPr/>
      </xdr:nvSpPr>
      <xdr:spPr>
        <a:xfrm>
          <a:off x="8699500" y="134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64126</xdr:rowOff>
    </xdr:from>
    <xdr:ext cx="534377" cy="259045"/>
    <xdr:sp macro="" textlink="">
      <xdr:nvSpPr>
        <xdr:cNvPr id="430" name="テキスト ボックス 429"/>
        <xdr:cNvSpPr txBox="1"/>
      </xdr:nvSpPr>
      <xdr:spPr>
        <a:xfrm>
          <a:off x="8483111" y="1326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120986</xdr:rowOff>
    </xdr:from>
    <xdr:to>
      <xdr:col>41</xdr:col>
      <xdr:colOff>101600</xdr:colOff>
      <xdr:row>79</xdr:row>
      <xdr:rowOff>51136</xdr:rowOff>
    </xdr:to>
    <xdr:sp macro="" textlink="">
      <xdr:nvSpPr>
        <xdr:cNvPr id="431" name="楕円 430"/>
        <xdr:cNvSpPr/>
      </xdr:nvSpPr>
      <xdr:spPr>
        <a:xfrm>
          <a:off x="7810500" y="1349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67663</xdr:rowOff>
    </xdr:from>
    <xdr:ext cx="534377" cy="259045"/>
    <xdr:sp macro="" textlink="">
      <xdr:nvSpPr>
        <xdr:cNvPr id="432" name="テキスト ボックス 431"/>
        <xdr:cNvSpPr txBox="1"/>
      </xdr:nvSpPr>
      <xdr:spPr>
        <a:xfrm>
          <a:off x="7594111" y="1326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88035</xdr:rowOff>
    </xdr:from>
    <xdr:to>
      <xdr:col>36</xdr:col>
      <xdr:colOff>165100</xdr:colOff>
      <xdr:row>79</xdr:row>
      <xdr:rowOff>18185</xdr:rowOff>
    </xdr:to>
    <xdr:sp macro="" textlink="">
      <xdr:nvSpPr>
        <xdr:cNvPr id="433" name="楕円 432"/>
        <xdr:cNvSpPr/>
      </xdr:nvSpPr>
      <xdr:spPr>
        <a:xfrm>
          <a:off x="6921500" y="134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34712</xdr:rowOff>
    </xdr:from>
    <xdr:ext cx="599010" cy="259045"/>
    <xdr:sp macro="" textlink="">
      <xdr:nvSpPr>
        <xdr:cNvPr id="434" name="テキスト ボックス 433"/>
        <xdr:cNvSpPr txBox="1"/>
      </xdr:nvSpPr>
      <xdr:spPr>
        <a:xfrm>
          <a:off x="6672795" y="1323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6775</xdr:rowOff>
    </xdr:from>
    <xdr:to>
      <xdr:col>55</xdr:col>
      <xdr:colOff>0</xdr:colOff>
      <xdr:row>98</xdr:row>
      <xdr:rowOff>14567</xdr:rowOff>
    </xdr:to>
    <xdr:cxnSp macro="">
      <xdr:nvCxnSpPr>
        <xdr:cNvPr id="463" name="直線コネクタ 462"/>
        <xdr:cNvCxnSpPr/>
      </xdr:nvCxnSpPr>
      <xdr:spPr>
        <a:xfrm flipV="1">
          <a:off x="9639300" y="16637425"/>
          <a:ext cx="838200" cy="17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127736</xdr:rowOff>
    </xdr:from>
    <xdr:to>
      <xdr:col>50</xdr:col>
      <xdr:colOff>114300</xdr:colOff>
      <xdr:row>98</xdr:row>
      <xdr:rowOff>14567</xdr:rowOff>
    </xdr:to>
    <xdr:cxnSp macro="">
      <xdr:nvCxnSpPr>
        <xdr:cNvPr id="466" name="直線コネクタ 465"/>
        <xdr:cNvCxnSpPr/>
      </xdr:nvCxnSpPr>
      <xdr:spPr>
        <a:xfrm>
          <a:off x="8750300" y="16758386"/>
          <a:ext cx="889000" cy="5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84136</xdr:rowOff>
    </xdr:from>
    <xdr:to>
      <xdr:col>45</xdr:col>
      <xdr:colOff>177800</xdr:colOff>
      <xdr:row>97</xdr:row>
      <xdr:rowOff>127736</xdr:rowOff>
    </xdr:to>
    <xdr:cxnSp macro="">
      <xdr:nvCxnSpPr>
        <xdr:cNvPr id="469" name="直線コネクタ 468"/>
        <xdr:cNvCxnSpPr/>
      </xdr:nvCxnSpPr>
      <xdr:spPr>
        <a:xfrm>
          <a:off x="7861300" y="16714786"/>
          <a:ext cx="889000" cy="4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54708</xdr:rowOff>
    </xdr:from>
    <xdr:to>
      <xdr:col>41</xdr:col>
      <xdr:colOff>50800</xdr:colOff>
      <xdr:row>97</xdr:row>
      <xdr:rowOff>84136</xdr:rowOff>
    </xdr:to>
    <xdr:cxnSp macro="">
      <xdr:nvCxnSpPr>
        <xdr:cNvPr id="472" name="直線コネクタ 471"/>
        <xdr:cNvCxnSpPr/>
      </xdr:nvCxnSpPr>
      <xdr:spPr>
        <a:xfrm>
          <a:off x="6972300" y="16685358"/>
          <a:ext cx="889000" cy="2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127425</xdr:rowOff>
    </xdr:from>
    <xdr:to>
      <xdr:col>55</xdr:col>
      <xdr:colOff>50800</xdr:colOff>
      <xdr:row>97</xdr:row>
      <xdr:rowOff>57575</xdr:rowOff>
    </xdr:to>
    <xdr:sp macro="" textlink="">
      <xdr:nvSpPr>
        <xdr:cNvPr id="482" name="楕円 481"/>
        <xdr:cNvSpPr/>
      </xdr:nvSpPr>
      <xdr:spPr>
        <a:xfrm>
          <a:off x="10426700" y="1658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150302</xdr:rowOff>
    </xdr:from>
    <xdr:ext cx="599010" cy="259045"/>
    <xdr:sp macro="" textlink="">
      <xdr:nvSpPr>
        <xdr:cNvPr id="483" name="土木費該当値テキスト"/>
        <xdr:cNvSpPr txBox="1"/>
      </xdr:nvSpPr>
      <xdr:spPr>
        <a:xfrm>
          <a:off x="10528300" y="1643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135217</xdr:rowOff>
    </xdr:from>
    <xdr:to>
      <xdr:col>50</xdr:col>
      <xdr:colOff>165100</xdr:colOff>
      <xdr:row>98</xdr:row>
      <xdr:rowOff>65367</xdr:rowOff>
    </xdr:to>
    <xdr:sp macro="" textlink="">
      <xdr:nvSpPr>
        <xdr:cNvPr id="484" name="楕円 483"/>
        <xdr:cNvSpPr/>
      </xdr:nvSpPr>
      <xdr:spPr>
        <a:xfrm>
          <a:off x="9588500" y="1676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81894</xdr:rowOff>
    </xdr:from>
    <xdr:ext cx="599010" cy="259045"/>
    <xdr:sp macro="" textlink="">
      <xdr:nvSpPr>
        <xdr:cNvPr id="485" name="テキスト ボックス 484"/>
        <xdr:cNvSpPr txBox="1"/>
      </xdr:nvSpPr>
      <xdr:spPr>
        <a:xfrm>
          <a:off x="9339795" y="1654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76936</xdr:rowOff>
    </xdr:from>
    <xdr:to>
      <xdr:col>46</xdr:col>
      <xdr:colOff>38100</xdr:colOff>
      <xdr:row>98</xdr:row>
      <xdr:rowOff>7086</xdr:rowOff>
    </xdr:to>
    <xdr:sp macro="" textlink="">
      <xdr:nvSpPr>
        <xdr:cNvPr id="486" name="楕円 485"/>
        <xdr:cNvSpPr/>
      </xdr:nvSpPr>
      <xdr:spPr>
        <a:xfrm>
          <a:off x="8699500" y="167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23613</xdr:rowOff>
    </xdr:from>
    <xdr:ext cx="599010" cy="259045"/>
    <xdr:sp macro="" textlink="">
      <xdr:nvSpPr>
        <xdr:cNvPr id="487" name="テキスト ボックス 486"/>
        <xdr:cNvSpPr txBox="1"/>
      </xdr:nvSpPr>
      <xdr:spPr>
        <a:xfrm>
          <a:off x="8450795" y="1648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33336</xdr:rowOff>
    </xdr:from>
    <xdr:to>
      <xdr:col>41</xdr:col>
      <xdr:colOff>101600</xdr:colOff>
      <xdr:row>97</xdr:row>
      <xdr:rowOff>134936</xdr:rowOff>
    </xdr:to>
    <xdr:sp macro="" textlink="">
      <xdr:nvSpPr>
        <xdr:cNvPr id="488" name="楕円 487"/>
        <xdr:cNvSpPr/>
      </xdr:nvSpPr>
      <xdr:spPr>
        <a:xfrm>
          <a:off x="7810500" y="166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151463</xdr:rowOff>
    </xdr:from>
    <xdr:ext cx="599010" cy="259045"/>
    <xdr:sp macro="" textlink="">
      <xdr:nvSpPr>
        <xdr:cNvPr id="489" name="テキスト ボックス 488"/>
        <xdr:cNvSpPr txBox="1"/>
      </xdr:nvSpPr>
      <xdr:spPr>
        <a:xfrm>
          <a:off x="7561795" y="1643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3908</xdr:rowOff>
    </xdr:from>
    <xdr:to>
      <xdr:col>36</xdr:col>
      <xdr:colOff>165100</xdr:colOff>
      <xdr:row>97</xdr:row>
      <xdr:rowOff>105508</xdr:rowOff>
    </xdr:to>
    <xdr:sp macro="" textlink="">
      <xdr:nvSpPr>
        <xdr:cNvPr id="490" name="楕円 489"/>
        <xdr:cNvSpPr/>
      </xdr:nvSpPr>
      <xdr:spPr>
        <a:xfrm>
          <a:off x="6921500" y="166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122035</xdr:rowOff>
    </xdr:from>
    <xdr:ext cx="599010" cy="259045"/>
    <xdr:sp macro="" textlink="">
      <xdr:nvSpPr>
        <xdr:cNvPr id="491" name="テキスト ボックス 490"/>
        <xdr:cNvSpPr txBox="1"/>
      </xdr:nvSpPr>
      <xdr:spPr>
        <a:xfrm>
          <a:off x="6672795" y="1640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136606</xdr:rowOff>
    </xdr:from>
    <xdr:to>
      <xdr:col>85</xdr:col>
      <xdr:colOff>127000</xdr:colOff>
      <xdr:row>39</xdr:row>
      <xdr:rowOff>8335</xdr:rowOff>
    </xdr:to>
    <xdr:cxnSp macro="">
      <xdr:nvCxnSpPr>
        <xdr:cNvPr id="520" name="直線コネクタ 519"/>
        <xdr:cNvCxnSpPr/>
      </xdr:nvCxnSpPr>
      <xdr:spPr>
        <a:xfrm>
          <a:off x="15481300" y="6651706"/>
          <a:ext cx="8382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44807</xdr:rowOff>
    </xdr:from>
    <xdr:to>
      <xdr:col>81</xdr:col>
      <xdr:colOff>50800</xdr:colOff>
      <xdr:row>38</xdr:row>
      <xdr:rowOff>136606</xdr:rowOff>
    </xdr:to>
    <xdr:cxnSp macro="">
      <xdr:nvCxnSpPr>
        <xdr:cNvPr id="523" name="直線コネクタ 522"/>
        <xdr:cNvCxnSpPr/>
      </xdr:nvCxnSpPr>
      <xdr:spPr>
        <a:xfrm>
          <a:off x="14592300" y="6559907"/>
          <a:ext cx="889000" cy="9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134856</xdr:rowOff>
    </xdr:from>
    <xdr:to>
      <xdr:col>76</xdr:col>
      <xdr:colOff>114300</xdr:colOff>
      <xdr:row>38</xdr:row>
      <xdr:rowOff>44807</xdr:rowOff>
    </xdr:to>
    <xdr:cxnSp macro="">
      <xdr:nvCxnSpPr>
        <xdr:cNvPr id="526" name="直線コネクタ 525"/>
        <xdr:cNvCxnSpPr/>
      </xdr:nvCxnSpPr>
      <xdr:spPr>
        <a:xfrm>
          <a:off x="13703300" y="6478506"/>
          <a:ext cx="889000" cy="8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134856</xdr:rowOff>
    </xdr:from>
    <xdr:to>
      <xdr:col>71</xdr:col>
      <xdr:colOff>177800</xdr:colOff>
      <xdr:row>38</xdr:row>
      <xdr:rowOff>102911</xdr:rowOff>
    </xdr:to>
    <xdr:cxnSp macro="">
      <xdr:nvCxnSpPr>
        <xdr:cNvPr id="529" name="直線コネクタ 528"/>
        <xdr:cNvCxnSpPr/>
      </xdr:nvCxnSpPr>
      <xdr:spPr>
        <a:xfrm flipV="1">
          <a:off x="12814300" y="6478506"/>
          <a:ext cx="889000" cy="13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130784</xdr:rowOff>
    </xdr:from>
    <xdr:ext cx="534377" cy="259045"/>
    <xdr:sp macro="" textlink="">
      <xdr:nvSpPr>
        <xdr:cNvPr id="531" name="テキスト ボックス 530"/>
        <xdr:cNvSpPr txBox="1"/>
      </xdr:nvSpPr>
      <xdr:spPr>
        <a:xfrm>
          <a:off x="13436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162539</xdr:rowOff>
    </xdr:from>
    <xdr:ext cx="534377" cy="259045"/>
    <xdr:sp macro="" textlink="">
      <xdr:nvSpPr>
        <xdr:cNvPr id="533" name="テキスト ボックス 532"/>
        <xdr:cNvSpPr txBox="1"/>
      </xdr:nvSpPr>
      <xdr:spPr>
        <a:xfrm>
          <a:off x="12547111" y="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128985</xdr:rowOff>
    </xdr:from>
    <xdr:to>
      <xdr:col>85</xdr:col>
      <xdr:colOff>177800</xdr:colOff>
      <xdr:row>39</xdr:row>
      <xdr:rowOff>59135</xdr:rowOff>
    </xdr:to>
    <xdr:sp macro="" textlink="">
      <xdr:nvSpPr>
        <xdr:cNvPr id="539" name="楕円 538"/>
        <xdr:cNvSpPr/>
      </xdr:nvSpPr>
      <xdr:spPr>
        <a:xfrm>
          <a:off x="16268700" y="664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43912</xdr:rowOff>
    </xdr:from>
    <xdr:ext cx="534377" cy="259045"/>
    <xdr:sp macro="" textlink="">
      <xdr:nvSpPr>
        <xdr:cNvPr id="540" name="消防費該当値テキスト"/>
        <xdr:cNvSpPr txBox="1"/>
      </xdr:nvSpPr>
      <xdr:spPr>
        <a:xfrm>
          <a:off x="16370300" y="655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85806</xdr:rowOff>
    </xdr:from>
    <xdr:to>
      <xdr:col>81</xdr:col>
      <xdr:colOff>101600</xdr:colOff>
      <xdr:row>39</xdr:row>
      <xdr:rowOff>15956</xdr:rowOff>
    </xdr:to>
    <xdr:sp macro="" textlink="">
      <xdr:nvSpPr>
        <xdr:cNvPr id="541" name="楕円 540"/>
        <xdr:cNvSpPr/>
      </xdr:nvSpPr>
      <xdr:spPr>
        <a:xfrm>
          <a:off x="15430500" y="660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7083</xdr:rowOff>
    </xdr:from>
    <xdr:ext cx="534377" cy="259045"/>
    <xdr:sp macro="" textlink="">
      <xdr:nvSpPr>
        <xdr:cNvPr id="542" name="テキスト ボックス 541"/>
        <xdr:cNvSpPr txBox="1"/>
      </xdr:nvSpPr>
      <xdr:spPr>
        <a:xfrm>
          <a:off x="15214111" y="669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165457</xdr:rowOff>
    </xdr:from>
    <xdr:to>
      <xdr:col>76</xdr:col>
      <xdr:colOff>165100</xdr:colOff>
      <xdr:row>38</xdr:row>
      <xdr:rowOff>95607</xdr:rowOff>
    </xdr:to>
    <xdr:sp macro="" textlink="">
      <xdr:nvSpPr>
        <xdr:cNvPr id="543" name="楕円 542"/>
        <xdr:cNvSpPr/>
      </xdr:nvSpPr>
      <xdr:spPr>
        <a:xfrm>
          <a:off x="14541500" y="650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112133</xdr:rowOff>
    </xdr:from>
    <xdr:ext cx="534377" cy="259045"/>
    <xdr:sp macro="" textlink="">
      <xdr:nvSpPr>
        <xdr:cNvPr id="544" name="テキスト ボックス 543"/>
        <xdr:cNvSpPr txBox="1"/>
      </xdr:nvSpPr>
      <xdr:spPr>
        <a:xfrm>
          <a:off x="14325111" y="62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84056</xdr:rowOff>
    </xdr:from>
    <xdr:to>
      <xdr:col>72</xdr:col>
      <xdr:colOff>38100</xdr:colOff>
      <xdr:row>38</xdr:row>
      <xdr:rowOff>14205</xdr:rowOff>
    </xdr:to>
    <xdr:sp macro="" textlink="">
      <xdr:nvSpPr>
        <xdr:cNvPr id="545" name="楕円 544"/>
        <xdr:cNvSpPr/>
      </xdr:nvSpPr>
      <xdr:spPr>
        <a:xfrm>
          <a:off x="13652500" y="64277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30733</xdr:rowOff>
    </xdr:from>
    <xdr:ext cx="599010" cy="259045"/>
    <xdr:sp macro="" textlink="">
      <xdr:nvSpPr>
        <xdr:cNvPr id="546" name="テキスト ボックス 545"/>
        <xdr:cNvSpPr txBox="1"/>
      </xdr:nvSpPr>
      <xdr:spPr>
        <a:xfrm>
          <a:off x="13403795" y="620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52111</xdr:rowOff>
    </xdr:from>
    <xdr:to>
      <xdr:col>67</xdr:col>
      <xdr:colOff>101600</xdr:colOff>
      <xdr:row>38</xdr:row>
      <xdr:rowOff>153711</xdr:rowOff>
    </xdr:to>
    <xdr:sp macro="" textlink="">
      <xdr:nvSpPr>
        <xdr:cNvPr id="547" name="楕円 546"/>
        <xdr:cNvSpPr/>
      </xdr:nvSpPr>
      <xdr:spPr>
        <a:xfrm>
          <a:off x="12763500" y="656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144838</xdr:rowOff>
    </xdr:from>
    <xdr:ext cx="534377" cy="259045"/>
    <xdr:sp macro="" textlink="">
      <xdr:nvSpPr>
        <xdr:cNvPr id="548" name="テキスト ボックス 547"/>
        <xdr:cNvSpPr txBox="1"/>
      </xdr:nvSpPr>
      <xdr:spPr>
        <a:xfrm>
          <a:off x="12547111" y="665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70194</xdr:rowOff>
    </xdr:from>
    <xdr:to>
      <xdr:col>85</xdr:col>
      <xdr:colOff>127000</xdr:colOff>
      <xdr:row>53</xdr:row>
      <xdr:rowOff>156984</xdr:rowOff>
    </xdr:to>
    <xdr:cxnSp macro="">
      <xdr:nvCxnSpPr>
        <xdr:cNvPr id="575" name="直線コネクタ 574"/>
        <xdr:cNvCxnSpPr/>
      </xdr:nvCxnSpPr>
      <xdr:spPr>
        <a:xfrm>
          <a:off x="15481300" y="9157044"/>
          <a:ext cx="838200" cy="8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70194</xdr:rowOff>
    </xdr:from>
    <xdr:to>
      <xdr:col>81</xdr:col>
      <xdr:colOff>50800</xdr:colOff>
      <xdr:row>55</xdr:row>
      <xdr:rowOff>133873</xdr:rowOff>
    </xdr:to>
    <xdr:cxnSp macro="">
      <xdr:nvCxnSpPr>
        <xdr:cNvPr id="578" name="直線コネクタ 577"/>
        <xdr:cNvCxnSpPr/>
      </xdr:nvCxnSpPr>
      <xdr:spPr>
        <a:xfrm flipV="1">
          <a:off x="14592300" y="9157044"/>
          <a:ext cx="889000" cy="40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0" name="テキスト ボックス 579"/>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15932</xdr:rowOff>
    </xdr:from>
    <xdr:to>
      <xdr:col>76</xdr:col>
      <xdr:colOff>114300</xdr:colOff>
      <xdr:row>55</xdr:row>
      <xdr:rowOff>133873</xdr:rowOff>
    </xdr:to>
    <xdr:cxnSp macro="">
      <xdr:nvCxnSpPr>
        <xdr:cNvPr id="581" name="直線コネクタ 580"/>
        <xdr:cNvCxnSpPr/>
      </xdr:nvCxnSpPr>
      <xdr:spPr>
        <a:xfrm>
          <a:off x="13703300" y="8931332"/>
          <a:ext cx="889000" cy="63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23561</xdr:rowOff>
    </xdr:from>
    <xdr:ext cx="599010" cy="259045"/>
    <xdr:sp macro="" textlink="">
      <xdr:nvSpPr>
        <xdr:cNvPr id="583" name="テキスト ボックス 582"/>
        <xdr:cNvSpPr txBox="1"/>
      </xdr:nvSpPr>
      <xdr:spPr>
        <a:xfrm>
          <a:off x="14292795" y="979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15932</xdr:rowOff>
    </xdr:from>
    <xdr:to>
      <xdr:col>71</xdr:col>
      <xdr:colOff>177800</xdr:colOff>
      <xdr:row>53</xdr:row>
      <xdr:rowOff>33365</xdr:rowOff>
    </xdr:to>
    <xdr:cxnSp macro="">
      <xdr:nvCxnSpPr>
        <xdr:cNvPr id="584" name="直線コネクタ 583"/>
        <xdr:cNvCxnSpPr/>
      </xdr:nvCxnSpPr>
      <xdr:spPr>
        <a:xfrm flipV="1">
          <a:off x="12814300" y="8931332"/>
          <a:ext cx="889000" cy="18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35542</xdr:rowOff>
    </xdr:from>
    <xdr:ext cx="599010" cy="259045"/>
    <xdr:sp macro="" textlink="">
      <xdr:nvSpPr>
        <xdr:cNvPr id="586" name="テキスト ボックス 585"/>
        <xdr:cNvSpPr txBox="1"/>
      </xdr:nvSpPr>
      <xdr:spPr>
        <a:xfrm>
          <a:off x="13403795" y="98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39628</xdr:rowOff>
    </xdr:from>
    <xdr:ext cx="599010" cy="259045"/>
    <xdr:sp macro="" textlink="">
      <xdr:nvSpPr>
        <xdr:cNvPr id="588" name="テキスト ボックス 587"/>
        <xdr:cNvSpPr txBox="1"/>
      </xdr:nvSpPr>
      <xdr:spPr>
        <a:xfrm>
          <a:off x="12514795" y="98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106184</xdr:rowOff>
    </xdr:from>
    <xdr:to>
      <xdr:col>85</xdr:col>
      <xdr:colOff>177800</xdr:colOff>
      <xdr:row>54</xdr:row>
      <xdr:rowOff>36334</xdr:rowOff>
    </xdr:to>
    <xdr:sp macro="" textlink="">
      <xdr:nvSpPr>
        <xdr:cNvPr id="594" name="楕円 593"/>
        <xdr:cNvSpPr/>
      </xdr:nvSpPr>
      <xdr:spPr>
        <a:xfrm>
          <a:off x="16268700" y="919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129061</xdr:rowOff>
    </xdr:from>
    <xdr:ext cx="599010" cy="259045"/>
    <xdr:sp macro="" textlink="">
      <xdr:nvSpPr>
        <xdr:cNvPr id="595" name="教育費該当値テキスト"/>
        <xdr:cNvSpPr txBox="1"/>
      </xdr:nvSpPr>
      <xdr:spPr>
        <a:xfrm>
          <a:off x="16370300" y="90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19394</xdr:rowOff>
    </xdr:from>
    <xdr:to>
      <xdr:col>81</xdr:col>
      <xdr:colOff>101600</xdr:colOff>
      <xdr:row>53</xdr:row>
      <xdr:rowOff>120994</xdr:rowOff>
    </xdr:to>
    <xdr:sp macro="" textlink="">
      <xdr:nvSpPr>
        <xdr:cNvPr id="596" name="楕円 595"/>
        <xdr:cNvSpPr/>
      </xdr:nvSpPr>
      <xdr:spPr>
        <a:xfrm>
          <a:off x="15430500" y="910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137521</xdr:rowOff>
    </xdr:from>
    <xdr:ext cx="599010" cy="259045"/>
    <xdr:sp macro="" textlink="">
      <xdr:nvSpPr>
        <xdr:cNvPr id="597" name="テキスト ボックス 596"/>
        <xdr:cNvSpPr txBox="1"/>
      </xdr:nvSpPr>
      <xdr:spPr>
        <a:xfrm>
          <a:off x="15181795" y="888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83073</xdr:rowOff>
    </xdr:from>
    <xdr:to>
      <xdr:col>76</xdr:col>
      <xdr:colOff>165100</xdr:colOff>
      <xdr:row>56</xdr:row>
      <xdr:rowOff>13223</xdr:rowOff>
    </xdr:to>
    <xdr:sp macro="" textlink="">
      <xdr:nvSpPr>
        <xdr:cNvPr id="598" name="楕円 597"/>
        <xdr:cNvSpPr/>
      </xdr:nvSpPr>
      <xdr:spPr>
        <a:xfrm>
          <a:off x="14541500" y="951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29750</xdr:rowOff>
    </xdr:from>
    <xdr:ext cx="599010" cy="259045"/>
    <xdr:sp macro="" textlink="">
      <xdr:nvSpPr>
        <xdr:cNvPr id="599" name="テキスト ボックス 598"/>
        <xdr:cNvSpPr txBox="1"/>
      </xdr:nvSpPr>
      <xdr:spPr>
        <a:xfrm>
          <a:off x="14292795" y="928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136582</xdr:rowOff>
    </xdr:from>
    <xdr:to>
      <xdr:col>72</xdr:col>
      <xdr:colOff>38100</xdr:colOff>
      <xdr:row>52</xdr:row>
      <xdr:rowOff>66732</xdr:rowOff>
    </xdr:to>
    <xdr:sp macro="" textlink="">
      <xdr:nvSpPr>
        <xdr:cNvPr id="600" name="楕円 599"/>
        <xdr:cNvSpPr/>
      </xdr:nvSpPr>
      <xdr:spPr>
        <a:xfrm>
          <a:off x="13652500" y="88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83259</xdr:rowOff>
    </xdr:from>
    <xdr:ext cx="599010" cy="259045"/>
    <xdr:sp macro="" textlink="">
      <xdr:nvSpPr>
        <xdr:cNvPr id="601" name="テキスト ボックス 600"/>
        <xdr:cNvSpPr txBox="1"/>
      </xdr:nvSpPr>
      <xdr:spPr>
        <a:xfrm>
          <a:off x="13403795" y="865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154015</xdr:rowOff>
    </xdr:from>
    <xdr:to>
      <xdr:col>67</xdr:col>
      <xdr:colOff>101600</xdr:colOff>
      <xdr:row>53</xdr:row>
      <xdr:rowOff>84165</xdr:rowOff>
    </xdr:to>
    <xdr:sp macro="" textlink="">
      <xdr:nvSpPr>
        <xdr:cNvPr id="602" name="楕円 601"/>
        <xdr:cNvSpPr/>
      </xdr:nvSpPr>
      <xdr:spPr>
        <a:xfrm>
          <a:off x="12763500" y="90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100692</xdr:rowOff>
    </xdr:from>
    <xdr:ext cx="599010" cy="259045"/>
    <xdr:sp macro="" textlink="">
      <xdr:nvSpPr>
        <xdr:cNvPr id="603" name="テキスト ボックス 602"/>
        <xdr:cNvSpPr txBox="1"/>
      </xdr:nvSpPr>
      <xdr:spPr>
        <a:xfrm>
          <a:off x="12514795" y="884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95780</xdr:rowOff>
    </xdr:from>
    <xdr:to>
      <xdr:col>85</xdr:col>
      <xdr:colOff>127000</xdr:colOff>
      <xdr:row>78</xdr:row>
      <xdr:rowOff>25400</xdr:rowOff>
    </xdr:to>
    <xdr:cxnSp macro="">
      <xdr:nvCxnSpPr>
        <xdr:cNvPr id="628" name="直線コネクタ 627"/>
        <xdr:cNvCxnSpPr/>
      </xdr:nvCxnSpPr>
      <xdr:spPr>
        <a:xfrm flipV="1">
          <a:off x="15481300" y="13297430"/>
          <a:ext cx="838200" cy="10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30991</xdr:rowOff>
    </xdr:from>
    <xdr:ext cx="534377" cy="259045"/>
    <xdr:sp macro="" textlink="">
      <xdr:nvSpPr>
        <xdr:cNvPr id="629" name="災害復旧費平均値テキスト"/>
        <xdr:cNvSpPr txBox="1"/>
      </xdr:nvSpPr>
      <xdr:spPr>
        <a:xfrm>
          <a:off x="16370300" y="13232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1" name="直線コネクタ 630"/>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102530</xdr:rowOff>
    </xdr:from>
    <xdr:to>
      <xdr:col>76</xdr:col>
      <xdr:colOff>114300</xdr:colOff>
      <xdr:row>78</xdr:row>
      <xdr:rowOff>25400</xdr:rowOff>
    </xdr:to>
    <xdr:cxnSp macro="">
      <xdr:nvCxnSpPr>
        <xdr:cNvPr id="634" name="直線コネクタ 633"/>
        <xdr:cNvCxnSpPr/>
      </xdr:nvCxnSpPr>
      <xdr:spPr>
        <a:xfrm>
          <a:off x="13703300" y="13132730"/>
          <a:ext cx="889000" cy="26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102530</xdr:rowOff>
    </xdr:from>
    <xdr:to>
      <xdr:col>71</xdr:col>
      <xdr:colOff>177800</xdr:colOff>
      <xdr:row>77</xdr:row>
      <xdr:rowOff>4620</xdr:rowOff>
    </xdr:to>
    <xdr:cxnSp macro="">
      <xdr:nvCxnSpPr>
        <xdr:cNvPr id="637" name="直線コネクタ 636"/>
        <xdr:cNvCxnSpPr/>
      </xdr:nvCxnSpPr>
      <xdr:spPr>
        <a:xfrm flipV="1">
          <a:off x="12814300" y="13132730"/>
          <a:ext cx="889000" cy="7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142313</xdr:rowOff>
    </xdr:from>
    <xdr:ext cx="534377" cy="259045"/>
    <xdr:sp macro="" textlink="">
      <xdr:nvSpPr>
        <xdr:cNvPr id="639" name="テキスト ボックス 638"/>
        <xdr:cNvSpPr txBox="1"/>
      </xdr:nvSpPr>
      <xdr:spPr>
        <a:xfrm>
          <a:off x="13436111" y="1334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157413</xdr:rowOff>
    </xdr:from>
    <xdr:ext cx="534377" cy="259045"/>
    <xdr:sp macro="" textlink="">
      <xdr:nvSpPr>
        <xdr:cNvPr id="641" name="テキスト ボックス 640"/>
        <xdr:cNvSpPr txBox="1"/>
      </xdr:nvSpPr>
      <xdr:spPr>
        <a:xfrm>
          <a:off x="12547111" y="1335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44980</xdr:rowOff>
    </xdr:from>
    <xdr:to>
      <xdr:col>85</xdr:col>
      <xdr:colOff>177800</xdr:colOff>
      <xdr:row>77</xdr:row>
      <xdr:rowOff>146580</xdr:rowOff>
    </xdr:to>
    <xdr:sp macro="" textlink="">
      <xdr:nvSpPr>
        <xdr:cNvPr id="647" name="楕円 646"/>
        <xdr:cNvSpPr/>
      </xdr:nvSpPr>
      <xdr:spPr>
        <a:xfrm>
          <a:off x="16268700" y="132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4357</xdr:rowOff>
    </xdr:from>
    <xdr:ext cx="534377" cy="259045"/>
    <xdr:sp macro="" textlink="">
      <xdr:nvSpPr>
        <xdr:cNvPr id="648" name="災害復旧費該当値テキスト"/>
        <xdr:cNvSpPr txBox="1"/>
      </xdr:nvSpPr>
      <xdr:spPr>
        <a:xfrm>
          <a:off x="16370300" y="1303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51730</xdr:rowOff>
    </xdr:from>
    <xdr:to>
      <xdr:col>72</xdr:col>
      <xdr:colOff>38100</xdr:colOff>
      <xdr:row>76</xdr:row>
      <xdr:rowOff>153330</xdr:rowOff>
    </xdr:to>
    <xdr:sp macro="" textlink="">
      <xdr:nvSpPr>
        <xdr:cNvPr id="653" name="楕円 652"/>
        <xdr:cNvSpPr/>
      </xdr:nvSpPr>
      <xdr:spPr>
        <a:xfrm>
          <a:off x="13652500" y="130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169856</xdr:rowOff>
    </xdr:from>
    <xdr:ext cx="534377" cy="259045"/>
    <xdr:sp macro="" textlink="">
      <xdr:nvSpPr>
        <xdr:cNvPr id="654" name="テキスト ボックス 653"/>
        <xdr:cNvSpPr txBox="1"/>
      </xdr:nvSpPr>
      <xdr:spPr>
        <a:xfrm>
          <a:off x="13436111" y="1285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125270</xdr:rowOff>
    </xdr:from>
    <xdr:to>
      <xdr:col>67</xdr:col>
      <xdr:colOff>101600</xdr:colOff>
      <xdr:row>77</xdr:row>
      <xdr:rowOff>55420</xdr:rowOff>
    </xdr:to>
    <xdr:sp macro="" textlink="">
      <xdr:nvSpPr>
        <xdr:cNvPr id="655" name="楕円 654"/>
        <xdr:cNvSpPr/>
      </xdr:nvSpPr>
      <xdr:spPr>
        <a:xfrm>
          <a:off x="12763500" y="1315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71947</xdr:rowOff>
    </xdr:from>
    <xdr:ext cx="534377" cy="259045"/>
    <xdr:sp macro="" textlink="">
      <xdr:nvSpPr>
        <xdr:cNvPr id="656" name="テキスト ボックス 655"/>
        <xdr:cNvSpPr txBox="1"/>
      </xdr:nvSpPr>
      <xdr:spPr>
        <a:xfrm>
          <a:off x="12547111" y="129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88461</xdr:rowOff>
    </xdr:from>
    <xdr:to>
      <xdr:col>85</xdr:col>
      <xdr:colOff>127000</xdr:colOff>
      <xdr:row>97</xdr:row>
      <xdr:rowOff>115853</xdr:rowOff>
    </xdr:to>
    <xdr:cxnSp macro="">
      <xdr:nvCxnSpPr>
        <xdr:cNvPr id="685" name="直線コネクタ 684"/>
        <xdr:cNvCxnSpPr/>
      </xdr:nvCxnSpPr>
      <xdr:spPr>
        <a:xfrm>
          <a:off x="15481300" y="16719111"/>
          <a:ext cx="838200" cy="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12795</xdr:rowOff>
    </xdr:from>
    <xdr:to>
      <xdr:col>81</xdr:col>
      <xdr:colOff>50800</xdr:colOff>
      <xdr:row>97</xdr:row>
      <xdr:rowOff>88461</xdr:rowOff>
    </xdr:to>
    <xdr:cxnSp macro="">
      <xdr:nvCxnSpPr>
        <xdr:cNvPr id="688" name="直線コネクタ 687"/>
        <xdr:cNvCxnSpPr/>
      </xdr:nvCxnSpPr>
      <xdr:spPr>
        <a:xfrm>
          <a:off x="14592300" y="16643445"/>
          <a:ext cx="889000" cy="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12795</xdr:rowOff>
    </xdr:from>
    <xdr:to>
      <xdr:col>76</xdr:col>
      <xdr:colOff>114300</xdr:colOff>
      <xdr:row>97</xdr:row>
      <xdr:rowOff>35827</xdr:rowOff>
    </xdr:to>
    <xdr:cxnSp macro="">
      <xdr:nvCxnSpPr>
        <xdr:cNvPr id="691" name="直線コネクタ 690"/>
        <xdr:cNvCxnSpPr/>
      </xdr:nvCxnSpPr>
      <xdr:spPr>
        <a:xfrm flipV="1">
          <a:off x="13703300" y="16643445"/>
          <a:ext cx="889000" cy="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21552</xdr:rowOff>
    </xdr:from>
    <xdr:to>
      <xdr:col>71</xdr:col>
      <xdr:colOff>177800</xdr:colOff>
      <xdr:row>97</xdr:row>
      <xdr:rowOff>35827</xdr:rowOff>
    </xdr:to>
    <xdr:cxnSp macro="">
      <xdr:nvCxnSpPr>
        <xdr:cNvPr id="694" name="直線コネクタ 693"/>
        <xdr:cNvCxnSpPr/>
      </xdr:nvCxnSpPr>
      <xdr:spPr>
        <a:xfrm>
          <a:off x="12814300" y="16652202"/>
          <a:ext cx="889000" cy="1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6" name="テキスト ボックス 695"/>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8" name="テキスト ボックス 697"/>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65053</xdr:rowOff>
    </xdr:from>
    <xdr:to>
      <xdr:col>85</xdr:col>
      <xdr:colOff>177800</xdr:colOff>
      <xdr:row>97</xdr:row>
      <xdr:rowOff>166653</xdr:rowOff>
    </xdr:to>
    <xdr:sp macro="" textlink="">
      <xdr:nvSpPr>
        <xdr:cNvPr id="704" name="楕円 703"/>
        <xdr:cNvSpPr/>
      </xdr:nvSpPr>
      <xdr:spPr>
        <a:xfrm>
          <a:off x="16268700" y="1669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43480</xdr:rowOff>
    </xdr:from>
    <xdr:ext cx="599010" cy="259045"/>
    <xdr:sp macro="" textlink="">
      <xdr:nvSpPr>
        <xdr:cNvPr id="705" name="公債費該当値テキスト"/>
        <xdr:cNvSpPr txBox="1"/>
      </xdr:nvSpPr>
      <xdr:spPr>
        <a:xfrm>
          <a:off x="16370300" y="1667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37661</xdr:rowOff>
    </xdr:from>
    <xdr:to>
      <xdr:col>81</xdr:col>
      <xdr:colOff>101600</xdr:colOff>
      <xdr:row>97</xdr:row>
      <xdr:rowOff>139261</xdr:rowOff>
    </xdr:to>
    <xdr:sp macro="" textlink="">
      <xdr:nvSpPr>
        <xdr:cNvPr id="706" name="楕円 705"/>
        <xdr:cNvSpPr/>
      </xdr:nvSpPr>
      <xdr:spPr>
        <a:xfrm>
          <a:off x="15430500" y="1666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130388</xdr:rowOff>
    </xdr:from>
    <xdr:ext cx="599010" cy="259045"/>
    <xdr:sp macro="" textlink="">
      <xdr:nvSpPr>
        <xdr:cNvPr id="707" name="テキスト ボックス 706"/>
        <xdr:cNvSpPr txBox="1"/>
      </xdr:nvSpPr>
      <xdr:spPr>
        <a:xfrm>
          <a:off x="15181795" y="1676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133445</xdr:rowOff>
    </xdr:from>
    <xdr:to>
      <xdr:col>76</xdr:col>
      <xdr:colOff>165100</xdr:colOff>
      <xdr:row>97</xdr:row>
      <xdr:rowOff>63595</xdr:rowOff>
    </xdr:to>
    <xdr:sp macro="" textlink="">
      <xdr:nvSpPr>
        <xdr:cNvPr id="708" name="楕円 707"/>
        <xdr:cNvSpPr/>
      </xdr:nvSpPr>
      <xdr:spPr>
        <a:xfrm>
          <a:off x="14541500" y="1659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80122</xdr:rowOff>
    </xdr:from>
    <xdr:ext cx="599010" cy="259045"/>
    <xdr:sp macro="" textlink="">
      <xdr:nvSpPr>
        <xdr:cNvPr id="709" name="テキスト ボックス 708"/>
        <xdr:cNvSpPr txBox="1"/>
      </xdr:nvSpPr>
      <xdr:spPr>
        <a:xfrm>
          <a:off x="14292795" y="1636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156477</xdr:rowOff>
    </xdr:from>
    <xdr:to>
      <xdr:col>72</xdr:col>
      <xdr:colOff>38100</xdr:colOff>
      <xdr:row>97</xdr:row>
      <xdr:rowOff>86627</xdr:rowOff>
    </xdr:to>
    <xdr:sp macro="" textlink="">
      <xdr:nvSpPr>
        <xdr:cNvPr id="710" name="楕円 709"/>
        <xdr:cNvSpPr/>
      </xdr:nvSpPr>
      <xdr:spPr>
        <a:xfrm>
          <a:off x="13652500" y="1661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103154</xdr:rowOff>
    </xdr:from>
    <xdr:ext cx="599010" cy="259045"/>
    <xdr:sp macro="" textlink="">
      <xdr:nvSpPr>
        <xdr:cNvPr id="711" name="テキスト ボックス 710"/>
        <xdr:cNvSpPr txBox="1"/>
      </xdr:nvSpPr>
      <xdr:spPr>
        <a:xfrm>
          <a:off x="13403795" y="1639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142202</xdr:rowOff>
    </xdr:from>
    <xdr:to>
      <xdr:col>67</xdr:col>
      <xdr:colOff>101600</xdr:colOff>
      <xdr:row>97</xdr:row>
      <xdr:rowOff>72352</xdr:rowOff>
    </xdr:to>
    <xdr:sp macro="" textlink="">
      <xdr:nvSpPr>
        <xdr:cNvPr id="712" name="楕円 711"/>
        <xdr:cNvSpPr/>
      </xdr:nvSpPr>
      <xdr:spPr>
        <a:xfrm>
          <a:off x="12763500" y="1660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88879</xdr:rowOff>
    </xdr:from>
    <xdr:ext cx="599010" cy="259045"/>
    <xdr:sp macro="" textlink="">
      <xdr:nvSpPr>
        <xdr:cNvPr id="713" name="テキスト ボックス 712"/>
        <xdr:cNvSpPr txBox="1"/>
      </xdr:nvSpPr>
      <xdr:spPr>
        <a:xfrm>
          <a:off x="12514795" y="163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433,675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円となっており、類似団体平気に比べ高くなっているのは沖縄振興特別推進交付金事業の増が要因となっている。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費は住民一人あたり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499,442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も沖縄振興特別推進交付金による普通建設事業が要因となっている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367,439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円については幼稚園建設及び教員宿舎建設による。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財政調整基金は補助事業の実施により取り崩しを行ったが、今後の財政需要に備え計画的に積立を実施していくこととしている。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また、観光産業を軸に歳入の確保、歳出の削減に努めることにより、持続可能で安定的な財政基盤を構築できるよう努める。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は各会計ともに黒字であるが、公営企業会計において、高速船の建造や施設の老朽化による長寿命化及び維持管理費等の負担が多額にあることから、緊縮財政に努め独立採算の原則に基づき更なる経営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元利償還金の減少により分子は対前年度減となっている。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今後も新規起債発行を抑制し、残高の削減と公営企業会計の経営健全化に努め、繰入金の減を図る。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満期一括償還地方債の利用がないため。</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将来負担比率が高い要因として、本庁舎の建替え事業をリース方式により行ったこと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や職員宿舎建設による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債務負担行為を起こしたことによるものである。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今後は新たな財源も検討すると伴に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各種徴収を確実に行い歳入確保に努める。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沖縄県座間味村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補助事業執行により裏負担分を財政調整基金取り崩しにて対応したため減となっている。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今後の財政需要に備え各種基金を計画的に積立を行うよう努める。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渇水対策基金：渇水対策</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ふるさと応援基金：環境美化等</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渇水対策基金については度重なる水事情の悪化により取崩しを行ってきている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2198212221119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特定目的基金についても今後の財政需要に備え積立を行うこととする。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補助事業の執行により村負担分を財政調整基金を取崩して対応したため減となっている。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引き続き今後の財政需要に備え積立を行うよう努める。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現在積立が出来てない状況にあるが、計画的に積立を行うよう努める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
927
16.74
2,190,944
1,918,885
161,338
783,812
1,182,842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有形固定資産減価償却率は類似団体平均値を大幅に下回っている。主な要因としては、インフラ資産の更新を推進したことと、庁舎の建て替えたことによるものである。平成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年度は職員宿舎の整備を行ったがその他は軽微な事業であったため全体的に有形固定資産減価償却率は増加している。当面は低い値で推移することが予想される。</a:t>
          </a:r>
        </a:p>
        <a:p>
          <a:r>
            <a:rPr kumimoji="1" lang="ja-JP" altLang="en-US" sz="1100">
              <a:latin typeface="ＭＳ Ｐゴシック" panose="020B0600070205080204" pitchFamily="50" charset="-128"/>
              <a:ea typeface="ＭＳ Ｐゴシック" panose="020B0600070205080204" pitchFamily="50" charset="-128"/>
            </a:rPr>
            <a:t>今後も、適切な維持管理を行い計画的に更新整備を行っていく。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64" name="直線コネクタ 63"/>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5"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6" name="直線コネクタ 65"/>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7"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8" name="直線コネクタ 67"/>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136330</xdr:rowOff>
    </xdr:from>
    <xdr:ext cx="405111" cy="259045"/>
    <xdr:sp macro="" textlink="">
      <xdr:nvSpPr>
        <xdr:cNvPr id="69" name="有形固定資産減価償却率平均値テキスト"/>
        <xdr:cNvSpPr txBox="1"/>
      </xdr:nvSpPr>
      <xdr:spPr>
        <a:xfrm>
          <a:off x="4813300" y="5879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0" name="フローチャート: 判断 69"/>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1" name="フローチャート: 判断 70"/>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2" name="フローチャート: 判断 71"/>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73" name="フローチャート: 判断 72"/>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90805</xdr:rowOff>
    </xdr:from>
    <xdr:to>
      <xdr:col>23</xdr:col>
      <xdr:colOff>136525</xdr:colOff>
      <xdr:row>33</xdr:row>
      <xdr:rowOff>20955</xdr:rowOff>
    </xdr:to>
    <xdr:sp macro="" textlink="">
      <xdr:nvSpPr>
        <xdr:cNvPr id="79" name="楕円 78"/>
        <xdr:cNvSpPr/>
      </xdr:nvSpPr>
      <xdr:spPr>
        <a:xfrm>
          <a:off x="47117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69232</xdr:rowOff>
    </xdr:from>
    <xdr:ext cx="405111" cy="259045"/>
    <xdr:sp macro="" textlink="">
      <xdr:nvSpPr>
        <xdr:cNvPr id="80" name="有形固定資産減価償却率該当値テキスト"/>
        <xdr:cNvSpPr txBox="1"/>
      </xdr:nvSpPr>
      <xdr:spPr>
        <a:xfrm>
          <a:off x="48133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137583</xdr:rowOff>
    </xdr:from>
    <xdr:to>
      <xdr:col>19</xdr:col>
      <xdr:colOff>187325</xdr:colOff>
      <xdr:row>33</xdr:row>
      <xdr:rowOff>67733</xdr:rowOff>
    </xdr:to>
    <xdr:sp macro="" textlink="">
      <xdr:nvSpPr>
        <xdr:cNvPr id="81" name="楕円 80"/>
        <xdr:cNvSpPr/>
      </xdr:nvSpPr>
      <xdr:spPr>
        <a:xfrm>
          <a:off x="4000500" y="63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141605</xdr:rowOff>
    </xdr:from>
    <xdr:to>
      <xdr:col>23</xdr:col>
      <xdr:colOff>85725</xdr:colOff>
      <xdr:row>33</xdr:row>
      <xdr:rowOff>16933</xdr:rowOff>
    </xdr:to>
    <xdr:cxnSp macro="">
      <xdr:nvCxnSpPr>
        <xdr:cNvPr id="82" name="直線コネクタ 81"/>
        <xdr:cNvCxnSpPr/>
      </xdr:nvCxnSpPr>
      <xdr:spPr>
        <a:xfrm flipV="1">
          <a:off x="4051300" y="6399530"/>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167640</xdr:rowOff>
    </xdr:from>
    <xdr:to>
      <xdr:col>15</xdr:col>
      <xdr:colOff>187325</xdr:colOff>
      <xdr:row>34</xdr:row>
      <xdr:rowOff>97790</xdr:rowOff>
    </xdr:to>
    <xdr:sp macro="" textlink="">
      <xdr:nvSpPr>
        <xdr:cNvPr id="83" name="楕円 82"/>
        <xdr:cNvSpPr/>
      </xdr:nvSpPr>
      <xdr:spPr>
        <a:xfrm>
          <a:off x="32385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16933</xdr:rowOff>
    </xdr:from>
    <xdr:to>
      <xdr:col>19</xdr:col>
      <xdr:colOff>136525</xdr:colOff>
      <xdr:row>34</xdr:row>
      <xdr:rowOff>46990</xdr:rowOff>
    </xdr:to>
    <xdr:cxnSp macro="">
      <xdr:nvCxnSpPr>
        <xdr:cNvPr id="84" name="直線コネクタ 83"/>
        <xdr:cNvCxnSpPr/>
      </xdr:nvCxnSpPr>
      <xdr:spPr>
        <a:xfrm flipV="1">
          <a:off x="3289300" y="6446308"/>
          <a:ext cx="762000" cy="20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84879</xdr:rowOff>
    </xdr:from>
    <xdr:to>
      <xdr:col>11</xdr:col>
      <xdr:colOff>187325</xdr:colOff>
      <xdr:row>34</xdr:row>
      <xdr:rowOff>15029</xdr:rowOff>
    </xdr:to>
    <xdr:sp macro="" textlink="">
      <xdr:nvSpPr>
        <xdr:cNvPr id="85" name="楕円 84"/>
        <xdr:cNvSpPr/>
      </xdr:nvSpPr>
      <xdr:spPr>
        <a:xfrm>
          <a:off x="2476500" y="65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135679</xdr:rowOff>
    </xdr:from>
    <xdr:to>
      <xdr:col>15</xdr:col>
      <xdr:colOff>136525</xdr:colOff>
      <xdr:row>34</xdr:row>
      <xdr:rowOff>46990</xdr:rowOff>
    </xdr:to>
    <xdr:cxnSp macro="">
      <xdr:nvCxnSpPr>
        <xdr:cNvPr id="86" name="直線コネクタ 85"/>
        <xdr:cNvCxnSpPr/>
      </xdr:nvCxnSpPr>
      <xdr:spPr>
        <a:xfrm>
          <a:off x="2527300" y="6565054"/>
          <a:ext cx="762000" cy="8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78122</xdr:rowOff>
    </xdr:from>
    <xdr:ext cx="405111" cy="259045"/>
    <xdr:sp macro="" textlink="">
      <xdr:nvSpPr>
        <xdr:cNvPr id="87" name="n_1aveValue有形固定資産減価償却率"/>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88" name="n_2aveValue有形固定資産減価償却率"/>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89" name="n_3aveValue有形固定資産減価償却率"/>
        <xdr:cNvSpPr txBox="1"/>
      </xdr:nvSpPr>
      <xdr:spPr>
        <a:xfrm>
          <a:off x="2324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58860</xdr:rowOff>
    </xdr:from>
    <xdr:ext cx="405111" cy="259045"/>
    <xdr:sp macro="" textlink="">
      <xdr:nvSpPr>
        <xdr:cNvPr id="90" name="n_1mainValue有形固定資産減価償却率"/>
        <xdr:cNvSpPr txBox="1"/>
      </xdr:nvSpPr>
      <xdr:spPr>
        <a:xfrm>
          <a:off x="3836044" y="648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88917</xdr:rowOff>
    </xdr:from>
    <xdr:ext cx="405111" cy="259045"/>
    <xdr:sp macro="" textlink="">
      <xdr:nvSpPr>
        <xdr:cNvPr id="91" name="n_2mainValue有形固定資産減価償却率"/>
        <xdr:cNvSpPr txBox="1"/>
      </xdr:nvSpPr>
      <xdr:spPr>
        <a:xfrm>
          <a:off x="3086744" y="668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6156</xdr:rowOff>
    </xdr:from>
    <xdr:ext cx="405111" cy="259045"/>
    <xdr:sp macro="" textlink="">
      <xdr:nvSpPr>
        <xdr:cNvPr id="92" name="n_3mainValue有形固定資産減価償却率"/>
        <xdr:cNvSpPr txBox="1"/>
      </xdr:nvSpPr>
      <xdr:spPr>
        <a:xfrm>
          <a:off x="2324744" y="660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1" name="直線コネクタ 120"/>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4" name="債務償還比率最大値テキスト"/>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25" name="直線コネクタ 124"/>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126" name="債務償還比率平均値テキスト"/>
        <xdr:cNvSpPr txBox="1"/>
      </xdr:nvSpPr>
      <xdr:spPr>
        <a:xfrm>
          <a:off x="14846300" y="6191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27" name="フローチャート: 判断 126"/>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28" name="フローチャート: 判断 127"/>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104077</xdr:rowOff>
    </xdr:from>
    <xdr:to>
      <xdr:col>76</xdr:col>
      <xdr:colOff>73025</xdr:colOff>
      <xdr:row>29</xdr:row>
      <xdr:rowOff>34227</xdr:rowOff>
    </xdr:to>
    <xdr:sp macro="" textlink="">
      <xdr:nvSpPr>
        <xdr:cNvPr id="134" name="楕円 133"/>
        <xdr:cNvSpPr/>
      </xdr:nvSpPr>
      <xdr:spPr>
        <a:xfrm>
          <a:off x="14744700" y="56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126954</xdr:rowOff>
    </xdr:from>
    <xdr:ext cx="469744" cy="259045"/>
    <xdr:sp macro="" textlink="">
      <xdr:nvSpPr>
        <xdr:cNvPr id="135" name="債務償還比率該当値テキスト"/>
        <xdr:cNvSpPr txBox="1"/>
      </xdr:nvSpPr>
      <xdr:spPr>
        <a:xfrm>
          <a:off x="14846300" y="552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119909</xdr:rowOff>
    </xdr:from>
    <xdr:to>
      <xdr:col>72</xdr:col>
      <xdr:colOff>123825</xdr:colOff>
      <xdr:row>29</xdr:row>
      <xdr:rowOff>50059</xdr:rowOff>
    </xdr:to>
    <xdr:sp macro="" textlink="">
      <xdr:nvSpPr>
        <xdr:cNvPr id="136" name="楕円 135"/>
        <xdr:cNvSpPr/>
      </xdr:nvSpPr>
      <xdr:spPr>
        <a:xfrm>
          <a:off x="14033500" y="569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154877</xdr:rowOff>
    </xdr:from>
    <xdr:to>
      <xdr:col>76</xdr:col>
      <xdr:colOff>22225</xdr:colOff>
      <xdr:row>28</xdr:row>
      <xdr:rowOff>170709</xdr:rowOff>
    </xdr:to>
    <xdr:cxnSp macro="">
      <xdr:nvCxnSpPr>
        <xdr:cNvPr id="137" name="直線コネクタ 136"/>
        <xdr:cNvCxnSpPr/>
      </xdr:nvCxnSpPr>
      <xdr:spPr>
        <a:xfrm flipV="1">
          <a:off x="14084300" y="5727002"/>
          <a:ext cx="711200" cy="1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39359</xdr:rowOff>
    </xdr:from>
    <xdr:ext cx="469744" cy="259045"/>
    <xdr:sp macro="" textlink="">
      <xdr:nvSpPr>
        <xdr:cNvPr id="138" name="n_1aveValue債務償還比率"/>
        <xdr:cNvSpPr txBox="1"/>
      </xdr:nvSpPr>
      <xdr:spPr>
        <a:xfrm>
          <a:off x="13836727" y="62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66586</xdr:rowOff>
    </xdr:from>
    <xdr:ext cx="469744" cy="259045"/>
    <xdr:sp macro="" textlink="">
      <xdr:nvSpPr>
        <xdr:cNvPr id="139" name="n_1mainValue債務償還比率"/>
        <xdr:cNvSpPr txBox="1"/>
      </xdr:nvSpPr>
      <xdr:spPr>
        <a:xfrm>
          <a:off x="13836727" y="546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
927
16.74
2,190,944
1,918,885
161,338
783,812
1,182,842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148861</xdr:rowOff>
    </xdr:from>
    <xdr:ext cx="405111" cy="259045"/>
    <xdr:sp macro="" textlink="">
      <xdr:nvSpPr>
        <xdr:cNvPr id="59" name="【道路】&#10;有形固定資産減価償却率平均値テキスト"/>
        <xdr:cNvSpPr txBox="1"/>
      </xdr:nvSpPr>
      <xdr:spPr>
        <a:xfrm>
          <a:off x="4673600" y="6492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32258</xdr:rowOff>
    </xdr:from>
    <xdr:to>
      <xdr:col>24</xdr:col>
      <xdr:colOff>114300</xdr:colOff>
      <xdr:row>39</xdr:row>
      <xdr:rowOff>133858</xdr:rowOff>
    </xdr:to>
    <xdr:sp macro="" textlink="">
      <xdr:nvSpPr>
        <xdr:cNvPr id="69" name="楕円 68"/>
        <xdr:cNvSpPr/>
      </xdr:nvSpPr>
      <xdr:spPr>
        <a:xfrm>
          <a:off x="4584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10685</xdr:rowOff>
    </xdr:from>
    <xdr:ext cx="405111" cy="259045"/>
    <xdr:sp macro="" textlink="">
      <xdr:nvSpPr>
        <xdr:cNvPr id="70" name="【道路】&#10;有形固定資産減価償却率該当値テキスト"/>
        <xdr:cNvSpPr txBox="1"/>
      </xdr:nvSpPr>
      <xdr:spPr>
        <a:xfrm>
          <a:off x="4673600" y="669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73406</xdr:rowOff>
    </xdr:from>
    <xdr:to>
      <xdr:col>20</xdr:col>
      <xdr:colOff>38100</xdr:colOff>
      <xdr:row>40</xdr:row>
      <xdr:rowOff>3556</xdr:rowOff>
    </xdr:to>
    <xdr:sp macro="" textlink="">
      <xdr:nvSpPr>
        <xdr:cNvPr id="71" name="楕円 70"/>
        <xdr:cNvSpPr/>
      </xdr:nvSpPr>
      <xdr:spPr>
        <a:xfrm>
          <a:off x="3746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83058</xdr:rowOff>
    </xdr:from>
    <xdr:to>
      <xdr:col>24</xdr:col>
      <xdr:colOff>63500</xdr:colOff>
      <xdr:row>39</xdr:row>
      <xdr:rowOff>124206</xdr:rowOff>
    </xdr:to>
    <xdr:cxnSp macro="">
      <xdr:nvCxnSpPr>
        <xdr:cNvPr id="72" name="直線コネクタ 71"/>
        <xdr:cNvCxnSpPr/>
      </xdr:nvCxnSpPr>
      <xdr:spPr>
        <a:xfrm flipV="1">
          <a:off x="3797300" y="67696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169418</xdr:rowOff>
    </xdr:from>
    <xdr:to>
      <xdr:col>15</xdr:col>
      <xdr:colOff>101600</xdr:colOff>
      <xdr:row>39</xdr:row>
      <xdr:rowOff>99568</xdr:rowOff>
    </xdr:to>
    <xdr:sp macro="" textlink="">
      <xdr:nvSpPr>
        <xdr:cNvPr id="73" name="楕円 72"/>
        <xdr:cNvSpPr/>
      </xdr:nvSpPr>
      <xdr:spPr>
        <a:xfrm>
          <a:off x="2857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48768</xdr:rowOff>
    </xdr:from>
    <xdr:to>
      <xdr:col>19</xdr:col>
      <xdr:colOff>177800</xdr:colOff>
      <xdr:row>39</xdr:row>
      <xdr:rowOff>124206</xdr:rowOff>
    </xdr:to>
    <xdr:cxnSp macro="">
      <xdr:nvCxnSpPr>
        <xdr:cNvPr id="74" name="直線コネクタ 73"/>
        <xdr:cNvCxnSpPr/>
      </xdr:nvCxnSpPr>
      <xdr:spPr>
        <a:xfrm>
          <a:off x="2908300" y="673531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105410</xdr:rowOff>
    </xdr:from>
    <xdr:to>
      <xdr:col>10</xdr:col>
      <xdr:colOff>165100</xdr:colOff>
      <xdr:row>40</xdr:row>
      <xdr:rowOff>35560</xdr:rowOff>
    </xdr:to>
    <xdr:sp macro="" textlink="">
      <xdr:nvSpPr>
        <xdr:cNvPr id="75" name="楕円 74"/>
        <xdr:cNvSpPr/>
      </xdr:nvSpPr>
      <xdr:spPr>
        <a:xfrm>
          <a:off x="196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48768</xdr:rowOff>
    </xdr:from>
    <xdr:to>
      <xdr:col>15</xdr:col>
      <xdr:colOff>50800</xdr:colOff>
      <xdr:row>39</xdr:row>
      <xdr:rowOff>156210</xdr:rowOff>
    </xdr:to>
    <xdr:cxnSp macro="">
      <xdr:nvCxnSpPr>
        <xdr:cNvPr id="76" name="直線コネクタ 75"/>
        <xdr:cNvCxnSpPr/>
      </xdr:nvCxnSpPr>
      <xdr:spPr>
        <a:xfrm flipV="1">
          <a:off x="2019300" y="6735318"/>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93235</xdr:rowOff>
    </xdr:from>
    <xdr:ext cx="405111" cy="259045"/>
    <xdr:sp macro="" textlink="">
      <xdr:nvSpPr>
        <xdr:cNvPr id="77" name="n_1aveValue【道路】&#10;有形固定資産減価償却率"/>
        <xdr:cNvSpPr txBox="1"/>
      </xdr:nvSpPr>
      <xdr:spPr>
        <a:xfrm>
          <a:off x="35820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8" name="n_2aveValue【道路】&#10;有形固定資産減価償却率"/>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9" name="n_3aveValue【道路】&#10;有形固定資産減価償却率"/>
        <xdr:cNvSpPr txBox="1"/>
      </xdr:nvSpPr>
      <xdr:spPr>
        <a:xfrm>
          <a:off x="1816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166133</xdr:rowOff>
    </xdr:from>
    <xdr:ext cx="405111" cy="259045"/>
    <xdr:sp macro="" textlink="">
      <xdr:nvSpPr>
        <xdr:cNvPr id="80" name="n_1mainValue【道路】&#10;有形固定資産減価償却率"/>
        <xdr:cNvSpPr txBox="1"/>
      </xdr:nvSpPr>
      <xdr:spPr>
        <a:xfrm>
          <a:off x="3582044" y="685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90695</xdr:rowOff>
    </xdr:from>
    <xdr:ext cx="405111" cy="259045"/>
    <xdr:sp macro="" textlink="">
      <xdr:nvSpPr>
        <xdr:cNvPr id="81" name="n_2mainValue【道路】&#10;有形固定資産減価償却率"/>
        <xdr:cNvSpPr txBox="1"/>
      </xdr:nvSpPr>
      <xdr:spPr>
        <a:xfrm>
          <a:off x="2705744" y="677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26687</xdr:rowOff>
    </xdr:from>
    <xdr:ext cx="405111" cy="259045"/>
    <xdr:sp macro="" textlink="">
      <xdr:nvSpPr>
        <xdr:cNvPr id="82" name="n_3mainValue【道路】&#10;有形固定資産減価償却率"/>
        <xdr:cNvSpPr txBox="1"/>
      </xdr:nvSpPr>
      <xdr:spPr>
        <a:xfrm>
          <a:off x="1816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6" name="テキスト ボックス 95"/>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4" name="直線コネクタ 103"/>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5" name="【道路】&#10;一人当たり延長最小値テキスト"/>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6" name="直線コネクタ 105"/>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7" name="【道路】&#10;一人当たり延長最大値テキスト"/>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8" name="直線コネクタ 107"/>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156748</xdr:rowOff>
    </xdr:from>
    <xdr:ext cx="534377" cy="259045"/>
    <xdr:sp macro="" textlink="">
      <xdr:nvSpPr>
        <xdr:cNvPr id="109" name="【道路】&#10;一人当たり延長平均値テキスト"/>
        <xdr:cNvSpPr txBox="1"/>
      </xdr:nvSpPr>
      <xdr:spPr>
        <a:xfrm>
          <a:off x="10515600" y="684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10" name="フローチャート: 判断 109"/>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11" name="フローチャート: 判断 110"/>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12" name="フローチャート: 判断 111"/>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13" name="フローチャート: 判断 112"/>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134493</xdr:rowOff>
    </xdr:from>
    <xdr:to>
      <xdr:col>55</xdr:col>
      <xdr:colOff>50800</xdr:colOff>
      <xdr:row>41</xdr:row>
      <xdr:rowOff>64643</xdr:rowOff>
    </xdr:to>
    <xdr:sp macro="" textlink="">
      <xdr:nvSpPr>
        <xdr:cNvPr id="119" name="楕円 118"/>
        <xdr:cNvSpPr/>
      </xdr:nvSpPr>
      <xdr:spPr>
        <a:xfrm>
          <a:off x="10426700" y="69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112298</xdr:rowOff>
    </xdr:from>
    <xdr:ext cx="534377" cy="259045"/>
    <xdr:sp macro="" textlink="">
      <xdr:nvSpPr>
        <xdr:cNvPr id="120" name="【道路】&#10;一人当たり延長該当値テキスト"/>
        <xdr:cNvSpPr txBox="1"/>
      </xdr:nvSpPr>
      <xdr:spPr>
        <a:xfrm>
          <a:off x="10515600" y="69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132033</xdr:rowOff>
    </xdr:from>
    <xdr:to>
      <xdr:col>50</xdr:col>
      <xdr:colOff>165100</xdr:colOff>
      <xdr:row>41</xdr:row>
      <xdr:rowOff>62183</xdr:rowOff>
    </xdr:to>
    <xdr:sp macro="" textlink="">
      <xdr:nvSpPr>
        <xdr:cNvPr id="121" name="楕円 120"/>
        <xdr:cNvSpPr/>
      </xdr:nvSpPr>
      <xdr:spPr>
        <a:xfrm>
          <a:off x="9588500" y="699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11383</xdr:rowOff>
    </xdr:from>
    <xdr:to>
      <xdr:col>55</xdr:col>
      <xdr:colOff>0</xdr:colOff>
      <xdr:row>41</xdr:row>
      <xdr:rowOff>13843</xdr:rowOff>
    </xdr:to>
    <xdr:cxnSp macro="">
      <xdr:nvCxnSpPr>
        <xdr:cNvPr id="122" name="直線コネクタ 121"/>
        <xdr:cNvCxnSpPr/>
      </xdr:nvCxnSpPr>
      <xdr:spPr>
        <a:xfrm>
          <a:off x="9639300" y="7040833"/>
          <a:ext cx="8382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135583</xdr:rowOff>
    </xdr:from>
    <xdr:to>
      <xdr:col>46</xdr:col>
      <xdr:colOff>38100</xdr:colOff>
      <xdr:row>41</xdr:row>
      <xdr:rowOff>65733</xdr:rowOff>
    </xdr:to>
    <xdr:sp macro="" textlink="">
      <xdr:nvSpPr>
        <xdr:cNvPr id="123" name="楕円 122"/>
        <xdr:cNvSpPr/>
      </xdr:nvSpPr>
      <xdr:spPr>
        <a:xfrm>
          <a:off x="8699500" y="699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11383</xdr:rowOff>
    </xdr:from>
    <xdr:to>
      <xdr:col>50</xdr:col>
      <xdr:colOff>114300</xdr:colOff>
      <xdr:row>41</xdr:row>
      <xdr:rowOff>14933</xdr:rowOff>
    </xdr:to>
    <xdr:cxnSp macro="">
      <xdr:nvCxnSpPr>
        <xdr:cNvPr id="124" name="直線コネクタ 123"/>
        <xdr:cNvCxnSpPr/>
      </xdr:nvCxnSpPr>
      <xdr:spPr>
        <a:xfrm flipV="1">
          <a:off x="8750300" y="7040833"/>
          <a:ext cx="889000" cy="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131937</xdr:rowOff>
    </xdr:from>
    <xdr:to>
      <xdr:col>41</xdr:col>
      <xdr:colOff>101600</xdr:colOff>
      <xdr:row>41</xdr:row>
      <xdr:rowOff>62087</xdr:rowOff>
    </xdr:to>
    <xdr:sp macro="" textlink="">
      <xdr:nvSpPr>
        <xdr:cNvPr id="125" name="楕円 124"/>
        <xdr:cNvSpPr/>
      </xdr:nvSpPr>
      <xdr:spPr>
        <a:xfrm>
          <a:off x="7810500" y="698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11287</xdr:rowOff>
    </xdr:from>
    <xdr:to>
      <xdr:col>45</xdr:col>
      <xdr:colOff>177800</xdr:colOff>
      <xdr:row>41</xdr:row>
      <xdr:rowOff>14933</xdr:rowOff>
    </xdr:to>
    <xdr:cxnSp macro="">
      <xdr:nvCxnSpPr>
        <xdr:cNvPr id="126" name="直線コネクタ 125"/>
        <xdr:cNvCxnSpPr/>
      </xdr:nvCxnSpPr>
      <xdr:spPr>
        <a:xfrm>
          <a:off x="7861300" y="7040737"/>
          <a:ext cx="8890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27" name="n_1aveValue【道路】&#10;一人当たり延長"/>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28" name="n_2aveValue【道路】&#10;一人当たり延長"/>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61155</xdr:rowOff>
    </xdr:from>
    <xdr:ext cx="534377" cy="259045"/>
    <xdr:sp macro="" textlink="">
      <xdr:nvSpPr>
        <xdr:cNvPr id="129" name="n_3aveValue【道路】&#10;一人当たり延長"/>
        <xdr:cNvSpPr txBox="1"/>
      </xdr:nvSpPr>
      <xdr:spPr>
        <a:xfrm>
          <a:off x="7594111" y="70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53310</xdr:rowOff>
    </xdr:from>
    <xdr:ext cx="534377" cy="259045"/>
    <xdr:sp macro="" textlink="">
      <xdr:nvSpPr>
        <xdr:cNvPr id="130" name="n_1mainValue【道路】&#10;一人当たり延長"/>
        <xdr:cNvSpPr txBox="1"/>
      </xdr:nvSpPr>
      <xdr:spPr>
        <a:xfrm>
          <a:off x="9359411" y="708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56860</xdr:rowOff>
    </xdr:from>
    <xdr:ext cx="534377" cy="259045"/>
    <xdr:sp macro="" textlink="">
      <xdr:nvSpPr>
        <xdr:cNvPr id="131" name="n_2mainValue【道路】&#10;一人当たり延長"/>
        <xdr:cNvSpPr txBox="1"/>
      </xdr:nvSpPr>
      <xdr:spPr>
        <a:xfrm>
          <a:off x="8483111" y="708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78614</xdr:rowOff>
    </xdr:from>
    <xdr:ext cx="534377" cy="259045"/>
    <xdr:sp macro="" textlink="">
      <xdr:nvSpPr>
        <xdr:cNvPr id="132" name="n_3mainValue【道路】&#10;一人当たり延長"/>
        <xdr:cNvSpPr txBox="1"/>
      </xdr:nvSpPr>
      <xdr:spPr>
        <a:xfrm>
          <a:off x="7594111" y="676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8" name="直線コネクタ 157"/>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9" name="【橋りょう・トンネル】&#10;有形固定資産減価償却率最小値テキスト"/>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60" name="直線コネクタ 159"/>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61" name="【橋りょう・トンネル】&#10;有形固定資産減価償却率最大値テキスト"/>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62" name="直線コネクタ 161"/>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8000</xdr:rowOff>
    </xdr:from>
    <xdr:ext cx="405111" cy="259045"/>
    <xdr:sp macro="" textlink="">
      <xdr:nvSpPr>
        <xdr:cNvPr id="163" name="【橋りょう・トンネル】&#10;有形固定資産減価償却率平均値テキスト"/>
        <xdr:cNvSpPr txBox="1"/>
      </xdr:nvSpPr>
      <xdr:spPr>
        <a:xfrm>
          <a:off x="4673600" y="995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64" name="フローチャート: 判断 163"/>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65" name="フローチャート: 判断 164"/>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6" name="フローチャート: 判断 165"/>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7" name="フローチャート: 判断 166"/>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73" name="楕円 172"/>
        <xdr:cNvSpPr/>
      </xdr:nvSpPr>
      <xdr:spPr>
        <a:xfrm>
          <a:off x="4584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99077</xdr:rowOff>
    </xdr:from>
    <xdr:ext cx="405111" cy="259045"/>
    <xdr:sp macro="" textlink="">
      <xdr:nvSpPr>
        <xdr:cNvPr id="174" name="【橋りょう・トンネル】&#10;有形固定資産減価償却率該当値テキスト"/>
        <xdr:cNvSpPr txBox="1"/>
      </xdr:nvSpPr>
      <xdr:spPr>
        <a:xfrm>
          <a:off x="46736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148409</xdr:rowOff>
    </xdr:from>
    <xdr:to>
      <xdr:col>20</xdr:col>
      <xdr:colOff>38100</xdr:colOff>
      <xdr:row>61</xdr:row>
      <xdr:rowOff>78559</xdr:rowOff>
    </xdr:to>
    <xdr:sp macro="" textlink="">
      <xdr:nvSpPr>
        <xdr:cNvPr id="175" name="楕円 174"/>
        <xdr:cNvSpPr/>
      </xdr:nvSpPr>
      <xdr:spPr>
        <a:xfrm>
          <a:off x="3746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0</xdr:rowOff>
    </xdr:from>
    <xdr:to>
      <xdr:col>24</xdr:col>
      <xdr:colOff>63500</xdr:colOff>
      <xdr:row>61</xdr:row>
      <xdr:rowOff>27759</xdr:rowOff>
    </xdr:to>
    <xdr:cxnSp macro="">
      <xdr:nvCxnSpPr>
        <xdr:cNvPr id="176" name="直線コネクタ 175"/>
        <xdr:cNvCxnSpPr/>
      </xdr:nvCxnSpPr>
      <xdr:spPr>
        <a:xfrm flipV="1">
          <a:off x="3797300" y="1045845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177" name="楕円 176"/>
        <xdr:cNvSpPr/>
      </xdr:nvSpPr>
      <xdr:spPr>
        <a:xfrm>
          <a:off x="2857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27759</xdr:rowOff>
    </xdr:from>
    <xdr:to>
      <xdr:col>19</xdr:col>
      <xdr:colOff>177800</xdr:colOff>
      <xdr:row>61</xdr:row>
      <xdr:rowOff>55517</xdr:rowOff>
    </xdr:to>
    <xdr:cxnSp macro="">
      <xdr:nvCxnSpPr>
        <xdr:cNvPr id="178" name="直線コネクタ 177"/>
        <xdr:cNvCxnSpPr/>
      </xdr:nvCxnSpPr>
      <xdr:spPr>
        <a:xfrm flipV="1">
          <a:off x="2908300" y="1048620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32476</xdr:rowOff>
    </xdr:from>
    <xdr:to>
      <xdr:col>10</xdr:col>
      <xdr:colOff>165100</xdr:colOff>
      <xdr:row>61</xdr:row>
      <xdr:rowOff>134076</xdr:rowOff>
    </xdr:to>
    <xdr:sp macro="" textlink="">
      <xdr:nvSpPr>
        <xdr:cNvPr id="179" name="楕円 178"/>
        <xdr:cNvSpPr/>
      </xdr:nvSpPr>
      <xdr:spPr>
        <a:xfrm>
          <a:off x="1968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55517</xdr:rowOff>
    </xdr:from>
    <xdr:to>
      <xdr:col>15</xdr:col>
      <xdr:colOff>50800</xdr:colOff>
      <xdr:row>61</xdr:row>
      <xdr:rowOff>83276</xdr:rowOff>
    </xdr:to>
    <xdr:cxnSp macro="">
      <xdr:nvCxnSpPr>
        <xdr:cNvPr id="180" name="直線コネクタ 179"/>
        <xdr:cNvCxnSpPr/>
      </xdr:nvCxnSpPr>
      <xdr:spPr>
        <a:xfrm flipV="1">
          <a:off x="2019300" y="105139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106515</xdr:rowOff>
    </xdr:from>
    <xdr:ext cx="405111" cy="259045"/>
    <xdr:sp macro="" textlink="">
      <xdr:nvSpPr>
        <xdr:cNvPr id="181" name="n_1aveValue【橋りょう・トンネル】&#10;有形固定資産減価償却率"/>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82" name="n_2aveValue【橋りょう・トンネル】&#10;有形固定資産減価償却率"/>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83"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69686</xdr:rowOff>
    </xdr:from>
    <xdr:ext cx="405111" cy="259045"/>
    <xdr:sp macro="" textlink="">
      <xdr:nvSpPr>
        <xdr:cNvPr id="184" name="n_1mainValue【橋りょう・トンネル】&#10;有形固定資産減価償却率"/>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97444</xdr:rowOff>
    </xdr:from>
    <xdr:ext cx="405111" cy="259045"/>
    <xdr:sp macro="" textlink="">
      <xdr:nvSpPr>
        <xdr:cNvPr id="185" name="n_2mainValue【橋りょう・トンネル】&#10;有形固定資産減価償却率"/>
        <xdr:cNvSpPr txBox="1"/>
      </xdr:nvSpPr>
      <xdr:spPr>
        <a:xfrm>
          <a:off x="2705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125203</xdr:rowOff>
    </xdr:from>
    <xdr:ext cx="405111" cy="259045"/>
    <xdr:sp macro="" textlink="">
      <xdr:nvSpPr>
        <xdr:cNvPr id="186" name="n_3mainValue【橋りょう・トンネル】&#10;有形固定資産減価償却率"/>
        <xdr:cNvSpPr txBox="1"/>
      </xdr:nvSpPr>
      <xdr:spPr>
        <a:xfrm>
          <a:off x="1816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10" name="直線コネクタ 209"/>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11" name="【橋りょう・トンネル】&#10;一人当たり有形固定資産（償却資産）額最小値テキスト"/>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12" name="直線コネクタ 211"/>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13" name="【橋りょう・トンネル】&#10;一人当たり有形固定資産（償却資産）額最大値テキスト"/>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14" name="直線コネクタ 213"/>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92332</xdr:rowOff>
    </xdr:from>
    <xdr:ext cx="690189" cy="259045"/>
    <xdr:sp macro="" textlink="">
      <xdr:nvSpPr>
        <xdr:cNvPr id="215" name="【橋りょう・トンネル】&#10;一人当たり有形固定資産（償却資産）額平均値テキスト"/>
        <xdr:cNvSpPr txBox="1"/>
      </xdr:nvSpPr>
      <xdr:spPr>
        <a:xfrm>
          <a:off x="10515600" y="10722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16" name="フローチャート: 判断 215"/>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17" name="フローチャート: 判断 216"/>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18" name="フローチャート: 判断 217"/>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9" name="フローチャート: 判断 218"/>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167361</xdr:rowOff>
    </xdr:from>
    <xdr:to>
      <xdr:col>55</xdr:col>
      <xdr:colOff>50800</xdr:colOff>
      <xdr:row>57</xdr:row>
      <xdr:rowOff>97511</xdr:rowOff>
    </xdr:to>
    <xdr:sp macro="" textlink="">
      <xdr:nvSpPr>
        <xdr:cNvPr id="225" name="楕円 224"/>
        <xdr:cNvSpPr/>
      </xdr:nvSpPr>
      <xdr:spPr>
        <a:xfrm>
          <a:off x="10426700" y="97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18788</xdr:rowOff>
    </xdr:from>
    <xdr:ext cx="690189" cy="259045"/>
    <xdr:sp macro="" textlink="">
      <xdr:nvSpPr>
        <xdr:cNvPr id="226" name="【橋りょう・トンネル】&#10;一人当たり有形固定資産（償却資産）額該当値テキスト"/>
        <xdr:cNvSpPr txBox="1"/>
      </xdr:nvSpPr>
      <xdr:spPr>
        <a:xfrm>
          <a:off x="10515600" y="96199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142049</xdr:rowOff>
    </xdr:from>
    <xdr:to>
      <xdr:col>50</xdr:col>
      <xdr:colOff>165100</xdr:colOff>
      <xdr:row>57</xdr:row>
      <xdr:rowOff>72199</xdr:rowOff>
    </xdr:to>
    <xdr:sp macro="" textlink="">
      <xdr:nvSpPr>
        <xdr:cNvPr id="227" name="楕円 226"/>
        <xdr:cNvSpPr/>
      </xdr:nvSpPr>
      <xdr:spPr>
        <a:xfrm>
          <a:off x="9588500" y="974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21399</xdr:rowOff>
    </xdr:from>
    <xdr:to>
      <xdr:col>55</xdr:col>
      <xdr:colOff>0</xdr:colOff>
      <xdr:row>57</xdr:row>
      <xdr:rowOff>46711</xdr:rowOff>
    </xdr:to>
    <xdr:cxnSp macro="">
      <xdr:nvCxnSpPr>
        <xdr:cNvPr id="228" name="直線コネクタ 227"/>
        <xdr:cNvCxnSpPr/>
      </xdr:nvCxnSpPr>
      <xdr:spPr>
        <a:xfrm>
          <a:off x="9639300" y="9794049"/>
          <a:ext cx="838200" cy="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162118</xdr:rowOff>
    </xdr:from>
    <xdr:to>
      <xdr:col>46</xdr:col>
      <xdr:colOff>38100</xdr:colOff>
      <xdr:row>57</xdr:row>
      <xdr:rowOff>92268</xdr:rowOff>
    </xdr:to>
    <xdr:sp macro="" textlink="">
      <xdr:nvSpPr>
        <xdr:cNvPr id="229" name="楕円 228"/>
        <xdr:cNvSpPr/>
      </xdr:nvSpPr>
      <xdr:spPr>
        <a:xfrm>
          <a:off x="8699500" y="976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21399</xdr:rowOff>
    </xdr:from>
    <xdr:to>
      <xdr:col>50</xdr:col>
      <xdr:colOff>114300</xdr:colOff>
      <xdr:row>57</xdr:row>
      <xdr:rowOff>41468</xdr:rowOff>
    </xdr:to>
    <xdr:cxnSp macro="">
      <xdr:nvCxnSpPr>
        <xdr:cNvPr id="230" name="直線コネクタ 229"/>
        <xdr:cNvCxnSpPr/>
      </xdr:nvCxnSpPr>
      <xdr:spPr>
        <a:xfrm flipV="1">
          <a:off x="8750300" y="9794049"/>
          <a:ext cx="889000" cy="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124121</xdr:rowOff>
    </xdr:from>
    <xdr:to>
      <xdr:col>41</xdr:col>
      <xdr:colOff>101600</xdr:colOff>
      <xdr:row>57</xdr:row>
      <xdr:rowOff>54271</xdr:rowOff>
    </xdr:to>
    <xdr:sp macro="" textlink="">
      <xdr:nvSpPr>
        <xdr:cNvPr id="231" name="楕円 230"/>
        <xdr:cNvSpPr/>
      </xdr:nvSpPr>
      <xdr:spPr>
        <a:xfrm>
          <a:off x="7810500" y="972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3471</xdr:rowOff>
    </xdr:from>
    <xdr:to>
      <xdr:col>45</xdr:col>
      <xdr:colOff>177800</xdr:colOff>
      <xdr:row>57</xdr:row>
      <xdr:rowOff>41468</xdr:rowOff>
    </xdr:to>
    <xdr:cxnSp macro="">
      <xdr:nvCxnSpPr>
        <xdr:cNvPr id="232" name="直線コネクタ 231"/>
        <xdr:cNvCxnSpPr/>
      </xdr:nvCxnSpPr>
      <xdr:spPr>
        <a:xfrm>
          <a:off x="7861300" y="9776121"/>
          <a:ext cx="889000" cy="3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63971</xdr:rowOff>
    </xdr:from>
    <xdr:ext cx="690189" cy="259045"/>
    <xdr:sp macro="" textlink="">
      <xdr:nvSpPr>
        <xdr:cNvPr id="233" name="n_1aveValue【橋りょう・トンネル】&#10;一人当たり有形固定資産（償却資産）額"/>
        <xdr:cNvSpPr txBox="1"/>
      </xdr:nvSpPr>
      <xdr:spPr>
        <a:xfrm>
          <a:off x="9281505" y="10865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150274</xdr:rowOff>
    </xdr:from>
    <xdr:ext cx="690189" cy="259045"/>
    <xdr:sp macro="" textlink="">
      <xdr:nvSpPr>
        <xdr:cNvPr id="234" name="n_2aveValue【橋りょう・トンネル】&#10;一人当たり有形固定資産（償却資産）額"/>
        <xdr:cNvSpPr txBox="1"/>
      </xdr:nvSpPr>
      <xdr:spPr>
        <a:xfrm>
          <a:off x="8405205" y="10780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128188</xdr:rowOff>
    </xdr:from>
    <xdr:ext cx="599010" cy="259045"/>
    <xdr:sp macro="" textlink="">
      <xdr:nvSpPr>
        <xdr:cNvPr id="235" name="n_3aveValue【橋りょう・トンネル】&#10;一人当たり有形固定資産（償却資産）額"/>
        <xdr:cNvSpPr txBox="1"/>
      </xdr:nvSpPr>
      <xdr:spPr>
        <a:xfrm>
          <a:off x="7561795" y="1092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88726</xdr:rowOff>
    </xdr:from>
    <xdr:ext cx="690189" cy="259045"/>
    <xdr:sp macro="" textlink="">
      <xdr:nvSpPr>
        <xdr:cNvPr id="236" name="n_1mainValue【橋りょう・トンネル】&#10;一人当たり有形固定資産（償却資産）額"/>
        <xdr:cNvSpPr txBox="1"/>
      </xdr:nvSpPr>
      <xdr:spPr>
        <a:xfrm>
          <a:off x="9281505" y="95184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108795</xdr:rowOff>
    </xdr:from>
    <xdr:ext cx="690189" cy="259045"/>
    <xdr:sp macro="" textlink="">
      <xdr:nvSpPr>
        <xdr:cNvPr id="237" name="n_2mainValue【橋りょう・トンネル】&#10;一人当たり有形固定資産（償却資産）額"/>
        <xdr:cNvSpPr txBox="1"/>
      </xdr:nvSpPr>
      <xdr:spPr>
        <a:xfrm>
          <a:off x="8405205" y="95385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70798</xdr:rowOff>
    </xdr:from>
    <xdr:ext cx="690189" cy="259045"/>
    <xdr:sp macro="" textlink="">
      <xdr:nvSpPr>
        <xdr:cNvPr id="238" name="n_3mainValue【橋りょう・トンネル】&#10;一人当たり有形固定資産（償却資産）額"/>
        <xdr:cNvSpPr txBox="1"/>
      </xdr:nvSpPr>
      <xdr:spPr>
        <a:xfrm>
          <a:off x="7516205" y="9500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63" name="直線コネクタ 262"/>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64" name="【公営住宅】&#10;有形固定資産減価償却率最小値テキスト"/>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65" name="直線コネクタ 264"/>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68" name="【公営住宅】&#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69" name="フローチャート: 判断 268"/>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0" name="フローチャート: 判断 269"/>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1" name="フローチャート: 判断 270"/>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72" name="フローチャート: 判断 271"/>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78" name="楕円 277"/>
        <xdr:cNvSpPr/>
      </xdr:nvSpPr>
      <xdr:spPr>
        <a:xfrm>
          <a:off x="4584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38116</xdr:rowOff>
    </xdr:from>
    <xdr:ext cx="405111" cy="259045"/>
    <xdr:sp macro="" textlink="">
      <xdr:nvSpPr>
        <xdr:cNvPr id="279" name="【公営住宅】&#10;有形固定資産減価償却率該当値テキスト"/>
        <xdr:cNvSpPr txBox="1"/>
      </xdr:nvSpPr>
      <xdr:spPr>
        <a:xfrm>
          <a:off x="467360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122555</xdr:rowOff>
    </xdr:from>
    <xdr:to>
      <xdr:col>20</xdr:col>
      <xdr:colOff>38100</xdr:colOff>
      <xdr:row>83</xdr:row>
      <xdr:rowOff>52705</xdr:rowOff>
    </xdr:to>
    <xdr:sp macro="" textlink="">
      <xdr:nvSpPr>
        <xdr:cNvPr id="280" name="楕円 279"/>
        <xdr:cNvSpPr/>
      </xdr:nvSpPr>
      <xdr:spPr>
        <a:xfrm>
          <a:off x="3746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1905</xdr:rowOff>
    </xdr:from>
    <xdr:to>
      <xdr:col>24</xdr:col>
      <xdr:colOff>63500</xdr:colOff>
      <xdr:row>83</xdr:row>
      <xdr:rowOff>110489</xdr:rowOff>
    </xdr:to>
    <xdr:cxnSp macro="">
      <xdr:nvCxnSpPr>
        <xdr:cNvPr id="281" name="直線コネクタ 280"/>
        <xdr:cNvCxnSpPr/>
      </xdr:nvCxnSpPr>
      <xdr:spPr>
        <a:xfrm>
          <a:off x="3797300" y="14232255"/>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114936</xdr:rowOff>
    </xdr:from>
    <xdr:to>
      <xdr:col>15</xdr:col>
      <xdr:colOff>101600</xdr:colOff>
      <xdr:row>84</xdr:row>
      <xdr:rowOff>45086</xdr:rowOff>
    </xdr:to>
    <xdr:sp macro="" textlink="">
      <xdr:nvSpPr>
        <xdr:cNvPr id="282" name="楕円 281"/>
        <xdr:cNvSpPr/>
      </xdr:nvSpPr>
      <xdr:spPr>
        <a:xfrm>
          <a:off x="2857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xdr:rowOff>
    </xdr:from>
    <xdr:to>
      <xdr:col>19</xdr:col>
      <xdr:colOff>177800</xdr:colOff>
      <xdr:row>83</xdr:row>
      <xdr:rowOff>165736</xdr:rowOff>
    </xdr:to>
    <xdr:cxnSp macro="">
      <xdr:nvCxnSpPr>
        <xdr:cNvPr id="283" name="直線コネクタ 282"/>
        <xdr:cNvCxnSpPr/>
      </xdr:nvCxnSpPr>
      <xdr:spPr>
        <a:xfrm flipV="1">
          <a:off x="2908300" y="14232255"/>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34925</xdr:rowOff>
    </xdr:from>
    <xdr:to>
      <xdr:col>10</xdr:col>
      <xdr:colOff>165100</xdr:colOff>
      <xdr:row>83</xdr:row>
      <xdr:rowOff>136525</xdr:rowOff>
    </xdr:to>
    <xdr:sp macro="" textlink="">
      <xdr:nvSpPr>
        <xdr:cNvPr id="284" name="楕円 283"/>
        <xdr:cNvSpPr/>
      </xdr:nvSpPr>
      <xdr:spPr>
        <a:xfrm>
          <a:off x="1968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85725</xdr:rowOff>
    </xdr:from>
    <xdr:to>
      <xdr:col>15</xdr:col>
      <xdr:colOff>50800</xdr:colOff>
      <xdr:row>83</xdr:row>
      <xdr:rowOff>165736</xdr:rowOff>
    </xdr:to>
    <xdr:cxnSp macro="">
      <xdr:nvCxnSpPr>
        <xdr:cNvPr id="285" name="直線コネクタ 284"/>
        <xdr:cNvCxnSpPr/>
      </xdr:nvCxnSpPr>
      <xdr:spPr>
        <a:xfrm>
          <a:off x="2019300" y="14316075"/>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86"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87" name="n_2aveValue【公営住宅】&#10;有形固定資産減価償却率"/>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88" name="n_3aveValue【公営住宅】&#10;有形固定資産減価償却率"/>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43832</xdr:rowOff>
    </xdr:from>
    <xdr:ext cx="405111" cy="259045"/>
    <xdr:sp macro="" textlink="">
      <xdr:nvSpPr>
        <xdr:cNvPr id="289" name="n_1mainValue【公営住宅】&#10;有形固定資産減価償却率"/>
        <xdr:cNvSpPr txBox="1"/>
      </xdr:nvSpPr>
      <xdr:spPr>
        <a:xfrm>
          <a:off x="3582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36213</xdr:rowOff>
    </xdr:from>
    <xdr:ext cx="405111" cy="259045"/>
    <xdr:sp macro="" textlink="">
      <xdr:nvSpPr>
        <xdr:cNvPr id="290" name="n_2mainValue【公営住宅】&#10;有形固定資産減価償却率"/>
        <xdr:cNvSpPr txBox="1"/>
      </xdr:nvSpPr>
      <xdr:spPr>
        <a:xfrm>
          <a:off x="2705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127652</xdr:rowOff>
    </xdr:from>
    <xdr:ext cx="405111" cy="259045"/>
    <xdr:sp macro="" textlink="">
      <xdr:nvSpPr>
        <xdr:cNvPr id="291" name="n_3mainValue【公営住宅】&#10;有形固定資産減価償却率"/>
        <xdr:cNvSpPr txBox="1"/>
      </xdr:nvSpPr>
      <xdr:spPr>
        <a:xfrm>
          <a:off x="1816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1" name="テキスト ボックス 31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3" name="テキスト ボックス 31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17" name="直線コネクタ 316"/>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18" name="【公営住宅】&#10;一人当たり面積最小値テキスト"/>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19" name="直線コネクタ 318"/>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20" name="【公営住宅】&#10;一人当たり面積最大値テキスト"/>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21" name="直線コネクタ 320"/>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77959</xdr:rowOff>
    </xdr:from>
    <xdr:ext cx="469744" cy="259045"/>
    <xdr:sp macro="" textlink="">
      <xdr:nvSpPr>
        <xdr:cNvPr id="322" name="【公営住宅】&#10;一人当たり面積平均値テキスト"/>
        <xdr:cNvSpPr txBox="1"/>
      </xdr:nvSpPr>
      <xdr:spPr>
        <a:xfrm>
          <a:off x="10515600" y="14479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23" name="フローチャート: 判断 322"/>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24" name="フローチャート: 判断 323"/>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25" name="フローチャート: 判断 324"/>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26" name="フローチャート: 判断 325"/>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129141</xdr:rowOff>
    </xdr:from>
    <xdr:to>
      <xdr:col>55</xdr:col>
      <xdr:colOff>50800</xdr:colOff>
      <xdr:row>82</xdr:row>
      <xdr:rowOff>59291</xdr:rowOff>
    </xdr:to>
    <xdr:sp macro="" textlink="">
      <xdr:nvSpPr>
        <xdr:cNvPr id="332" name="楕円 331"/>
        <xdr:cNvSpPr/>
      </xdr:nvSpPr>
      <xdr:spPr>
        <a:xfrm>
          <a:off x="10426700" y="140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152018</xdr:rowOff>
    </xdr:from>
    <xdr:ext cx="469744" cy="259045"/>
    <xdr:sp macro="" textlink="">
      <xdr:nvSpPr>
        <xdr:cNvPr id="333" name="【公営住宅】&#10;一人当たり面積該当値テキスト"/>
        <xdr:cNvSpPr txBox="1"/>
      </xdr:nvSpPr>
      <xdr:spPr>
        <a:xfrm>
          <a:off x="10515600" y="1386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168873</xdr:rowOff>
    </xdr:from>
    <xdr:to>
      <xdr:col>50</xdr:col>
      <xdr:colOff>165100</xdr:colOff>
      <xdr:row>82</xdr:row>
      <xdr:rowOff>99023</xdr:rowOff>
    </xdr:to>
    <xdr:sp macro="" textlink="">
      <xdr:nvSpPr>
        <xdr:cNvPr id="334" name="楕円 333"/>
        <xdr:cNvSpPr/>
      </xdr:nvSpPr>
      <xdr:spPr>
        <a:xfrm>
          <a:off x="9588500" y="1405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8491</xdr:rowOff>
    </xdr:from>
    <xdr:to>
      <xdr:col>55</xdr:col>
      <xdr:colOff>0</xdr:colOff>
      <xdr:row>82</xdr:row>
      <xdr:rowOff>48223</xdr:rowOff>
    </xdr:to>
    <xdr:cxnSp macro="">
      <xdr:nvCxnSpPr>
        <xdr:cNvPr id="335" name="直線コネクタ 334"/>
        <xdr:cNvCxnSpPr/>
      </xdr:nvCxnSpPr>
      <xdr:spPr>
        <a:xfrm flipV="1">
          <a:off x="9639300" y="14067391"/>
          <a:ext cx="838200" cy="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84291</xdr:rowOff>
    </xdr:from>
    <xdr:to>
      <xdr:col>46</xdr:col>
      <xdr:colOff>38100</xdr:colOff>
      <xdr:row>84</xdr:row>
      <xdr:rowOff>14441</xdr:rowOff>
    </xdr:to>
    <xdr:sp macro="" textlink="">
      <xdr:nvSpPr>
        <xdr:cNvPr id="336" name="楕円 335"/>
        <xdr:cNvSpPr/>
      </xdr:nvSpPr>
      <xdr:spPr>
        <a:xfrm>
          <a:off x="8699500" y="1431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48223</xdr:rowOff>
    </xdr:from>
    <xdr:to>
      <xdr:col>50</xdr:col>
      <xdr:colOff>114300</xdr:colOff>
      <xdr:row>83</xdr:row>
      <xdr:rowOff>135091</xdr:rowOff>
    </xdr:to>
    <xdr:cxnSp macro="">
      <xdr:nvCxnSpPr>
        <xdr:cNvPr id="337" name="直線コネクタ 336"/>
        <xdr:cNvCxnSpPr/>
      </xdr:nvCxnSpPr>
      <xdr:spPr>
        <a:xfrm flipV="1">
          <a:off x="8750300" y="14107123"/>
          <a:ext cx="8890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157335</xdr:rowOff>
    </xdr:from>
    <xdr:to>
      <xdr:col>41</xdr:col>
      <xdr:colOff>101600</xdr:colOff>
      <xdr:row>82</xdr:row>
      <xdr:rowOff>87485</xdr:rowOff>
    </xdr:to>
    <xdr:sp macro="" textlink="">
      <xdr:nvSpPr>
        <xdr:cNvPr id="338" name="楕円 337"/>
        <xdr:cNvSpPr/>
      </xdr:nvSpPr>
      <xdr:spPr>
        <a:xfrm>
          <a:off x="7810500" y="140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36685</xdr:rowOff>
    </xdr:from>
    <xdr:to>
      <xdr:col>45</xdr:col>
      <xdr:colOff>177800</xdr:colOff>
      <xdr:row>83</xdr:row>
      <xdr:rowOff>135091</xdr:rowOff>
    </xdr:to>
    <xdr:cxnSp macro="">
      <xdr:nvCxnSpPr>
        <xdr:cNvPr id="339" name="直線コネクタ 338"/>
        <xdr:cNvCxnSpPr/>
      </xdr:nvCxnSpPr>
      <xdr:spPr>
        <a:xfrm>
          <a:off x="7861300" y="14095585"/>
          <a:ext cx="889000" cy="26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38552</xdr:rowOff>
    </xdr:from>
    <xdr:ext cx="469744" cy="259045"/>
    <xdr:sp macro="" textlink="">
      <xdr:nvSpPr>
        <xdr:cNvPr id="340" name="n_1aveValue【公営住宅】&#10;一人当たり面積"/>
        <xdr:cNvSpPr txBox="1"/>
      </xdr:nvSpPr>
      <xdr:spPr>
        <a:xfrm>
          <a:off x="9391727" y="146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161017</xdr:rowOff>
    </xdr:from>
    <xdr:ext cx="469744" cy="259045"/>
    <xdr:sp macro="" textlink="">
      <xdr:nvSpPr>
        <xdr:cNvPr id="341" name="n_2aveValue【公営住宅】&#10;一人当たり面積"/>
        <xdr:cNvSpPr txBox="1"/>
      </xdr:nvSpPr>
      <xdr:spPr>
        <a:xfrm>
          <a:off x="8515427" y="145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146865</xdr:rowOff>
    </xdr:from>
    <xdr:ext cx="469744" cy="259045"/>
    <xdr:sp macro="" textlink="">
      <xdr:nvSpPr>
        <xdr:cNvPr id="342" name="n_3aveValue【公営住宅】&#10;一人当たり面積"/>
        <xdr:cNvSpPr txBox="1"/>
      </xdr:nvSpPr>
      <xdr:spPr>
        <a:xfrm>
          <a:off x="7626427" y="1454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115550</xdr:rowOff>
    </xdr:from>
    <xdr:ext cx="469744" cy="259045"/>
    <xdr:sp macro="" textlink="">
      <xdr:nvSpPr>
        <xdr:cNvPr id="343" name="n_1mainValue【公営住宅】&#10;一人当たり面積"/>
        <xdr:cNvSpPr txBox="1"/>
      </xdr:nvSpPr>
      <xdr:spPr>
        <a:xfrm>
          <a:off x="9391727" y="1383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30968</xdr:rowOff>
    </xdr:from>
    <xdr:ext cx="469744" cy="259045"/>
    <xdr:sp macro="" textlink="">
      <xdr:nvSpPr>
        <xdr:cNvPr id="344" name="n_2mainValue【公営住宅】&#10;一人当たり面積"/>
        <xdr:cNvSpPr txBox="1"/>
      </xdr:nvSpPr>
      <xdr:spPr>
        <a:xfrm>
          <a:off x="8515427" y="1408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104012</xdr:rowOff>
    </xdr:from>
    <xdr:ext cx="469744" cy="259045"/>
    <xdr:sp macro="" textlink="">
      <xdr:nvSpPr>
        <xdr:cNvPr id="345" name="n_3mainValue【公営住宅】&#10;一人当たり面積"/>
        <xdr:cNvSpPr txBox="1"/>
      </xdr:nvSpPr>
      <xdr:spPr>
        <a:xfrm>
          <a:off x="7626427" y="138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130084</xdr:rowOff>
    </xdr:from>
    <xdr:to>
      <xdr:col>24</xdr:col>
      <xdr:colOff>62865</xdr:colOff>
      <xdr:row>109</xdr:row>
      <xdr:rowOff>35379</xdr:rowOff>
    </xdr:to>
    <xdr:cxnSp macro="">
      <xdr:nvCxnSpPr>
        <xdr:cNvPr id="371" name="直線コネクタ 370"/>
        <xdr:cNvCxnSpPr/>
      </xdr:nvCxnSpPr>
      <xdr:spPr>
        <a:xfrm flipV="1">
          <a:off x="4634865" y="17103634"/>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340478" cy="259045"/>
    <xdr:sp macro="" textlink="">
      <xdr:nvSpPr>
        <xdr:cNvPr id="372" name="【港湾・漁港】&#10;有形固定資産減価償却率最小値テキスト"/>
        <xdr:cNvSpPr txBox="1"/>
      </xdr:nvSpPr>
      <xdr:spPr>
        <a:xfrm>
          <a:off x="4673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3" name="直線コネクタ 37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76761</xdr:rowOff>
    </xdr:from>
    <xdr:ext cx="405111" cy="259045"/>
    <xdr:sp macro="" textlink="">
      <xdr:nvSpPr>
        <xdr:cNvPr id="374" name="【港湾・漁港】&#10;有形固定資産減価償却率最大値テキスト"/>
        <xdr:cNvSpPr txBox="1"/>
      </xdr:nvSpPr>
      <xdr:spPr>
        <a:xfrm>
          <a:off x="4673600" y="1687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130084</xdr:rowOff>
    </xdr:from>
    <xdr:to>
      <xdr:col>24</xdr:col>
      <xdr:colOff>152400</xdr:colOff>
      <xdr:row>99</xdr:row>
      <xdr:rowOff>130084</xdr:rowOff>
    </xdr:to>
    <xdr:cxnSp macro="">
      <xdr:nvCxnSpPr>
        <xdr:cNvPr id="375" name="直線コネクタ 374"/>
        <xdr:cNvCxnSpPr/>
      </xdr:nvCxnSpPr>
      <xdr:spPr>
        <a:xfrm>
          <a:off x="4546600" y="17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40113</xdr:rowOff>
    </xdr:from>
    <xdr:ext cx="405111" cy="259045"/>
    <xdr:sp macro="" textlink="">
      <xdr:nvSpPr>
        <xdr:cNvPr id="376" name="【港湾・漁港】&#10;有形固定資産減価償却率平均値テキスト"/>
        <xdr:cNvSpPr txBox="1"/>
      </xdr:nvSpPr>
      <xdr:spPr>
        <a:xfrm>
          <a:off x="4673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17236</xdr:rowOff>
    </xdr:from>
    <xdr:to>
      <xdr:col>24</xdr:col>
      <xdr:colOff>114300</xdr:colOff>
      <xdr:row>104</xdr:row>
      <xdr:rowOff>118836</xdr:rowOff>
    </xdr:to>
    <xdr:sp macro="" textlink="">
      <xdr:nvSpPr>
        <xdr:cNvPr id="377" name="フローチャート: 判断 376"/>
        <xdr:cNvSpPr/>
      </xdr:nvSpPr>
      <xdr:spPr>
        <a:xfrm>
          <a:off x="4584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78" name="フローチャート: 判断 377"/>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79" name="フローチャート: 判断 378"/>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27032</xdr:rowOff>
    </xdr:from>
    <xdr:to>
      <xdr:col>10</xdr:col>
      <xdr:colOff>165100</xdr:colOff>
      <xdr:row>103</xdr:row>
      <xdr:rowOff>128632</xdr:rowOff>
    </xdr:to>
    <xdr:sp macro="" textlink="">
      <xdr:nvSpPr>
        <xdr:cNvPr id="380" name="フローチャート: 判断 379"/>
        <xdr:cNvSpPr/>
      </xdr:nvSpPr>
      <xdr:spPr>
        <a:xfrm>
          <a:off x="19685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386" name="楕円 385"/>
        <xdr:cNvSpPr/>
      </xdr:nvSpPr>
      <xdr:spPr>
        <a:xfrm>
          <a:off x="45847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59345</xdr:rowOff>
    </xdr:from>
    <xdr:ext cx="405111" cy="259045"/>
    <xdr:sp macro="" textlink="">
      <xdr:nvSpPr>
        <xdr:cNvPr id="387" name="【港湾・漁港】&#10;有形固定資産減価償却率該当値テキスト"/>
        <xdr:cNvSpPr txBox="1"/>
      </xdr:nvSpPr>
      <xdr:spPr>
        <a:xfrm>
          <a:off x="4673600"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125005</xdr:rowOff>
    </xdr:from>
    <xdr:to>
      <xdr:col>20</xdr:col>
      <xdr:colOff>38100</xdr:colOff>
      <xdr:row>106</xdr:row>
      <xdr:rowOff>55155</xdr:rowOff>
    </xdr:to>
    <xdr:sp macro="" textlink="">
      <xdr:nvSpPr>
        <xdr:cNvPr id="388" name="楕円 387"/>
        <xdr:cNvSpPr/>
      </xdr:nvSpPr>
      <xdr:spPr>
        <a:xfrm>
          <a:off x="3746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131718</xdr:rowOff>
    </xdr:from>
    <xdr:to>
      <xdr:col>24</xdr:col>
      <xdr:colOff>63500</xdr:colOff>
      <xdr:row>106</xdr:row>
      <xdr:rowOff>4355</xdr:rowOff>
    </xdr:to>
    <xdr:cxnSp macro="">
      <xdr:nvCxnSpPr>
        <xdr:cNvPr id="389" name="直線コネクタ 388"/>
        <xdr:cNvCxnSpPr/>
      </xdr:nvCxnSpPr>
      <xdr:spPr>
        <a:xfrm flipV="1">
          <a:off x="3797300" y="18133968"/>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41729</xdr:rowOff>
    </xdr:from>
    <xdr:to>
      <xdr:col>15</xdr:col>
      <xdr:colOff>101600</xdr:colOff>
      <xdr:row>106</xdr:row>
      <xdr:rowOff>143329</xdr:rowOff>
    </xdr:to>
    <xdr:sp macro="" textlink="">
      <xdr:nvSpPr>
        <xdr:cNvPr id="390" name="楕円 389"/>
        <xdr:cNvSpPr/>
      </xdr:nvSpPr>
      <xdr:spPr>
        <a:xfrm>
          <a:off x="2857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4355</xdr:rowOff>
    </xdr:from>
    <xdr:to>
      <xdr:col>19</xdr:col>
      <xdr:colOff>177800</xdr:colOff>
      <xdr:row>106</xdr:row>
      <xdr:rowOff>92529</xdr:rowOff>
    </xdr:to>
    <xdr:cxnSp macro="">
      <xdr:nvCxnSpPr>
        <xdr:cNvPr id="391" name="直線コネクタ 390"/>
        <xdr:cNvCxnSpPr/>
      </xdr:nvCxnSpPr>
      <xdr:spPr>
        <a:xfrm flipV="1">
          <a:off x="2908300" y="18178055"/>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76019</xdr:rowOff>
    </xdr:from>
    <xdr:to>
      <xdr:col>10</xdr:col>
      <xdr:colOff>165100</xdr:colOff>
      <xdr:row>107</xdr:row>
      <xdr:rowOff>6169</xdr:rowOff>
    </xdr:to>
    <xdr:sp macro="" textlink="">
      <xdr:nvSpPr>
        <xdr:cNvPr id="392" name="楕円 391"/>
        <xdr:cNvSpPr/>
      </xdr:nvSpPr>
      <xdr:spPr>
        <a:xfrm>
          <a:off x="1968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92529</xdr:rowOff>
    </xdr:from>
    <xdr:to>
      <xdr:col>15</xdr:col>
      <xdr:colOff>50800</xdr:colOff>
      <xdr:row>106</xdr:row>
      <xdr:rowOff>126819</xdr:rowOff>
    </xdr:to>
    <xdr:cxnSp macro="">
      <xdr:nvCxnSpPr>
        <xdr:cNvPr id="393" name="直線コネクタ 392"/>
        <xdr:cNvCxnSpPr/>
      </xdr:nvCxnSpPr>
      <xdr:spPr>
        <a:xfrm flipV="1">
          <a:off x="2019300" y="182662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394" name="n_1aveValue【港湾・漁港】&#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395" name="n_2aveValue【港湾・漁港】&#10;有形固定資産減価償却率"/>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145159</xdr:rowOff>
    </xdr:from>
    <xdr:ext cx="405111" cy="259045"/>
    <xdr:sp macro="" textlink="">
      <xdr:nvSpPr>
        <xdr:cNvPr id="396" name="n_3aveValue【港湾・漁港】&#10;有形固定資産減価償却率"/>
        <xdr:cNvSpPr txBox="1"/>
      </xdr:nvSpPr>
      <xdr:spPr>
        <a:xfrm>
          <a:off x="1816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46282</xdr:rowOff>
    </xdr:from>
    <xdr:ext cx="405111" cy="259045"/>
    <xdr:sp macro="" textlink="">
      <xdr:nvSpPr>
        <xdr:cNvPr id="397" name="n_1mainValue【港湾・漁港】&#10;有形固定資産減価償却率"/>
        <xdr:cNvSpPr txBox="1"/>
      </xdr:nvSpPr>
      <xdr:spPr>
        <a:xfrm>
          <a:off x="35820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134456</xdr:rowOff>
    </xdr:from>
    <xdr:ext cx="405111" cy="259045"/>
    <xdr:sp macro="" textlink="">
      <xdr:nvSpPr>
        <xdr:cNvPr id="398" name="n_2mainValue【港湾・漁港】&#10;有形固定資産減価償却率"/>
        <xdr:cNvSpPr txBox="1"/>
      </xdr:nvSpPr>
      <xdr:spPr>
        <a:xfrm>
          <a:off x="2705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168746</xdr:rowOff>
    </xdr:from>
    <xdr:ext cx="405111" cy="259045"/>
    <xdr:sp macro="" textlink="">
      <xdr:nvSpPr>
        <xdr:cNvPr id="399" name="n_3mainValue【港湾・漁港】&#10;有形固定資産減価償却率"/>
        <xdr:cNvSpPr txBox="1"/>
      </xdr:nvSpPr>
      <xdr:spPr>
        <a:xfrm>
          <a:off x="1816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1" name="テキスト ボックス 41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13" name="テキスト ボックス 412"/>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15" name="テキスト ボックス 414"/>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17" name="テキスト ボックス 416"/>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19" name="テキスト ボックス 418"/>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21" name="テキスト ボックス 420"/>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92599</xdr:rowOff>
    </xdr:from>
    <xdr:to>
      <xdr:col>54</xdr:col>
      <xdr:colOff>189865</xdr:colOff>
      <xdr:row>108</xdr:row>
      <xdr:rowOff>152333</xdr:rowOff>
    </xdr:to>
    <xdr:cxnSp macro="">
      <xdr:nvCxnSpPr>
        <xdr:cNvPr id="423" name="直線コネクタ 422"/>
        <xdr:cNvCxnSpPr/>
      </xdr:nvCxnSpPr>
      <xdr:spPr>
        <a:xfrm flipV="1">
          <a:off x="10476865" y="17066149"/>
          <a:ext cx="0" cy="16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424" name="【港湾・漁港】&#10;一人当たり有形固定資産（償却資産）額最小値テキスト"/>
        <xdr:cNvSpPr txBox="1"/>
      </xdr:nvSpPr>
      <xdr:spPr>
        <a:xfrm>
          <a:off x="10515600"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425" name="直線コネクタ 424"/>
        <xdr:cNvCxnSpPr/>
      </xdr:nvCxnSpPr>
      <xdr:spPr>
        <a:xfrm>
          <a:off x="10388600" y="1866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39276</xdr:rowOff>
    </xdr:from>
    <xdr:ext cx="754822" cy="259045"/>
    <xdr:sp macro="" textlink="">
      <xdr:nvSpPr>
        <xdr:cNvPr id="426" name="【港湾・漁港】&#10;一人当たり有形固定資産（償却資産）額最大値テキスト"/>
        <xdr:cNvSpPr txBox="1"/>
      </xdr:nvSpPr>
      <xdr:spPr>
        <a:xfrm>
          <a:off x="10515600" y="168413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84,139,145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92599</xdr:rowOff>
    </xdr:from>
    <xdr:to>
      <xdr:col>55</xdr:col>
      <xdr:colOff>88900</xdr:colOff>
      <xdr:row>99</xdr:row>
      <xdr:rowOff>92599</xdr:rowOff>
    </xdr:to>
    <xdr:cxnSp macro="">
      <xdr:nvCxnSpPr>
        <xdr:cNvPr id="427" name="直線コネクタ 426"/>
        <xdr:cNvCxnSpPr/>
      </xdr:nvCxnSpPr>
      <xdr:spPr>
        <a:xfrm>
          <a:off x="10388600" y="1706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45643</xdr:rowOff>
    </xdr:from>
    <xdr:ext cx="690189" cy="259045"/>
    <xdr:sp macro="" textlink="">
      <xdr:nvSpPr>
        <xdr:cNvPr id="428" name="【港湾・漁港】&#10;一人当たり有形固定資産（償却資産）額平均値テキスト"/>
        <xdr:cNvSpPr txBox="1"/>
      </xdr:nvSpPr>
      <xdr:spPr>
        <a:xfrm>
          <a:off x="10515600" y="1839079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22766</xdr:rowOff>
    </xdr:from>
    <xdr:to>
      <xdr:col>55</xdr:col>
      <xdr:colOff>50800</xdr:colOff>
      <xdr:row>108</xdr:row>
      <xdr:rowOff>124366</xdr:rowOff>
    </xdr:to>
    <xdr:sp macro="" textlink="">
      <xdr:nvSpPr>
        <xdr:cNvPr id="429" name="フローチャート: 判断 428"/>
        <xdr:cNvSpPr/>
      </xdr:nvSpPr>
      <xdr:spPr>
        <a:xfrm>
          <a:off x="10426700" y="1853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26316</xdr:rowOff>
    </xdr:from>
    <xdr:to>
      <xdr:col>50</xdr:col>
      <xdr:colOff>165100</xdr:colOff>
      <xdr:row>108</xdr:row>
      <xdr:rowOff>127916</xdr:rowOff>
    </xdr:to>
    <xdr:sp macro="" textlink="">
      <xdr:nvSpPr>
        <xdr:cNvPr id="430" name="フローチャート: 判断 429"/>
        <xdr:cNvSpPr/>
      </xdr:nvSpPr>
      <xdr:spPr>
        <a:xfrm>
          <a:off x="9588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8013</xdr:rowOff>
    </xdr:from>
    <xdr:to>
      <xdr:col>46</xdr:col>
      <xdr:colOff>38100</xdr:colOff>
      <xdr:row>108</xdr:row>
      <xdr:rowOff>109613</xdr:rowOff>
    </xdr:to>
    <xdr:sp macro="" textlink="">
      <xdr:nvSpPr>
        <xdr:cNvPr id="431" name="フローチャート: 判断 430"/>
        <xdr:cNvSpPr/>
      </xdr:nvSpPr>
      <xdr:spPr>
        <a:xfrm>
          <a:off x="8699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57857</xdr:rowOff>
    </xdr:from>
    <xdr:to>
      <xdr:col>41</xdr:col>
      <xdr:colOff>101600</xdr:colOff>
      <xdr:row>108</xdr:row>
      <xdr:rowOff>159457</xdr:rowOff>
    </xdr:to>
    <xdr:sp macro="" textlink="">
      <xdr:nvSpPr>
        <xdr:cNvPr id="432" name="フローチャート: 判断 431"/>
        <xdr:cNvSpPr/>
      </xdr:nvSpPr>
      <xdr:spPr>
        <a:xfrm>
          <a:off x="7810500" y="1857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95031</xdr:rowOff>
    </xdr:from>
    <xdr:to>
      <xdr:col>55</xdr:col>
      <xdr:colOff>50800</xdr:colOff>
      <xdr:row>109</xdr:row>
      <xdr:rowOff>25181</xdr:rowOff>
    </xdr:to>
    <xdr:sp macro="" textlink="">
      <xdr:nvSpPr>
        <xdr:cNvPr id="438" name="楕円 437"/>
        <xdr:cNvSpPr/>
      </xdr:nvSpPr>
      <xdr:spPr>
        <a:xfrm>
          <a:off x="10426700" y="186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9958</xdr:rowOff>
    </xdr:from>
    <xdr:ext cx="599010" cy="259045"/>
    <xdr:sp macro="" textlink="">
      <xdr:nvSpPr>
        <xdr:cNvPr id="439" name="【港湾・漁港】&#10;一人当たり有形固定資産（償却資産）額該当値テキスト"/>
        <xdr:cNvSpPr txBox="1"/>
      </xdr:nvSpPr>
      <xdr:spPr>
        <a:xfrm>
          <a:off x="10515600" y="185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94897</xdr:rowOff>
    </xdr:from>
    <xdr:to>
      <xdr:col>50</xdr:col>
      <xdr:colOff>165100</xdr:colOff>
      <xdr:row>109</xdr:row>
      <xdr:rowOff>25047</xdr:rowOff>
    </xdr:to>
    <xdr:sp macro="" textlink="">
      <xdr:nvSpPr>
        <xdr:cNvPr id="440" name="楕円 439"/>
        <xdr:cNvSpPr/>
      </xdr:nvSpPr>
      <xdr:spPr>
        <a:xfrm>
          <a:off x="9588500" y="1861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145697</xdr:rowOff>
    </xdr:from>
    <xdr:to>
      <xdr:col>55</xdr:col>
      <xdr:colOff>0</xdr:colOff>
      <xdr:row>108</xdr:row>
      <xdr:rowOff>145831</xdr:rowOff>
    </xdr:to>
    <xdr:cxnSp macro="">
      <xdr:nvCxnSpPr>
        <xdr:cNvPr id="441" name="直線コネクタ 440"/>
        <xdr:cNvCxnSpPr/>
      </xdr:nvCxnSpPr>
      <xdr:spPr>
        <a:xfrm>
          <a:off x="9639300" y="18662297"/>
          <a:ext cx="8382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97503</xdr:rowOff>
    </xdr:from>
    <xdr:to>
      <xdr:col>46</xdr:col>
      <xdr:colOff>38100</xdr:colOff>
      <xdr:row>109</xdr:row>
      <xdr:rowOff>27653</xdr:rowOff>
    </xdr:to>
    <xdr:sp macro="" textlink="">
      <xdr:nvSpPr>
        <xdr:cNvPr id="442" name="楕円 441"/>
        <xdr:cNvSpPr/>
      </xdr:nvSpPr>
      <xdr:spPr>
        <a:xfrm>
          <a:off x="8699500" y="186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145697</xdr:rowOff>
    </xdr:from>
    <xdr:to>
      <xdr:col>50</xdr:col>
      <xdr:colOff>114300</xdr:colOff>
      <xdr:row>108</xdr:row>
      <xdr:rowOff>148303</xdr:rowOff>
    </xdr:to>
    <xdr:cxnSp macro="">
      <xdr:nvCxnSpPr>
        <xdr:cNvPr id="443" name="直線コネクタ 442"/>
        <xdr:cNvCxnSpPr/>
      </xdr:nvCxnSpPr>
      <xdr:spPr>
        <a:xfrm flipV="1">
          <a:off x="8750300" y="18662297"/>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97377</xdr:rowOff>
    </xdr:from>
    <xdr:to>
      <xdr:col>41</xdr:col>
      <xdr:colOff>101600</xdr:colOff>
      <xdr:row>109</xdr:row>
      <xdr:rowOff>27527</xdr:rowOff>
    </xdr:to>
    <xdr:sp macro="" textlink="">
      <xdr:nvSpPr>
        <xdr:cNvPr id="444" name="楕円 443"/>
        <xdr:cNvSpPr/>
      </xdr:nvSpPr>
      <xdr:spPr>
        <a:xfrm>
          <a:off x="7810500" y="1861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148177</xdr:rowOff>
    </xdr:from>
    <xdr:to>
      <xdr:col>45</xdr:col>
      <xdr:colOff>177800</xdr:colOff>
      <xdr:row>108</xdr:row>
      <xdr:rowOff>148303</xdr:rowOff>
    </xdr:to>
    <xdr:cxnSp macro="">
      <xdr:nvCxnSpPr>
        <xdr:cNvPr id="445" name="直線コネクタ 444"/>
        <xdr:cNvCxnSpPr/>
      </xdr:nvCxnSpPr>
      <xdr:spPr>
        <a:xfrm>
          <a:off x="7861300" y="18664777"/>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144443</xdr:rowOff>
    </xdr:from>
    <xdr:ext cx="690189" cy="259045"/>
    <xdr:sp macro="" textlink="">
      <xdr:nvSpPr>
        <xdr:cNvPr id="446" name="n_1aveValue【港湾・漁港】&#10;一人当たり有形固定資産（償却資産）額"/>
        <xdr:cNvSpPr txBox="1"/>
      </xdr:nvSpPr>
      <xdr:spPr>
        <a:xfrm>
          <a:off x="92815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126140</xdr:rowOff>
    </xdr:from>
    <xdr:ext cx="690189" cy="259045"/>
    <xdr:sp macro="" textlink="">
      <xdr:nvSpPr>
        <xdr:cNvPr id="447" name="n_2aveValue【港湾・漁港】&#10;一人当たり有形固定資産（償却資産）額"/>
        <xdr:cNvSpPr txBox="1"/>
      </xdr:nvSpPr>
      <xdr:spPr>
        <a:xfrm>
          <a:off x="8405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4534</xdr:rowOff>
    </xdr:from>
    <xdr:ext cx="690189" cy="259045"/>
    <xdr:sp macro="" textlink="">
      <xdr:nvSpPr>
        <xdr:cNvPr id="448" name="n_3aveValue【港湾・漁港】&#10;一人当たり有形固定資産（償却資産）額"/>
        <xdr:cNvSpPr txBox="1"/>
      </xdr:nvSpPr>
      <xdr:spPr>
        <a:xfrm>
          <a:off x="7516205" y="18349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16174</xdr:rowOff>
    </xdr:from>
    <xdr:ext cx="599010" cy="259045"/>
    <xdr:sp macro="" textlink="">
      <xdr:nvSpPr>
        <xdr:cNvPr id="449" name="n_1mainValue【港湾・漁港】&#10;一人当たり有形固定資産（償却資産）額"/>
        <xdr:cNvSpPr txBox="1"/>
      </xdr:nvSpPr>
      <xdr:spPr>
        <a:xfrm>
          <a:off x="9327095" y="1870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18780</xdr:rowOff>
    </xdr:from>
    <xdr:ext cx="599010" cy="259045"/>
    <xdr:sp macro="" textlink="">
      <xdr:nvSpPr>
        <xdr:cNvPr id="450" name="n_2mainValue【港湾・漁港】&#10;一人当たり有形固定資産（償却資産）額"/>
        <xdr:cNvSpPr txBox="1"/>
      </xdr:nvSpPr>
      <xdr:spPr>
        <a:xfrm>
          <a:off x="8450795" y="1870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18654</xdr:rowOff>
    </xdr:from>
    <xdr:ext cx="599010" cy="259045"/>
    <xdr:sp macro="" textlink="">
      <xdr:nvSpPr>
        <xdr:cNvPr id="451" name="n_3mainValue【港湾・漁港】&#10;一人当たり有形固定資産（償却資産）額"/>
        <xdr:cNvSpPr txBox="1"/>
      </xdr:nvSpPr>
      <xdr:spPr>
        <a:xfrm>
          <a:off x="7561795" y="1870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477" name="直線コネクタ 476"/>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478" name="【認定こども園・幼稚園・保育所】&#10;有形固定資産減価償却率最小値テキスト"/>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479" name="直線コネクタ 478"/>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15620</xdr:rowOff>
    </xdr:from>
    <xdr:ext cx="405111" cy="259045"/>
    <xdr:sp macro="" textlink="">
      <xdr:nvSpPr>
        <xdr:cNvPr id="482" name="【認定こども園・幼稚園・保育所】&#10;有形固定資産減価償却率平均値テキスト"/>
        <xdr:cNvSpPr txBox="1"/>
      </xdr:nvSpPr>
      <xdr:spPr>
        <a:xfrm>
          <a:off x="16357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483" name="フローチャート: 判断 482"/>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484" name="フローチャート: 判断 483"/>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485" name="フローチャート: 判断 484"/>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486" name="フローチャート: 判断 485"/>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30299</xdr:rowOff>
    </xdr:from>
    <xdr:to>
      <xdr:col>85</xdr:col>
      <xdr:colOff>177800</xdr:colOff>
      <xdr:row>40</xdr:row>
      <xdr:rowOff>131899</xdr:rowOff>
    </xdr:to>
    <xdr:sp macro="" textlink="">
      <xdr:nvSpPr>
        <xdr:cNvPr id="492" name="楕円 491"/>
        <xdr:cNvSpPr/>
      </xdr:nvSpPr>
      <xdr:spPr>
        <a:xfrm>
          <a:off x="162687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8726</xdr:rowOff>
    </xdr:from>
    <xdr:ext cx="405111" cy="259045"/>
    <xdr:sp macro="" textlink="">
      <xdr:nvSpPr>
        <xdr:cNvPr id="493" name="【認定こども園・幼稚園・保育所】&#10;有形固定資産減価償却率該当値テキスト"/>
        <xdr:cNvSpPr txBox="1"/>
      </xdr:nvSpPr>
      <xdr:spPr>
        <a:xfrm>
          <a:off x="16357600"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49893</xdr:rowOff>
    </xdr:from>
    <xdr:to>
      <xdr:col>81</xdr:col>
      <xdr:colOff>101600</xdr:colOff>
      <xdr:row>36</xdr:row>
      <xdr:rowOff>151493</xdr:rowOff>
    </xdr:to>
    <xdr:sp macro="" textlink="">
      <xdr:nvSpPr>
        <xdr:cNvPr id="494" name="楕円 493"/>
        <xdr:cNvSpPr/>
      </xdr:nvSpPr>
      <xdr:spPr>
        <a:xfrm>
          <a:off x="15430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100693</xdr:rowOff>
    </xdr:from>
    <xdr:to>
      <xdr:col>85</xdr:col>
      <xdr:colOff>127000</xdr:colOff>
      <xdr:row>40</xdr:row>
      <xdr:rowOff>81099</xdr:rowOff>
    </xdr:to>
    <xdr:cxnSp macro="">
      <xdr:nvCxnSpPr>
        <xdr:cNvPr id="495" name="直線コネクタ 494"/>
        <xdr:cNvCxnSpPr/>
      </xdr:nvCxnSpPr>
      <xdr:spPr>
        <a:xfrm>
          <a:off x="15481300" y="6272893"/>
          <a:ext cx="838200" cy="66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85816</xdr:rowOff>
    </xdr:from>
    <xdr:to>
      <xdr:col>76</xdr:col>
      <xdr:colOff>165100</xdr:colOff>
      <xdr:row>37</xdr:row>
      <xdr:rowOff>15966</xdr:rowOff>
    </xdr:to>
    <xdr:sp macro="" textlink="">
      <xdr:nvSpPr>
        <xdr:cNvPr id="496" name="楕円 495"/>
        <xdr:cNvSpPr/>
      </xdr:nvSpPr>
      <xdr:spPr>
        <a:xfrm>
          <a:off x="14541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100693</xdr:rowOff>
    </xdr:from>
    <xdr:to>
      <xdr:col>81</xdr:col>
      <xdr:colOff>50800</xdr:colOff>
      <xdr:row>36</xdr:row>
      <xdr:rowOff>136616</xdr:rowOff>
    </xdr:to>
    <xdr:cxnSp macro="">
      <xdr:nvCxnSpPr>
        <xdr:cNvPr id="497" name="直線コネクタ 496"/>
        <xdr:cNvCxnSpPr/>
      </xdr:nvCxnSpPr>
      <xdr:spPr>
        <a:xfrm flipV="1">
          <a:off x="14592300" y="62728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121739</xdr:rowOff>
    </xdr:from>
    <xdr:to>
      <xdr:col>72</xdr:col>
      <xdr:colOff>38100</xdr:colOff>
      <xdr:row>37</xdr:row>
      <xdr:rowOff>51889</xdr:rowOff>
    </xdr:to>
    <xdr:sp macro="" textlink="">
      <xdr:nvSpPr>
        <xdr:cNvPr id="498" name="楕円 497"/>
        <xdr:cNvSpPr/>
      </xdr:nvSpPr>
      <xdr:spPr>
        <a:xfrm>
          <a:off x="13652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136616</xdr:rowOff>
    </xdr:from>
    <xdr:to>
      <xdr:col>76</xdr:col>
      <xdr:colOff>114300</xdr:colOff>
      <xdr:row>37</xdr:row>
      <xdr:rowOff>1089</xdr:rowOff>
    </xdr:to>
    <xdr:cxnSp macro="">
      <xdr:nvCxnSpPr>
        <xdr:cNvPr id="499" name="直線コネクタ 498"/>
        <xdr:cNvCxnSpPr/>
      </xdr:nvCxnSpPr>
      <xdr:spPr>
        <a:xfrm flipV="1">
          <a:off x="13703300" y="630881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116494</xdr:rowOff>
    </xdr:from>
    <xdr:ext cx="405111" cy="259045"/>
    <xdr:sp macro="" textlink="">
      <xdr:nvSpPr>
        <xdr:cNvPr id="500" name="n_1aveValue【認定こども園・幼稚園・保育所】&#10;有形固定資産減価償却率"/>
        <xdr:cNvSpPr txBox="1"/>
      </xdr:nvSpPr>
      <xdr:spPr>
        <a:xfrm>
          <a:off x="15266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109963</xdr:rowOff>
    </xdr:from>
    <xdr:ext cx="405111" cy="259045"/>
    <xdr:sp macro="" textlink="">
      <xdr:nvSpPr>
        <xdr:cNvPr id="501" name="n_2aveValue【認定こども園・幼稚園・保育所】&#10;有形固定資産減価償却率"/>
        <xdr:cNvSpPr txBox="1"/>
      </xdr:nvSpPr>
      <xdr:spPr>
        <a:xfrm>
          <a:off x="14389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65876</xdr:rowOff>
    </xdr:from>
    <xdr:ext cx="405111" cy="259045"/>
    <xdr:sp macro="" textlink="">
      <xdr:nvSpPr>
        <xdr:cNvPr id="502" name="n_3aveValue【認定こども園・幼稚園・保育所】&#10;有形固定資産減価償却率"/>
        <xdr:cNvSpPr txBox="1"/>
      </xdr:nvSpPr>
      <xdr:spPr>
        <a:xfrm>
          <a:off x="13500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168020</xdr:rowOff>
    </xdr:from>
    <xdr:ext cx="405111" cy="259045"/>
    <xdr:sp macro="" textlink="">
      <xdr:nvSpPr>
        <xdr:cNvPr id="503" name="n_1mainValue【認定こども園・幼稚園・保育所】&#10;有形固定資産減価償却率"/>
        <xdr:cNvSpPr txBox="1"/>
      </xdr:nvSpPr>
      <xdr:spPr>
        <a:xfrm>
          <a:off x="152660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32493</xdr:rowOff>
    </xdr:from>
    <xdr:ext cx="405111" cy="259045"/>
    <xdr:sp macro="" textlink="">
      <xdr:nvSpPr>
        <xdr:cNvPr id="504" name="n_2mainValue【認定こども園・幼稚園・保育所】&#10;有形固定資産減価償却率"/>
        <xdr:cNvSpPr txBox="1"/>
      </xdr:nvSpPr>
      <xdr:spPr>
        <a:xfrm>
          <a:off x="14389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68416</xdr:rowOff>
    </xdr:from>
    <xdr:ext cx="405111" cy="259045"/>
    <xdr:sp macro="" textlink="">
      <xdr:nvSpPr>
        <xdr:cNvPr id="505" name="n_3mainValue【認定こども園・幼稚園・保育所】&#10;有形固定資産減価償却率"/>
        <xdr:cNvSpPr txBox="1"/>
      </xdr:nvSpPr>
      <xdr:spPr>
        <a:xfrm>
          <a:off x="13500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6" name="直線コネクタ 51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7" name="テキスト ボックス 51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8" name="直線コネクタ 51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9" name="テキスト ボックス 51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0" name="直線コネクタ 51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1" name="テキスト ボックス 52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2" name="直線コネクタ 52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3" name="テキスト ボックス 52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4" name="直線コネクタ 52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5" name="テキスト ボックス 52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6" name="直線コネクタ 52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7" name="テキスト ボックス 52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8" name="直線コネクタ 5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9" name="テキスト ボックス 52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531" name="直線コネクタ 530"/>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532"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533" name="直線コネクタ 532"/>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534" name="【認定こども園・幼稚園・保育所】&#10;一人当たり面積最大値テキスト"/>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535" name="直線コネクタ 534"/>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536" name="【認定こども園・幼稚園・保育所】&#10;一人当たり面積平均値テキスト"/>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537" name="フローチャート: 判断 536"/>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538" name="フローチャート: 判断 537"/>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539" name="フローチャート: 判断 538"/>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540" name="フローチャート: 判断 539"/>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1" name="テキスト ボックス 5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19413</xdr:rowOff>
    </xdr:from>
    <xdr:to>
      <xdr:col>116</xdr:col>
      <xdr:colOff>114300</xdr:colOff>
      <xdr:row>37</xdr:row>
      <xdr:rowOff>121013</xdr:rowOff>
    </xdr:to>
    <xdr:sp macro="" textlink="">
      <xdr:nvSpPr>
        <xdr:cNvPr id="546" name="楕円 545"/>
        <xdr:cNvSpPr/>
      </xdr:nvSpPr>
      <xdr:spPr>
        <a:xfrm>
          <a:off x="22110700" y="63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42290</xdr:rowOff>
    </xdr:from>
    <xdr:ext cx="469744" cy="259045"/>
    <xdr:sp macro="" textlink="">
      <xdr:nvSpPr>
        <xdr:cNvPr id="547" name="【認定こども園・幼稚園・保育所】&#10;一人当たり面積該当値テキスト"/>
        <xdr:cNvSpPr txBox="1"/>
      </xdr:nvSpPr>
      <xdr:spPr>
        <a:xfrm>
          <a:off x="22199600" y="621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165826</xdr:rowOff>
    </xdr:from>
    <xdr:to>
      <xdr:col>112</xdr:col>
      <xdr:colOff>38100</xdr:colOff>
      <xdr:row>39</xdr:row>
      <xdr:rowOff>95976</xdr:rowOff>
    </xdr:to>
    <xdr:sp macro="" textlink="">
      <xdr:nvSpPr>
        <xdr:cNvPr id="548" name="楕円 547"/>
        <xdr:cNvSpPr/>
      </xdr:nvSpPr>
      <xdr:spPr>
        <a:xfrm>
          <a:off x="21272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70213</xdr:rowOff>
    </xdr:from>
    <xdr:to>
      <xdr:col>116</xdr:col>
      <xdr:colOff>63500</xdr:colOff>
      <xdr:row>39</xdr:row>
      <xdr:rowOff>45176</xdr:rowOff>
    </xdr:to>
    <xdr:cxnSp macro="">
      <xdr:nvCxnSpPr>
        <xdr:cNvPr id="549" name="直線コネクタ 548"/>
        <xdr:cNvCxnSpPr/>
      </xdr:nvCxnSpPr>
      <xdr:spPr>
        <a:xfrm flipV="1">
          <a:off x="21323300" y="6413863"/>
          <a:ext cx="838200" cy="3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4173</xdr:rowOff>
    </xdr:from>
    <xdr:to>
      <xdr:col>107</xdr:col>
      <xdr:colOff>101600</xdr:colOff>
      <xdr:row>39</xdr:row>
      <xdr:rowOff>105773</xdr:rowOff>
    </xdr:to>
    <xdr:sp macro="" textlink="">
      <xdr:nvSpPr>
        <xdr:cNvPr id="550" name="楕円 549"/>
        <xdr:cNvSpPr/>
      </xdr:nvSpPr>
      <xdr:spPr>
        <a:xfrm>
          <a:off x="20383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45176</xdr:rowOff>
    </xdr:from>
    <xdr:to>
      <xdr:col>111</xdr:col>
      <xdr:colOff>177800</xdr:colOff>
      <xdr:row>39</xdr:row>
      <xdr:rowOff>54973</xdr:rowOff>
    </xdr:to>
    <xdr:cxnSp macro="">
      <xdr:nvCxnSpPr>
        <xdr:cNvPr id="551" name="直線コネクタ 550"/>
        <xdr:cNvCxnSpPr/>
      </xdr:nvCxnSpPr>
      <xdr:spPr>
        <a:xfrm flipV="1">
          <a:off x="20434300" y="67317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158206</xdr:rowOff>
    </xdr:from>
    <xdr:to>
      <xdr:col>102</xdr:col>
      <xdr:colOff>165100</xdr:colOff>
      <xdr:row>39</xdr:row>
      <xdr:rowOff>88356</xdr:rowOff>
    </xdr:to>
    <xdr:sp macro="" textlink="">
      <xdr:nvSpPr>
        <xdr:cNvPr id="552" name="楕円 551"/>
        <xdr:cNvSpPr/>
      </xdr:nvSpPr>
      <xdr:spPr>
        <a:xfrm>
          <a:off x="19494500" y="667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37556</xdr:rowOff>
    </xdr:from>
    <xdr:to>
      <xdr:col>107</xdr:col>
      <xdr:colOff>50800</xdr:colOff>
      <xdr:row>39</xdr:row>
      <xdr:rowOff>54973</xdr:rowOff>
    </xdr:to>
    <xdr:cxnSp macro="">
      <xdr:nvCxnSpPr>
        <xdr:cNvPr id="553" name="直線コネクタ 552"/>
        <xdr:cNvCxnSpPr/>
      </xdr:nvCxnSpPr>
      <xdr:spPr>
        <a:xfrm>
          <a:off x="19545300" y="6724106"/>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32130</xdr:rowOff>
    </xdr:from>
    <xdr:ext cx="469744" cy="259045"/>
    <xdr:sp macro="" textlink="">
      <xdr:nvSpPr>
        <xdr:cNvPr id="554" name="n_1aveValue【認定こども園・幼稚園・保育所】&#10;一人当たり面積"/>
        <xdr:cNvSpPr txBox="1"/>
      </xdr:nvSpPr>
      <xdr:spPr>
        <a:xfrm>
          <a:off x="210757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34307</xdr:rowOff>
    </xdr:from>
    <xdr:ext cx="469744" cy="259045"/>
    <xdr:sp macro="" textlink="">
      <xdr:nvSpPr>
        <xdr:cNvPr id="555" name="n_2aveValue【認定こども園・幼稚園・保育所】&#10;一人当たり面積"/>
        <xdr:cNvSpPr txBox="1"/>
      </xdr:nvSpPr>
      <xdr:spPr>
        <a:xfrm>
          <a:off x="20199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104520</xdr:rowOff>
    </xdr:from>
    <xdr:ext cx="469744" cy="259045"/>
    <xdr:sp macro="" textlink="">
      <xdr:nvSpPr>
        <xdr:cNvPr id="556" name="n_3aveValue【認定こども園・幼稚園・保育所】&#10;一人当たり面積"/>
        <xdr:cNvSpPr txBox="1"/>
      </xdr:nvSpPr>
      <xdr:spPr>
        <a:xfrm>
          <a:off x="19310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112503</xdr:rowOff>
    </xdr:from>
    <xdr:ext cx="469744" cy="259045"/>
    <xdr:sp macro="" textlink="">
      <xdr:nvSpPr>
        <xdr:cNvPr id="557" name="n_1mainValue【認定こども園・幼稚園・保育所】&#10;一人当たり面積"/>
        <xdr:cNvSpPr txBox="1"/>
      </xdr:nvSpPr>
      <xdr:spPr>
        <a:xfrm>
          <a:off x="21075727" y="64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122300</xdr:rowOff>
    </xdr:from>
    <xdr:ext cx="469744" cy="259045"/>
    <xdr:sp macro="" textlink="">
      <xdr:nvSpPr>
        <xdr:cNvPr id="558" name="n_2mainValue【認定こども園・幼稚園・保育所】&#10;一人当たり面積"/>
        <xdr:cNvSpPr txBox="1"/>
      </xdr:nvSpPr>
      <xdr:spPr>
        <a:xfrm>
          <a:off x="201994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104883</xdr:rowOff>
    </xdr:from>
    <xdr:ext cx="469744" cy="259045"/>
    <xdr:sp macro="" textlink="">
      <xdr:nvSpPr>
        <xdr:cNvPr id="559" name="n_3mainValue【認定こども園・幼稚園・保育所】&#10;一人当たり面積"/>
        <xdr:cNvSpPr txBox="1"/>
      </xdr:nvSpPr>
      <xdr:spPr>
        <a:xfrm>
          <a:off x="19310427" y="644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1" name="正方形/長方形 5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2" name="正方形/長方形 5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3" name="正方形/長方形 5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4" name="正方形/長方形 5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5" name="正方形/長方形 5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6" name="正方形/長方形 5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8" name="テキスト ボックス 5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9" name="直線コネクタ 5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70" name="テキスト ボックス 56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1" name="直線コネクタ 5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2" name="テキスト ボックス 5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3" name="直線コネクタ 5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4" name="テキスト ボックス 5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5" name="直線コネクタ 5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6" name="テキスト ボックス 5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7" name="直線コネクタ 5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8" name="テキスト ボックス 5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9" name="直線コネクタ 5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80" name="テキスト ボックス 57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2" name="テキスト ボックス 5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584" name="直線コネクタ 583"/>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585" name="【学校施設】&#10;有形固定資産減価償却率最小値テキスト"/>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586" name="直線コネクタ 585"/>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587" name="【学校施設】&#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588" name="直線コネクタ 587"/>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589" name="【学校施設】&#10;有形固定資産減価償却率平均値テキスト"/>
        <xdr:cNvSpPr txBox="1"/>
      </xdr:nvSpPr>
      <xdr:spPr>
        <a:xfrm>
          <a:off x="16357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90" name="フローチャート: 判断 589"/>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91" name="フローチャート: 判断 590"/>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592" name="フローチャート: 判断 591"/>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93" name="フローチャート: 判断 592"/>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15875</xdr:rowOff>
    </xdr:from>
    <xdr:to>
      <xdr:col>85</xdr:col>
      <xdr:colOff>177800</xdr:colOff>
      <xdr:row>61</xdr:row>
      <xdr:rowOff>117475</xdr:rowOff>
    </xdr:to>
    <xdr:sp macro="" textlink="">
      <xdr:nvSpPr>
        <xdr:cNvPr id="599" name="楕円 598"/>
        <xdr:cNvSpPr/>
      </xdr:nvSpPr>
      <xdr:spPr>
        <a:xfrm>
          <a:off x="162687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165752</xdr:rowOff>
    </xdr:from>
    <xdr:ext cx="405111" cy="259045"/>
    <xdr:sp macro="" textlink="">
      <xdr:nvSpPr>
        <xdr:cNvPr id="600" name="【学校施設】&#10;有形固定資産減価償却率該当値テキスト"/>
        <xdr:cNvSpPr txBox="1"/>
      </xdr:nvSpPr>
      <xdr:spPr>
        <a:xfrm>
          <a:off x="16357600"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61595</xdr:rowOff>
    </xdr:from>
    <xdr:to>
      <xdr:col>81</xdr:col>
      <xdr:colOff>101600</xdr:colOff>
      <xdr:row>61</xdr:row>
      <xdr:rowOff>163195</xdr:rowOff>
    </xdr:to>
    <xdr:sp macro="" textlink="">
      <xdr:nvSpPr>
        <xdr:cNvPr id="601" name="楕円 600"/>
        <xdr:cNvSpPr/>
      </xdr:nvSpPr>
      <xdr:spPr>
        <a:xfrm>
          <a:off x="15430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66675</xdr:rowOff>
    </xdr:from>
    <xdr:to>
      <xdr:col>85</xdr:col>
      <xdr:colOff>127000</xdr:colOff>
      <xdr:row>61</xdr:row>
      <xdr:rowOff>112395</xdr:rowOff>
    </xdr:to>
    <xdr:cxnSp macro="">
      <xdr:nvCxnSpPr>
        <xdr:cNvPr id="602" name="直線コネクタ 601"/>
        <xdr:cNvCxnSpPr/>
      </xdr:nvCxnSpPr>
      <xdr:spPr>
        <a:xfrm flipV="1">
          <a:off x="15481300" y="105251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93980</xdr:rowOff>
    </xdr:from>
    <xdr:to>
      <xdr:col>76</xdr:col>
      <xdr:colOff>165100</xdr:colOff>
      <xdr:row>62</xdr:row>
      <xdr:rowOff>24130</xdr:rowOff>
    </xdr:to>
    <xdr:sp macro="" textlink="">
      <xdr:nvSpPr>
        <xdr:cNvPr id="603" name="楕円 602"/>
        <xdr:cNvSpPr/>
      </xdr:nvSpPr>
      <xdr:spPr>
        <a:xfrm>
          <a:off x="14541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112395</xdr:rowOff>
    </xdr:from>
    <xdr:to>
      <xdr:col>81</xdr:col>
      <xdr:colOff>50800</xdr:colOff>
      <xdr:row>61</xdr:row>
      <xdr:rowOff>144780</xdr:rowOff>
    </xdr:to>
    <xdr:cxnSp macro="">
      <xdr:nvCxnSpPr>
        <xdr:cNvPr id="604" name="直線コネクタ 603"/>
        <xdr:cNvCxnSpPr/>
      </xdr:nvCxnSpPr>
      <xdr:spPr>
        <a:xfrm flipV="1">
          <a:off x="14592300" y="105708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168275</xdr:rowOff>
    </xdr:from>
    <xdr:to>
      <xdr:col>72</xdr:col>
      <xdr:colOff>38100</xdr:colOff>
      <xdr:row>62</xdr:row>
      <xdr:rowOff>98425</xdr:rowOff>
    </xdr:to>
    <xdr:sp macro="" textlink="">
      <xdr:nvSpPr>
        <xdr:cNvPr id="605" name="楕円 604"/>
        <xdr:cNvSpPr/>
      </xdr:nvSpPr>
      <xdr:spPr>
        <a:xfrm>
          <a:off x="13652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144780</xdr:rowOff>
    </xdr:from>
    <xdr:to>
      <xdr:col>76</xdr:col>
      <xdr:colOff>114300</xdr:colOff>
      <xdr:row>62</xdr:row>
      <xdr:rowOff>47625</xdr:rowOff>
    </xdr:to>
    <xdr:cxnSp macro="">
      <xdr:nvCxnSpPr>
        <xdr:cNvPr id="606" name="直線コネクタ 605"/>
        <xdr:cNvCxnSpPr/>
      </xdr:nvCxnSpPr>
      <xdr:spPr>
        <a:xfrm flipV="1">
          <a:off x="13703300" y="106032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607"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111142</xdr:rowOff>
    </xdr:from>
    <xdr:ext cx="405111" cy="259045"/>
    <xdr:sp macro="" textlink="">
      <xdr:nvSpPr>
        <xdr:cNvPr id="608" name="n_2aveValue【学校施設】&#10;有形固定資産減価償却率"/>
        <xdr:cNvSpPr txBox="1"/>
      </xdr:nvSpPr>
      <xdr:spPr>
        <a:xfrm>
          <a:off x="14389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609" name="n_3aveValue【学校施設】&#10;有形固定資産減価償却率"/>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154322</xdr:rowOff>
    </xdr:from>
    <xdr:ext cx="405111" cy="259045"/>
    <xdr:sp macro="" textlink="">
      <xdr:nvSpPr>
        <xdr:cNvPr id="610" name="n_1mainValue【学校施設】&#10;有形固定資産減価償却率"/>
        <xdr:cNvSpPr txBox="1"/>
      </xdr:nvSpPr>
      <xdr:spPr>
        <a:xfrm>
          <a:off x="152660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15257</xdr:rowOff>
    </xdr:from>
    <xdr:ext cx="405111" cy="259045"/>
    <xdr:sp macro="" textlink="">
      <xdr:nvSpPr>
        <xdr:cNvPr id="611" name="n_2mainValue【学校施設】&#10;有形固定資産減価償却率"/>
        <xdr:cNvSpPr txBox="1"/>
      </xdr:nvSpPr>
      <xdr:spPr>
        <a:xfrm>
          <a:off x="14389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89552</xdr:rowOff>
    </xdr:from>
    <xdr:ext cx="405111" cy="259045"/>
    <xdr:sp macro="" textlink="">
      <xdr:nvSpPr>
        <xdr:cNvPr id="612" name="n_3mainValue【学校施設】&#10;有形固定資産減価償却率"/>
        <xdr:cNvSpPr txBox="1"/>
      </xdr:nvSpPr>
      <xdr:spPr>
        <a:xfrm>
          <a:off x="13500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23" name="直線コネクタ 62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24" name="テキスト ボックス 62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5" name="直線コネクタ 6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26" name="テキスト ボックス 62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27" name="直線コネクタ 62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628" name="テキスト ボックス 627"/>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0" name="テキスト ボックス 62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632" name="直線コネクタ 631"/>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633" name="【学校施設】&#10;一人当たり面積最小値テキスト"/>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634" name="直線コネクタ 633"/>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635" name="【学校施設】&#10;一人当たり面積最大値テキスト"/>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636" name="直線コネクタ 635"/>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637" name="【学校施設】&#10;一人当たり面積平均値テキスト"/>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638" name="フローチャート: 判断 637"/>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639" name="フローチャート: 判断 638"/>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640" name="フローチャート: 判断 639"/>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641" name="フローチャート: 判断 640"/>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66072</xdr:rowOff>
    </xdr:from>
    <xdr:to>
      <xdr:col>116</xdr:col>
      <xdr:colOff>114300</xdr:colOff>
      <xdr:row>60</xdr:row>
      <xdr:rowOff>167672</xdr:rowOff>
    </xdr:to>
    <xdr:sp macro="" textlink="">
      <xdr:nvSpPr>
        <xdr:cNvPr id="647" name="楕円 646"/>
        <xdr:cNvSpPr/>
      </xdr:nvSpPr>
      <xdr:spPr>
        <a:xfrm>
          <a:off x="22110700" y="1035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88949</xdr:rowOff>
    </xdr:from>
    <xdr:ext cx="469744" cy="259045"/>
    <xdr:sp macro="" textlink="">
      <xdr:nvSpPr>
        <xdr:cNvPr id="648" name="【学校施設】&#10;一人当たり面積該当値テキスト"/>
        <xdr:cNvSpPr txBox="1"/>
      </xdr:nvSpPr>
      <xdr:spPr>
        <a:xfrm>
          <a:off x="22199600" y="102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56699</xdr:rowOff>
    </xdr:from>
    <xdr:to>
      <xdr:col>112</xdr:col>
      <xdr:colOff>38100</xdr:colOff>
      <xdr:row>60</xdr:row>
      <xdr:rowOff>158299</xdr:rowOff>
    </xdr:to>
    <xdr:sp macro="" textlink="">
      <xdr:nvSpPr>
        <xdr:cNvPr id="649" name="楕円 648"/>
        <xdr:cNvSpPr/>
      </xdr:nvSpPr>
      <xdr:spPr>
        <a:xfrm>
          <a:off x="21272500" y="1034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107499</xdr:rowOff>
    </xdr:from>
    <xdr:to>
      <xdr:col>116</xdr:col>
      <xdr:colOff>63500</xdr:colOff>
      <xdr:row>60</xdr:row>
      <xdr:rowOff>116872</xdr:rowOff>
    </xdr:to>
    <xdr:cxnSp macro="">
      <xdr:nvCxnSpPr>
        <xdr:cNvPr id="650" name="直線コネクタ 649"/>
        <xdr:cNvCxnSpPr/>
      </xdr:nvCxnSpPr>
      <xdr:spPr>
        <a:xfrm>
          <a:off x="21323300" y="10394499"/>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79502</xdr:rowOff>
    </xdr:from>
    <xdr:to>
      <xdr:col>107</xdr:col>
      <xdr:colOff>101600</xdr:colOff>
      <xdr:row>61</xdr:row>
      <xdr:rowOff>9652</xdr:rowOff>
    </xdr:to>
    <xdr:sp macro="" textlink="">
      <xdr:nvSpPr>
        <xdr:cNvPr id="651" name="楕円 650"/>
        <xdr:cNvSpPr/>
      </xdr:nvSpPr>
      <xdr:spPr>
        <a:xfrm>
          <a:off x="20383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107499</xdr:rowOff>
    </xdr:from>
    <xdr:to>
      <xdr:col>111</xdr:col>
      <xdr:colOff>177800</xdr:colOff>
      <xdr:row>60</xdr:row>
      <xdr:rowOff>130302</xdr:rowOff>
    </xdr:to>
    <xdr:cxnSp macro="">
      <xdr:nvCxnSpPr>
        <xdr:cNvPr id="652" name="直線コネクタ 651"/>
        <xdr:cNvCxnSpPr/>
      </xdr:nvCxnSpPr>
      <xdr:spPr>
        <a:xfrm flipV="1">
          <a:off x="20434300" y="10394499"/>
          <a:ext cx="889000" cy="2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65957</xdr:rowOff>
    </xdr:from>
    <xdr:to>
      <xdr:col>102</xdr:col>
      <xdr:colOff>165100</xdr:colOff>
      <xdr:row>60</xdr:row>
      <xdr:rowOff>167557</xdr:rowOff>
    </xdr:to>
    <xdr:sp macro="" textlink="">
      <xdr:nvSpPr>
        <xdr:cNvPr id="653" name="楕円 652"/>
        <xdr:cNvSpPr/>
      </xdr:nvSpPr>
      <xdr:spPr>
        <a:xfrm>
          <a:off x="19494500" y="103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116757</xdr:rowOff>
    </xdr:from>
    <xdr:to>
      <xdr:col>107</xdr:col>
      <xdr:colOff>50800</xdr:colOff>
      <xdr:row>60</xdr:row>
      <xdr:rowOff>130302</xdr:rowOff>
    </xdr:to>
    <xdr:cxnSp macro="">
      <xdr:nvCxnSpPr>
        <xdr:cNvPr id="654" name="直線コネクタ 653"/>
        <xdr:cNvCxnSpPr/>
      </xdr:nvCxnSpPr>
      <xdr:spPr>
        <a:xfrm>
          <a:off x="19545300" y="10403757"/>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29868</xdr:rowOff>
    </xdr:from>
    <xdr:ext cx="469744" cy="259045"/>
    <xdr:sp macro="" textlink="">
      <xdr:nvSpPr>
        <xdr:cNvPr id="655" name="n_1aveValue【学校施設】&#10;一人当たり面積"/>
        <xdr:cNvSpPr txBox="1"/>
      </xdr:nvSpPr>
      <xdr:spPr>
        <a:xfrm>
          <a:off x="21075727" y="1065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37584</xdr:rowOff>
    </xdr:from>
    <xdr:ext cx="469744" cy="259045"/>
    <xdr:sp macro="" textlink="">
      <xdr:nvSpPr>
        <xdr:cNvPr id="656" name="n_2aveValue【学校施設】&#10;一人当たり面積"/>
        <xdr:cNvSpPr txBox="1"/>
      </xdr:nvSpPr>
      <xdr:spPr>
        <a:xfrm>
          <a:off x="20199427" y="106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54100</xdr:rowOff>
    </xdr:from>
    <xdr:ext cx="469744" cy="259045"/>
    <xdr:sp macro="" textlink="">
      <xdr:nvSpPr>
        <xdr:cNvPr id="657" name="n_3aveValue【学校施設】&#10;一人当たり面積"/>
        <xdr:cNvSpPr txBox="1"/>
      </xdr:nvSpPr>
      <xdr:spPr>
        <a:xfrm>
          <a:off x="19310427" y="1068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3376</xdr:rowOff>
    </xdr:from>
    <xdr:ext cx="469744" cy="259045"/>
    <xdr:sp macro="" textlink="">
      <xdr:nvSpPr>
        <xdr:cNvPr id="658" name="n_1mainValue【学校施設】&#10;一人当たり面積"/>
        <xdr:cNvSpPr txBox="1"/>
      </xdr:nvSpPr>
      <xdr:spPr>
        <a:xfrm>
          <a:off x="21075727" y="101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26179</xdr:rowOff>
    </xdr:from>
    <xdr:ext cx="469744" cy="259045"/>
    <xdr:sp macro="" textlink="">
      <xdr:nvSpPr>
        <xdr:cNvPr id="659" name="n_2mainValue【学校施設】&#10;一人当たり面積"/>
        <xdr:cNvSpPr txBox="1"/>
      </xdr:nvSpPr>
      <xdr:spPr>
        <a:xfrm>
          <a:off x="20199427" y="101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12634</xdr:rowOff>
    </xdr:from>
    <xdr:ext cx="469744" cy="259045"/>
    <xdr:sp macro="" textlink="">
      <xdr:nvSpPr>
        <xdr:cNvPr id="660" name="n_3mainValue【学校施設】&#10;一人当たり面積"/>
        <xdr:cNvSpPr txBox="1"/>
      </xdr:nvSpPr>
      <xdr:spPr>
        <a:xfrm>
          <a:off x="19310427" y="1012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2" name="正方形/長方形 6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3" name="正方形/長方形 6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4" name="正方形/長方形 6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5" name="正方形/長方形 6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6" name="正方形/長方形 6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7" name="正方形/長方形 6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7" name="直線コネクタ 6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8" name="テキスト ボックス 6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9" name="直線コネクタ 6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0" name="テキスト ボックス 6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1" name="直線コネクタ 6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2" name="テキスト ボックス 6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3" name="直線コネクタ 6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4" name="テキスト ボックス 6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5" name="直線コネクタ 6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6" name="テキスト ボックス 6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7" name="直線コネクタ 6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8" name="テキスト ボックス 6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9" name="直線コネクタ 6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0" name="テキスト ボックス 6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702" name="直線コネクタ 701"/>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703"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704" name="直線コネクタ 703"/>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6" name="直線コネクタ 70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48277</xdr:rowOff>
    </xdr:from>
    <xdr:ext cx="405111" cy="259045"/>
    <xdr:sp macro="" textlink="">
      <xdr:nvSpPr>
        <xdr:cNvPr id="707" name="【公民館】&#10;有形固定資産減価償却率平均値テキスト"/>
        <xdr:cNvSpPr txBox="1"/>
      </xdr:nvSpPr>
      <xdr:spPr>
        <a:xfrm>
          <a:off x="16357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708" name="フローチャート: 判断 707"/>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709" name="フローチャート: 判断 708"/>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710" name="フローチャート: 判断 709"/>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711" name="フローチャート: 判断 710"/>
        <xdr:cNvSpPr/>
      </xdr:nvSpPr>
      <xdr:spPr>
        <a:xfrm>
          <a:off x="13652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2" name="テキスト ボックス 7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3" name="テキスト ボックス 7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4" name="テキスト ボックス 7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5" name="テキスト ボックス 7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6" name="テキスト ボックス 7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717" name="楕円 716"/>
        <xdr:cNvSpPr/>
      </xdr:nvSpPr>
      <xdr:spPr>
        <a:xfrm>
          <a:off x="16268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118127</xdr:rowOff>
    </xdr:from>
    <xdr:ext cx="405111" cy="259045"/>
    <xdr:sp macro="" textlink="">
      <xdr:nvSpPr>
        <xdr:cNvPr id="718" name="【公民館】&#10;有形固定資産減価償却率該当値テキスト"/>
        <xdr:cNvSpPr txBox="1"/>
      </xdr:nvSpPr>
      <xdr:spPr>
        <a:xfrm>
          <a:off x="16357600"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154395</xdr:rowOff>
    </xdr:from>
    <xdr:to>
      <xdr:col>81</xdr:col>
      <xdr:colOff>101600</xdr:colOff>
      <xdr:row>103</xdr:row>
      <xdr:rowOff>84545</xdr:rowOff>
    </xdr:to>
    <xdr:sp macro="" textlink="">
      <xdr:nvSpPr>
        <xdr:cNvPr id="719" name="楕円 718"/>
        <xdr:cNvSpPr/>
      </xdr:nvSpPr>
      <xdr:spPr>
        <a:xfrm>
          <a:off x="15430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33745</xdr:rowOff>
    </xdr:from>
    <xdr:to>
      <xdr:col>85</xdr:col>
      <xdr:colOff>127000</xdr:colOff>
      <xdr:row>104</xdr:row>
      <xdr:rowOff>19050</xdr:rowOff>
    </xdr:to>
    <xdr:cxnSp macro="">
      <xdr:nvCxnSpPr>
        <xdr:cNvPr id="720" name="直線コネクタ 719"/>
        <xdr:cNvCxnSpPr/>
      </xdr:nvCxnSpPr>
      <xdr:spPr>
        <a:xfrm>
          <a:off x="15481300" y="17693095"/>
          <a:ext cx="8382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72752</xdr:rowOff>
    </xdr:from>
    <xdr:to>
      <xdr:col>76</xdr:col>
      <xdr:colOff>165100</xdr:colOff>
      <xdr:row>104</xdr:row>
      <xdr:rowOff>2902</xdr:rowOff>
    </xdr:to>
    <xdr:sp macro="" textlink="">
      <xdr:nvSpPr>
        <xdr:cNvPr id="721" name="楕円 720"/>
        <xdr:cNvSpPr/>
      </xdr:nvSpPr>
      <xdr:spPr>
        <a:xfrm>
          <a:off x="14541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33745</xdr:rowOff>
    </xdr:from>
    <xdr:to>
      <xdr:col>81</xdr:col>
      <xdr:colOff>50800</xdr:colOff>
      <xdr:row>103</xdr:row>
      <xdr:rowOff>123552</xdr:rowOff>
    </xdr:to>
    <xdr:cxnSp macro="">
      <xdr:nvCxnSpPr>
        <xdr:cNvPr id="722" name="直線コネクタ 721"/>
        <xdr:cNvCxnSpPr/>
      </xdr:nvCxnSpPr>
      <xdr:spPr>
        <a:xfrm flipV="1">
          <a:off x="14592300" y="17693095"/>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92348</xdr:rowOff>
    </xdr:from>
    <xdr:to>
      <xdr:col>72</xdr:col>
      <xdr:colOff>38100</xdr:colOff>
      <xdr:row>104</xdr:row>
      <xdr:rowOff>22498</xdr:rowOff>
    </xdr:to>
    <xdr:sp macro="" textlink="">
      <xdr:nvSpPr>
        <xdr:cNvPr id="723" name="楕円 722"/>
        <xdr:cNvSpPr/>
      </xdr:nvSpPr>
      <xdr:spPr>
        <a:xfrm>
          <a:off x="13652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123552</xdr:rowOff>
    </xdr:from>
    <xdr:to>
      <xdr:col>76</xdr:col>
      <xdr:colOff>114300</xdr:colOff>
      <xdr:row>103</xdr:row>
      <xdr:rowOff>143148</xdr:rowOff>
    </xdr:to>
    <xdr:cxnSp macro="">
      <xdr:nvCxnSpPr>
        <xdr:cNvPr id="724" name="直線コネクタ 723"/>
        <xdr:cNvCxnSpPr/>
      </xdr:nvCxnSpPr>
      <xdr:spPr>
        <a:xfrm flipV="1">
          <a:off x="13703300" y="17782902"/>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725" name="n_1aveValue【公民館】&#10;有形固定資産減価償却率"/>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726" name="n_2aveValue【公民館】&#10;有形固定資産減価償却率"/>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727" name="n_3aveValue【公民館】&#10;有形固定資産減価償却率"/>
        <xdr:cNvSpPr txBox="1"/>
      </xdr:nvSpPr>
      <xdr:spPr>
        <a:xfrm>
          <a:off x="13500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101072</xdr:rowOff>
    </xdr:from>
    <xdr:ext cx="405111" cy="259045"/>
    <xdr:sp macro="" textlink="">
      <xdr:nvSpPr>
        <xdr:cNvPr id="728" name="n_1mainValue【公民館】&#10;有形固定資産減価償却率"/>
        <xdr:cNvSpPr txBox="1"/>
      </xdr:nvSpPr>
      <xdr:spPr>
        <a:xfrm>
          <a:off x="152660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165479</xdr:rowOff>
    </xdr:from>
    <xdr:ext cx="405111" cy="259045"/>
    <xdr:sp macro="" textlink="">
      <xdr:nvSpPr>
        <xdr:cNvPr id="729" name="n_2mainValue【公民館】&#10;有形固定資産減価償却率"/>
        <xdr:cNvSpPr txBox="1"/>
      </xdr:nvSpPr>
      <xdr:spPr>
        <a:xfrm>
          <a:off x="14389744" y="1782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13625</xdr:rowOff>
    </xdr:from>
    <xdr:ext cx="405111" cy="259045"/>
    <xdr:sp macro="" textlink="">
      <xdr:nvSpPr>
        <xdr:cNvPr id="730" name="n_3mainValue【公民館】&#10;有形固定資産減価償却率"/>
        <xdr:cNvSpPr txBox="1"/>
      </xdr:nvSpPr>
      <xdr:spPr>
        <a:xfrm>
          <a:off x="13500744" y="1784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1" name="正方形/長方形 7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2" name="正方形/長方形 7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3" name="正方形/長方形 7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4" name="正方形/長方形 7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5" name="正方形/長方形 7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6" name="正方形/長方形 7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7" name="正方形/長方形 7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8" name="正方形/長方形 7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9" name="テキスト ボックス 7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0" name="直線コネクタ 7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1" name="直線コネクタ 74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2" name="テキスト ボックス 74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3" name="直線コネクタ 74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4" name="テキスト ボックス 74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5" name="直線コネクタ 74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6" name="テキスト ボックス 74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7" name="直線コネクタ 74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8" name="テキスト ボックス 74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9" name="直線コネクタ 7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0" name="テキスト ボックス 7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752" name="直線コネクタ 751"/>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753" name="【公民館】&#10;一人当たり面積最小値テキスト"/>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754" name="直線コネクタ 753"/>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755" name="【公民館】&#10;一人当たり面積最大値テキスト"/>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756" name="直線コネクタ 755"/>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757" name="【公民館】&#10;一人当たり面積平均値テキスト"/>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58" name="フローチャート: 判断 757"/>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759" name="フローチャート: 判断 758"/>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760" name="フローチャート: 判断 759"/>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49403</xdr:rowOff>
    </xdr:from>
    <xdr:to>
      <xdr:col>102</xdr:col>
      <xdr:colOff>165100</xdr:colOff>
      <xdr:row>107</xdr:row>
      <xdr:rowOff>151003</xdr:rowOff>
    </xdr:to>
    <xdr:sp macro="" textlink="">
      <xdr:nvSpPr>
        <xdr:cNvPr id="761" name="フローチャート: 判断 760"/>
        <xdr:cNvSpPr/>
      </xdr:nvSpPr>
      <xdr:spPr>
        <a:xfrm>
          <a:off x="19494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2" name="テキスト ボックス 7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31344</xdr:rowOff>
    </xdr:from>
    <xdr:to>
      <xdr:col>116</xdr:col>
      <xdr:colOff>114300</xdr:colOff>
      <xdr:row>107</xdr:row>
      <xdr:rowOff>132944</xdr:rowOff>
    </xdr:to>
    <xdr:sp macro="" textlink="">
      <xdr:nvSpPr>
        <xdr:cNvPr id="767" name="楕円 766"/>
        <xdr:cNvSpPr/>
      </xdr:nvSpPr>
      <xdr:spPr>
        <a:xfrm>
          <a:off x="22110700" y="1837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129557</xdr:rowOff>
    </xdr:from>
    <xdr:ext cx="469744" cy="259045"/>
    <xdr:sp macro="" textlink="">
      <xdr:nvSpPr>
        <xdr:cNvPr id="768" name="【公民館】&#10;一人当たり面積該当値テキスト"/>
        <xdr:cNvSpPr txBox="1"/>
      </xdr:nvSpPr>
      <xdr:spPr>
        <a:xfrm>
          <a:off x="22199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86437</xdr:rowOff>
    </xdr:from>
    <xdr:to>
      <xdr:col>112</xdr:col>
      <xdr:colOff>38100</xdr:colOff>
      <xdr:row>108</xdr:row>
      <xdr:rowOff>16587</xdr:rowOff>
    </xdr:to>
    <xdr:sp macro="" textlink="">
      <xdr:nvSpPr>
        <xdr:cNvPr id="769" name="楕円 768"/>
        <xdr:cNvSpPr/>
      </xdr:nvSpPr>
      <xdr:spPr>
        <a:xfrm>
          <a:off x="21272500" y="184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82144</xdr:rowOff>
    </xdr:from>
    <xdr:to>
      <xdr:col>116</xdr:col>
      <xdr:colOff>63500</xdr:colOff>
      <xdr:row>107</xdr:row>
      <xdr:rowOff>137237</xdr:rowOff>
    </xdr:to>
    <xdr:cxnSp macro="">
      <xdr:nvCxnSpPr>
        <xdr:cNvPr id="770" name="直線コネクタ 769"/>
        <xdr:cNvCxnSpPr/>
      </xdr:nvCxnSpPr>
      <xdr:spPr>
        <a:xfrm flipV="1">
          <a:off x="21323300" y="18427294"/>
          <a:ext cx="8382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47346</xdr:rowOff>
    </xdr:from>
    <xdr:to>
      <xdr:col>107</xdr:col>
      <xdr:colOff>101600</xdr:colOff>
      <xdr:row>105</xdr:row>
      <xdr:rowOff>148946</xdr:rowOff>
    </xdr:to>
    <xdr:sp macro="" textlink="">
      <xdr:nvSpPr>
        <xdr:cNvPr id="771" name="楕円 770"/>
        <xdr:cNvSpPr/>
      </xdr:nvSpPr>
      <xdr:spPr>
        <a:xfrm>
          <a:off x="20383500" y="1804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98146</xdr:rowOff>
    </xdr:from>
    <xdr:to>
      <xdr:col>111</xdr:col>
      <xdr:colOff>177800</xdr:colOff>
      <xdr:row>107</xdr:row>
      <xdr:rowOff>137237</xdr:rowOff>
    </xdr:to>
    <xdr:cxnSp macro="">
      <xdr:nvCxnSpPr>
        <xdr:cNvPr id="772" name="直線コネクタ 771"/>
        <xdr:cNvCxnSpPr/>
      </xdr:nvCxnSpPr>
      <xdr:spPr>
        <a:xfrm>
          <a:off x="20434300" y="18100396"/>
          <a:ext cx="889000" cy="3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136500</xdr:rowOff>
    </xdr:from>
    <xdr:to>
      <xdr:col>102</xdr:col>
      <xdr:colOff>165100</xdr:colOff>
      <xdr:row>104</xdr:row>
      <xdr:rowOff>66650</xdr:rowOff>
    </xdr:to>
    <xdr:sp macro="" textlink="">
      <xdr:nvSpPr>
        <xdr:cNvPr id="773" name="楕円 772"/>
        <xdr:cNvSpPr/>
      </xdr:nvSpPr>
      <xdr:spPr>
        <a:xfrm>
          <a:off x="19494500" y="177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15850</xdr:rowOff>
    </xdr:from>
    <xdr:to>
      <xdr:col>107</xdr:col>
      <xdr:colOff>50800</xdr:colOff>
      <xdr:row>105</xdr:row>
      <xdr:rowOff>98146</xdr:rowOff>
    </xdr:to>
    <xdr:cxnSp macro="">
      <xdr:nvCxnSpPr>
        <xdr:cNvPr id="774" name="直線コネクタ 773"/>
        <xdr:cNvCxnSpPr/>
      </xdr:nvCxnSpPr>
      <xdr:spPr>
        <a:xfrm>
          <a:off x="19545300" y="17846650"/>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105351</xdr:rowOff>
    </xdr:from>
    <xdr:ext cx="469744" cy="259045"/>
    <xdr:sp macro="" textlink="">
      <xdr:nvSpPr>
        <xdr:cNvPr id="775" name="n_1aveValue【公民館】&#10;一人当たり面積"/>
        <xdr:cNvSpPr txBox="1"/>
      </xdr:nvSpPr>
      <xdr:spPr>
        <a:xfrm>
          <a:off x="21075727" y="181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776" name="n_2aveValue【公民館】&#10;一人当たり面積"/>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142130</xdr:rowOff>
    </xdr:from>
    <xdr:ext cx="469744" cy="259045"/>
    <xdr:sp macro="" textlink="">
      <xdr:nvSpPr>
        <xdr:cNvPr id="777" name="n_3aveValue【公民館】&#10;一人当たり面積"/>
        <xdr:cNvSpPr txBox="1"/>
      </xdr:nvSpPr>
      <xdr:spPr>
        <a:xfrm>
          <a:off x="19310427" y="1848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7714</xdr:rowOff>
    </xdr:from>
    <xdr:ext cx="469744" cy="259045"/>
    <xdr:sp macro="" textlink="">
      <xdr:nvSpPr>
        <xdr:cNvPr id="778" name="n_1mainValue【公民館】&#10;一人当たり面積"/>
        <xdr:cNvSpPr txBox="1"/>
      </xdr:nvSpPr>
      <xdr:spPr>
        <a:xfrm>
          <a:off x="21075727" y="1852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165473</xdr:rowOff>
    </xdr:from>
    <xdr:ext cx="469744" cy="259045"/>
    <xdr:sp macro="" textlink="">
      <xdr:nvSpPr>
        <xdr:cNvPr id="779" name="n_2mainValue【公民館】&#10;一人当たり面積"/>
        <xdr:cNvSpPr txBox="1"/>
      </xdr:nvSpPr>
      <xdr:spPr>
        <a:xfrm>
          <a:off x="20199427" y="1782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83177</xdr:rowOff>
    </xdr:from>
    <xdr:ext cx="469744" cy="259045"/>
    <xdr:sp macro="" textlink="">
      <xdr:nvSpPr>
        <xdr:cNvPr id="780" name="n_3mainValue【公民館】&#10;一人当たり面積"/>
        <xdr:cNvSpPr txBox="1"/>
      </xdr:nvSpPr>
      <xdr:spPr>
        <a:xfrm>
          <a:off x="19310427" y="1757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各施設類型において有形固定資産減価償却率は類似団体平均値を下回っている。新規事業を計画しているため適切な管理を行いつつ取り組んでいく。</a:t>
          </a:r>
        </a:p>
        <a:p>
          <a:r>
            <a:rPr kumimoji="1" lang="ja-JP" altLang="en-US" sz="1300">
              <a:latin typeface="ＭＳ Ｐゴシック" panose="020B0600070205080204" pitchFamily="50" charset="-128"/>
              <a:ea typeface="ＭＳ Ｐゴシック" panose="020B0600070205080204" pitchFamily="50" charset="-128"/>
            </a:rPr>
            <a:t>道路については平均値を上回ってはいるものの、有形固定資産減価償却率は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を超えているため、整備年度の古い路線については長寿命化を図りつつ整備計画を立てるとともに財源の確保を行っていく必要がある。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人あたりの面積が類似団体と比較して上回っている要因としては、有人等を３つ抱えておりそれぞれの島に各施設を保有しているためである。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
927
16.74
2,190,944
1,918,885
161,338
783,812
1,182,842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77" name="【体育館・プール】&#10;有形固定資産減価償却率平均値テキスト"/>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114952</xdr:rowOff>
    </xdr:from>
    <xdr:ext cx="405111" cy="259045"/>
    <xdr:sp macro="" textlink="">
      <xdr:nvSpPr>
        <xdr:cNvPr id="80" name="n_1aveValue【体育館・プール】&#10;有形固定資産減価償却率"/>
        <xdr:cNvSpPr txBox="1"/>
      </xdr:nvSpPr>
      <xdr:spPr>
        <a:xfrm>
          <a:off x="3582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34942</xdr:rowOff>
    </xdr:from>
    <xdr:ext cx="405111" cy="259045"/>
    <xdr:sp macro="" textlink="">
      <xdr:nvSpPr>
        <xdr:cNvPr id="82" name="n_2aveValue【体育館・プール】&#10;有形固定資産減価償却率"/>
        <xdr:cNvSpPr txBox="1"/>
      </xdr:nvSpPr>
      <xdr:spPr>
        <a:xfrm>
          <a:off x="2705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61595</xdr:rowOff>
    </xdr:from>
    <xdr:to>
      <xdr:col>10</xdr:col>
      <xdr:colOff>165100</xdr:colOff>
      <xdr:row>60</xdr:row>
      <xdr:rowOff>163195</xdr:rowOff>
    </xdr:to>
    <xdr:sp macro="" textlink="">
      <xdr:nvSpPr>
        <xdr:cNvPr id="83" name="フローチャート: 判断 82"/>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8272</xdr:rowOff>
    </xdr:from>
    <xdr:ext cx="405111" cy="259045"/>
    <xdr:sp macro="" textlink="">
      <xdr:nvSpPr>
        <xdr:cNvPr id="84" name="n_3aveValue【体育館・プール】&#10;有形固定資産減価償却率"/>
        <xdr:cNvSpPr txBox="1"/>
      </xdr:nvSpPr>
      <xdr:spPr>
        <a:xfrm>
          <a:off x="1816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55880</xdr:rowOff>
    </xdr:from>
    <xdr:to>
      <xdr:col>24</xdr:col>
      <xdr:colOff>114300</xdr:colOff>
      <xdr:row>59</xdr:row>
      <xdr:rowOff>157480</xdr:rowOff>
    </xdr:to>
    <xdr:sp macro="" textlink="">
      <xdr:nvSpPr>
        <xdr:cNvPr id="90" name="楕円 89"/>
        <xdr:cNvSpPr/>
      </xdr:nvSpPr>
      <xdr:spPr>
        <a:xfrm>
          <a:off x="4584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78757</xdr:rowOff>
    </xdr:from>
    <xdr:ext cx="405111" cy="259045"/>
    <xdr:sp macro="" textlink="">
      <xdr:nvSpPr>
        <xdr:cNvPr id="91" name="【体育館・プール】&#10;有形固定資産減価償却率該当値テキスト"/>
        <xdr:cNvSpPr txBox="1"/>
      </xdr:nvSpPr>
      <xdr:spPr>
        <a:xfrm>
          <a:off x="4673600"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90170</xdr:rowOff>
    </xdr:from>
    <xdr:to>
      <xdr:col>20</xdr:col>
      <xdr:colOff>38100</xdr:colOff>
      <xdr:row>60</xdr:row>
      <xdr:rowOff>20320</xdr:rowOff>
    </xdr:to>
    <xdr:sp macro="" textlink="">
      <xdr:nvSpPr>
        <xdr:cNvPr id="92" name="楕円 91"/>
        <xdr:cNvSpPr/>
      </xdr:nvSpPr>
      <xdr:spPr>
        <a:xfrm>
          <a:off x="3746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106680</xdr:rowOff>
    </xdr:from>
    <xdr:to>
      <xdr:col>24</xdr:col>
      <xdr:colOff>63500</xdr:colOff>
      <xdr:row>59</xdr:row>
      <xdr:rowOff>140970</xdr:rowOff>
    </xdr:to>
    <xdr:cxnSp macro="">
      <xdr:nvCxnSpPr>
        <xdr:cNvPr id="93" name="直線コネクタ 92"/>
        <xdr:cNvCxnSpPr/>
      </xdr:nvCxnSpPr>
      <xdr:spPr>
        <a:xfrm flipV="1">
          <a:off x="3797300" y="102222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11447</xdr:rowOff>
    </xdr:from>
    <xdr:ext cx="405111" cy="259045"/>
    <xdr:sp macro="" textlink="">
      <xdr:nvSpPr>
        <xdr:cNvPr id="94" name="n_1mainValue【体育館・プール】&#10;有形固定資産減価償却率"/>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03" name="正方形/長方形 1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04" name="正方形/長方形 1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05" name="正方形/長方形 1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06" name="正方形/長方形 1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07" name="正方形/長方形 1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08" name="正方形/長方形 1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09" name="正方形/長方形 1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10" name="正方形/長方形 10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11" name="正方形/長方形 1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2" name="正方形/長方形 1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3" name="正方形/長方形 1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4" name="正方形/長方形 1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5" name="正方形/長方形 1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6" name="正方形/長方形 1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7" name="正方形/長方形 1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8" name="正方形/長方形 11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19" name="正方形/長方形 1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20" name="正方形/長方形 1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21" name="正方形/長方形 1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22" name="正方形/長方形 1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23" name="正方形/長方形 1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24" name="正方形/長方形 1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25" name="正方形/長方形 1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26" name="正方形/長方形 1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27" name="正方形/長方形 1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28" name="正方形/長方形 1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29" name="正方形/長方形 1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30" name="正方形/長方形 1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31" name="正方形/長方形 1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32" name="正方形/長方形 1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33" name="正方形/長方形 1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34" name="正方形/長方形 1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35" name="正方形/長方形 1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36" name="正方形/長方形 1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37" name="正方形/長方形 1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38" name="正方形/長方形 1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39" name="正方形/長方形 1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40" name="正方形/長方形 1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41" name="正方形/長方形 1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42" name="正方形/長方形 1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43" name="テキスト ボックス 1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44" name="直線コネクタ 1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145" name="直線コネクタ 1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146" name="テキスト ボックス 1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47" name="直線コネクタ 1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48" name="テキスト ボックス 1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49" name="直線コネクタ 1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50" name="テキスト ボックス 1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51" name="直線コネクタ 1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52" name="テキスト ボックス 1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53" name="直線コネクタ 1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54" name="テキスト ボックス 1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55" name="直線コネクタ 1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156" name="テキスト ボックス 1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57" name="直線コネクタ 1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58" name="テキスト ボックス 1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160" name="直線コネクタ 159"/>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161" name="【一般廃棄物処理施設】&#10;有形固定資産減価償却率最小値テキスト"/>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162" name="直線コネクタ 161"/>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163"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164" name="直線コネクタ 16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165" name="【一般廃棄物処理施設】&#10;有形固定資産減価償却率平均値テキスト"/>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166" name="フローチャート: 判断 165"/>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167" name="フローチャート: 判断 166"/>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74040</xdr:rowOff>
    </xdr:from>
    <xdr:ext cx="405111" cy="259045"/>
    <xdr:sp macro="" textlink="">
      <xdr:nvSpPr>
        <xdr:cNvPr id="168" name="n_1aveValue【一般廃棄物処理施設】&#10;有形固定資産減価償却率"/>
        <xdr:cNvSpPr txBox="1"/>
      </xdr:nvSpPr>
      <xdr:spPr>
        <a:xfrm>
          <a:off x="15266044" y="624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169" name="フローチャート: 判断 168"/>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165480</xdr:rowOff>
    </xdr:from>
    <xdr:ext cx="405111" cy="259045"/>
    <xdr:sp macro="" textlink="">
      <xdr:nvSpPr>
        <xdr:cNvPr id="170" name="n_2aveValue【一般廃棄物処理施設】&#10;有形固定資産減価償却率"/>
        <xdr:cNvSpPr txBox="1"/>
      </xdr:nvSpPr>
      <xdr:spPr>
        <a:xfrm>
          <a:off x="14389744" y="616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171" name="フローチャート: 判断 170"/>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118127</xdr:rowOff>
    </xdr:from>
    <xdr:ext cx="405111" cy="259045"/>
    <xdr:sp macro="" textlink="">
      <xdr:nvSpPr>
        <xdr:cNvPr id="172" name="n_3aveValue【一般廃棄物処理施設】&#10;有形固定資産減価償却率"/>
        <xdr:cNvSpPr txBox="1"/>
      </xdr:nvSpPr>
      <xdr:spPr>
        <a:xfrm>
          <a:off x="13500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173" name="テキスト ボックス 1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74" name="テキスト ボックス 1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75" name="テキスト ボックス 1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76" name="テキスト ボックス 1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77" name="テキスト ボックス 1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44994</xdr:rowOff>
    </xdr:from>
    <xdr:to>
      <xdr:col>85</xdr:col>
      <xdr:colOff>177800</xdr:colOff>
      <xdr:row>34</xdr:row>
      <xdr:rowOff>146594</xdr:rowOff>
    </xdr:to>
    <xdr:sp macro="" textlink="">
      <xdr:nvSpPr>
        <xdr:cNvPr id="178" name="楕円 177"/>
        <xdr:cNvSpPr/>
      </xdr:nvSpPr>
      <xdr:spPr>
        <a:xfrm>
          <a:off x="162687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67871</xdr:rowOff>
    </xdr:from>
    <xdr:ext cx="405111" cy="259045"/>
    <xdr:sp macro="" textlink="">
      <xdr:nvSpPr>
        <xdr:cNvPr id="179" name="【一般廃棄物処理施設】&#10;有形固定資産減価償却率該当値テキスト"/>
        <xdr:cNvSpPr txBox="1"/>
      </xdr:nvSpPr>
      <xdr:spPr>
        <a:xfrm>
          <a:off x="16357600" y="57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62956</xdr:rowOff>
    </xdr:from>
    <xdr:to>
      <xdr:col>81</xdr:col>
      <xdr:colOff>101600</xdr:colOff>
      <xdr:row>34</xdr:row>
      <xdr:rowOff>164556</xdr:rowOff>
    </xdr:to>
    <xdr:sp macro="" textlink="">
      <xdr:nvSpPr>
        <xdr:cNvPr id="180" name="楕円 179"/>
        <xdr:cNvSpPr/>
      </xdr:nvSpPr>
      <xdr:spPr>
        <a:xfrm>
          <a:off x="15430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95794</xdr:rowOff>
    </xdr:from>
    <xdr:to>
      <xdr:col>85</xdr:col>
      <xdr:colOff>127000</xdr:colOff>
      <xdr:row>34</xdr:row>
      <xdr:rowOff>113756</xdr:rowOff>
    </xdr:to>
    <xdr:cxnSp macro="">
      <xdr:nvCxnSpPr>
        <xdr:cNvPr id="181" name="直線コネクタ 180"/>
        <xdr:cNvCxnSpPr/>
      </xdr:nvCxnSpPr>
      <xdr:spPr>
        <a:xfrm flipV="1">
          <a:off x="15481300" y="592509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160927</xdr:rowOff>
    </xdr:from>
    <xdr:to>
      <xdr:col>76</xdr:col>
      <xdr:colOff>165100</xdr:colOff>
      <xdr:row>35</xdr:row>
      <xdr:rowOff>91077</xdr:rowOff>
    </xdr:to>
    <xdr:sp macro="" textlink="">
      <xdr:nvSpPr>
        <xdr:cNvPr id="182" name="楕円 181"/>
        <xdr:cNvSpPr/>
      </xdr:nvSpPr>
      <xdr:spPr>
        <a:xfrm>
          <a:off x="14541500" y="59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113756</xdr:rowOff>
    </xdr:from>
    <xdr:to>
      <xdr:col>81</xdr:col>
      <xdr:colOff>50800</xdr:colOff>
      <xdr:row>35</xdr:row>
      <xdr:rowOff>40277</xdr:rowOff>
    </xdr:to>
    <xdr:cxnSp macro="">
      <xdr:nvCxnSpPr>
        <xdr:cNvPr id="183" name="直線コネクタ 182"/>
        <xdr:cNvCxnSpPr/>
      </xdr:nvCxnSpPr>
      <xdr:spPr>
        <a:xfrm flipV="1">
          <a:off x="14592300" y="594305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49893</xdr:rowOff>
    </xdr:from>
    <xdr:to>
      <xdr:col>72</xdr:col>
      <xdr:colOff>38100</xdr:colOff>
      <xdr:row>35</xdr:row>
      <xdr:rowOff>151493</xdr:rowOff>
    </xdr:to>
    <xdr:sp macro="" textlink="">
      <xdr:nvSpPr>
        <xdr:cNvPr id="184" name="楕円 183"/>
        <xdr:cNvSpPr/>
      </xdr:nvSpPr>
      <xdr:spPr>
        <a:xfrm>
          <a:off x="136525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40277</xdr:rowOff>
    </xdr:from>
    <xdr:to>
      <xdr:col>76</xdr:col>
      <xdr:colOff>114300</xdr:colOff>
      <xdr:row>35</xdr:row>
      <xdr:rowOff>100693</xdr:rowOff>
    </xdr:to>
    <xdr:cxnSp macro="">
      <xdr:nvCxnSpPr>
        <xdr:cNvPr id="185" name="直線コネクタ 184"/>
        <xdr:cNvCxnSpPr/>
      </xdr:nvCxnSpPr>
      <xdr:spPr>
        <a:xfrm flipV="1">
          <a:off x="13703300" y="604102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9633</xdr:rowOff>
    </xdr:from>
    <xdr:ext cx="405111" cy="259045"/>
    <xdr:sp macro="" textlink="">
      <xdr:nvSpPr>
        <xdr:cNvPr id="186" name="n_1mainValue【一般廃棄物処理施設】&#10;有形固定資産減価償却率"/>
        <xdr:cNvSpPr txBox="1"/>
      </xdr:nvSpPr>
      <xdr:spPr>
        <a:xfrm>
          <a:off x="1526604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107604</xdr:rowOff>
    </xdr:from>
    <xdr:ext cx="405111" cy="259045"/>
    <xdr:sp macro="" textlink="">
      <xdr:nvSpPr>
        <xdr:cNvPr id="187" name="n_2mainValue【一般廃棄物処理施設】&#10;有形固定資産減価償却率"/>
        <xdr:cNvSpPr txBox="1"/>
      </xdr:nvSpPr>
      <xdr:spPr>
        <a:xfrm>
          <a:off x="14389744" y="576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168020</xdr:rowOff>
    </xdr:from>
    <xdr:ext cx="405111" cy="259045"/>
    <xdr:sp macro="" textlink="">
      <xdr:nvSpPr>
        <xdr:cNvPr id="188" name="n_3mainValue【一般廃棄物処理施設】&#10;有形固定資産減価償却率"/>
        <xdr:cNvSpPr txBox="1"/>
      </xdr:nvSpPr>
      <xdr:spPr>
        <a:xfrm>
          <a:off x="13500744"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89" name="正方形/長方形 1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90" name="正方形/長方形 1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91" name="正方形/長方形 1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92" name="正方形/長方形 1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93" name="正方形/長方形 1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94" name="正方形/長方形 1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95" name="正方形/長方形 1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96" name="正方形/長方形 1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97" name="テキスト ボックス 1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98" name="直線コネクタ 1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199" name="直線コネクタ 19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00" name="テキスト ボックス 19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01" name="直線コネクタ 20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02" name="テキスト ボックス 20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03" name="直線コネクタ 20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04" name="テキスト ボックス 20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05" name="直線コネクタ 20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06" name="テキスト ボックス 20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07" name="直線コネクタ 20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08" name="テキスト ボックス 207"/>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09" name="直線コネクタ 20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10" name="テキスト ボックス 209"/>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11" name="直線コネクタ 2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12" name="テキスト ボックス 21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1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214" name="直線コネクタ 213"/>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215" name="【一般廃棄物処理施設】&#10;一人当たり有形固定資産（償却資産）額最小値テキスト"/>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216" name="直線コネクタ 215"/>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217" name="【一般廃棄物処理施設】&#10;一人当たり有形固定資産（償却資産）額最大値テキスト"/>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218" name="直線コネクタ 217"/>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93365</xdr:rowOff>
    </xdr:from>
    <xdr:ext cx="599010" cy="259045"/>
    <xdr:sp macro="" textlink="">
      <xdr:nvSpPr>
        <xdr:cNvPr id="219" name="【一般廃棄物処理施設】&#10;一人当たり有形固定資産（償却資産）額平均値テキスト"/>
        <xdr:cNvSpPr txBox="1"/>
      </xdr:nvSpPr>
      <xdr:spPr>
        <a:xfrm>
          <a:off x="22199600" y="6951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220" name="フローチャート: 判断 219"/>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221" name="フローチャート: 判断 220"/>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81549</xdr:rowOff>
    </xdr:from>
    <xdr:ext cx="599010" cy="259045"/>
    <xdr:sp macro="" textlink="">
      <xdr:nvSpPr>
        <xdr:cNvPr id="222" name="n_1aveValue【一般廃棄物処理施設】&#10;一人当たり有形固定資産（償却資産）額"/>
        <xdr:cNvSpPr txBox="1"/>
      </xdr:nvSpPr>
      <xdr:spPr>
        <a:xfrm>
          <a:off x="210110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223" name="フローチャート: 判断 222"/>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77316</xdr:rowOff>
    </xdr:from>
    <xdr:ext cx="599010" cy="259045"/>
    <xdr:sp macro="" textlink="">
      <xdr:nvSpPr>
        <xdr:cNvPr id="224" name="n_2aveValue【一般廃棄物処理施設】&#10;一人当たり有形固定資産（償却資産）額"/>
        <xdr:cNvSpPr txBox="1"/>
      </xdr:nvSpPr>
      <xdr:spPr>
        <a:xfrm>
          <a:off x="20134795" y="71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1030</xdr:rowOff>
    </xdr:from>
    <xdr:to>
      <xdr:col>102</xdr:col>
      <xdr:colOff>165100</xdr:colOff>
      <xdr:row>41</xdr:row>
      <xdr:rowOff>102630</xdr:rowOff>
    </xdr:to>
    <xdr:sp macro="" textlink="">
      <xdr:nvSpPr>
        <xdr:cNvPr id="225" name="フローチャート: 判断 224"/>
        <xdr:cNvSpPr/>
      </xdr:nvSpPr>
      <xdr:spPr>
        <a:xfrm>
          <a:off x="19494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41</xdr:row>
      <xdr:rowOff>93757</xdr:rowOff>
    </xdr:from>
    <xdr:ext cx="599010" cy="259045"/>
    <xdr:sp macro="" textlink="">
      <xdr:nvSpPr>
        <xdr:cNvPr id="226" name="n_3aveValue【一般廃棄物処理施設】&#10;一人当たり有形固定資産（償却資産）額"/>
        <xdr:cNvSpPr txBox="1"/>
      </xdr:nvSpPr>
      <xdr:spPr>
        <a:xfrm>
          <a:off x="19245795" y="712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27" name="テキスト ボックス 2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28" name="テキスト ボックス 2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29" name="テキスト ボックス 2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30" name="テキスト ボックス 2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31" name="テキスト ボックス 2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84744</xdr:rowOff>
    </xdr:from>
    <xdr:to>
      <xdr:col>116</xdr:col>
      <xdr:colOff>114300</xdr:colOff>
      <xdr:row>34</xdr:row>
      <xdr:rowOff>14894</xdr:rowOff>
    </xdr:to>
    <xdr:sp macro="" textlink="">
      <xdr:nvSpPr>
        <xdr:cNvPr id="232" name="楕円 231"/>
        <xdr:cNvSpPr/>
      </xdr:nvSpPr>
      <xdr:spPr>
        <a:xfrm>
          <a:off x="22110700" y="574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37771</xdr:rowOff>
    </xdr:from>
    <xdr:ext cx="690189" cy="259045"/>
    <xdr:sp macro="" textlink="">
      <xdr:nvSpPr>
        <xdr:cNvPr id="233" name="【一般廃棄物処理施設】&#10;一人当たり有形固定資産（償却資産）額該当値テキスト"/>
        <xdr:cNvSpPr txBox="1"/>
      </xdr:nvSpPr>
      <xdr:spPr>
        <a:xfrm>
          <a:off x="22199600" y="5695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53865</xdr:rowOff>
    </xdr:from>
    <xdr:to>
      <xdr:col>112</xdr:col>
      <xdr:colOff>38100</xdr:colOff>
      <xdr:row>33</xdr:row>
      <xdr:rowOff>155465</xdr:rowOff>
    </xdr:to>
    <xdr:sp macro="" textlink="">
      <xdr:nvSpPr>
        <xdr:cNvPr id="234" name="楕円 233"/>
        <xdr:cNvSpPr/>
      </xdr:nvSpPr>
      <xdr:spPr>
        <a:xfrm>
          <a:off x="21272500" y="57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104665</xdr:rowOff>
    </xdr:from>
    <xdr:to>
      <xdr:col>116</xdr:col>
      <xdr:colOff>63500</xdr:colOff>
      <xdr:row>33</xdr:row>
      <xdr:rowOff>135544</xdr:rowOff>
    </xdr:to>
    <xdr:cxnSp macro="">
      <xdr:nvCxnSpPr>
        <xdr:cNvPr id="235" name="直線コネクタ 234"/>
        <xdr:cNvCxnSpPr/>
      </xdr:nvCxnSpPr>
      <xdr:spPr>
        <a:xfrm>
          <a:off x="21323300" y="5762515"/>
          <a:ext cx="838200" cy="3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61009</xdr:rowOff>
    </xdr:from>
    <xdr:to>
      <xdr:col>107</xdr:col>
      <xdr:colOff>101600</xdr:colOff>
      <xdr:row>33</xdr:row>
      <xdr:rowOff>162609</xdr:rowOff>
    </xdr:to>
    <xdr:sp macro="" textlink="">
      <xdr:nvSpPr>
        <xdr:cNvPr id="236" name="楕円 235"/>
        <xdr:cNvSpPr/>
      </xdr:nvSpPr>
      <xdr:spPr>
        <a:xfrm>
          <a:off x="20383500" y="57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104665</xdr:rowOff>
    </xdr:from>
    <xdr:to>
      <xdr:col>111</xdr:col>
      <xdr:colOff>177800</xdr:colOff>
      <xdr:row>33</xdr:row>
      <xdr:rowOff>111809</xdr:rowOff>
    </xdr:to>
    <xdr:cxnSp macro="">
      <xdr:nvCxnSpPr>
        <xdr:cNvPr id="237" name="直線コネクタ 236"/>
        <xdr:cNvCxnSpPr/>
      </xdr:nvCxnSpPr>
      <xdr:spPr>
        <a:xfrm flipV="1">
          <a:off x="20434300" y="5762515"/>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52567</xdr:rowOff>
    </xdr:from>
    <xdr:to>
      <xdr:col>102</xdr:col>
      <xdr:colOff>165100</xdr:colOff>
      <xdr:row>33</xdr:row>
      <xdr:rowOff>154167</xdr:rowOff>
    </xdr:to>
    <xdr:sp macro="" textlink="">
      <xdr:nvSpPr>
        <xdr:cNvPr id="238" name="楕円 237"/>
        <xdr:cNvSpPr/>
      </xdr:nvSpPr>
      <xdr:spPr>
        <a:xfrm>
          <a:off x="19494500" y="571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103367</xdr:rowOff>
    </xdr:from>
    <xdr:to>
      <xdr:col>107</xdr:col>
      <xdr:colOff>50800</xdr:colOff>
      <xdr:row>33</xdr:row>
      <xdr:rowOff>111809</xdr:rowOff>
    </xdr:to>
    <xdr:cxnSp macro="">
      <xdr:nvCxnSpPr>
        <xdr:cNvPr id="239" name="直線コネクタ 238"/>
        <xdr:cNvCxnSpPr/>
      </xdr:nvCxnSpPr>
      <xdr:spPr>
        <a:xfrm>
          <a:off x="19545300" y="5761217"/>
          <a:ext cx="8890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10505</xdr:colOff>
      <xdr:row>32</xdr:row>
      <xdr:rowOff>542</xdr:rowOff>
    </xdr:from>
    <xdr:ext cx="690189" cy="259045"/>
    <xdr:sp macro="" textlink="">
      <xdr:nvSpPr>
        <xdr:cNvPr id="240" name="n_1mainValue【一般廃棄物処理施設】&#10;一人当たり有形固定資産（償却資産）額"/>
        <xdr:cNvSpPr txBox="1"/>
      </xdr:nvSpPr>
      <xdr:spPr>
        <a:xfrm>
          <a:off x="20965505" y="5486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32</xdr:row>
      <xdr:rowOff>7686</xdr:rowOff>
    </xdr:from>
    <xdr:ext cx="690189" cy="259045"/>
    <xdr:sp macro="" textlink="">
      <xdr:nvSpPr>
        <xdr:cNvPr id="241" name="n_2mainValue【一般廃棄物処理施設】&#10;一人当たり有形固定資産（償却資産）額"/>
        <xdr:cNvSpPr txBox="1"/>
      </xdr:nvSpPr>
      <xdr:spPr>
        <a:xfrm>
          <a:off x="20089205" y="5494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31</xdr:row>
      <xdr:rowOff>170694</xdr:rowOff>
    </xdr:from>
    <xdr:ext cx="690189" cy="259045"/>
    <xdr:sp macro="" textlink="">
      <xdr:nvSpPr>
        <xdr:cNvPr id="242" name="n_3mainValue【一般廃棄物処理施設】&#10;一人当たり有形固定資産（償却資産）額"/>
        <xdr:cNvSpPr txBox="1"/>
      </xdr:nvSpPr>
      <xdr:spPr>
        <a:xfrm>
          <a:off x="19200205" y="54856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43" name="正方形/長方形 2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44" name="正方形/長方形 2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45" name="正方形/長方形 2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46" name="正方形/長方形 2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47" name="正方形/長方形 2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48" name="正方形/長方形 2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49" name="正方形/長方形 2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0" name="正方形/長方形 2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51" name="テキスト ボックス 2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52" name="直線コネクタ 2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53" name="直線コネクタ 25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54" name="テキスト ボックス 25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55" name="直線コネクタ 25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56" name="テキスト ボックス 25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57" name="直線コネクタ 25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58" name="テキスト ボックス 25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59" name="直線コネクタ 25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60" name="テキスト ボックス 25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61" name="直線コネクタ 26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62" name="テキスト ボックス 26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63" name="直線コネクタ 26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64" name="テキスト ボックス 26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65" name="直線コネクタ 2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66" name="テキスト ボックス 2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6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268" name="直線コネクタ 267"/>
        <xdr:cNvCxnSpPr/>
      </xdr:nvCxnSpPr>
      <xdr:spPr>
        <a:xfrm flipV="1">
          <a:off x="16318864"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269" name="【保健センター・保健所】&#10;有形固定資産減価償却率最小値テキスト"/>
        <xdr:cNvSpPr txBox="1"/>
      </xdr:nvSpPr>
      <xdr:spPr>
        <a:xfrm>
          <a:off x="16357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270" name="直線コネクタ 269"/>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71"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72" name="直線コネクタ 27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273" name="【保健センター・保健所】&#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274" name="フローチャート: 判断 273"/>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275" name="フローチャート: 判断 274"/>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75492</xdr:rowOff>
    </xdr:from>
    <xdr:ext cx="405111" cy="259045"/>
    <xdr:sp macro="" textlink="">
      <xdr:nvSpPr>
        <xdr:cNvPr id="276" name="n_1aveValue【保健センター・保健所】&#10;有形固定資産減価償却率"/>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277" name="フローチャート: 判断 276"/>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126110</xdr:rowOff>
    </xdr:from>
    <xdr:ext cx="405111" cy="259045"/>
    <xdr:sp macro="" textlink="">
      <xdr:nvSpPr>
        <xdr:cNvPr id="278"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29210</xdr:rowOff>
    </xdr:from>
    <xdr:to>
      <xdr:col>72</xdr:col>
      <xdr:colOff>38100</xdr:colOff>
      <xdr:row>60</xdr:row>
      <xdr:rowOff>130810</xdr:rowOff>
    </xdr:to>
    <xdr:sp macro="" textlink="">
      <xdr:nvSpPr>
        <xdr:cNvPr id="279" name="フローチャート: 判断 278"/>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147337</xdr:rowOff>
    </xdr:from>
    <xdr:ext cx="405111" cy="259045"/>
    <xdr:sp macro="" textlink="">
      <xdr:nvSpPr>
        <xdr:cNvPr id="280" name="n_3aveValue【保健センター・保健所】&#10;有形固定資産減価償却率"/>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81" name="テキスト ボックス 2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82" name="テキスト ボックス 2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83" name="テキスト ボックス 2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84" name="テキスト ボックス 2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85" name="テキスト ボックス 2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286" name="楕円 285"/>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287" name="【保健センター・保健所】&#10;有形固定資産減価償却率該当値テキスト"/>
        <xdr:cNvSpPr txBox="1"/>
      </xdr:nvSpPr>
      <xdr:spPr>
        <a:xfrm>
          <a:off x="16357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107587</xdr:rowOff>
    </xdr:from>
    <xdr:to>
      <xdr:col>81</xdr:col>
      <xdr:colOff>101600</xdr:colOff>
      <xdr:row>61</xdr:row>
      <xdr:rowOff>37737</xdr:rowOff>
    </xdr:to>
    <xdr:sp macro="" textlink="">
      <xdr:nvSpPr>
        <xdr:cNvPr id="288" name="楕円 287"/>
        <xdr:cNvSpPr/>
      </xdr:nvSpPr>
      <xdr:spPr>
        <a:xfrm>
          <a:off x="15430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60</xdr:row>
      <xdr:rowOff>158387</xdr:rowOff>
    </xdr:to>
    <xdr:cxnSp macro="">
      <xdr:nvCxnSpPr>
        <xdr:cNvPr id="289" name="直線コネクタ 288"/>
        <xdr:cNvCxnSpPr/>
      </xdr:nvCxnSpPr>
      <xdr:spPr>
        <a:xfrm flipV="1">
          <a:off x="15481300" y="104127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290" name="楕円 289"/>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158387</xdr:rowOff>
    </xdr:from>
    <xdr:to>
      <xdr:col>81</xdr:col>
      <xdr:colOff>50800</xdr:colOff>
      <xdr:row>61</xdr:row>
      <xdr:rowOff>0</xdr:rowOff>
    </xdr:to>
    <xdr:cxnSp macro="">
      <xdr:nvCxnSpPr>
        <xdr:cNvPr id="291" name="直線コネクタ 290"/>
        <xdr:cNvCxnSpPr/>
      </xdr:nvCxnSpPr>
      <xdr:spPr>
        <a:xfrm flipV="1">
          <a:off x="14592300" y="1044538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3084</xdr:rowOff>
    </xdr:from>
    <xdr:to>
      <xdr:col>72</xdr:col>
      <xdr:colOff>38100</xdr:colOff>
      <xdr:row>61</xdr:row>
      <xdr:rowOff>104684</xdr:rowOff>
    </xdr:to>
    <xdr:sp macro="" textlink="">
      <xdr:nvSpPr>
        <xdr:cNvPr id="292" name="楕円 291"/>
        <xdr:cNvSpPr/>
      </xdr:nvSpPr>
      <xdr:spPr>
        <a:xfrm>
          <a:off x="13652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53884</xdr:rowOff>
    </xdr:to>
    <xdr:cxnSp macro="">
      <xdr:nvCxnSpPr>
        <xdr:cNvPr id="293" name="直線コネクタ 292"/>
        <xdr:cNvCxnSpPr/>
      </xdr:nvCxnSpPr>
      <xdr:spPr>
        <a:xfrm flipV="1">
          <a:off x="13703300" y="1045845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28864</xdr:rowOff>
    </xdr:from>
    <xdr:ext cx="405111" cy="259045"/>
    <xdr:sp macro="" textlink="">
      <xdr:nvSpPr>
        <xdr:cNvPr id="294" name="n_1mainValue【保健センター・保健所】&#10;有形固定資産減価償却率"/>
        <xdr:cNvSpPr txBox="1"/>
      </xdr:nvSpPr>
      <xdr:spPr>
        <a:xfrm>
          <a:off x="152660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295" name="n_2mainValue【保健センター・保健所】&#10;有形固定資産減価償却率"/>
        <xdr:cNvSpPr txBox="1"/>
      </xdr:nvSpPr>
      <xdr:spPr>
        <a:xfrm>
          <a:off x="14389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95811</xdr:rowOff>
    </xdr:from>
    <xdr:ext cx="405111" cy="259045"/>
    <xdr:sp macro="" textlink="">
      <xdr:nvSpPr>
        <xdr:cNvPr id="296" name="n_3mainValue【保健センター・保健所】&#10;有形固定資産減価償却率"/>
        <xdr:cNvSpPr txBox="1"/>
      </xdr:nvSpPr>
      <xdr:spPr>
        <a:xfrm>
          <a:off x="13500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97" name="正方形/長方形 2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8" name="正方形/長方形 2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9" name="正方形/長方形 2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0" name="正方形/長方形 2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1" name="正方形/長方形 3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2" name="正方形/長方形 3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3" name="正方形/長方形 3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4" name="正方形/長方形 3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05" name="テキスト ボックス 3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06" name="直線コネクタ 3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07" name="直線コネクタ 30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08" name="テキスト ボックス 30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09" name="直線コネクタ 30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10" name="テキスト ボックス 30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11" name="直線コネクタ 31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12" name="テキスト ボックス 31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13" name="直線コネクタ 31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14" name="テキスト ボックス 31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15" name="直線コネクタ 31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16" name="テキスト ボックス 31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17" name="直線コネクタ 31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18" name="テキスト ボックス 31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19" name="直線コネクタ 3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0" name="テキスト ボックス 3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322" name="直線コネクタ 321"/>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323" name="【保健センター・保健所】&#10;一人当たり面積最小値テキスト"/>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324" name="直線コネクタ 323"/>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325" name="【保健センター・保健所】&#10;一人当たり面積最大値テキスト"/>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326" name="直線コネクタ 325"/>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126509</xdr:rowOff>
    </xdr:from>
    <xdr:ext cx="469744" cy="259045"/>
    <xdr:sp macro="" textlink="">
      <xdr:nvSpPr>
        <xdr:cNvPr id="327" name="【保健センター・保健所】&#10;一人当たり面積平均値テキスト"/>
        <xdr:cNvSpPr txBox="1"/>
      </xdr:nvSpPr>
      <xdr:spPr>
        <a:xfrm>
          <a:off x="22199600" y="10927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328" name="フローチャート: 判断 327"/>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329" name="フローチャート: 判断 328"/>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57929</xdr:rowOff>
    </xdr:from>
    <xdr:ext cx="469744" cy="259045"/>
    <xdr:sp macro="" textlink="">
      <xdr:nvSpPr>
        <xdr:cNvPr id="330" name="n_1aveValue【保健センター・保健所】&#10;一人当たり面積"/>
        <xdr:cNvSpPr txBox="1"/>
      </xdr:nvSpPr>
      <xdr:spPr>
        <a:xfrm>
          <a:off x="2107572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331" name="フローチャート: 判断 330"/>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64</xdr:row>
      <xdr:rowOff>46172</xdr:rowOff>
    </xdr:from>
    <xdr:ext cx="469744" cy="259045"/>
    <xdr:sp macro="" textlink="">
      <xdr:nvSpPr>
        <xdr:cNvPr id="332" name="n_2aveValue【保健センター・保健所】&#10;一人当たり面積"/>
        <xdr:cNvSpPr txBox="1"/>
      </xdr:nvSpPr>
      <xdr:spPr>
        <a:xfrm>
          <a:off x="20199427" y="1101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139918</xdr:rowOff>
    </xdr:from>
    <xdr:to>
      <xdr:col>102</xdr:col>
      <xdr:colOff>165100</xdr:colOff>
      <xdr:row>64</xdr:row>
      <xdr:rowOff>70068</xdr:rowOff>
    </xdr:to>
    <xdr:sp macro="" textlink="">
      <xdr:nvSpPr>
        <xdr:cNvPr id="333" name="フローチャート: 判断 332"/>
        <xdr:cNvSpPr/>
      </xdr:nvSpPr>
      <xdr:spPr>
        <a:xfrm>
          <a:off x="19494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64</xdr:row>
      <xdr:rowOff>61195</xdr:rowOff>
    </xdr:from>
    <xdr:ext cx="469744" cy="259045"/>
    <xdr:sp macro="" textlink="">
      <xdr:nvSpPr>
        <xdr:cNvPr id="334" name="n_3aveValue【保健センター・保健所】&#10;一人当たり面積"/>
        <xdr:cNvSpPr txBox="1"/>
      </xdr:nvSpPr>
      <xdr:spPr>
        <a:xfrm>
          <a:off x="19310427" y="1103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35" name="テキスト ボックス 3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6" name="テキスト ボックス 3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37" name="テキスト ボックス 3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38" name="テキスト ボックス 3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39" name="テキスト ボックス 3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100076</xdr:rowOff>
    </xdr:from>
    <xdr:to>
      <xdr:col>116</xdr:col>
      <xdr:colOff>114300</xdr:colOff>
      <xdr:row>64</xdr:row>
      <xdr:rowOff>30226</xdr:rowOff>
    </xdr:to>
    <xdr:sp macro="" textlink="">
      <xdr:nvSpPr>
        <xdr:cNvPr id="340" name="楕円 339"/>
        <xdr:cNvSpPr/>
      </xdr:nvSpPr>
      <xdr:spPr>
        <a:xfrm>
          <a:off x="22110700" y="109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122953</xdr:rowOff>
    </xdr:from>
    <xdr:ext cx="469744" cy="259045"/>
    <xdr:sp macro="" textlink="">
      <xdr:nvSpPr>
        <xdr:cNvPr id="341" name="【保健センター・保健所】&#10;一人当たり面積該当値テキスト"/>
        <xdr:cNvSpPr txBox="1"/>
      </xdr:nvSpPr>
      <xdr:spPr>
        <a:xfrm>
          <a:off x="22199600" y="1075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97137</xdr:rowOff>
    </xdr:from>
    <xdr:to>
      <xdr:col>112</xdr:col>
      <xdr:colOff>38100</xdr:colOff>
      <xdr:row>64</xdr:row>
      <xdr:rowOff>27287</xdr:rowOff>
    </xdr:to>
    <xdr:sp macro="" textlink="">
      <xdr:nvSpPr>
        <xdr:cNvPr id="342" name="楕円 341"/>
        <xdr:cNvSpPr/>
      </xdr:nvSpPr>
      <xdr:spPr>
        <a:xfrm>
          <a:off x="21272500" y="1089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147937</xdr:rowOff>
    </xdr:from>
    <xdr:to>
      <xdr:col>116</xdr:col>
      <xdr:colOff>63500</xdr:colOff>
      <xdr:row>63</xdr:row>
      <xdr:rowOff>150876</xdr:rowOff>
    </xdr:to>
    <xdr:cxnSp macro="">
      <xdr:nvCxnSpPr>
        <xdr:cNvPr id="343" name="直線コネクタ 342"/>
        <xdr:cNvCxnSpPr/>
      </xdr:nvCxnSpPr>
      <xdr:spPr>
        <a:xfrm>
          <a:off x="21323300" y="10949287"/>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99423</xdr:rowOff>
    </xdr:from>
    <xdr:to>
      <xdr:col>107</xdr:col>
      <xdr:colOff>101600</xdr:colOff>
      <xdr:row>64</xdr:row>
      <xdr:rowOff>29573</xdr:rowOff>
    </xdr:to>
    <xdr:sp macro="" textlink="">
      <xdr:nvSpPr>
        <xdr:cNvPr id="344" name="楕円 343"/>
        <xdr:cNvSpPr/>
      </xdr:nvSpPr>
      <xdr:spPr>
        <a:xfrm>
          <a:off x="20383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147937</xdr:rowOff>
    </xdr:from>
    <xdr:to>
      <xdr:col>111</xdr:col>
      <xdr:colOff>177800</xdr:colOff>
      <xdr:row>63</xdr:row>
      <xdr:rowOff>150223</xdr:rowOff>
    </xdr:to>
    <xdr:cxnSp macro="">
      <xdr:nvCxnSpPr>
        <xdr:cNvPr id="345" name="直線コネクタ 344"/>
        <xdr:cNvCxnSpPr/>
      </xdr:nvCxnSpPr>
      <xdr:spPr>
        <a:xfrm flipV="1">
          <a:off x="20434300" y="1094928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94851</xdr:rowOff>
    </xdr:from>
    <xdr:to>
      <xdr:col>102</xdr:col>
      <xdr:colOff>165100</xdr:colOff>
      <xdr:row>64</xdr:row>
      <xdr:rowOff>25001</xdr:rowOff>
    </xdr:to>
    <xdr:sp macro="" textlink="">
      <xdr:nvSpPr>
        <xdr:cNvPr id="346" name="楕円 345"/>
        <xdr:cNvSpPr/>
      </xdr:nvSpPr>
      <xdr:spPr>
        <a:xfrm>
          <a:off x="19494500" y="1089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145651</xdr:rowOff>
    </xdr:from>
    <xdr:to>
      <xdr:col>107</xdr:col>
      <xdr:colOff>50800</xdr:colOff>
      <xdr:row>63</xdr:row>
      <xdr:rowOff>150223</xdr:rowOff>
    </xdr:to>
    <xdr:cxnSp macro="">
      <xdr:nvCxnSpPr>
        <xdr:cNvPr id="347" name="直線コネクタ 346"/>
        <xdr:cNvCxnSpPr/>
      </xdr:nvCxnSpPr>
      <xdr:spPr>
        <a:xfrm>
          <a:off x="19545300" y="1094700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43814</xdr:rowOff>
    </xdr:from>
    <xdr:ext cx="469744" cy="259045"/>
    <xdr:sp macro="" textlink="">
      <xdr:nvSpPr>
        <xdr:cNvPr id="348" name="n_1mainValue【保健センター・保健所】&#10;一人当たり面積"/>
        <xdr:cNvSpPr txBox="1"/>
      </xdr:nvSpPr>
      <xdr:spPr>
        <a:xfrm>
          <a:off x="21075727" y="1067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46100</xdr:rowOff>
    </xdr:from>
    <xdr:ext cx="469744" cy="259045"/>
    <xdr:sp macro="" textlink="">
      <xdr:nvSpPr>
        <xdr:cNvPr id="349" name="n_2mainValue【保健センター・保健所】&#10;一人当たり面積"/>
        <xdr:cNvSpPr txBox="1"/>
      </xdr:nvSpPr>
      <xdr:spPr>
        <a:xfrm>
          <a:off x="20199427" y="1067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41528</xdr:rowOff>
    </xdr:from>
    <xdr:ext cx="469744" cy="259045"/>
    <xdr:sp macro="" textlink="">
      <xdr:nvSpPr>
        <xdr:cNvPr id="350" name="n_3mainValue【保健センター・保健所】&#10;一人当たり面積"/>
        <xdr:cNvSpPr txBox="1"/>
      </xdr:nvSpPr>
      <xdr:spPr>
        <a:xfrm>
          <a:off x="19310427" y="1067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51" name="正方形/長方形 3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2" name="正方形/長方形 3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3" name="正方形/長方形 3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4" name="正方形/長方形 3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5" name="正方形/長方形 3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6" name="正方形/長方形 3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7" name="正方形/長方形 3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8" name="正方形/長方形 3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9" name="テキスト ボックス 3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0" name="直線コネクタ 3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61" name="テキスト ボックス 36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62" name="直線コネクタ 36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63" name="テキスト ボックス 36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64" name="直線コネクタ 36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65" name="テキスト ボックス 36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66" name="直線コネクタ 36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67" name="テキスト ボックス 36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68" name="直線コネクタ 36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69" name="テキスト ボックス 36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70" name="直線コネクタ 36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71" name="テキスト ボックス 37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2" name="直線コネクタ 3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3" name="テキスト ボックス 3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375" name="直線コネクタ 374"/>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376"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377" name="直線コネクタ 376"/>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378" name="【消防施設】&#10;有形固定資産減価償却率最大値テキスト"/>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379" name="直線コネクタ 378"/>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380" name="【消防施設】&#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381" name="フローチャート: 判断 380"/>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382" name="フローチャート: 判断 381"/>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95902</xdr:rowOff>
    </xdr:from>
    <xdr:ext cx="405111" cy="259045"/>
    <xdr:sp macro="" textlink="">
      <xdr:nvSpPr>
        <xdr:cNvPr id="383" name="n_1aveValue【消防施設】&#10;有形固定資産減価償却率"/>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384" name="フローチャート: 判断 383"/>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23513</xdr:rowOff>
    </xdr:from>
    <xdr:ext cx="405111" cy="259045"/>
    <xdr:sp macro="" textlink="">
      <xdr:nvSpPr>
        <xdr:cNvPr id="385" name="n_2aveValue【消防施設】&#10;有形固定資産減価償却率"/>
        <xdr:cNvSpPr txBox="1"/>
      </xdr:nvSpPr>
      <xdr:spPr>
        <a:xfrm>
          <a:off x="14389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386" name="フローチャート: 判断 385"/>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15891</xdr:rowOff>
    </xdr:from>
    <xdr:ext cx="405111" cy="259045"/>
    <xdr:sp macro="" textlink="">
      <xdr:nvSpPr>
        <xdr:cNvPr id="387" name="n_3aveValue【消防施設】&#10;有形固定資産減価償却率"/>
        <xdr:cNvSpPr txBox="1"/>
      </xdr:nvSpPr>
      <xdr:spPr>
        <a:xfrm>
          <a:off x="13500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8" name="テキスト ボックス 38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9" name="テキスト ボックス 38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0" name="テキスト ボックス 38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1" name="テキスト ボックス 39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2" name="テキスト ボックス 39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85</xdr:row>
      <xdr:rowOff>105411</xdr:rowOff>
    </xdr:from>
    <xdr:to>
      <xdr:col>72</xdr:col>
      <xdr:colOff>38100</xdr:colOff>
      <xdr:row>86</xdr:row>
      <xdr:rowOff>35561</xdr:rowOff>
    </xdr:to>
    <xdr:sp macro="" textlink="">
      <xdr:nvSpPr>
        <xdr:cNvPr id="393" name="楕円 392"/>
        <xdr:cNvSpPr/>
      </xdr:nvSpPr>
      <xdr:spPr>
        <a:xfrm>
          <a:off x="13652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86</xdr:row>
      <xdr:rowOff>26688</xdr:rowOff>
    </xdr:from>
    <xdr:ext cx="405111" cy="259045"/>
    <xdr:sp macro="" textlink="">
      <xdr:nvSpPr>
        <xdr:cNvPr id="394" name="n_3mainValue【消防施設】&#10;有形固定資産減価償却率"/>
        <xdr:cNvSpPr txBox="1"/>
      </xdr:nvSpPr>
      <xdr:spPr>
        <a:xfrm>
          <a:off x="13500744"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5" name="正方形/長方形 3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6" name="正方形/長方形 3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7" name="正方形/長方形 3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8" name="正方形/長方形 3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9" name="正方形/長方形 3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0" name="正方形/長方形 3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1" name="正方形/長方形 4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2" name="正方形/長方形 4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3" name="テキスト ボックス 4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4" name="直線コネクタ 4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05" name="直線コネクタ 40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06" name="テキスト ボックス 40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07" name="直線コネクタ 40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8" name="テキスト ボックス 40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9" name="直線コネクタ 40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10" name="テキスト ボックス 40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11" name="直線コネクタ 41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12" name="テキスト ボックス 41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3" name="直線コネクタ 4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4" name="テキスト ボックス 4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416" name="直線コネクタ 415"/>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417"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418" name="直線コネクタ 417"/>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419" name="【消防施設】&#10;一人当たり面積最大値テキスト"/>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420" name="直線コネクタ 419"/>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65167</xdr:rowOff>
    </xdr:from>
    <xdr:ext cx="469744" cy="259045"/>
    <xdr:sp macro="" textlink="">
      <xdr:nvSpPr>
        <xdr:cNvPr id="421" name="【消防施設】&#10;一人当たり面積平均値テキスト"/>
        <xdr:cNvSpPr txBox="1"/>
      </xdr:nvSpPr>
      <xdr:spPr>
        <a:xfrm>
          <a:off x="22199600" y="1463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422" name="フローチャート: 判断 421"/>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423" name="フローチャート: 判断 422"/>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24731</xdr:rowOff>
    </xdr:from>
    <xdr:ext cx="469744" cy="259045"/>
    <xdr:sp macro="" textlink="">
      <xdr:nvSpPr>
        <xdr:cNvPr id="424" name="n_1aveValue【消防施設】&#10;一人当たり面積"/>
        <xdr:cNvSpPr txBox="1"/>
      </xdr:nvSpPr>
      <xdr:spPr>
        <a:xfrm>
          <a:off x="210757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425" name="フローチャート: 判断 424"/>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426"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427" name="フローチャート: 判断 426"/>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32047</xdr:rowOff>
    </xdr:from>
    <xdr:ext cx="469744" cy="259045"/>
    <xdr:sp macro="" textlink="">
      <xdr:nvSpPr>
        <xdr:cNvPr id="428" name="n_3aveValue【消防施設】&#10;一人当たり面積"/>
        <xdr:cNvSpPr txBox="1"/>
      </xdr:nvSpPr>
      <xdr:spPr>
        <a:xfrm>
          <a:off x="19310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9" name="テキスト ボックス 4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0" name="テキスト ボックス 4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1" name="テキスト ボックス 4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2" name="テキスト ボックス 4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3" name="テキスト ボックス 4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153493</xdr:rowOff>
    </xdr:from>
    <xdr:to>
      <xdr:col>102</xdr:col>
      <xdr:colOff>165100</xdr:colOff>
      <xdr:row>86</xdr:row>
      <xdr:rowOff>83643</xdr:rowOff>
    </xdr:to>
    <xdr:sp macro="" textlink="">
      <xdr:nvSpPr>
        <xdr:cNvPr id="434" name="楕円 433"/>
        <xdr:cNvSpPr/>
      </xdr:nvSpPr>
      <xdr:spPr>
        <a:xfrm>
          <a:off x="19494500" y="1472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74770</xdr:rowOff>
    </xdr:from>
    <xdr:ext cx="469744" cy="259045"/>
    <xdr:sp macro="" textlink="">
      <xdr:nvSpPr>
        <xdr:cNvPr id="435" name="n_3mainValue【消防施設】&#10;一人当たり面積"/>
        <xdr:cNvSpPr txBox="1"/>
      </xdr:nvSpPr>
      <xdr:spPr>
        <a:xfrm>
          <a:off x="19310427" y="1481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6" name="正方形/長方形 4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7" name="正方形/長方形 4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8" name="正方形/長方形 4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9" name="正方形/長方形 4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0" name="正方形/長方形 4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1" name="正方形/長方形 4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2" name="正方形/長方形 4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3" name="正方形/長方形 4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4" name="テキスト ボックス 4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5" name="直線コネクタ 4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46" name="直線コネクタ 4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47" name="テキスト ボックス 44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8" name="直線コネクタ 4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9" name="テキスト ボックス 4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0" name="直線コネクタ 4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1" name="テキスト ボックス 4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2" name="直線コネクタ 4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3" name="テキスト ボックス 4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4" name="直線コネクタ 4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55" name="テキスト ボックス 45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6" name="直線コネクタ 4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7" name="テキスト ボックス 4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49530</xdr:rowOff>
    </xdr:to>
    <xdr:cxnSp macro="">
      <xdr:nvCxnSpPr>
        <xdr:cNvPr id="459" name="直線コネクタ 458"/>
        <xdr:cNvCxnSpPr/>
      </xdr:nvCxnSpPr>
      <xdr:spPr>
        <a:xfrm flipV="1">
          <a:off x="16318864" y="1739900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53357</xdr:rowOff>
    </xdr:from>
    <xdr:ext cx="340478" cy="259045"/>
    <xdr:sp macro="" textlink="">
      <xdr:nvSpPr>
        <xdr:cNvPr id="460" name="【庁舎】&#10;有形固定資産減価償却率最小値テキスト"/>
        <xdr:cNvSpPr txBox="1"/>
      </xdr:nvSpPr>
      <xdr:spPr>
        <a:xfrm>
          <a:off x="16357600" y="18569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49530</xdr:rowOff>
    </xdr:from>
    <xdr:to>
      <xdr:col>86</xdr:col>
      <xdr:colOff>25400</xdr:colOff>
      <xdr:row>108</xdr:row>
      <xdr:rowOff>49530</xdr:rowOff>
    </xdr:to>
    <xdr:cxnSp macro="">
      <xdr:nvCxnSpPr>
        <xdr:cNvPr id="461" name="直線コネクタ 460"/>
        <xdr:cNvCxnSpPr/>
      </xdr:nvCxnSpPr>
      <xdr:spPr>
        <a:xfrm>
          <a:off x="16230600" y="1856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62"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63" name="直線コネクタ 462"/>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43197</xdr:rowOff>
    </xdr:from>
    <xdr:ext cx="405111" cy="259045"/>
    <xdr:sp macro="" textlink="">
      <xdr:nvSpPr>
        <xdr:cNvPr id="464" name="【庁舎】&#10;有形固定資産減価償却率平均値テキスト"/>
        <xdr:cNvSpPr txBox="1"/>
      </xdr:nvSpPr>
      <xdr:spPr>
        <a:xfrm>
          <a:off x="16357600" y="17702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20320</xdr:rowOff>
    </xdr:from>
    <xdr:to>
      <xdr:col>85</xdr:col>
      <xdr:colOff>177800</xdr:colOff>
      <xdr:row>104</xdr:row>
      <xdr:rowOff>121920</xdr:rowOff>
    </xdr:to>
    <xdr:sp macro="" textlink="">
      <xdr:nvSpPr>
        <xdr:cNvPr id="465" name="フローチャート: 判断 464"/>
        <xdr:cNvSpPr/>
      </xdr:nvSpPr>
      <xdr:spPr>
        <a:xfrm>
          <a:off x="162687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466" name="フローチャート: 判断 465"/>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113047</xdr:rowOff>
    </xdr:from>
    <xdr:ext cx="405111" cy="259045"/>
    <xdr:sp macro="" textlink="">
      <xdr:nvSpPr>
        <xdr:cNvPr id="467" name="n_1aveValue【庁舎】&#10;有形固定資産減価償却率"/>
        <xdr:cNvSpPr txBox="1"/>
      </xdr:nvSpPr>
      <xdr:spPr>
        <a:xfrm>
          <a:off x="152660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54611</xdr:rowOff>
    </xdr:from>
    <xdr:to>
      <xdr:col>76</xdr:col>
      <xdr:colOff>165100</xdr:colOff>
      <xdr:row>104</xdr:row>
      <xdr:rowOff>156211</xdr:rowOff>
    </xdr:to>
    <xdr:sp macro="" textlink="">
      <xdr:nvSpPr>
        <xdr:cNvPr id="468" name="フローチャート: 判断 467"/>
        <xdr:cNvSpPr/>
      </xdr:nvSpPr>
      <xdr:spPr>
        <a:xfrm>
          <a:off x="14541500" y="1788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1288</xdr:rowOff>
    </xdr:from>
    <xdr:ext cx="405111" cy="259045"/>
    <xdr:sp macro="" textlink="">
      <xdr:nvSpPr>
        <xdr:cNvPr id="469" name="n_2aveValue【庁舎】&#10;有形固定資産減価償却率"/>
        <xdr:cNvSpPr txBox="1"/>
      </xdr:nvSpPr>
      <xdr:spPr>
        <a:xfrm>
          <a:off x="14389744" y="1766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15239</xdr:rowOff>
    </xdr:from>
    <xdr:to>
      <xdr:col>72</xdr:col>
      <xdr:colOff>38100</xdr:colOff>
      <xdr:row>104</xdr:row>
      <xdr:rowOff>116839</xdr:rowOff>
    </xdr:to>
    <xdr:sp macro="" textlink="">
      <xdr:nvSpPr>
        <xdr:cNvPr id="470" name="フローチャート: 判断 469"/>
        <xdr:cNvSpPr/>
      </xdr:nvSpPr>
      <xdr:spPr>
        <a:xfrm>
          <a:off x="13652500" y="1784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133366</xdr:rowOff>
    </xdr:from>
    <xdr:ext cx="405111" cy="259045"/>
    <xdr:sp macro="" textlink="">
      <xdr:nvSpPr>
        <xdr:cNvPr id="471" name="n_3aveValue【庁舎】&#10;有形固定資産減価償却率"/>
        <xdr:cNvSpPr txBox="1"/>
      </xdr:nvSpPr>
      <xdr:spPr>
        <a:xfrm>
          <a:off x="13500744"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2" name="テキスト ボックス 4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3" name="テキスト ボックス 4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4" name="テキスト ボックス 4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5" name="テキスト ボックス 4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6" name="テキスト ボックス 4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170180</xdr:rowOff>
    </xdr:from>
    <xdr:to>
      <xdr:col>85</xdr:col>
      <xdr:colOff>177800</xdr:colOff>
      <xdr:row>108</xdr:row>
      <xdr:rowOff>100330</xdr:rowOff>
    </xdr:to>
    <xdr:sp macro="" textlink="">
      <xdr:nvSpPr>
        <xdr:cNvPr id="477" name="楕円 476"/>
        <xdr:cNvSpPr/>
      </xdr:nvSpPr>
      <xdr:spPr>
        <a:xfrm>
          <a:off x="162687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85107</xdr:rowOff>
    </xdr:from>
    <xdr:ext cx="340478" cy="259045"/>
    <xdr:sp macro="" textlink="">
      <xdr:nvSpPr>
        <xdr:cNvPr id="478" name="【庁舎】&#10;有形固定資産減価償却率該当値テキスト"/>
        <xdr:cNvSpPr txBox="1"/>
      </xdr:nvSpPr>
      <xdr:spPr>
        <a:xfrm>
          <a:off x="16357600" y="184302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33020</xdr:rowOff>
    </xdr:from>
    <xdr:to>
      <xdr:col>81</xdr:col>
      <xdr:colOff>101600</xdr:colOff>
      <xdr:row>108</xdr:row>
      <xdr:rowOff>134620</xdr:rowOff>
    </xdr:to>
    <xdr:sp macro="" textlink="">
      <xdr:nvSpPr>
        <xdr:cNvPr id="479" name="楕円 478"/>
        <xdr:cNvSpPr/>
      </xdr:nvSpPr>
      <xdr:spPr>
        <a:xfrm>
          <a:off x="15430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49530</xdr:rowOff>
    </xdr:from>
    <xdr:to>
      <xdr:col>85</xdr:col>
      <xdr:colOff>127000</xdr:colOff>
      <xdr:row>108</xdr:row>
      <xdr:rowOff>83820</xdr:rowOff>
    </xdr:to>
    <xdr:cxnSp macro="">
      <xdr:nvCxnSpPr>
        <xdr:cNvPr id="480" name="直線コネクタ 479"/>
        <xdr:cNvCxnSpPr/>
      </xdr:nvCxnSpPr>
      <xdr:spPr>
        <a:xfrm flipV="1">
          <a:off x="15481300" y="185661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67311</xdr:rowOff>
    </xdr:from>
    <xdr:to>
      <xdr:col>76</xdr:col>
      <xdr:colOff>165100</xdr:colOff>
      <xdr:row>108</xdr:row>
      <xdr:rowOff>168911</xdr:rowOff>
    </xdr:to>
    <xdr:sp macro="" textlink="">
      <xdr:nvSpPr>
        <xdr:cNvPr id="481" name="楕円 480"/>
        <xdr:cNvSpPr/>
      </xdr:nvSpPr>
      <xdr:spPr>
        <a:xfrm>
          <a:off x="14541500" y="185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83820</xdr:rowOff>
    </xdr:from>
    <xdr:to>
      <xdr:col>81</xdr:col>
      <xdr:colOff>50800</xdr:colOff>
      <xdr:row>108</xdr:row>
      <xdr:rowOff>118111</xdr:rowOff>
    </xdr:to>
    <xdr:cxnSp macro="">
      <xdr:nvCxnSpPr>
        <xdr:cNvPr id="482" name="直線コネクタ 481"/>
        <xdr:cNvCxnSpPr/>
      </xdr:nvCxnSpPr>
      <xdr:spPr>
        <a:xfrm flipV="1">
          <a:off x="14592300" y="186004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483" name="楕円 482"/>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118111</xdr:rowOff>
    </xdr:from>
    <xdr:to>
      <xdr:col>76</xdr:col>
      <xdr:colOff>114300</xdr:colOff>
      <xdr:row>108</xdr:row>
      <xdr:rowOff>152400</xdr:rowOff>
    </xdr:to>
    <xdr:cxnSp macro="">
      <xdr:nvCxnSpPr>
        <xdr:cNvPr id="484" name="直線コネクタ 483"/>
        <xdr:cNvCxnSpPr/>
      </xdr:nvCxnSpPr>
      <xdr:spPr>
        <a:xfrm flipV="1">
          <a:off x="13703300" y="18634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108</xdr:row>
      <xdr:rowOff>125747</xdr:rowOff>
    </xdr:from>
    <xdr:ext cx="340478" cy="259045"/>
    <xdr:sp macro="" textlink="">
      <xdr:nvSpPr>
        <xdr:cNvPr id="485" name="n_1mainValue【庁舎】&#10;有形固定資産減価償却率"/>
        <xdr:cNvSpPr txBox="1"/>
      </xdr:nvSpPr>
      <xdr:spPr>
        <a:xfrm>
          <a:off x="15298361" y="1864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108</xdr:row>
      <xdr:rowOff>160038</xdr:rowOff>
    </xdr:from>
    <xdr:ext cx="340478" cy="259045"/>
    <xdr:sp macro="" textlink="">
      <xdr:nvSpPr>
        <xdr:cNvPr id="486" name="n_2mainValue【庁舎】&#10;有形固定資産減価償却率"/>
        <xdr:cNvSpPr txBox="1"/>
      </xdr:nvSpPr>
      <xdr:spPr>
        <a:xfrm>
          <a:off x="14422061"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109</xdr:row>
      <xdr:rowOff>22877</xdr:rowOff>
    </xdr:from>
    <xdr:ext cx="340478" cy="259045"/>
    <xdr:sp macro="" textlink="">
      <xdr:nvSpPr>
        <xdr:cNvPr id="487" name="n_3mainValue【庁舎】&#10;有形固定資産減価償却率"/>
        <xdr:cNvSpPr txBox="1"/>
      </xdr:nvSpPr>
      <xdr:spPr>
        <a:xfrm>
          <a:off x="135330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8" name="正方形/長方形 4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9" name="正方形/長方形 4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0" name="正方形/長方形 4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1" name="正方形/長方形 4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2" name="正方形/長方形 4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3" name="正方形/長方形 4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4" name="正方形/長方形 4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5" name="正方形/長方形 4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6" name="テキスト ボックス 4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7" name="直線コネクタ 4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8" name="直線コネクタ 4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9" name="テキスト ボックス 4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0" name="直線コネクタ 4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1" name="テキスト ボックス 5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02" name="直線コネクタ 5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3" name="テキスト ボックス 5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4" name="直線コネクタ 5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5" name="テキスト ボックス 5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6" name="直線コネクタ 5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7" name="テキスト ボックス 5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8" name="直線コネクタ 5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09" name="テキスト ボックス 508"/>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0" name="直線コネクタ 5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1" name="テキスト ボックス 510"/>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513" name="直線コネクタ 512"/>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514" name="【庁舎】&#10;一人当たり面積最小値テキスト"/>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515" name="直線コネクタ 514"/>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516" name="【庁舎】&#10;一人当たり面積最大値テキスト"/>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517" name="直線コネクタ 516"/>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518" name="【庁舎】&#10;一人当たり面積平均値テキスト"/>
        <xdr:cNvSpPr txBox="1"/>
      </xdr:nvSpPr>
      <xdr:spPr>
        <a:xfrm>
          <a:off x="22199600" y="1850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519" name="フローチャート: 判断 518"/>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520" name="フローチャート: 判断 519"/>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96900</xdr:rowOff>
    </xdr:from>
    <xdr:ext cx="469744" cy="259045"/>
    <xdr:sp macro="" textlink="">
      <xdr:nvSpPr>
        <xdr:cNvPr id="521" name="n_1aveValue【庁舎】&#10;一人当たり面積"/>
        <xdr:cNvSpPr txBox="1"/>
      </xdr:nvSpPr>
      <xdr:spPr>
        <a:xfrm>
          <a:off x="21075727" y="1861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522" name="フローチャート: 判断 521"/>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104412</xdr:rowOff>
    </xdr:from>
    <xdr:ext cx="469744" cy="259045"/>
    <xdr:sp macro="" textlink="">
      <xdr:nvSpPr>
        <xdr:cNvPr id="523" name="n_2aveValue【庁舎】&#10;一人当たり面積"/>
        <xdr:cNvSpPr txBox="1"/>
      </xdr:nvSpPr>
      <xdr:spPr>
        <a:xfrm>
          <a:off x="201994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524" name="フローチャート: 判断 523"/>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109309</xdr:rowOff>
    </xdr:from>
    <xdr:ext cx="469744" cy="259045"/>
    <xdr:sp macro="" textlink="">
      <xdr:nvSpPr>
        <xdr:cNvPr id="525" name="n_3aveValue【庁舎】&#10;一人当たり面積"/>
        <xdr:cNvSpPr txBox="1"/>
      </xdr:nvSpPr>
      <xdr:spPr>
        <a:xfrm>
          <a:off x="19310427" y="1862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26" name="テキスト ボックス 5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7" name="テキスト ボックス 5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8" name="テキスト ボックス 5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9" name="テキスト ボックス 5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0" name="テキスト ボックス 5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115207</xdr:rowOff>
    </xdr:from>
    <xdr:to>
      <xdr:col>116</xdr:col>
      <xdr:colOff>114300</xdr:colOff>
      <xdr:row>108</xdr:row>
      <xdr:rowOff>45357</xdr:rowOff>
    </xdr:to>
    <xdr:sp macro="" textlink="">
      <xdr:nvSpPr>
        <xdr:cNvPr id="531" name="楕円 530"/>
        <xdr:cNvSpPr/>
      </xdr:nvSpPr>
      <xdr:spPr>
        <a:xfrm>
          <a:off x="221107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138084</xdr:rowOff>
    </xdr:from>
    <xdr:ext cx="469744" cy="259045"/>
    <xdr:sp macro="" textlink="">
      <xdr:nvSpPr>
        <xdr:cNvPr id="532" name="【庁舎】&#10;一人当たり面積該当値テキスト"/>
        <xdr:cNvSpPr txBox="1"/>
      </xdr:nvSpPr>
      <xdr:spPr>
        <a:xfrm>
          <a:off x="22199600" y="1831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110798</xdr:rowOff>
    </xdr:from>
    <xdr:to>
      <xdr:col>112</xdr:col>
      <xdr:colOff>38100</xdr:colOff>
      <xdr:row>108</xdr:row>
      <xdr:rowOff>40948</xdr:rowOff>
    </xdr:to>
    <xdr:sp macro="" textlink="">
      <xdr:nvSpPr>
        <xdr:cNvPr id="533" name="楕円 532"/>
        <xdr:cNvSpPr/>
      </xdr:nvSpPr>
      <xdr:spPr>
        <a:xfrm>
          <a:off x="21272500" y="184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161598</xdr:rowOff>
    </xdr:from>
    <xdr:to>
      <xdr:col>116</xdr:col>
      <xdr:colOff>63500</xdr:colOff>
      <xdr:row>107</xdr:row>
      <xdr:rowOff>166007</xdr:rowOff>
    </xdr:to>
    <xdr:cxnSp macro="">
      <xdr:nvCxnSpPr>
        <xdr:cNvPr id="534" name="直線コネクタ 533"/>
        <xdr:cNvCxnSpPr/>
      </xdr:nvCxnSpPr>
      <xdr:spPr>
        <a:xfrm>
          <a:off x="21323300" y="18506748"/>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114227</xdr:rowOff>
    </xdr:from>
    <xdr:to>
      <xdr:col>107</xdr:col>
      <xdr:colOff>101600</xdr:colOff>
      <xdr:row>108</xdr:row>
      <xdr:rowOff>44377</xdr:rowOff>
    </xdr:to>
    <xdr:sp macro="" textlink="">
      <xdr:nvSpPr>
        <xdr:cNvPr id="535" name="楕円 534"/>
        <xdr:cNvSpPr/>
      </xdr:nvSpPr>
      <xdr:spPr>
        <a:xfrm>
          <a:off x="20383500" y="1845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161598</xdr:rowOff>
    </xdr:from>
    <xdr:to>
      <xdr:col>111</xdr:col>
      <xdr:colOff>177800</xdr:colOff>
      <xdr:row>107</xdr:row>
      <xdr:rowOff>165027</xdr:rowOff>
    </xdr:to>
    <xdr:cxnSp macro="">
      <xdr:nvCxnSpPr>
        <xdr:cNvPr id="536" name="直線コネクタ 535"/>
        <xdr:cNvCxnSpPr/>
      </xdr:nvCxnSpPr>
      <xdr:spPr>
        <a:xfrm flipV="1">
          <a:off x="20434300" y="1850674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107696</xdr:rowOff>
    </xdr:from>
    <xdr:to>
      <xdr:col>102</xdr:col>
      <xdr:colOff>165100</xdr:colOff>
      <xdr:row>108</xdr:row>
      <xdr:rowOff>37846</xdr:rowOff>
    </xdr:to>
    <xdr:sp macro="" textlink="">
      <xdr:nvSpPr>
        <xdr:cNvPr id="537" name="楕円 536"/>
        <xdr:cNvSpPr/>
      </xdr:nvSpPr>
      <xdr:spPr>
        <a:xfrm>
          <a:off x="19494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158496</xdr:rowOff>
    </xdr:from>
    <xdr:to>
      <xdr:col>107</xdr:col>
      <xdr:colOff>50800</xdr:colOff>
      <xdr:row>107</xdr:row>
      <xdr:rowOff>165027</xdr:rowOff>
    </xdr:to>
    <xdr:cxnSp macro="">
      <xdr:nvCxnSpPr>
        <xdr:cNvPr id="538" name="直線コネクタ 537"/>
        <xdr:cNvCxnSpPr/>
      </xdr:nvCxnSpPr>
      <xdr:spPr>
        <a:xfrm>
          <a:off x="19545300" y="185036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57475</xdr:rowOff>
    </xdr:from>
    <xdr:ext cx="469744" cy="259045"/>
    <xdr:sp macro="" textlink="">
      <xdr:nvSpPr>
        <xdr:cNvPr id="539" name="n_1mainValue【庁舎】&#10;一人当たり面積"/>
        <xdr:cNvSpPr txBox="1"/>
      </xdr:nvSpPr>
      <xdr:spPr>
        <a:xfrm>
          <a:off x="21075727" y="1823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60904</xdr:rowOff>
    </xdr:from>
    <xdr:ext cx="469744" cy="259045"/>
    <xdr:sp macro="" textlink="">
      <xdr:nvSpPr>
        <xdr:cNvPr id="540" name="n_2mainValue【庁舎】&#10;一人当たり面積"/>
        <xdr:cNvSpPr txBox="1"/>
      </xdr:nvSpPr>
      <xdr:spPr>
        <a:xfrm>
          <a:off x="20199427" y="182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54373</xdr:rowOff>
    </xdr:from>
    <xdr:ext cx="469744" cy="259045"/>
    <xdr:sp macro="" textlink="">
      <xdr:nvSpPr>
        <xdr:cNvPr id="541" name="n_3mainValue【庁舎】&#10;一人当たり面積"/>
        <xdr:cNvSpPr txBox="1"/>
      </xdr:nvSpPr>
      <xdr:spPr>
        <a:xfrm>
          <a:off x="19310427" y="1822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2" name="正方形/長方形 5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3" name="正方形/長方形 5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4" name="テキスト ボックス 5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庁舎は類似団体平均値と比較して低い値となっているが、要因は平成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年度に建替えたことによるものである。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一般廃棄物処理施設については設備等の老朽化が進んでおり減価償却率が</a:t>
          </a:r>
          <a:r>
            <a:rPr kumimoji="1" lang="en-US" altLang="ja-JP" sz="1300">
              <a:latin typeface="ＭＳ Ｐゴシック" panose="020B0600070205080204" pitchFamily="50" charset="-128"/>
              <a:ea typeface="ＭＳ Ｐゴシック" panose="020B0600070205080204" pitchFamily="50" charset="-128"/>
            </a:rPr>
            <a:t>83.8</a:t>
          </a:r>
          <a:r>
            <a:rPr kumimoji="1" lang="ja-JP" altLang="en-US" sz="1300">
              <a:latin typeface="ＭＳ Ｐゴシック" panose="020B0600070205080204" pitchFamily="50" charset="-128"/>
              <a:ea typeface="ＭＳ Ｐゴシック" panose="020B0600070205080204" pitchFamily="50" charset="-128"/>
            </a:rPr>
            <a:t>％となっており、早急な更新事業を視野に維持管理に努める。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その他各類型とも有形固定資産減価償却率は低いが適切な維持管理を行っていく必要がある。</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X1" workbookViewId="0">
      <selection activeCell="BY39" sqref="BY39:CM39"/>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2190944</v>
      </c>
      <c r="BO4" s="430"/>
      <c r="BP4" s="430"/>
      <c r="BQ4" s="430"/>
      <c r="BR4" s="430"/>
      <c r="BS4" s="430"/>
      <c r="BT4" s="430"/>
      <c r="BU4" s="431"/>
      <c r="BV4" s="429">
        <v>2179641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20.6</v>
      </c>
      <c r="CU4" s="436"/>
      <c r="CV4" s="436"/>
      <c r="CW4" s="436"/>
      <c r="CX4" s="436"/>
      <c r="CY4" s="436"/>
      <c r="CZ4" s="436"/>
      <c r="DA4" s="437"/>
      <c r="DB4" s="435">
        <v>12.9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1918885</v>
      </c>
      <c r="BO5" s="467"/>
      <c r="BP5" s="467"/>
      <c r="BQ5" s="467"/>
      <c r="BR5" s="467"/>
      <c r="BS5" s="467"/>
      <c r="BT5" s="467"/>
      <c r="BU5" s="468"/>
      <c r="BV5" s="466">
        <v>2042881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94.2</v>
      </c>
      <c r="CU5" s="464"/>
      <c r="CV5" s="464"/>
      <c r="CW5" s="464"/>
      <c r="CX5" s="464"/>
      <c r="CY5" s="464"/>
      <c r="CZ5" s="464"/>
      <c r="DA5" s="465"/>
      <c r="DB5" s="463">
        <v>97.2</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272059</v>
      </c>
      <c r="BO6" s="467"/>
      <c r="BP6" s="467"/>
      <c r="BQ6" s="467"/>
      <c r="BR6" s="467"/>
      <c r="BS6" s="467"/>
      <c r="BT6" s="467"/>
      <c r="BU6" s="468"/>
      <c r="BV6" s="466">
        <v>136760</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97.6</v>
      </c>
      <c r="CU6" s="504"/>
      <c r="CV6" s="504"/>
      <c r="CW6" s="504"/>
      <c r="CX6" s="504"/>
      <c r="CY6" s="504"/>
      <c r="CZ6" s="504"/>
      <c r="DA6" s="505"/>
      <c r="DB6" s="503">
        <v>100.7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110721</v>
      </c>
      <c r="BO7" s="467"/>
      <c r="BP7" s="467"/>
      <c r="BQ7" s="467"/>
      <c r="BR7" s="467"/>
      <c r="BS7" s="467"/>
      <c r="BT7" s="467"/>
      <c r="BU7" s="468"/>
      <c r="BV7" s="466">
        <v>35470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783812</v>
      </c>
      <c r="CU7" s="467"/>
      <c r="CV7" s="467"/>
      <c r="CW7" s="467"/>
      <c r="CX7" s="467"/>
      <c r="CY7" s="467"/>
      <c r="CZ7" s="467"/>
      <c r="DA7" s="468"/>
      <c r="DB7" s="466">
        <v>787942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161338</v>
      </c>
      <c r="BO8" s="467"/>
      <c r="BP8" s="467"/>
      <c r="BQ8" s="467"/>
      <c r="BR8" s="467"/>
      <c r="BS8" s="467"/>
      <c r="BT8" s="467"/>
      <c r="BU8" s="468"/>
      <c r="BV8" s="466">
        <v>101290</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0.11</v>
      </c>
      <c r="CU8" s="507"/>
      <c r="CV8" s="507"/>
      <c r="CW8" s="507"/>
      <c r="CX8" s="507"/>
      <c r="CY8" s="507"/>
      <c r="CZ8" s="507"/>
      <c r="DA8" s="508"/>
      <c r="DB8" s="506">
        <v>0.11</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870</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108</v>
      </c>
      <c r="AV9" s="499"/>
      <c r="AW9" s="499"/>
      <c r="AX9" s="499"/>
      <c r="AY9" s="500" t="s">
        <v>115</v>
      </c>
      <c r="AZ9" s="501"/>
      <c r="BA9" s="501"/>
      <c r="BB9" s="501"/>
      <c r="BC9" s="501"/>
      <c r="BD9" s="501"/>
      <c r="BE9" s="501"/>
      <c r="BF9" s="501"/>
      <c r="BG9" s="501"/>
      <c r="BH9" s="501"/>
      <c r="BI9" s="501"/>
      <c r="BJ9" s="501"/>
      <c r="BK9" s="501"/>
      <c r="BL9" s="501"/>
      <c r="BM9" s="502"/>
      <c r="BN9" s="466">
        <v>60048</v>
      </c>
      <c r="BO9" s="467"/>
      <c r="BP9" s="467"/>
      <c r="BQ9" s="467"/>
      <c r="BR9" s="467"/>
      <c r="BS9" s="467"/>
      <c r="BT9" s="467"/>
      <c r="BU9" s="468"/>
      <c r="BV9" s="466">
        <v>-14019</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9.1</v>
      </c>
      <c r="CU9" s="464"/>
      <c r="CV9" s="464"/>
      <c r="CW9" s="464"/>
      <c r="CX9" s="464"/>
      <c r="CY9" s="464"/>
      <c r="CZ9" s="464"/>
      <c r="DA9" s="465"/>
      <c r="DB9" s="463">
        <v>9.6999999999999993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865</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58402</v>
      </c>
      <c r="BO10" s="467"/>
      <c r="BP10" s="467"/>
      <c r="BQ10" s="467"/>
      <c r="BR10" s="467"/>
      <c r="BS10" s="467"/>
      <c r="BT10" s="467"/>
      <c r="BU10" s="468"/>
      <c r="BV10" s="466">
        <v>132421</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942</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92327</v>
      </c>
      <c r="BO12" s="467"/>
      <c r="BP12" s="467"/>
      <c r="BQ12" s="467"/>
      <c r="BR12" s="467"/>
      <c r="BS12" s="467"/>
      <c r="BT12" s="467"/>
      <c r="BU12" s="468"/>
      <c r="BV12" s="466">
        <v>230000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927</v>
      </c>
      <c r="S13" s="548"/>
      <c r="T13" s="548"/>
      <c r="U13" s="548"/>
      <c r="V13" s="549"/>
      <c r="W13" s="482" t="s">
        <v>140</v>
      </c>
      <c r="X13" s="483"/>
      <c r="Y13" s="483"/>
      <c r="Z13" s="483"/>
      <c r="AA13" s="483"/>
      <c r="AB13" s="473"/>
      <c r="AC13" s="517">
        <v>11</v>
      </c>
      <c r="AD13" s="518"/>
      <c r="AE13" s="518"/>
      <c r="AF13" s="518"/>
      <c r="AG13" s="557"/>
      <c r="AH13" s="517">
        <v>12</v>
      </c>
      <c r="AI13" s="518"/>
      <c r="AJ13" s="518"/>
      <c r="AK13" s="518"/>
      <c r="AL13" s="519"/>
      <c r="AM13" s="495" t="s">
        <v>141</v>
      </c>
      <c r="AN13" s="496"/>
      <c r="AO13" s="496"/>
      <c r="AP13" s="496"/>
      <c r="AQ13" s="496"/>
      <c r="AR13" s="496"/>
      <c r="AS13" s="496"/>
      <c r="AT13" s="497"/>
      <c r="AU13" s="498" t="s">
        <v>108</v>
      </c>
      <c r="AV13" s="499"/>
      <c r="AW13" s="499"/>
      <c r="AX13" s="499"/>
      <c r="AY13" s="500" t="s">
        <v>142</v>
      </c>
      <c r="AZ13" s="501"/>
      <c r="BA13" s="501"/>
      <c r="BB13" s="501"/>
      <c r="BC13" s="501"/>
      <c r="BD13" s="501"/>
      <c r="BE13" s="501"/>
      <c r="BF13" s="501"/>
      <c r="BG13" s="501"/>
      <c r="BH13" s="501"/>
      <c r="BI13" s="501"/>
      <c r="BJ13" s="501"/>
      <c r="BK13" s="501"/>
      <c r="BL13" s="501"/>
      <c r="BM13" s="502"/>
      <c r="BN13" s="466">
        <v>26123</v>
      </c>
      <c r="BO13" s="467"/>
      <c r="BP13" s="467"/>
      <c r="BQ13" s="467"/>
      <c r="BR13" s="467"/>
      <c r="BS13" s="467"/>
      <c r="BT13" s="467"/>
      <c r="BU13" s="468"/>
      <c r="BV13" s="466">
        <v>-111598</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16</v>
      </c>
      <c r="CU13" s="464"/>
      <c r="CV13" s="464"/>
      <c r="CW13" s="464"/>
      <c r="CX13" s="464"/>
      <c r="CY13" s="464"/>
      <c r="CZ13" s="464"/>
      <c r="DA13" s="465"/>
      <c r="DB13" s="463">
        <v>15.1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923</v>
      </c>
      <c r="S14" s="548"/>
      <c r="T14" s="548"/>
      <c r="U14" s="548"/>
      <c r="V14" s="549"/>
      <c r="W14" s="456"/>
      <c r="X14" s="457"/>
      <c r="Y14" s="457"/>
      <c r="Z14" s="457"/>
      <c r="AA14" s="457"/>
      <c r="AB14" s="446"/>
      <c r="AC14" s="550">
        <v>2.1</v>
      </c>
      <c r="AD14" s="551"/>
      <c r="AE14" s="551"/>
      <c r="AF14" s="551"/>
      <c r="AG14" s="552"/>
      <c r="AH14" s="550">
        <v>2.5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174</v>
      </c>
      <c r="CU14" s="562"/>
      <c r="CV14" s="562"/>
      <c r="CW14" s="562"/>
      <c r="CX14" s="562"/>
      <c r="CY14" s="562"/>
      <c r="CZ14" s="562"/>
      <c r="DA14" s="563"/>
      <c r="DB14" s="561">
        <v>142.1</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908</v>
      </c>
      <c r="S15" s="548"/>
      <c r="T15" s="548"/>
      <c r="U15" s="548"/>
      <c r="V15" s="549"/>
      <c r="W15" s="482" t="s">
        <v>147</v>
      </c>
      <c r="X15" s="483"/>
      <c r="Y15" s="483"/>
      <c r="Z15" s="483"/>
      <c r="AA15" s="483"/>
      <c r="AB15" s="473"/>
      <c r="AC15" s="517">
        <v>29</v>
      </c>
      <c r="AD15" s="518"/>
      <c r="AE15" s="518"/>
      <c r="AF15" s="518"/>
      <c r="AG15" s="557"/>
      <c r="AH15" s="517">
        <v>23</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85083</v>
      </c>
      <c r="BO15" s="430"/>
      <c r="BP15" s="430"/>
      <c r="BQ15" s="430"/>
      <c r="BR15" s="430"/>
      <c r="BS15" s="430"/>
      <c r="BT15" s="430"/>
      <c r="BU15" s="431"/>
      <c r="BV15" s="429">
        <v>84592</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5.5</v>
      </c>
      <c r="AD16" s="551"/>
      <c r="AE16" s="551"/>
      <c r="AF16" s="551"/>
      <c r="AG16" s="552"/>
      <c r="AH16" s="550">
        <v>4.8</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735122</v>
      </c>
      <c r="BO16" s="467"/>
      <c r="BP16" s="467"/>
      <c r="BQ16" s="467"/>
      <c r="BR16" s="467"/>
      <c r="BS16" s="467"/>
      <c r="BT16" s="467"/>
      <c r="BU16" s="468"/>
      <c r="BV16" s="466">
        <v>739138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488</v>
      </c>
      <c r="AD17" s="518"/>
      <c r="AE17" s="518"/>
      <c r="AF17" s="518"/>
      <c r="AG17" s="557"/>
      <c r="AH17" s="517">
        <v>441</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106122</v>
      </c>
      <c r="BO17" s="467"/>
      <c r="BP17" s="467"/>
      <c r="BQ17" s="467"/>
      <c r="BR17" s="467"/>
      <c r="BS17" s="467"/>
      <c r="BT17" s="467"/>
      <c r="BU17" s="468"/>
      <c r="BV17" s="466">
        <v>106107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16.739999999999998</v>
      </c>
      <c r="M18" s="579"/>
      <c r="N18" s="579"/>
      <c r="O18" s="579"/>
      <c r="P18" s="579"/>
      <c r="Q18" s="579"/>
      <c r="R18" s="580"/>
      <c r="S18" s="580"/>
      <c r="T18" s="580"/>
      <c r="U18" s="580"/>
      <c r="V18" s="581"/>
      <c r="W18" s="484"/>
      <c r="X18" s="485"/>
      <c r="Y18" s="485"/>
      <c r="Z18" s="485"/>
      <c r="AA18" s="485"/>
      <c r="AB18" s="476"/>
      <c r="AC18" s="582">
        <v>92.4</v>
      </c>
      <c r="AD18" s="583"/>
      <c r="AE18" s="583"/>
      <c r="AF18" s="583"/>
      <c r="AG18" s="584"/>
      <c r="AH18" s="582">
        <v>92.6</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745908</v>
      </c>
      <c r="BO18" s="467"/>
      <c r="BP18" s="467"/>
      <c r="BQ18" s="467"/>
      <c r="BR18" s="467"/>
      <c r="BS18" s="467"/>
      <c r="BT18" s="467"/>
      <c r="BU18" s="468"/>
      <c r="BV18" s="466">
        <v>776253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52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1404036</v>
      </c>
      <c r="BO19" s="467"/>
      <c r="BP19" s="467"/>
      <c r="BQ19" s="467"/>
      <c r="BR19" s="467"/>
      <c r="BS19" s="467"/>
      <c r="BT19" s="467"/>
      <c r="BU19" s="468"/>
      <c r="BV19" s="466">
        <v>1396444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453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1182842</v>
      </c>
      <c r="BO23" s="467"/>
      <c r="BP23" s="467"/>
      <c r="BQ23" s="467"/>
      <c r="BR23" s="467"/>
      <c r="BS23" s="467"/>
      <c r="BT23" s="467"/>
      <c r="BU23" s="468"/>
      <c r="BV23" s="466">
        <v>1221548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6390</v>
      </c>
      <c r="R24" s="518"/>
      <c r="S24" s="518"/>
      <c r="T24" s="518"/>
      <c r="U24" s="518"/>
      <c r="V24" s="557"/>
      <c r="W24" s="616"/>
      <c r="X24" s="604"/>
      <c r="Y24" s="605"/>
      <c r="Z24" s="516" t="s">
        <v>171</v>
      </c>
      <c r="AA24" s="496"/>
      <c r="AB24" s="496"/>
      <c r="AC24" s="496"/>
      <c r="AD24" s="496"/>
      <c r="AE24" s="496"/>
      <c r="AF24" s="496"/>
      <c r="AG24" s="497"/>
      <c r="AH24" s="517">
        <v>27</v>
      </c>
      <c r="AI24" s="518"/>
      <c r="AJ24" s="518"/>
      <c r="AK24" s="518"/>
      <c r="AL24" s="557"/>
      <c r="AM24" s="517">
        <v>70254</v>
      </c>
      <c r="AN24" s="518"/>
      <c r="AO24" s="518"/>
      <c r="AP24" s="518"/>
      <c r="AQ24" s="518"/>
      <c r="AR24" s="557"/>
      <c r="AS24" s="517">
        <v>2602</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1114499</v>
      </c>
      <c r="BO24" s="467"/>
      <c r="BP24" s="467"/>
      <c r="BQ24" s="467"/>
      <c r="BR24" s="467"/>
      <c r="BS24" s="467"/>
      <c r="BT24" s="467"/>
      <c r="BU24" s="468"/>
      <c r="BV24" s="466">
        <v>1145169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5170</v>
      </c>
      <c r="R25" s="518"/>
      <c r="S25" s="518"/>
      <c r="T25" s="518"/>
      <c r="U25" s="518"/>
      <c r="V25" s="557"/>
      <c r="W25" s="616"/>
      <c r="X25" s="604"/>
      <c r="Y25" s="605"/>
      <c r="Z25" s="516" t="s">
        <v>174</v>
      </c>
      <c r="AA25" s="496"/>
      <c r="AB25" s="496"/>
      <c r="AC25" s="496"/>
      <c r="AD25" s="496"/>
      <c r="AE25" s="496"/>
      <c r="AF25" s="496"/>
      <c r="AG25" s="497"/>
      <c r="AH25" s="517" t="s">
        <v>129</v>
      </c>
      <c r="AI25" s="518"/>
      <c r="AJ25" s="518"/>
      <c r="AK25" s="518"/>
      <c r="AL25" s="557"/>
      <c r="AM25" s="517" t="s">
        <v>128</v>
      </c>
      <c r="AN25" s="518"/>
      <c r="AO25" s="518"/>
      <c r="AP25" s="518"/>
      <c r="AQ25" s="518"/>
      <c r="AR25" s="557"/>
      <c r="AS25" s="517" t="s">
        <v>129</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950293</v>
      </c>
      <c r="BO25" s="430"/>
      <c r="BP25" s="430"/>
      <c r="BQ25" s="430"/>
      <c r="BR25" s="430"/>
      <c r="BS25" s="430"/>
      <c r="BT25" s="430"/>
      <c r="BU25" s="431"/>
      <c r="BV25" s="429">
        <v>765110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4850</v>
      </c>
      <c r="R26" s="518"/>
      <c r="S26" s="518"/>
      <c r="T26" s="518"/>
      <c r="U26" s="518"/>
      <c r="V26" s="557"/>
      <c r="W26" s="616"/>
      <c r="X26" s="604"/>
      <c r="Y26" s="605"/>
      <c r="Z26" s="516" t="s">
        <v>177</v>
      </c>
      <c r="AA26" s="626"/>
      <c r="AB26" s="626"/>
      <c r="AC26" s="626"/>
      <c r="AD26" s="626"/>
      <c r="AE26" s="626"/>
      <c r="AF26" s="626"/>
      <c r="AG26" s="627"/>
      <c r="AH26" s="517">
        <v>1</v>
      </c>
      <c r="AI26" s="518"/>
      <c r="AJ26" s="518"/>
      <c r="AK26" s="518"/>
      <c r="AL26" s="557"/>
      <c r="AM26" s="517" t="s">
        <v>178</v>
      </c>
      <c r="AN26" s="518"/>
      <c r="AO26" s="518"/>
      <c r="AP26" s="518"/>
      <c r="AQ26" s="518"/>
      <c r="AR26" s="557"/>
      <c r="AS26" s="517" t="s">
        <v>179</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129</v>
      </c>
      <c r="BO26" s="467"/>
      <c r="BP26" s="467"/>
      <c r="BQ26" s="467"/>
      <c r="BR26" s="467"/>
      <c r="BS26" s="467"/>
      <c r="BT26" s="467"/>
      <c r="BU26" s="468"/>
      <c r="BV26" s="466" t="s">
        <v>181</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182</v>
      </c>
      <c r="F27" s="496"/>
      <c r="G27" s="496"/>
      <c r="H27" s="496"/>
      <c r="I27" s="496"/>
      <c r="J27" s="496"/>
      <c r="K27" s="497"/>
      <c r="L27" s="517">
        <v>1</v>
      </c>
      <c r="M27" s="518"/>
      <c r="N27" s="518"/>
      <c r="O27" s="518"/>
      <c r="P27" s="557"/>
      <c r="Q27" s="517">
        <v>2270</v>
      </c>
      <c r="R27" s="518"/>
      <c r="S27" s="518"/>
      <c r="T27" s="518"/>
      <c r="U27" s="518"/>
      <c r="V27" s="557"/>
      <c r="W27" s="616"/>
      <c r="X27" s="604"/>
      <c r="Y27" s="605"/>
      <c r="Z27" s="516" t="s">
        <v>183</v>
      </c>
      <c r="AA27" s="496"/>
      <c r="AB27" s="496"/>
      <c r="AC27" s="496"/>
      <c r="AD27" s="496"/>
      <c r="AE27" s="496"/>
      <c r="AF27" s="496"/>
      <c r="AG27" s="497"/>
      <c r="AH27" s="517">
        <v>2</v>
      </c>
      <c r="AI27" s="518"/>
      <c r="AJ27" s="518"/>
      <c r="AK27" s="518"/>
      <c r="AL27" s="557"/>
      <c r="AM27" s="517" t="s">
        <v>184</v>
      </c>
      <c r="AN27" s="518"/>
      <c r="AO27" s="518"/>
      <c r="AP27" s="518"/>
      <c r="AQ27" s="518"/>
      <c r="AR27" s="557"/>
      <c r="AS27" s="517" t="s">
        <v>184</v>
      </c>
      <c r="AT27" s="518"/>
      <c r="AU27" s="518"/>
      <c r="AV27" s="518"/>
      <c r="AW27" s="518"/>
      <c r="AX27" s="519"/>
      <c r="AY27" s="558" t="s">
        <v>185</v>
      </c>
      <c r="AZ27" s="559"/>
      <c r="BA27" s="559"/>
      <c r="BB27" s="559"/>
      <c r="BC27" s="559"/>
      <c r="BD27" s="559"/>
      <c r="BE27" s="559"/>
      <c r="BF27" s="559"/>
      <c r="BG27" s="559"/>
      <c r="BH27" s="559"/>
      <c r="BI27" s="559"/>
      <c r="BJ27" s="559"/>
      <c r="BK27" s="559"/>
      <c r="BL27" s="559"/>
      <c r="BM27" s="560"/>
      <c r="BN27" s="639">
        <v>1</v>
      </c>
      <c r="BO27" s="640"/>
      <c r="BP27" s="640"/>
      <c r="BQ27" s="640"/>
      <c r="BR27" s="640"/>
      <c r="BS27" s="640"/>
      <c r="BT27" s="640"/>
      <c r="BU27" s="641"/>
      <c r="BV27" s="639">
        <v>1</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186</v>
      </c>
      <c r="F28" s="496"/>
      <c r="G28" s="496"/>
      <c r="H28" s="496"/>
      <c r="I28" s="496"/>
      <c r="J28" s="496"/>
      <c r="K28" s="497"/>
      <c r="L28" s="517">
        <v>1</v>
      </c>
      <c r="M28" s="518"/>
      <c r="N28" s="518"/>
      <c r="O28" s="518"/>
      <c r="P28" s="557"/>
      <c r="Q28" s="517">
        <v>1910</v>
      </c>
      <c r="R28" s="518"/>
      <c r="S28" s="518"/>
      <c r="T28" s="518"/>
      <c r="U28" s="518"/>
      <c r="V28" s="557"/>
      <c r="W28" s="616"/>
      <c r="X28" s="604"/>
      <c r="Y28" s="605"/>
      <c r="Z28" s="516" t="s">
        <v>187</v>
      </c>
      <c r="AA28" s="496"/>
      <c r="AB28" s="496"/>
      <c r="AC28" s="496"/>
      <c r="AD28" s="496"/>
      <c r="AE28" s="496"/>
      <c r="AF28" s="496"/>
      <c r="AG28" s="497"/>
      <c r="AH28" s="517" t="s">
        <v>181</v>
      </c>
      <c r="AI28" s="518"/>
      <c r="AJ28" s="518"/>
      <c r="AK28" s="518"/>
      <c r="AL28" s="557"/>
      <c r="AM28" s="517" t="s">
        <v>181</v>
      </c>
      <c r="AN28" s="518"/>
      <c r="AO28" s="518"/>
      <c r="AP28" s="518"/>
      <c r="AQ28" s="518"/>
      <c r="AR28" s="557"/>
      <c r="AS28" s="517" t="s">
        <v>129</v>
      </c>
      <c r="AT28" s="518"/>
      <c r="AU28" s="518"/>
      <c r="AV28" s="518"/>
      <c r="AW28" s="518"/>
      <c r="AX28" s="519"/>
      <c r="AY28" s="642" t="s">
        <v>188</v>
      </c>
      <c r="AZ28" s="643"/>
      <c r="BA28" s="643"/>
      <c r="BB28" s="644"/>
      <c r="BC28" s="426" t="s">
        <v>48</v>
      </c>
      <c r="BD28" s="427"/>
      <c r="BE28" s="427"/>
      <c r="BF28" s="427"/>
      <c r="BG28" s="427"/>
      <c r="BH28" s="427"/>
      <c r="BI28" s="427"/>
      <c r="BJ28" s="427"/>
      <c r="BK28" s="427"/>
      <c r="BL28" s="427"/>
      <c r="BM28" s="428"/>
      <c r="BN28" s="429">
        <v>276603</v>
      </c>
      <c r="BO28" s="430"/>
      <c r="BP28" s="430"/>
      <c r="BQ28" s="430"/>
      <c r="BR28" s="430"/>
      <c r="BS28" s="430"/>
      <c r="BT28" s="430"/>
      <c r="BU28" s="431"/>
      <c r="BV28" s="429">
        <v>310528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189</v>
      </c>
      <c r="F29" s="496"/>
      <c r="G29" s="496"/>
      <c r="H29" s="496"/>
      <c r="I29" s="496"/>
      <c r="J29" s="496"/>
      <c r="K29" s="497"/>
      <c r="L29" s="517">
        <v>4</v>
      </c>
      <c r="M29" s="518"/>
      <c r="N29" s="518"/>
      <c r="O29" s="518"/>
      <c r="P29" s="557"/>
      <c r="Q29" s="517">
        <v>1820</v>
      </c>
      <c r="R29" s="518"/>
      <c r="S29" s="518"/>
      <c r="T29" s="518"/>
      <c r="U29" s="518"/>
      <c r="V29" s="557"/>
      <c r="W29" s="617"/>
      <c r="X29" s="618"/>
      <c r="Y29" s="619"/>
      <c r="Z29" s="516" t="s">
        <v>190</v>
      </c>
      <c r="AA29" s="496"/>
      <c r="AB29" s="496"/>
      <c r="AC29" s="496"/>
      <c r="AD29" s="496"/>
      <c r="AE29" s="496"/>
      <c r="AF29" s="496"/>
      <c r="AG29" s="497"/>
      <c r="AH29" s="517">
        <v>29</v>
      </c>
      <c r="AI29" s="518"/>
      <c r="AJ29" s="518"/>
      <c r="AK29" s="518"/>
      <c r="AL29" s="557"/>
      <c r="AM29" s="517">
        <v>76284</v>
      </c>
      <c r="AN29" s="518"/>
      <c r="AO29" s="518"/>
      <c r="AP29" s="518"/>
      <c r="AQ29" s="518"/>
      <c r="AR29" s="557"/>
      <c r="AS29" s="517">
        <v>2630</v>
      </c>
      <c r="AT29" s="518"/>
      <c r="AU29" s="518"/>
      <c r="AV29" s="518"/>
      <c r="AW29" s="518"/>
      <c r="AX29" s="519"/>
      <c r="AY29" s="645"/>
      <c r="AZ29" s="646"/>
      <c r="BA29" s="646"/>
      <c r="BB29" s="647"/>
      <c r="BC29" s="500" t="s">
        <v>191</v>
      </c>
      <c r="BD29" s="501"/>
      <c r="BE29" s="501"/>
      <c r="BF29" s="501"/>
      <c r="BG29" s="501"/>
      <c r="BH29" s="501"/>
      <c r="BI29" s="501"/>
      <c r="BJ29" s="501"/>
      <c r="BK29" s="501"/>
      <c r="BL29" s="501"/>
      <c r="BM29" s="502"/>
      <c r="BN29" s="466" t="s">
        <v>181</v>
      </c>
      <c r="BO29" s="467"/>
      <c r="BP29" s="467"/>
      <c r="BQ29" s="467"/>
      <c r="BR29" s="467"/>
      <c r="BS29" s="467"/>
      <c r="BT29" s="467"/>
      <c r="BU29" s="468"/>
      <c r="BV29" s="466" t="s">
        <v>129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192</v>
      </c>
      <c r="X30" s="624"/>
      <c r="Y30" s="624"/>
      <c r="Z30" s="624"/>
      <c r="AA30" s="624"/>
      <c r="AB30" s="624"/>
      <c r="AC30" s="624"/>
      <c r="AD30" s="624"/>
      <c r="AE30" s="624"/>
      <c r="AF30" s="624"/>
      <c r="AG30" s="625"/>
      <c r="AH30" s="582">
        <v>91.7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56206</v>
      </c>
      <c r="BO30" s="640"/>
      <c r="BP30" s="640"/>
      <c r="BQ30" s="640"/>
      <c r="BR30" s="640"/>
      <c r="BS30" s="640"/>
      <c r="BT30" s="640"/>
      <c r="BU30" s="641"/>
      <c r="BV30" s="639">
        <v>58649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199</v>
      </c>
      <c r="D33" s="490"/>
      <c r="E33" s="455" t="s">
        <v>200</v>
      </c>
      <c r="F33" s="455"/>
      <c r="G33" s="455"/>
      <c r="H33" s="455"/>
      <c r="I33" s="455"/>
      <c r="J33" s="455"/>
      <c r="K33" s="455"/>
      <c r="L33" s="455"/>
      <c r="M33" s="455"/>
      <c r="N33" s="455"/>
      <c r="O33" s="455"/>
      <c r="P33" s="455"/>
      <c r="Q33" s="455"/>
      <c r="R33" s="455"/>
      <c r="S33" s="455"/>
      <c r="T33" s="215"/>
      <c r="U33" s="490" t="s">
        <v>201</v>
      </c>
      <c r="V33" s="490"/>
      <c r="W33" s="455" t="s">
        <v>202</v>
      </c>
      <c r="X33" s="455"/>
      <c r="Y33" s="455"/>
      <c r="Z33" s="455"/>
      <c r="AA33" s="455"/>
      <c r="AB33" s="455"/>
      <c r="AC33" s="455"/>
      <c r="AD33" s="455"/>
      <c r="AE33" s="455"/>
      <c r="AF33" s="455"/>
      <c r="AG33" s="455"/>
      <c r="AH33" s="455"/>
      <c r="AI33" s="455"/>
      <c r="AJ33" s="455"/>
      <c r="AK33" s="455"/>
      <c r="AL33" s="215"/>
      <c r="AM33" s="490" t="s">
        <v>199</v>
      </c>
      <c r="AN33" s="490"/>
      <c r="AO33" s="455" t="s">
        <v>203</v>
      </c>
      <c r="AP33" s="455"/>
      <c r="AQ33" s="455"/>
      <c r="AR33" s="455"/>
      <c r="AS33" s="455"/>
      <c r="AT33" s="455"/>
      <c r="AU33" s="455"/>
      <c r="AV33" s="455"/>
      <c r="AW33" s="455"/>
      <c r="AX33" s="455"/>
      <c r="AY33" s="455"/>
      <c r="AZ33" s="455"/>
      <c r="BA33" s="455"/>
      <c r="BB33" s="455"/>
      <c r="BC33" s="455"/>
      <c r="BD33" s="216"/>
      <c r="BE33" s="455" t="s">
        <v>204</v>
      </c>
      <c r="BF33" s="455"/>
      <c r="BG33" s="455" t="s">
        <v>205</v>
      </c>
      <c r="BH33" s="455"/>
      <c r="BI33" s="455"/>
      <c r="BJ33" s="455"/>
      <c r="BK33" s="455"/>
      <c r="BL33" s="455"/>
      <c r="BM33" s="455"/>
      <c r="BN33" s="455"/>
      <c r="BO33" s="455"/>
      <c r="BP33" s="455"/>
      <c r="BQ33" s="455"/>
      <c r="BR33" s="455"/>
      <c r="BS33" s="455"/>
      <c r="BT33" s="455"/>
      <c r="BU33" s="455"/>
      <c r="BV33" s="216"/>
      <c r="BW33" s="490" t="s">
        <v>204</v>
      </c>
      <c r="BX33" s="490"/>
      <c r="BY33" s="455" t="s">
        <v>206</v>
      </c>
      <c r="BZ33" s="455"/>
      <c r="CA33" s="455"/>
      <c r="CB33" s="455"/>
      <c r="CC33" s="455"/>
      <c r="CD33" s="455"/>
      <c r="CE33" s="455"/>
      <c r="CF33" s="455"/>
      <c r="CG33" s="455"/>
      <c r="CH33" s="455"/>
      <c r="CI33" s="455"/>
      <c r="CJ33" s="455"/>
      <c r="CK33" s="455"/>
      <c r="CL33" s="455"/>
      <c r="CM33" s="455"/>
      <c r="CN33" s="215"/>
      <c r="CO33" s="490" t="s">
        <v>201</v>
      </c>
      <c r="CP33" s="490"/>
      <c r="CQ33" s="455" t="s">
        <v>207</v>
      </c>
      <c r="CR33" s="455"/>
      <c r="CS33" s="455"/>
      <c r="CT33" s="455"/>
      <c r="CU33" s="455"/>
      <c r="CV33" s="455"/>
      <c r="CW33" s="455"/>
      <c r="CX33" s="455"/>
      <c r="CY33" s="455"/>
      <c r="CZ33" s="455"/>
      <c r="DA33" s="455"/>
      <c r="DB33" s="455"/>
      <c r="DC33" s="455"/>
      <c r="DD33" s="455"/>
      <c r="DE33" s="455"/>
      <c r="DF33" s="215"/>
      <c r="DG33" s="651" t="s">
        <v>208</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4</v>
      </c>
      <c r="BF34" s="652"/>
      <c r="BG34" s="653" t="str">
        <f>IF('各会計、関係団体の財政状況及び健全化判断比率'!B30="","",'各会計、関係団体の財政状況及び健全化判断比率'!B30)</f>
        <v>簡易水道事業特別会計</v>
      </c>
      <c r="BH34" s="653"/>
      <c r="BI34" s="653"/>
      <c r="BJ34" s="653"/>
      <c r="BK34" s="653"/>
      <c r="BL34" s="653"/>
      <c r="BM34" s="653"/>
      <c r="BN34" s="653"/>
      <c r="BO34" s="653"/>
      <c r="BP34" s="653"/>
      <c r="BQ34" s="653"/>
      <c r="BR34" s="653"/>
      <c r="BS34" s="653"/>
      <c r="BT34" s="653"/>
      <c r="BU34" s="653"/>
      <c r="BV34" s="213"/>
      <c r="BW34" s="652" t="str">
        <f>IF(BY34="","",MAX(C34:D43,U34:V43,AM34:AN43,BE34:BF43)+1)</f>
        <v/>
      </c>
      <c r="BX34" s="652"/>
      <c r="BY34" s="653" t="str">
        <f>IF('各会計、関係団体の財政状況及び健全化判断比率'!B68="","",'各会計、関係団体の財政状況及び健全化判断比率'!B68)</f>
        <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5</v>
      </c>
      <c r="BF35" s="652"/>
      <c r="BG35" s="653" t="str">
        <f>IF('各会計、関係団体の財政状況及び健全化判断比率'!B31="","",'各会計、関係団体の財政状況及び健全化判断比率'!B31)</f>
        <v>下水道事業特別会計</v>
      </c>
      <c r="BH35" s="653"/>
      <c r="BI35" s="653"/>
      <c r="BJ35" s="653"/>
      <c r="BK35" s="653"/>
      <c r="BL35" s="653"/>
      <c r="BM35" s="653"/>
      <c r="BN35" s="653"/>
      <c r="BO35" s="653"/>
      <c r="BP35" s="653"/>
      <c r="BQ35" s="653"/>
      <c r="BR35" s="653"/>
      <c r="BS35" s="653"/>
      <c r="BT35" s="653"/>
      <c r="BU35" s="653"/>
      <c r="BV35" s="213"/>
      <c r="BW35" s="652" t="str">
        <f t="shared" ref="BW35:BW43" si="2">IF(BY35="","",BW34+1)</f>
        <v/>
      </c>
      <c r="BX35" s="652"/>
      <c r="BY35" s="653" t="str">
        <f>IF('各会計、関係団体の財政状況及び健全化判断比率'!B69="","",'各会計、関係団体の財政状況及び健全化判断比率'!B69)</f>
        <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6</v>
      </c>
      <c r="BF36" s="652"/>
      <c r="BG36" s="653" t="str">
        <f>IF('各会計、関係団体の財政状況及び健全化判断比率'!B32="","",'各会計、関係団体の財政状況及び健全化判断比率'!B32)</f>
        <v>漁業集落排水事業特別会計</v>
      </c>
      <c r="BH36" s="653"/>
      <c r="BI36" s="653"/>
      <c r="BJ36" s="653"/>
      <c r="BK36" s="653"/>
      <c r="BL36" s="653"/>
      <c r="BM36" s="653"/>
      <c r="BN36" s="653"/>
      <c r="BO36" s="653"/>
      <c r="BP36" s="653"/>
      <c r="BQ36" s="653"/>
      <c r="BR36" s="653"/>
      <c r="BS36" s="653"/>
      <c r="BT36" s="653"/>
      <c r="BU36" s="653"/>
      <c r="BV36" s="213"/>
      <c r="BW36" s="652" t="str">
        <f t="shared" si="2"/>
        <v/>
      </c>
      <c r="BX36" s="652"/>
      <c r="BY36" s="653" t="str">
        <f>IF('各会計、関係団体の財政状況及び健全化判断比率'!B70="","",'各会計、関係団体の財政状況及び健全化判断比率'!B70)</f>
        <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7</v>
      </c>
      <c r="BF37" s="652"/>
      <c r="BG37" s="653" t="str">
        <f>IF('各会計、関係団体の財政状況及び健全化判断比率'!B33="","",'各会計、関係団体の財政状況及び健全化判断比率'!B33)</f>
        <v>農業集落排水事業特別会計</v>
      </c>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f t="shared" si="1"/>
        <v>8</v>
      </c>
      <c r="BF38" s="652"/>
      <c r="BG38" s="653" t="str">
        <f>IF('各会計、関係団体の財政状況及び健全化判断比率'!B34="","",'各会計、関係団体の財政状況及び健全化判断比率'!B34)</f>
        <v>航路事業特別会計</v>
      </c>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ujeV0x2odh6qK5CknPEI2pPXGIg3pE46CHi4P18XCbozyYbiLi+46KCR3trXoEtEdAt5/RyIDPB+tQi388TSg==" saltValue="i6uT4T7552Pnm+aTTFy5i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BF4" workbookViewId="0">
      <selection activeCell="BV39" sqref="BV39:CQ39"/>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217</v>
      </c>
      <c r="DI1" s="656"/>
      <c r="DJ1" s="656"/>
      <c r="DK1" s="656"/>
      <c r="DL1" s="656"/>
      <c r="DM1" s="656"/>
      <c r="DN1" s="657"/>
      <c r="DO1" s="225"/>
      <c r="DP1" s="655" t="s">
        <v>218</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220</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221</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222</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223</v>
      </c>
      <c r="S4" s="659"/>
      <c r="T4" s="659"/>
      <c r="U4" s="659"/>
      <c r="V4" s="659"/>
      <c r="W4" s="659"/>
      <c r="X4" s="659"/>
      <c r="Y4" s="660"/>
      <c r="Z4" s="658" t="s">
        <v>224</v>
      </c>
      <c r="AA4" s="659"/>
      <c r="AB4" s="659"/>
      <c r="AC4" s="660"/>
      <c r="AD4" s="658" t="s">
        <v>225</v>
      </c>
      <c r="AE4" s="659"/>
      <c r="AF4" s="659"/>
      <c r="AG4" s="659"/>
      <c r="AH4" s="659"/>
      <c r="AI4" s="659"/>
      <c r="AJ4" s="659"/>
      <c r="AK4" s="660"/>
      <c r="AL4" s="658" t="s">
        <v>224</v>
      </c>
      <c r="AM4" s="659"/>
      <c r="AN4" s="659"/>
      <c r="AO4" s="660"/>
      <c r="AP4" s="664" t="s">
        <v>226</v>
      </c>
      <c r="AQ4" s="664"/>
      <c r="AR4" s="664"/>
      <c r="AS4" s="664"/>
      <c r="AT4" s="664"/>
      <c r="AU4" s="664"/>
      <c r="AV4" s="664"/>
      <c r="AW4" s="664"/>
      <c r="AX4" s="664"/>
      <c r="AY4" s="664"/>
      <c r="AZ4" s="664"/>
      <c r="BA4" s="664"/>
      <c r="BB4" s="664"/>
      <c r="BC4" s="664"/>
      <c r="BD4" s="664"/>
      <c r="BE4" s="664"/>
      <c r="BF4" s="664"/>
      <c r="BG4" s="664" t="s">
        <v>227</v>
      </c>
      <c r="BH4" s="664"/>
      <c r="BI4" s="664"/>
      <c r="BJ4" s="664"/>
      <c r="BK4" s="664"/>
      <c r="BL4" s="664"/>
      <c r="BM4" s="664"/>
      <c r="BN4" s="664"/>
      <c r="BO4" s="664" t="s">
        <v>224</v>
      </c>
      <c r="BP4" s="664"/>
      <c r="BQ4" s="664"/>
      <c r="BR4" s="664"/>
      <c r="BS4" s="664" t="s">
        <v>228</v>
      </c>
      <c r="BT4" s="664"/>
      <c r="BU4" s="664"/>
      <c r="BV4" s="664"/>
      <c r="BW4" s="664"/>
      <c r="BX4" s="664"/>
      <c r="BY4" s="664"/>
      <c r="BZ4" s="664"/>
      <c r="CA4" s="664"/>
      <c r="CB4" s="664"/>
      <c r="CD4" s="661" t="s">
        <v>229</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230</v>
      </c>
      <c r="C5" s="666"/>
      <c r="D5" s="666"/>
      <c r="E5" s="666"/>
      <c r="F5" s="666"/>
      <c r="G5" s="666"/>
      <c r="H5" s="666"/>
      <c r="I5" s="666"/>
      <c r="J5" s="666"/>
      <c r="K5" s="666"/>
      <c r="L5" s="666"/>
      <c r="M5" s="666"/>
      <c r="N5" s="666"/>
      <c r="O5" s="666"/>
      <c r="P5" s="666"/>
      <c r="Q5" s="667"/>
      <c r="R5" s="668">
        <v>91261</v>
      </c>
      <c r="S5" s="669"/>
      <c r="T5" s="669"/>
      <c r="U5" s="669"/>
      <c r="V5" s="669"/>
      <c r="W5" s="669"/>
      <c r="X5" s="669"/>
      <c r="Y5" s="670"/>
      <c r="Z5" s="671">
        <v>4.2</v>
      </c>
      <c r="AA5" s="671"/>
      <c r="AB5" s="671"/>
      <c r="AC5" s="671"/>
      <c r="AD5" s="672">
        <v>80892</v>
      </c>
      <c r="AE5" s="672"/>
      <c r="AF5" s="672"/>
      <c r="AG5" s="672"/>
      <c r="AH5" s="672"/>
      <c r="AI5" s="672"/>
      <c r="AJ5" s="672"/>
      <c r="AK5" s="672"/>
      <c r="AL5" s="673">
        <v>10.6</v>
      </c>
      <c r="AM5" s="674"/>
      <c r="AN5" s="674"/>
      <c r="AO5" s="675"/>
      <c r="AP5" s="665" t="s">
        <v>231</v>
      </c>
      <c r="AQ5" s="666"/>
      <c r="AR5" s="666"/>
      <c r="AS5" s="666"/>
      <c r="AT5" s="666"/>
      <c r="AU5" s="666"/>
      <c r="AV5" s="666"/>
      <c r="AW5" s="666"/>
      <c r="AX5" s="666"/>
      <c r="AY5" s="666"/>
      <c r="AZ5" s="666"/>
      <c r="BA5" s="666"/>
      <c r="BB5" s="666"/>
      <c r="BC5" s="666"/>
      <c r="BD5" s="666"/>
      <c r="BE5" s="666"/>
      <c r="BF5" s="667"/>
      <c r="BG5" s="679">
        <v>80893</v>
      </c>
      <c r="BH5" s="680"/>
      <c r="BI5" s="680"/>
      <c r="BJ5" s="680"/>
      <c r="BK5" s="680"/>
      <c r="BL5" s="680"/>
      <c r="BM5" s="680"/>
      <c r="BN5" s="681"/>
      <c r="BO5" s="682">
        <v>88.6</v>
      </c>
      <c r="BP5" s="682"/>
      <c r="BQ5" s="682"/>
      <c r="BR5" s="682"/>
      <c r="BS5" s="683" t="s">
        <v>129</v>
      </c>
      <c r="BT5" s="683"/>
      <c r="BU5" s="683"/>
      <c r="BV5" s="683"/>
      <c r="BW5" s="683"/>
      <c r="BX5" s="683"/>
      <c r="BY5" s="683"/>
      <c r="BZ5" s="683"/>
      <c r="CA5" s="683"/>
      <c r="CB5" s="687"/>
      <c r="CD5" s="661" t="s">
        <v>226</v>
      </c>
      <c r="CE5" s="662"/>
      <c r="CF5" s="662"/>
      <c r="CG5" s="662"/>
      <c r="CH5" s="662"/>
      <c r="CI5" s="662"/>
      <c r="CJ5" s="662"/>
      <c r="CK5" s="662"/>
      <c r="CL5" s="662"/>
      <c r="CM5" s="662"/>
      <c r="CN5" s="662"/>
      <c r="CO5" s="662"/>
      <c r="CP5" s="662"/>
      <c r="CQ5" s="663"/>
      <c r="CR5" s="661" t="s">
        <v>232</v>
      </c>
      <c r="CS5" s="662"/>
      <c r="CT5" s="662"/>
      <c r="CU5" s="662"/>
      <c r="CV5" s="662"/>
      <c r="CW5" s="662"/>
      <c r="CX5" s="662"/>
      <c r="CY5" s="663"/>
      <c r="CZ5" s="661" t="s">
        <v>224</v>
      </c>
      <c r="DA5" s="662"/>
      <c r="DB5" s="662"/>
      <c r="DC5" s="663"/>
      <c r="DD5" s="661" t="s">
        <v>233</v>
      </c>
      <c r="DE5" s="662"/>
      <c r="DF5" s="662"/>
      <c r="DG5" s="662"/>
      <c r="DH5" s="662"/>
      <c r="DI5" s="662"/>
      <c r="DJ5" s="662"/>
      <c r="DK5" s="662"/>
      <c r="DL5" s="662"/>
      <c r="DM5" s="662"/>
      <c r="DN5" s="662"/>
      <c r="DO5" s="662"/>
      <c r="DP5" s="663"/>
      <c r="DQ5" s="661" t="s">
        <v>234</v>
      </c>
      <c r="DR5" s="662"/>
      <c r="DS5" s="662"/>
      <c r="DT5" s="662"/>
      <c r="DU5" s="662"/>
      <c r="DV5" s="662"/>
      <c r="DW5" s="662"/>
      <c r="DX5" s="662"/>
      <c r="DY5" s="662"/>
      <c r="DZ5" s="662"/>
      <c r="EA5" s="662"/>
      <c r="EB5" s="662"/>
      <c r="EC5" s="663"/>
    </row>
    <row r="6" spans="2:143" ht="11.25" customHeight="1" x14ac:dyDescent="0.15">
      <c r="B6" s="676" t="s">
        <v>235</v>
      </c>
      <c r="C6" s="677"/>
      <c r="D6" s="677"/>
      <c r="E6" s="677"/>
      <c r="F6" s="677"/>
      <c r="G6" s="677"/>
      <c r="H6" s="677"/>
      <c r="I6" s="677"/>
      <c r="J6" s="677"/>
      <c r="K6" s="677"/>
      <c r="L6" s="677"/>
      <c r="M6" s="677"/>
      <c r="N6" s="677"/>
      <c r="O6" s="677"/>
      <c r="P6" s="677"/>
      <c r="Q6" s="678"/>
      <c r="R6" s="679">
        <v>7611</v>
      </c>
      <c r="S6" s="680"/>
      <c r="T6" s="680"/>
      <c r="U6" s="680"/>
      <c r="V6" s="680"/>
      <c r="W6" s="680"/>
      <c r="X6" s="680"/>
      <c r="Y6" s="681"/>
      <c r="Z6" s="682">
        <v>0.3</v>
      </c>
      <c r="AA6" s="682"/>
      <c r="AB6" s="682"/>
      <c r="AC6" s="682"/>
      <c r="AD6" s="683">
        <v>7611</v>
      </c>
      <c r="AE6" s="683"/>
      <c r="AF6" s="683"/>
      <c r="AG6" s="683"/>
      <c r="AH6" s="683"/>
      <c r="AI6" s="683"/>
      <c r="AJ6" s="683"/>
      <c r="AK6" s="683"/>
      <c r="AL6" s="684">
        <v>1</v>
      </c>
      <c r="AM6" s="685"/>
      <c r="AN6" s="685"/>
      <c r="AO6" s="686"/>
      <c r="AP6" s="676" t="s">
        <v>236</v>
      </c>
      <c r="AQ6" s="677"/>
      <c r="AR6" s="677"/>
      <c r="AS6" s="677"/>
      <c r="AT6" s="677"/>
      <c r="AU6" s="677"/>
      <c r="AV6" s="677"/>
      <c r="AW6" s="677"/>
      <c r="AX6" s="677"/>
      <c r="AY6" s="677"/>
      <c r="AZ6" s="677"/>
      <c r="BA6" s="677"/>
      <c r="BB6" s="677"/>
      <c r="BC6" s="677"/>
      <c r="BD6" s="677"/>
      <c r="BE6" s="677"/>
      <c r="BF6" s="678"/>
      <c r="BG6" s="679">
        <v>80893</v>
      </c>
      <c r="BH6" s="680"/>
      <c r="BI6" s="680"/>
      <c r="BJ6" s="680"/>
      <c r="BK6" s="680"/>
      <c r="BL6" s="680"/>
      <c r="BM6" s="680"/>
      <c r="BN6" s="681"/>
      <c r="BO6" s="682">
        <v>88.6</v>
      </c>
      <c r="BP6" s="682"/>
      <c r="BQ6" s="682"/>
      <c r="BR6" s="682"/>
      <c r="BS6" s="683" t="s">
        <v>129</v>
      </c>
      <c r="BT6" s="683"/>
      <c r="BU6" s="683"/>
      <c r="BV6" s="683"/>
      <c r="BW6" s="683"/>
      <c r="BX6" s="683"/>
      <c r="BY6" s="683"/>
      <c r="BZ6" s="683"/>
      <c r="CA6" s="683"/>
      <c r="CB6" s="687"/>
      <c r="CD6" s="690" t="s">
        <v>237</v>
      </c>
      <c r="CE6" s="691"/>
      <c r="CF6" s="691"/>
      <c r="CG6" s="691"/>
      <c r="CH6" s="691"/>
      <c r="CI6" s="691"/>
      <c r="CJ6" s="691"/>
      <c r="CK6" s="691"/>
      <c r="CL6" s="691"/>
      <c r="CM6" s="691"/>
      <c r="CN6" s="691"/>
      <c r="CO6" s="691"/>
      <c r="CP6" s="691"/>
      <c r="CQ6" s="692"/>
      <c r="CR6" s="679">
        <v>35903</v>
      </c>
      <c r="CS6" s="680"/>
      <c r="CT6" s="680"/>
      <c r="CU6" s="680"/>
      <c r="CV6" s="680"/>
      <c r="CW6" s="680"/>
      <c r="CX6" s="680"/>
      <c r="CY6" s="681"/>
      <c r="CZ6" s="673">
        <v>1.9</v>
      </c>
      <c r="DA6" s="674"/>
      <c r="DB6" s="674"/>
      <c r="DC6" s="693"/>
      <c r="DD6" s="688" t="s">
        <v>129</v>
      </c>
      <c r="DE6" s="680"/>
      <c r="DF6" s="680"/>
      <c r="DG6" s="680"/>
      <c r="DH6" s="680"/>
      <c r="DI6" s="680"/>
      <c r="DJ6" s="680"/>
      <c r="DK6" s="680"/>
      <c r="DL6" s="680"/>
      <c r="DM6" s="680"/>
      <c r="DN6" s="680"/>
      <c r="DO6" s="680"/>
      <c r="DP6" s="681"/>
      <c r="DQ6" s="688">
        <v>35903</v>
      </c>
      <c r="DR6" s="680"/>
      <c r="DS6" s="680"/>
      <c r="DT6" s="680"/>
      <c r="DU6" s="680"/>
      <c r="DV6" s="680"/>
      <c r="DW6" s="680"/>
      <c r="DX6" s="680"/>
      <c r="DY6" s="680"/>
      <c r="DZ6" s="680"/>
      <c r="EA6" s="680"/>
      <c r="EB6" s="680"/>
      <c r="EC6" s="689"/>
    </row>
    <row r="7" spans="2:143" ht="11.25" customHeight="1" x14ac:dyDescent="0.15">
      <c r="B7" s="676" t="s">
        <v>238</v>
      </c>
      <c r="C7" s="677"/>
      <c r="D7" s="677"/>
      <c r="E7" s="677"/>
      <c r="F7" s="677"/>
      <c r="G7" s="677"/>
      <c r="H7" s="677"/>
      <c r="I7" s="677"/>
      <c r="J7" s="677"/>
      <c r="K7" s="677"/>
      <c r="L7" s="677"/>
      <c r="M7" s="677"/>
      <c r="N7" s="677"/>
      <c r="O7" s="677"/>
      <c r="P7" s="677"/>
      <c r="Q7" s="678"/>
      <c r="R7" s="679">
        <v>66</v>
      </c>
      <c r="S7" s="680"/>
      <c r="T7" s="680"/>
      <c r="U7" s="680"/>
      <c r="V7" s="680"/>
      <c r="W7" s="680"/>
      <c r="X7" s="680"/>
      <c r="Y7" s="681"/>
      <c r="Z7" s="682">
        <v>0</v>
      </c>
      <c r="AA7" s="682"/>
      <c r="AB7" s="682"/>
      <c r="AC7" s="682"/>
      <c r="AD7" s="683">
        <v>66</v>
      </c>
      <c r="AE7" s="683"/>
      <c r="AF7" s="683"/>
      <c r="AG7" s="683"/>
      <c r="AH7" s="683"/>
      <c r="AI7" s="683"/>
      <c r="AJ7" s="683"/>
      <c r="AK7" s="683"/>
      <c r="AL7" s="684">
        <v>0</v>
      </c>
      <c r="AM7" s="685"/>
      <c r="AN7" s="685"/>
      <c r="AO7" s="686"/>
      <c r="AP7" s="676" t="s">
        <v>239</v>
      </c>
      <c r="AQ7" s="677"/>
      <c r="AR7" s="677"/>
      <c r="AS7" s="677"/>
      <c r="AT7" s="677"/>
      <c r="AU7" s="677"/>
      <c r="AV7" s="677"/>
      <c r="AW7" s="677"/>
      <c r="AX7" s="677"/>
      <c r="AY7" s="677"/>
      <c r="AZ7" s="677"/>
      <c r="BA7" s="677"/>
      <c r="BB7" s="677"/>
      <c r="BC7" s="677"/>
      <c r="BD7" s="677"/>
      <c r="BE7" s="677"/>
      <c r="BF7" s="678"/>
      <c r="BG7" s="679">
        <v>34008</v>
      </c>
      <c r="BH7" s="680"/>
      <c r="BI7" s="680"/>
      <c r="BJ7" s="680"/>
      <c r="BK7" s="680"/>
      <c r="BL7" s="680"/>
      <c r="BM7" s="680"/>
      <c r="BN7" s="681"/>
      <c r="BO7" s="682">
        <v>37.299999999999997</v>
      </c>
      <c r="BP7" s="682"/>
      <c r="BQ7" s="682"/>
      <c r="BR7" s="682"/>
      <c r="BS7" s="683" t="s">
        <v>240</v>
      </c>
      <c r="BT7" s="683"/>
      <c r="BU7" s="683"/>
      <c r="BV7" s="683"/>
      <c r="BW7" s="683"/>
      <c r="BX7" s="683"/>
      <c r="BY7" s="683"/>
      <c r="BZ7" s="683"/>
      <c r="CA7" s="683"/>
      <c r="CB7" s="687"/>
      <c r="CD7" s="694" t="s">
        <v>241</v>
      </c>
      <c r="CE7" s="695"/>
      <c r="CF7" s="695"/>
      <c r="CG7" s="695"/>
      <c r="CH7" s="695"/>
      <c r="CI7" s="695"/>
      <c r="CJ7" s="695"/>
      <c r="CK7" s="695"/>
      <c r="CL7" s="695"/>
      <c r="CM7" s="695"/>
      <c r="CN7" s="695"/>
      <c r="CO7" s="695"/>
      <c r="CP7" s="695"/>
      <c r="CQ7" s="696"/>
      <c r="CR7" s="679">
        <v>408522</v>
      </c>
      <c r="CS7" s="680"/>
      <c r="CT7" s="680"/>
      <c r="CU7" s="680"/>
      <c r="CV7" s="680"/>
      <c r="CW7" s="680"/>
      <c r="CX7" s="680"/>
      <c r="CY7" s="681"/>
      <c r="CZ7" s="682">
        <v>21.3</v>
      </c>
      <c r="DA7" s="682"/>
      <c r="DB7" s="682"/>
      <c r="DC7" s="682"/>
      <c r="DD7" s="688">
        <v>38928</v>
      </c>
      <c r="DE7" s="680"/>
      <c r="DF7" s="680"/>
      <c r="DG7" s="680"/>
      <c r="DH7" s="680"/>
      <c r="DI7" s="680"/>
      <c r="DJ7" s="680"/>
      <c r="DK7" s="680"/>
      <c r="DL7" s="680"/>
      <c r="DM7" s="680"/>
      <c r="DN7" s="680"/>
      <c r="DO7" s="680"/>
      <c r="DP7" s="681"/>
      <c r="DQ7" s="688">
        <v>331327</v>
      </c>
      <c r="DR7" s="680"/>
      <c r="DS7" s="680"/>
      <c r="DT7" s="680"/>
      <c r="DU7" s="680"/>
      <c r="DV7" s="680"/>
      <c r="DW7" s="680"/>
      <c r="DX7" s="680"/>
      <c r="DY7" s="680"/>
      <c r="DZ7" s="680"/>
      <c r="EA7" s="680"/>
      <c r="EB7" s="680"/>
      <c r="EC7" s="689"/>
    </row>
    <row r="8" spans="2:143" ht="11.25" customHeight="1" x14ac:dyDescent="0.15">
      <c r="B8" s="676" t="s">
        <v>242</v>
      </c>
      <c r="C8" s="677"/>
      <c r="D8" s="677"/>
      <c r="E8" s="677"/>
      <c r="F8" s="677"/>
      <c r="G8" s="677"/>
      <c r="H8" s="677"/>
      <c r="I8" s="677"/>
      <c r="J8" s="677"/>
      <c r="K8" s="677"/>
      <c r="L8" s="677"/>
      <c r="M8" s="677"/>
      <c r="N8" s="677"/>
      <c r="O8" s="677"/>
      <c r="P8" s="677"/>
      <c r="Q8" s="678"/>
      <c r="R8" s="679">
        <v>111</v>
      </c>
      <c r="S8" s="680"/>
      <c r="T8" s="680"/>
      <c r="U8" s="680"/>
      <c r="V8" s="680"/>
      <c r="W8" s="680"/>
      <c r="X8" s="680"/>
      <c r="Y8" s="681"/>
      <c r="Z8" s="682">
        <v>0</v>
      </c>
      <c r="AA8" s="682"/>
      <c r="AB8" s="682"/>
      <c r="AC8" s="682"/>
      <c r="AD8" s="683">
        <v>111</v>
      </c>
      <c r="AE8" s="683"/>
      <c r="AF8" s="683"/>
      <c r="AG8" s="683"/>
      <c r="AH8" s="683"/>
      <c r="AI8" s="683"/>
      <c r="AJ8" s="683"/>
      <c r="AK8" s="683"/>
      <c r="AL8" s="684">
        <v>0</v>
      </c>
      <c r="AM8" s="685"/>
      <c r="AN8" s="685"/>
      <c r="AO8" s="686"/>
      <c r="AP8" s="676" t="s">
        <v>243</v>
      </c>
      <c r="AQ8" s="677"/>
      <c r="AR8" s="677"/>
      <c r="AS8" s="677"/>
      <c r="AT8" s="677"/>
      <c r="AU8" s="677"/>
      <c r="AV8" s="677"/>
      <c r="AW8" s="677"/>
      <c r="AX8" s="677"/>
      <c r="AY8" s="677"/>
      <c r="AZ8" s="677"/>
      <c r="BA8" s="677"/>
      <c r="BB8" s="677"/>
      <c r="BC8" s="677"/>
      <c r="BD8" s="677"/>
      <c r="BE8" s="677"/>
      <c r="BF8" s="678"/>
      <c r="BG8" s="679">
        <v>1344</v>
      </c>
      <c r="BH8" s="680"/>
      <c r="BI8" s="680"/>
      <c r="BJ8" s="680"/>
      <c r="BK8" s="680"/>
      <c r="BL8" s="680"/>
      <c r="BM8" s="680"/>
      <c r="BN8" s="681"/>
      <c r="BO8" s="682">
        <v>1.5</v>
      </c>
      <c r="BP8" s="682"/>
      <c r="BQ8" s="682"/>
      <c r="BR8" s="682"/>
      <c r="BS8" s="688" t="s">
        <v>240</v>
      </c>
      <c r="BT8" s="680"/>
      <c r="BU8" s="680"/>
      <c r="BV8" s="680"/>
      <c r="BW8" s="680"/>
      <c r="BX8" s="680"/>
      <c r="BY8" s="680"/>
      <c r="BZ8" s="680"/>
      <c r="CA8" s="680"/>
      <c r="CB8" s="689"/>
      <c r="CD8" s="694" t="s">
        <v>244</v>
      </c>
      <c r="CE8" s="695"/>
      <c r="CF8" s="695"/>
      <c r="CG8" s="695"/>
      <c r="CH8" s="695"/>
      <c r="CI8" s="695"/>
      <c r="CJ8" s="695"/>
      <c r="CK8" s="695"/>
      <c r="CL8" s="695"/>
      <c r="CM8" s="695"/>
      <c r="CN8" s="695"/>
      <c r="CO8" s="695"/>
      <c r="CP8" s="695"/>
      <c r="CQ8" s="696"/>
      <c r="CR8" s="679">
        <v>160694</v>
      </c>
      <c r="CS8" s="680"/>
      <c r="CT8" s="680"/>
      <c r="CU8" s="680"/>
      <c r="CV8" s="680"/>
      <c r="CW8" s="680"/>
      <c r="CX8" s="680"/>
      <c r="CY8" s="681"/>
      <c r="CZ8" s="682">
        <v>8.4</v>
      </c>
      <c r="DA8" s="682"/>
      <c r="DB8" s="682"/>
      <c r="DC8" s="682"/>
      <c r="DD8" s="688" t="s">
        <v>240</v>
      </c>
      <c r="DE8" s="680"/>
      <c r="DF8" s="680"/>
      <c r="DG8" s="680"/>
      <c r="DH8" s="680"/>
      <c r="DI8" s="680"/>
      <c r="DJ8" s="680"/>
      <c r="DK8" s="680"/>
      <c r="DL8" s="680"/>
      <c r="DM8" s="680"/>
      <c r="DN8" s="680"/>
      <c r="DO8" s="680"/>
      <c r="DP8" s="681"/>
      <c r="DQ8" s="688">
        <v>93968</v>
      </c>
      <c r="DR8" s="680"/>
      <c r="DS8" s="680"/>
      <c r="DT8" s="680"/>
      <c r="DU8" s="680"/>
      <c r="DV8" s="680"/>
      <c r="DW8" s="680"/>
      <c r="DX8" s="680"/>
      <c r="DY8" s="680"/>
      <c r="DZ8" s="680"/>
      <c r="EA8" s="680"/>
      <c r="EB8" s="680"/>
      <c r="EC8" s="689"/>
    </row>
    <row r="9" spans="2:143" ht="11.25" customHeight="1" x14ac:dyDescent="0.15">
      <c r="B9" s="676" t="s">
        <v>245</v>
      </c>
      <c r="C9" s="677"/>
      <c r="D9" s="677"/>
      <c r="E9" s="677"/>
      <c r="F9" s="677"/>
      <c r="G9" s="677"/>
      <c r="H9" s="677"/>
      <c r="I9" s="677"/>
      <c r="J9" s="677"/>
      <c r="K9" s="677"/>
      <c r="L9" s="677"/>
      <c r="M9" s="677"/>
      <c r="N9" s="677"/>
      <c r="O9" s="677"/>
      <c r="P9" s="677"/>
      <c r="Q9" s="678"/>
      <c r="R9" s="679">
        <v>97</v>
      </c>
      <c r="S9" s="680"/>
      <c r="T9" s="680"/>
      <c r="U9" s="680"/>
      <c r="V9" s="680"/>
      <c r="W9" s="680"/>
      <c r="X9" s="680"/>
      <c r="Y9" s="681"/>
      <c r="Z9" s="682">
        <v>0</v>
      </c>
      <c r="AA9" s="682"/>
      <c r="AB9" s="682"/>
      <c r="AC9" s="682"/>
      <c r="AD9" s="683">
        <v>97</v>
      </c>
      <c r="AE9" s="683"/>
      <c r="AF9" s="683"/>
      <c r="AG9" s="683"/>
      <c r="AH9" s="683"/>
      <c r="AI9" s="683"/>
      <c r="AJ9" s="683"/>
      <c r="AK9" s="683"/>
      <c r="AL9" s="684">
        <v>0</v>
      </c>
      <c r="AM9" s="685"/>
      <c r="AN9" s="685"/>
      <c r="AO9" s="686"/>
      <c r="AP9" s="676" t="s">
        <v>246</v>
      </c>
      <c r="AQ9" s="677"/>
      <c r="AR9" s="677"/>
      <c r="AS9" s="677"/>
      <c r="AT9" s="677"/>
      <c r="AU9" s="677"/>
      <c r="AV9" s="677"/>
      <c r="AW9" s="677"/>
      <c r="AX9" s="677"/>
      <c r="AY9" s="677"/>
      <c r="AZ9" s="677"/>
      <c r="BA9" s="677"/>
      <c r="BB9" s="677"/>
      <c r="BC9" s="677"/>
      <c r="BD9" s="677"/>
      <c r="BE9" s="677"/>
      <c r="BF9" s="678"/>
      <c r="BG9" s="679">
        <v>29744</v>
      </c>
      <c r="BH9" s="680"/>
      <c r="BI9" s="680"/>
      <c r="BJ9" s="680"/>
      <c r="BK9" s="680"/>
      <c r="BL9" s="680"/>
      <c r="BM9" s="680"/>
      <c r="BN9" s="681"/>
      <c r="BO9" s="682">
        <v>32.6</v>
      </c>
      <c r="BP9" s="682"/>
      <c r="BQ9" s="682"/>
      <c r="BR9" s="682"/>
      <c r="BS9" s="688" t="s">
        <v>240</v>
      </c>
      <c r="BT9" s="680"/>
      <c r="BU9" s="680"/>
      <c r="BV9" s="680"/>
      <c r="BW9" s="680"/>
      <c r="BX9" s="680"/>
      <c r="BY9" s="680"/>
      <c r="BZ9" s="680"/>
      <c r="CA9" s="680"/>
      <c r="CB9" s="689"/>
      <c r="CD9" s="694" t="s">
        <v>247</v>
      </c>
      <c r="CE9" s="695"/>
      <c r="CF9" s="695"/>
      <c r="CG9" s="695"/>
      <c r="CH9" s="695"/>
      <c r="CI9" s="695"/>
      <c r="CJ9" s="695"/>
      <c r="CK9" s="695"/>
      <c r="CL9" s="695"/>
      <c r="CM9" s="695"/>
      <c r="CN9" s="695"/>
      <c r="CO9" s="695"/>
      <c r="CP9" s="695"/>
      <c r="CQ9" s="696"/>
      <c r="CR9" s="679">
        <v>165807</v>
      </c>
      <c r="CS9" s="680"/>
      <c r="CT9" s="680"/>
      <c r="CU9" s="680"/>
      <c r="CV9" s="680"/>
      <c r="CW9" s="680"/>
      <c r="CX9" s="680"/>
      <c r="CY9" s="681"/>
      <c r="CZ9" s="682">
        <v>8.6</v>
      </c>
      <c r="DA9" s="682"/>
      <c r="DB9" s="682"/>
      <c r="DC9" s="682"/>
      <c r="DD9" s="688" t="s">
        <v>240</v>
      </c>
      <c r="DE9" s="680"/>
      <c r="DF9" s="680"/>
      <c r="DG9" s="680"/>
      <c r="DH9" s="680"/>
      <c r="DI9" s="680"/>
      <c r="DJ9" s="680"/>
      <c r="DK9" s="680"/>
      <c r="DL9" s="680"/>
      <c r="DM9" s="680"/>
      <c r="DN9" s="680"/>
      <c r="DO9" s="680"/>
      <c r="DP9" s="681"/>
      <c r="DQ9" s="688">
        <v>132847</v>
      </c>
      <c r="DR9" s="680"/>
      <c r="DS9" s="680"/>
      <c r="DT9" s="680"/>
      <c r="DU9" s="680"/>
      <c r="DV9" s="680"/>
      <c r="DW9" s="680"/>
      <c r="DX9" s="680"/>
      <c r="DY9" s="680"/>
      <c r="DZ9" s="680"/>
      <c r="EA9" s="680"/>
      <c r="EB9" s="680"/>
      <c r="EC9" s="689"/>
    </row>
    <row r="10" spans="2:143" ht="11.25" customHeight="1" x14ac:dyDescent="0.15">
      <c r="B10" s="676" t="s">
        <v>248</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129</v>
      </c>
      <c r="AA10" s="682"/>
      <c r="AB10" s="682"/>
      <c r="AC10" s="682"/>
      <c r="AD10" s="683" t="s">
        <v>129</v>
      </c>
      <c r="AE10" s="683"/>
      <c r="AF10" s="683"/>
      <c r="AG10" s="683"/>
      <c r="AH10" s="683"/>
      <c r="AI10" s="683"/>
      <c r="AJ10" s="683"/>
      <c r="AK10" s="683"/>
      <c r="AL10" s="684" t="s">
        <v>129</v>
      </c>
      <c r="AM10" s="685"/>
      <c r="AN10" s="685"/>
      <c r="AO10" s="686"/>
      <c r="AP10" s="676" t="s">
        <v>249</v>
      </c>
      <c r="AQ10" s="677"/>
      <c r="AR10" s="677"/>
      <c r="AS10" s="677"/>
      <c r="AT10" s="677"/>
      <c r="AU10" s="677"/>
      <c r="AV10" s="677"/>
      <c r="AW10" s="677"/>
      <c r="AX10" s="677"/>
      <c r="AY10" s="677"/>
      <c r="AZ10" s="677"/>
      <c r="BA10" s="677"/>
      <c r="BB10" s="677"/>
      <c r="BC10" s="677"/>
      <c r="BD10" s="677"/>
      <c r="BE10" s="677"/>
      <c r="BF10" s="678"/>
      <c r="BG10" s="679">
        <v>2548</v>
      </c>
      <c r="BH10" s="680"/>
      <c r="BI10" s="680"/>
      <c r="BJ10" s="680"/>
      <c r="BK10" s="680"/>
      <c r="BL10" s="680"/>
      <c r="BM10" s="680"/>
      <c r="BN10" s="681"/>
      <c r="BO10" s="682">
        <v>2.8</v>
      </c>
      <c r="BP10" s="682"/>
      <c r="BQ10" s="682"/>
      <c r="BR10" s="682"/>
      <c r="BS10" s="688" t="s">
        <v>129</v>
      </c>
      <c r="BT10" s="680"/>
      <c r="BU10" s="680"/>
      <c r="BV10" s="680"/>
      <c r="BW10" s="680"/>
      <c r="BX10" s="680"/>
      <c r="BY10" s="680"/>
      <c r="BZ10" s="680"/>
      <c r="CA10" s="680"/>
      <c r="CB10" s="689"/>
      <c r="CD10" s="694" t="s">
        <v>250</v>
      </c>
      <c r="CE10" s="695"/>
      <c r="CF10" s="695"/>
      <c r="CG10" s="695"/>
      <c r="CH10" s="695"/>
      <c r="CI10" s="695"/>
      <c r="CJ10" s="695"/>
      <c r="CK10" s="695"/>
      <c r="CL10" s="695"/>
      <c r="CM10" s="695"/>
      <c r="CN10" s="695"/>
      <c r="CO10" s="695"/>
      <c r="CP10" s="695"/>
      <c r="CQ10" s="696"/>
      <c r="CR10" s="679">
        <v>2591</v>
      </c>
      <c r="CS10" s="680"/>
      <c r="CT10" s="680"/>
      <c r="CU10" s="680"/>
      <c r="CV10" s="680"/>
      <c r="CW10" s="680"/>
      <c r="CX10" s="680"/>
      <c r="CY10" s="681"/>
      <c r="CZ10" s="682">
        <v>0.1</v>
      </c>
      <c r="DA10" s="682"/>
      <c r="DB10" s="682"/>
      <c r="DC10" s="682"/>
      <c r="DD10" s="688" t="s">
        <v>129</v>
      </c>
      <c r="DE10" s="680"/>
      <c r="DF10" s="680"/>
      <c r="DG10" s="680"/>
      <c r="DH10" s="680"/>
      <c r="DI10" s="680"/>
      <c r="DJ10" s="680"/>
      <c r="DK10" s="680"/>
      <c r="DL10" s="680"/>
      <c r="DM10" s="680"/>
      <c r="DN10" s="680"/>
      <c r="DO10" s="680"/>
      <c r="DP10" s="681"/>
      <c r="DQ10" s="688">
        <v>2591</v>
      </c>
      <c r="DR10" s="680"/>
      <c r="DS10" s="680"/>
      <c r="DT10" s="680"/>
      <c r="DU10" s="680"/>
      <c r="DV10" s="680"/>
      <c r="DW10" s="680"/>
      <c r="DX10" s="680"/>
      <c r="DY10" s="680"/>
      <c r="DZ10" s="680"/>
      <c r="EA10" s="680"/>
      <c r="EB10" s="680"/>
      <c r="EC10" s="689"/>
    </row>
    <row r="11" spans="2:143" ht="11.25" customHeight="1" x14ac:dyDescent="0.15">
      <c r="B11" s="676" t="s">
        <v>251</v>
      </c>
      <c r="C11" s="677"/>
      <c r="D11" s="677"/>
      <c r="E11" s="677"/>
      <c r="F11" s="677"/>
      <c r="G11" s="677"/>
      <c r="H11" s="677"/>
      <c r="I11" s="677"/>
      <c r="J11" s="677"/>
      <c r="K11" s="677"/>
      <c r="L11" s="677"/>
      <c r="M11" s="677"/>
      <c r="N11" s="677"/>
      <c r="O11" s="677"/>
      <c r="P11" s="677"/>
      <c r="Q11" s="678"/>
      <c r="R11" s="679" t="s">
        <v>240</v>
      </c>
      <c r="S11" s="680"/>
      <c r="T11" s="680"/>
      <c r="U11" s="680"/>
      <c r="V11" s="680"/>
      <c r="W11" s="680"/>
      <c r="X11" s="680"/>
      <c r="Y11" s="681"/>
      <c r="Z11" s="682" t="s">
        <v>129</v>
      </c>
      <c r="AA11" s="682"/>
      <c r="AB11" s="682"/>
      <c r="AC11" s="682"/>
      <c r="AD11" s="683" t="s">
        <v>129</v>
      </c>
      <c r="AE11" s="683"/>
      <c r="AF11" s="683"/>
      <c r="AG11" s="683"/>
      <c r="AH11" s="683"/>
      <c r="AI11" s="683"/>
      <c r="AJ11" s="683"/>
      <c r="AK11" s="683"/>
      <c r="AL11" s="684" t="s">
        <v>129</v>
      </c>
      <c r="AM11" s="685"/>
      <c r="AN11" s="685"/>
      <c r="AO11" s="686"/>
      <c r="AP11" s="676" t="s">
        <v>252</v>
      </c>
      <c r="AQ11" s="677"/>
      <c r="AR11" s="677"/>
      <c r="AS11" s="677"/>
      <c r="AT11" s="677"/>
      <c r="AU11" s="677"/>
      <c r="AV11" s="677"/>
      <c r="AW11" s="677"/>
      <c r="AX11" s="677"/>
      <c r="AY11" s="677"/>
      <c r="AZ11" s="677"/>
      <c r="BA11" s="677"/>
      <c r="BB11" s="677"/>
      <c r="BC11" s="677"/>
      <c r="BD11" s="677"/>
      <c r="BE11" s="677"/>
      <c r="BF11" s="678"/>
      <c r="BG11" s="679">
        <v>372</v>
      </c>
      <c r="BH11" s="680"/>
      <c r="BI11" s="680"/>
      <c r="BJ11" s="680"/>
      <c r="BK11" s="680"/>
      <c r="BL11" s="680"/>
      <c r="BM11" s="680"/>
      <c r="BN11" s="681"/>
      <c r="BO11" s="682">
        <v>0.4</v>
      </c>
      <c r="BP11" s="682"/>
      <c r="BQ11" s="682"/>
      <c r="BR11" s="682"/>
      <c r="BS11" s="688" t="s">
        <v>129</v>
      </c>
      <c r="BT11" s="680"/>
      <c r="BU11" s="680"/>
      <c r="BV11" s="680"/>
      <c r="BW11" s="680"/>
      <c r="BX11" s="680"/>
      <c r="BY11" s="680"/>
      <c r="BZ11" s="680"/>
      <c r="CA11" s="680"/>
      <c r="CB11" s="689"/>
      <c r="CD11" s="694" t="s">
        <v>253</v>
      </c>
      <c r="CE11" s="695"/>
      <c r="CF11" s="695"/>
      <c r="CG11" s="695"/>
      <c r="CH11" s="695"/>
      <c r="CI11" s="695"/>
      <c r="CJ11" s="695"/>
      <c r="CK11" s="695"/>
      <c r="CL11" s="695"/>
      <c r="CM11" s="695"/>
      <c r="CN11" s="695"/>
      <c r="CO11" s="695"/>
      <c r="CP11" s="695"/>
      <c r="CQ11" s="696"/>
      <c r="CR11" s="679">
        <v>62843</v>
      </c>
      <c r="CS11" s="680"/>
      <c r="CT11" s="680"/>
      <c r="CU11" s="680"/>
      <c r="CV11" s="680"/>
      <c r="CW11" s="680"/>
      <c r="CX11" s="680"/>
      <c r="CY11" s="681"/>
      <c r="CZ11" s="682">
        <v>3.3</v>
      </c>
      <c r="DA11" s="682"/>
      <c r="DB11" s="682"/>
      <c r="DC11" s="682"/>
      <c r="DD11" s="688">
        <v>14192</v>
      </c>
      <c r="DE11" s="680"/>
      <c r="DF11" s="680"/>
      <c r="DG11" s="680"/>
      <c r="DH11" s="680"/>
      <c r="DI11" s="680"/>
      <c r="DJ11" s="680"/>
      <c r="DK11" s="680"/>
      <c r="DL11" s="680"/>
      <c r="DM11" s="680"/>
      <c r="DN11" s="680"/>
      <c r="DO11" s="680"/>
      <c r="DP11" s="681"/>
      <c r="DQ11" s="688">
        <v>37625</v>
      </c>
      <c r="DR11" s="680"/>
      <c r="DS11" s="680"/>
      <c r="DT11" s="680"/>
      <c r="DU11" s="680"/>
      <c r="DV11" s="680"/>
      <c r="DW11" s="680"/>
      <c r="DX11" s="680"/>
      <c r="DY11" s="680"/>
      <c r="DZ11" s="680"/>
      <c r="EA11" s="680"/>
      <c r="EB11" s="680"/>
      <c r="EC11" s="689"/>
    </row>
    <row r="12" spans="2:143" ht="11.25" customHeight="1" x14ac:dyDescent="0.15">
      <c r="B12" s="676" t="s">
        <v>254</v>
      </c>
      <c r="C12" s="677"/>
      <c r="D12" s="677"/>
      <c r="E12" s="677"/>
      <c r="F12" s="677"/>
      <c r="G12" s="677"/>
      <c r="H12" s="677"/>
      <c r="I12" s="677"/>
      <c r="J12" s="677"/>
      <c r="K12" s="677"/>
      <c r="L12" s="677"/>
      <c r="M12" s="677"/>
      <c r="N12" s="677"/>
      <c r="O12" s="677"/>
      <c r="P12" s="677"/>
      <c r="Q12" s="678"/>
      <c r="R12" s="679">
        <v>17611</v>
      </c>
      <c r="S12" s="680"/>
      <c r="T12" s="680"/>
      <c r="U12" s="680"/>
      <c r="V12" s="680"/>
      <c r="W12" s="680"/>
      <c r="X12" s="680"/>
      <c r="Y12" s="681"/>
      <c r="Z12" s="682">
        <v>0.8</v>
      </c>
      <c r="AA12" s="682"/>
      <c r="AB12" s="682"/>
      <c r="AC12" s="682"/>
      <c r="AD12" s="683">
        <v>17611</v>
      </c>
      <c r="AE12" s="683"/>
      <c r="AF12" s="683"/>
      <c r="AG12" s="683"/>
      <c r="AH12" s="683"/>
      <c r="AI12" s="683"/>
      <c r="AJ12" s="683"/>
      <c r="AK12" s="683"/>
      <c r="AL12" s="684">
        <v>2.2999999999999998</v>
      </c>
      <c r="AM12" s="685"/>
      <c r="AN12" s="685"/>
      <c r="AO12" s="686"/>
      <c r="AP12" s="676" t="s">
        <v>255</v>
      </c>
      <c r="AQ12" s="677"/>
      <c r="AR12" s="677"/>
      <c r="AS12" s="677"/>
      <c r="AT12" s="677"/>
      <c r="AU12" s="677"/>
      <c r="AV12" s="677"/>
      <c r="AW12" s="677"/>
      <c r="AX12" s="677"/>
      <c r="AY12" s="677"/>
      <c r="AZ12" s="677"/>
      <c r="BA12" s="677"/>
      <c r="BB12" s="677"/>
      <c r="BC12" s="677"/>
      <c r="BD12" s="677"/>
      <c r="BE12" s="677"/>
      <c r="BF12" s="678"/>
      <c r="BG12" s="679">
        <v>39291</v>
      </c>
      <c r="BH12" s="680"/>
      <c r="BI12" s="680"/>
      <c r="BJ12" s="680"/>
      <c r="BK12" s="680"/>
      <c r="BL12" s="680"/>
      <c r="BM12" s="680"/>
      <c r="BN12" s="681"/>
      <c r="BO12" s="682">
        <v>43.1</v>
      </c>
      <c r="BP12" s="682"/>
      <c r="BQ12" s="682"/>
      <c r="BR12" s="682"/>
      <c r="BS12" s="688" t="s">
        <v>240</v>
      </c>
      <c r="BT12" s="680"/>
      <c r="BU12" s="680"/>
      <c r="BV12" s="680"/>
      <c r="BW12" s="680"/>
      <c r="BX12" s="680"/>
      <c r="BY12" s="680"/>
      <c r="BZ12" s="680"/>
      <c r="CA12" s="680"/>
      <c r="CB12" s="689"/>
      <c r="CD12" s="694" t="s">
        <v>256</v>
      </c>
      <c r="CE12" s="695"/>
      <c r="CF12" s="695"/>
      <c r="CG12" s="695"/>
      <c r="CH12" s="695"/>
      <c r="CI12" s="695"/>
      <c r="CJ12" s="695"/>
      <c r="CK12" s="695"/>
      <c r="CL12" s="695"/>
      <c r="CM12" s="695"/>
      <c r="CN12" s="695"/>
      <c r="CO12" s="695"/>
      <c r="CP12" s="695"/>
      <c r="CQ12" s="696"/>
      <c r="CR12" s="679">
        <v>97154</v>
      </c>
      <c r="CS12" s="680"/>
      <c r="CT12" s="680"/>
      <c r="CU12" s="680"/>
      <c r="CV12" s="680"/>
      <c r="CW12" s="680"/>
      <c r="CX12" s="680"/>
      <c r="CY12" s="681"/>
      <c r="CZ12" s="682">
        <v>5.0999999999999996</v>
      </c>
      <c r="DA12" s="682"/>
      <c r="DB12" s="682"/>
      <c r="DC12" s="682"/>
      <c r="DD12" s="688" t="s">
        <v>240</v>
      </c>
      <c r="DE12" s="680"/>
      <c r="DF12" s="680"/>
      <c r="DG12" s="680"/>
      <c r="DH12" s="680"/>
      <c r="DI12" s="680"/>
      <c r="DJ12" s="680"/>
      <c r="DK12" s="680"/>
      <c r="DL12" s="680"/>
      <c r="DM12" s="680"/>
      <c r="DN12" s="680"/>
      <c r="DO12" s="680"/>
      <c r="DP12" s="681"/>
      <c r="DQ12" s="688">
        <v>26605</v>
      </c>
      <c r="DR12" s="680"/>
      <c r="DS12" s="680"/>
      <c r="DT12" s="680"/>
      <c r="DU12" s="680"/>
      <c r="DV12" s="680"/>
      <c r="DW12" s="680"/>
      <c r="DX12" s="680"/>
      <c r="DY12" s="680"/>
      <c r="DZ12" s="680"/>
      <c r="EA12" s="680"/>
      <c r="EB12" s="680"/>
      <c r="EC12" s="689"/>
    </row>
    <row r="13" spans="2:143" ht="11.25" customHeight="1" x14ac:dyDescent="0.15">
      <c r="B13" s="676" t="s">
        <v>257</v>
      </c>
      <c r="C13" s="677"/>
      <c r="D13" s="677"/>
      <c r="E13" s="677"/>
      <c r="F13" s="677"/>
      <c r="G13" s="677"/>
      <c r="H13" s="677"/>
      <c r="I13" s="677"/>
      <c r="J13" s="677"/>
      <c r="K13" s="677"/>
      <c r="L13" s="677"/>
      <c r="M13" s="677"/>
      <c r="N13" s="677"/>
      <c r="O13" s="677"/>
      <c r="P13" s="677"/>
      <c r="Q13" s="678"/>
      <c r="R13" s="679" t="s">
        <v>129</v>
      </c>
      <c r="S13" s="680"/>
      <c r="T13" s="680"/>
      <c r="U13" s="680"/>
      <c r="V13" s="680"/>
      <c r="W13" s="680"/>
      <c r="X13" s="680"/>
      <c r="Y13" s="681"/>
      <c r="Z13" s="682" t="s">
        <v>129</v>
      </c>
      <c r="AA13" s="682"/>
      <c r="AB13" s="682"/>
      <c r="AC13" s="682"/>
      <c r="AD13" s="683" t="s">
        <v>129</v>
      </c>
      <c r="AE13" s="683"/>
      <c r="AF13" s="683"/>
      <c r="AG13" s="683"/>
      <c r="AH13" s="683"/>
      <c r="AI13" s="683"/>
      <c r="AJ13" s="683"/>
      <c r="AK13" s="683"/>
      <c r="AL13" s="684" t="s">
        <v>129</v>
      </c>
      <c r="AM13" s="685"/>
      <c r="AN13" s="685"/>
      <c r="AO13" s="686"/>
      <c r="AP13" s="676" t="s">
        <v>258</v>
      </c>
      <c r="AQ13" s="677"/>
      <c r="AR13" s="677"/>
      <c r="AS13" s="677"/>
      <c r="AT13" s="677"/>
      <c r="AU13" s="677"/>
      <c r="AV13" s="677"/>
      <c r="AW13" s="677"/>
      <c r="AX13" s="677"/>
      <c r="AY13" s="677"/>
      <c r="AZ13" s="677"/>
      <c r="BA13" s="677"/>
      <c r="BB13" s="677"/>
      <c r="BC13" s="677"/>
      <c r="BD13" s="677"/>
      <c r="BE13" s="677"/>
      <c r="BF13" s="678"/>
      <c r="BG13" s="679">
        <v>38636</v>
      </c>
      <c r="BH13" s="680"/>
      <c r="BI13" s="680"/>
      <c r="BJ13" s="680"/>
      <c r="BK13" s="680"/>
      <c r="BL13" s="680"/>
      <c r="BM13" s="680"/>
      <c r="BN13" s="681"/>
      <c r="BO13" s="682">
        <v>42.3</v>
      </c>
      <c r="BP13" s="682"/>
      <c r="BQ13" s="682"/>
      <c r="BR13" s="682"/>
      <c r="BS13" s="688" t="s">
        <v>129</v>
      </c>
      <c r="BT13" s="680"/>
      <c r="BU13" s="680"/>
      <c r="BV13" s="680"/>
      <c r="BW13" s="680"/>
      <c r="BX13" s="680"/>
      <c r="BY13" s="680"/>
      <c r="BZ13" s="680"/>
      <c r="CA13" s="680"/>
      <c r="CB13" s="689"/>
      <c r="CD13" s="694" t="s">
        <v>259</v>
      </c>
      <c r="CE13" s="695"/>
      <c r="CF13" s="695"/>
      <c r="CG13" s="695"/>
      <c r="CH13" s="695"/>
      <c r="CI13" s="695"/>
      <c r="CJ13" s="695"/>
      <c r="CK13" s="695"/>
      <c r="CL13" s="695"/>
      <c r="CM13" s="695"/>
      <c r="CN13" s="695"/>
      <c r="CO13" s="695"/>
      <c r="CP13" s="695"/>
      <c r="CQ13" s="696"/>
      <c r="CR13" s="679">
        <v>470474</v>
      </c>
      <c r="CS13" s="680"/>
      <c r="CT13" s="680"/>
      <c r="CU13" s="680"/>
      <c r="CV13" s="680"/>
      <c r="CW13" s="680"/>
      <c r="CX13" s="680"/>
      <c r="CY13" s="681"/>
      <c r="CZ13" s="682">
        <v>24.5</v>
      </c>
      <c r="DA13" s="682"/>
      <c r="DB13" s="682"/>
      <c r="DC13" s="682"/>
      <c r="DD13" s="688">
        <v>335076</v>
      </c>
      <c r="DE13" s="680"/>
      <c r="DF13" s="680"/>
      <c r="DG13" s="680"/>
      <c r="DH13" s="680"/>
      <c r="DI13" s="680"/>
      <c r="DJ13" s="680"/>
      <c r="DK13" s="680"/>
      <c r="DL13" s="680"/>
      <c r="DM13" s="680"/>
      <c r="DN13" s="680"/>
      <c r="DO13" s="680"/>
      <c r="DP13" s="681"/>
      <c r="DQ13" s="688">
        <v>127406</v>
      </c>
      <c r="DR13" s="680"/>
      <c r="DS13" s="680"/>
      <c r="DT13" s="680"/>
      <c r="DU13" s="680"/>
      <c r="DV13" s="680"/>
      <c r="DW13" s="680"/>
      <c r="DX13" s="680"/>
      <c r="DY13" s="680"/>
      <c r="DZ13" s="680"/>
      <c r="EA13" s="680"/>
      <c r="EB13" s="680"/>
      <c r="EC13" s="689"/>
    </row>
    <row r="14" spans="2:143" ht="11.25" customHeight="1" x14ac:dyDescent="0.15">
      <c r="B14" s="676" t="s">
        <v>260</v>
      </c>
      <c r="C14" s="677"/>
      <c r="D14" s="677"/>
      <c r="E14" s="677"/>
      <c r="F14" s="677"/>
      <c r="G14" s="677"/>
      <c r="H14" s="677"/>
      <c r="I14" s="677"/>
      <c r="J14" s="677"/>
      <c r="K14" s="677"/>
      <c r="L14" s="677"/>
      <c r="M14" s="677"/>
      <c r="N14" s="677"/>
      <c r="O14" s="677"/>
      <c r="P14" s="677"/>
      <c r="Q14" s="678"/>
      <c r="R14" s="679" t="s">
        <v>129</v>
      </c>
      <c r="S14" s="680"/>
      <c r="T14" s="680"/>
      <c r="U14" s="680"/>
      <c r="V14" s="680"/>
      <c r="W14" s="680"/>
      <c r="X14" s="680"/>
      <c r="Y14" s="681"/>
      <c r="Z14" s="682" t="s">
        <v>240</v>
      </c>
      <c r="AA14" s="682"/>
      <c r="AB14" s="682"/>
      <c r="AC14" s="682"/>
      <c r="AD14" s="683" t="s">
        <v>129</v>
      </c>
      <c r="AE14" s="683"/>
      <c r="AF14" s="683"/>
      <c r="AG14" s="683"/>
      <c r="AH14" s="683"/>
      <c r="AI14" s="683"/>
      <c r="AJ14" s="683"/>
      <c r="AK14" s="683"/>
      <c r="AL14" s="684" t="s">
        <v>129</v>
      </c>
      <c r="AM14" s="685"/>
      <c r="AN14" s="685"/>
      <c r="AO14" s="686"/>
      <c r="AP14" s="676" t="s">
        <v>261</v>
      </c>
      <c r="AQ14" s="677"/>
      <c r="AR14" s="677"/>
      <c r="AS14" s="677"/>
      <c r="AT14" s="677"/>
      <c r="AU14" s="677"/>
      <c r="AV14" s="677"/>
      <c r="AW14" s="677"/>
      <c r="AX14" s="677"/>
      <c r="AY14" s="677"/>
      <c r="AZ14" s="677"/>
      <c r="BA14" s="677"/>
      <c r="BB14" s="677"/>
      <c r="BC14" s="677"/>
      <c r="BD14" s="677"/>
      <c r="BE14" s="677"/>
      <c r="BF14" s="678"/>
      <c r="BG14" s="679">
        <v>3504</v>
      </c>
      <c r="BH14" s="680"/>
      <c r="BI14" s="680"/>
      <c r="BJ14" s="680"/>
      <c r="BK14" s="680"/>
      <c r="BL14" s="680"/>
      <c r="BM14" s="680"/>
      <c r="BN14" s="681"/>
      <c r="BO14" s="682">
        <v>3.8</v>
      </c>
      <c r="BP14" s="682"/>
      <c r="BQ14" s="682"/>
      <c r="BR14" s="682"/>
      <c r="BS14" s="688" t="s">
        <v>129</v>
      </c>
      <c r="BT14" s="680"/>
      <c r="BU14" s="680"/>
      <c r="BV14" s="680"/>
      <c r="BW14" s="680"/>
      <c r="BX14" s="680"/>
      <c r="BY14" s="680"/>
      <c r="BZ14" s="680"/>
      <c r="CA14" s="680"/>
      <c r="CB14" s="689"/>
      <c r="CD14" s="694" t="s">
        <v>262</v>
      </c>
      <c r="CE14" s="695"/>
      <c r="CF14" s="695"/>
      <c r="CG14" s="695"/>
      <c r="CH14" s="695"/>
      <c r="CI14" s="695"/>
      <c r="CJ14" s="695"/>
      <c r="CK14" s="695"/>
      <c r="CL14" s="695"/>
      <c r="CM14" s="695"/>
      <c r="CN14" s="695"/>
      <c r="CO14" s="695"/>
      <c r="CP14" s="695"/>
      <c r="CQ14" s="696"/>
      <c r="CR14" s="679">
        <v>17858</v>
      </c>
      <c r="CS14" s="680"/>
      <c r="CT14" s="680"/>
      <c r="CU14" s="680"/>
      <c r="CV14" s="680"/>
      <c r="CW14" s="680"/>
      <c r="CX14" s="680"/>
      <c r="CY14" s="681"/>
      <c r="CZ14" s="682">
        <v>0.9</v>
      </c>
      <c r="DA14" s="682"/>
      <c r="DB14" s="682"/>
      <c r="DC14" s="682"/>
      <c r="DD14" s="688">
        <v>3240</v>
      </c>
      <c r="DE14" s="680"/>
      <c r="DF14" s="680"/>
      <c r="DG14" s="680"/>
      <c r="DH14" s="680"/>
      <c r="DI14" s="680"/>
      <c r="DJ14" s="680"/>
      <c r="DK14" s="680"/>
      <c r="DL14" s="680"/>
      <c r="DM14" s="680"/>
      <c r="DN14" s="680"/>
      <c r="DO14" s="680"/>
      <c r="DP14" s="681"/>
      <c r="DQ14" s="688">
        <v>14658</v>
      </c>
      <c r="DR14" s="680"/>
      <c r="DS14" s="680"/>
      <c r="DT14" s="680"/>
      <c r="DU14" s="680"/>
      <c r="DV14" s="680"/>
      <c r="DW14" s="680"/>
      <c r="DX14" s="680"/>
      <c r="DY14" s="680"/>
      <c r="DZ14" s="680"/>
      <c r="EA14" s="680"/>
      <c r="EB14" s="680"/>
      <c r="EC14" s="689"/>
    </row>
    <row r="15" spans="2:143" ht="11.25" customHeight="1" x14ac:dyDescent="0.15">
      <c r="B15" s="676" t="s">
        <v>263</v>
      </c>
      <c r="C15" s="677"/>
      <c r="D15" s="677"/>
      <c r="E15" s="677"/>
      <c r="F15" s="677"/>
      <c r="G15" s="677"/>
      <c r="H15" s="677"/>
      <c r="I15" s="677"/>
      <c r="J15" s="677"/>
      <c r="K15" s="677"/>
      <c r="L15" s="677"/>
      <c r="M15" s="677"/>
      <c r="N15" s="677"/>
      <c r="O15" s="677"/>
      <c r="P15" s="677"/>
      <c r="Q15" s="678"/>
      <c r="R15" s="679">
        <v>2199</v>
      </c>
      <c r="S15" s="680"/>
      <c r="T15" s="680"/>
      <c r="U15" s="680"/>
      <c r="V15" s="680"/>
      <c r="W15" s="680"/>
      <c r="X15" s="680"/>
      <c r="Y15" s="681"/>
      <c r="Z15" s="682">
        <v>0.1</v>
      </c>
      <c r="AA15" s="682"/>
      <c r="AB15" s="682"/>
      <c r="AC15" s="682"/>
      <c r="AD15" s="683">
        <v>2199</v>
      </c>
      <c r="AE15" s="683"/>
      <c r="AF15" s="683"/>
      <c r="AG15" s="683"/>
      <c r="AH15" s="683"/>
      <c r="AI15" s="683"/>
      <c r="AJ15" s="683"/>
      <c r="AK15" s="683"/>
      <c r="AL15" s="684">
        <v>0.3</v>
      </c>
      <c r="AM15" s="685"/>
      <c r="AN15" s="685"/>
      <c r="AO15" s="686"/>
      <c r="AP15" s="676" t="s">
        <v>264</v>
      </c>
      <c r="AQ15" s="677"/>
      <c r="AR15" s="677"/>
      <c r="AS15" s="677"/>
      <c r="AT15" s="677"/>
      <c r="AU15" s="677"/>
      <c r="AV15" s="677"/>
      <c r="AW15" s="677"/>
      <c r="AX15" s="677"/>
      <c r="AY15" s="677"/>
      <c r="AZ15" s="677"/>
      <c r="BA15" s="677"/>
      <c r="BB15" s="677"/>
      <c r="BC15" s="677"/>
      <c r="BD15" s="677"/>
      <c r="BE15" s="677"/>
      <c r="BF15" s="678"/>
      <c r="BG15" s="679">
        <v>4090</v>
      </c>
      <c r="BH15" s="680"/>
      <c r="BI15" s="680"/>
      <c r="BJ15" s="680"/>
      <c r="BK15" s="680"/>
      <c r="BL15" s="680"/>
      <c r="BM15" s="680"/>
      <c r="BN15" s="681"/>
      <c r="BO15" s="682">
        <v>4.5</v>
      </c>
      <c r="BP15" s="682"/>
      <c r="BQ15" s="682"/>
      <c r="BR15" s="682"/>
      <c r="BS15" s="688" t="s">
        <v>240</v>
      </c>
      <c r="BT15" s="680"/>
      <c r="BU15" s="680"/>
      <c r="BV15" s="680"/>
      <c r="BW15" s="680"/>
      <c r="BX15" s="680"/>
      <c r="BY15" s="680"/>
      <c r="BZ15" s="680"/>
      <c r="CA15" s="680"/>
      <c r="CB15" s="689"/>
      <c r="CD15" s="694" t="s">
        <v>265</v>
      </c>
      <c r="CE15" s="695"/>
      <c r="CF15" s="695"/>
      <c r="CG15" s="695"/>
      <c r="CH15" s="695"/>
      <c r="CI15" s="695"/>
      <c r="CJ15" s="695"/>
      <c r="CK15" s="695"/>
      <c r="CL15" s="695"/>
      <c r="CM15" s="695"/>
      <c r="CN15" s="695"/>
      <c r="CO15" s="695"/>
      <c r="CP15" s="695"/>
      <c r="CQ15" s="696"/>
      <c r="CR15" s="679">
        <v>346128</v>
      </c>
      <c r="CS15" s="680"/>
      <c r="CT15" s="680"/>
      <c r="CU15" s="680"/>
      <c r="CV15" s="680"/>
      <c r="CW15" s="680"/>
      <c r="CX15" s="680"/>
      <c r="CY15" s="681"/>
      <c r="CZ15" s="682">
        <v>18</v>
      </c>
      <c r="DA15" s="682"/>
      <c r="DB15" s="682"/>
      <c r="DC15" s="682"/>
      <c r="DD15" s="688">
        <v>154876</v>
      </c>
      <c r="DE15" s="680"/>
      <c r="DF15" s="680"/>
      <c r="DG15" s="680"/>
      <c r="DH15" s="680"/>
      <c r="DI15" s="680"/>
      <c r="DJ15" s="680"/>
      <c r="DK15" s="680"/>
      <c r="DL15" s="680"/>
      <c r="DM15" s="680"/>
      <c r="DN15" s="680"/>
      <c r="DO15" s="680"/>
      <c r="DP15" s="681"/>
      <c r="DQ15" s="688">
        <v>187719</v>
      </c>
      <c r="DR15" s="680"/>
      <c r="DS15" s="680"/>
      <c r="DT15" s="680"/>
      <c r="DU15" s="680"/>
      <c r="DV15" s="680"/>
      <c r="DW15" s="680"/>
      <c r="DX15" s="680"/>
      <c r="DY15" s="680"/>
      <c r="DZ15" s="680"/>
      <c r="EA15" s="680"/>
      <c r="EB15" s="680"/>
      <c r="EC15" s="689"/>
    </row>
    <row r="16" spans="2:143" ht="11.25" customHeight="1" x14ac:dyDescent="0.15">
      <c r="B16" s="676" t="s">
        <v>266</v>
      </c>
      <c r="C16" s="677"/>
      <c r="D16" s="677"/>
      <c r="E16" s="677"/>
      <c r="F16" s="677"/>
      <c r="G16" s="677"/>
      <c r="H16" s="677"/>
      <c r="I16" s="677"/>
      <c r="J16" s="677"/>
      <c r="K16" s="677"/>
      <c r="L16" s="677"/>
      <c r="M16" s="677"/>
      <c r="N16" s="677"/>
      <c r="O16" s="677"/>
      <c r="P16" s="677"/>
      <c r="Q16" s="678"/>
      <c r="R16" s="679" t="s">
        <v>240</v>
      </c>
      <c r="S16" s="680"/>
      <c r="T16" s="680"/>
      <c r="U16" s="680"/>
      <c r="V16" s="680"/>
      <c r="W16" s="680"/>
      <c r="X16" s="680"/>
      <c r="Y16" s="681"/>
      <c r="Z16" s="682" t="s">
        <v>240</v>
      </c>
      <c r="AA16" s="682"/>
      <c r="AB16" s="682"/>
      <c r="AC16" s="682"/>
      <c r="AD16" s="683" t="s">
        <v>240</v>
      </c>
      <c r="AE16" s="683"/>
      <c r="AF16" s="683"/>
      <c r="AG16" s="683"/>
      <c r="AH16" s="683"/>
      <c r="AI16" s="683"/>
      <c r="AJ16" s="683"/>
      <c r="AK16" s="683"/>
      <c r="AL16" s="684" t="s">
        <v>129</v>
      </c>
      <c r="AM16" s="685"/>
      <c r="AN16" s="685"/>
      <c r="AO16" s="686"/>
      <c r="AP16" s="676" t="s">
        <v>267</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240</v>
      </c>
      <c r="BP16" s="682"/>
      <c r="BQ16" s="682"/>
      <c r="BR16" s="682"/>
      <c r="BS16" s="688" t="s">
        <v>240</v>
      </c>
      <c r="BT16" s="680"/>
      <c r="BU16" s="680"/>
      <c r="BV16" s="680"/>
      <c r="BW16" s="680"/>
      <c r="BX16" s="680"/>
      <c r="BY16" s="680"/>
      <c r="BZ16" s="680"/>
      <c r="CA16" s="680"/>
      <c r="CB16" s="689"/>
      <c r="CD16" s="694" t="s">
        <v>268</v>
      </c>
      <c r="CE16" s="695"/>
      <c r="CF16" s="695"/>
      <c r="CG16" s="695"/>
      <c r="CH16" s="695"/>
      <c r="CI16" s="695"/>
      <c r="CJ16" s="695"/>
      <c r="CK16" s="695"/>
      <c r="CL16" s="695"/>
      <c r="CM16" s="695"/>
      <c r="CN16" s="695"/>
      <c r="CO16" s="695"/>
      <c r="CP16" s="695"/>
      <c r="CQ16" s="696"/>
      <c r="CR16" s="679">
        <v>16659</v>
      </c>
      <c r="CS16" s="680"/>
      <c r="CT16" s="680"/>
      <c r="CU16" s="680"/>
      <c r="CV16" s="680"/>
      <c r="CW16" s="680"/>
      <c r="CX16" s="680"/>
      <c r="CY16" s="681"/>
      <c r="CZ16" s="682">
        <v>0.9</v>
      </c>
      <c r="DA16" s="682"/>
      <c r="DB16" s="682"/>
      <c r="DC16" s="682"/>
      <c r="DD16" s="688" t="s">
        <v>240</v>
      </c>
      <c r="DE16" s="680"/>
      <c r="DF16" s="680"/>
      <c r="DG16" s="680"/>
      <c r="DH16" s="680"/>
      <c r="DI16" s="680"/>
      <c r="DJ16" s="680"/>
      <c r="DK16" s="680"/>
      <c r="DL16" s="680"/>
      <c r="DM16" s="680"/>
      <c r="DN16" s="680"/>
      <c r="DO16" s="680"/>
      <c r="DP16" s="681"/>
      <c r="DQ16" s="688">
        <v>13851</v>
      </c>
      <c r="DR16" s="680"/>
      <c r="DS16" s="680"/>
      <c r="DT16" s="680"/>
      <c r="DU16" s="680"/>
      <c r="DV16" s="680"/>
      <c r="DW16" s="680"/>
      <c r="DX16" s="680"/>
      <c r="DY16" s="680"/>
      <c r="DZ16" s="680"/>
      <c r="EA16" s="680"/>
      <c r="EB16" s="680"/>
      <c r="EC16" s="689"/>
    </row>
    <row r="17" spans="2:133" ht="11.25" customHeight="1" x14ac:dyDescent="0.15">
      <c r="B17" s="676" t="s">
        <v>269</v>
      </c>
      <c r="C17" s="677"/>
      <c r="D17" s="677"/>
      <c r="E17" s="677"/>
      <c r="F17" s="677"/>
      <c r="G17" s="677"/>
      <c r="H17" s="677"/>
      <c r="I17" s="677"/>
      <c r="J17" s="677"/>
      <c r="K17" s="677"/>
      <c r="L17" s="677"/>
      <c r="M17" s="677"/>
      <c r="N17" s="677"/>
      <c r="O17" s="677"/>
      <c r="P17" s="677"/>
      <c r="Q17" s="678"/>
      <c r="R17" s="679" t="s">
        <v>270</v>
      </c>
      <c r="S17" s="680"/>
      <c r="T17" s="680"/>
      <c r="U17" s="680"/>
      <c r="V17" s="680"/>
      <c r="W17" s="680"/>
      <c r="X17" s="680"/>
      <c r="Y17" s="681"/>
      <c r="Z17" s="682" t="s">
        <v>240</v>
      </c>
      <c r="AA17" s="682"/>
      <c r="AB17" s="682"/>
      <c r="AC17" s="682"/>
      <c r="AD17" s="683" t="s">
        <v>240</v>
      </c>
      <c r="AE17" s="683"/>
      <c r="AF17" s="683"/>
      <c r="AG17" s="683"/>
      <c r="AH17" s="683"/>
      <c r="AI17" s="683"/>
      <c r="AJ17" s="683"/>
      <c r="AK17" s="683"/>
      <c r="AL17" s="684" t="s">
        <v>129</v>
      </c>
      <c r="AM17" s="685"/>
      <c r="AN17" s="685"/>
      <c r="AO17" s="686"/>
      <c r="AP17" s="676" t="s">
        <v>271</v>
      </c>
      <c r="AQ17" s="677"/>
      <c r="AR17" s="677"/>
      <c r="AS17" s="677"/>
      <c r="AT17" s="677"/>
      <c r="AU17" s="677"/>
      <c r="AV17" s="677"/>
      <c r="AW17" s="677"/>
      <c r="AX17" s="677"/>
      <c r="AY17" s="677"/>
      <c r="AZ17" s="677"/>
      <c r="BA17" s="677"/>
      <c r="BB17" s="677"/>
      <c r="BC17" s="677"/>
      <c r="BD17" s="677"/>
      <c r="BE17" s="677"/>
      <c r="BF17" s="678"/>
      <c r="BG17" s="679" t="s">
        <v>240</v>
      </c>
      <c r="BH17" s="680"/>
      <c r="BI17" s="680"/>
      <c r="BJ17" s="680"/>
      <c r="BK17" s="680"/>
      <c r="BL17" s="680"/>
      <c r="BM17" s="680"/>
      <c r="BN17" s="681"/>
      <c r="BO17" s="682" t="s">
        <v>240</v>
      </c>
      <c r="BP17" s="682"/>
      <c r="BQ17" s="682"/>
      <c r="BR17" s="682"/>
      <c r="BS17" s="688" t="s">
        <v>240</v>
      </c>
      <c r="BT17" s="680"/>
      <c r="BU17" s="680"/>
      <c r="BV17" s="680"/>
      <c r="BW17" s="680"/>
      <c r="BX17" s="680"/>
      <c r="BY17" s="680"/>
      <c r="BZ17" s="680"/>
      <c r="CA17" s="680"/>
      <c r="CB17" s="689"/>
      <c r="CD17" s="694" t="s">
        <v>272</v>
      </c>
      <c r="CE17" s="695"/>
      <c r="CF17" s="695"/>
      <c r="CG17" s="695"/>
      <c r="CH17" s="695"/>
      <c r="CI17" s="695"/>
      <c r="CJ17" s="695"/>
      <c r="CK17" s="695"/>
      <c r="CL17" s="695"/>
      <c r="CM17" s="695"/>
      <c r="CN17" s="695"/>
      <c r="CO17" s="695"/>
      <c r="CP17" s="695"/>
      <c r="CQ17" s="696"/>
      <c r="CR17" s="679">
        <v>134252</v>
      </c>
      <c r="CS17" s="680"/>
      <c r="CT17" s="680"/>
      <c r="CU17" s="680"/>
      <c r="CV17" s="680"/>
      <c r="CW17" s="680"/>
      <c r="CX17" s="680"/>
      <c r="CY17" s="681"/>
      <c r="CZ17" s="682">
        <v>7</v>
      </c>
      <c r="DA17" s="682"/>
      <c r="DB17" s="682"/>
      <c r="DC17" s="682"/>
      <c r="DD17" s="688" t="s">
        <v>129</v>
      </c>
      <c r="DE17" s="680"/>
      <c r="DF17" s="680"/>
      <c r="DG17" s="680"/>
      <c r="DH17" s="680"/>
      <c r="DI17" s="680"/>
      <c r="DJ17" s="680"/>
      <c r="DK17" s="680"/>
      <c r="DL17" s="680"/>
      <c r="DM17" s="680"/>
      <c r="DN17" s="680"/>
      <c r="DO17" s="680"/>
      <c r="DP17" s="681"/>
      <c r="DQ17" s="688">
        <v>127477</v>
      </c>
      <c r="DR17" s="680"/>
      <c r="DS17" s="680"/>
      <c r="DT17" s="680"/>
      <c r="DU17" s="680"/>
      <c r="DV17" s="680"/>
      <c r="DW17" s="680"/>
      <c r="DX17" s="680"/>
      <c r="DY17" s="680"/>
      <c r="DZ17" s="680"/>
      <c r="EA17" s="680"/>
      <c r="EB17" s="680"/>
      <c r="EC17" s="689"/>
    </row>
    <row r="18" spans="2:133" ht="11.25" customHeight="1" x14ac:dyDescent="0.15">
      <c r="B18" s="676" t="s">
        <v>273</v>
      </c>
      <c r="C18" s="677"/>
      <c r="D18" s="677"/>
      <c r="E18" s="677"/>
      <c r="F18" s="677"/>
      <c r="G18" s="677"/>
      <c r="H18" s="677"/>
      <c r="I18" s="677"/>
      <c r="J18" s="677"/>
      <c r="K18" s="677"/>
      <c r="L18" s="677"/>
      <c r="M18" s="677"/>
      <c r="N18" s="677"/>
      <c r="O18" s="677"/>
      <c r="P18" s="677"/>
      <c r="Q18" s="678"/>
      <c r="R18" s="679">
        <v>882148</v>
      </c>
      <c r="S18" s="680"/>
      <c r="T18" s="680"/>
      <c r="U18" s="680"/>
      <c r="V18" s="680"/>
      <c r="W18" s="680"/>
      <c r="X18" s="680"/>
      <c r="Y18" s="681"/>
      <c r="Z18" s="682">
        <v>40.299999999999997</v>
      </c>
      <c r="AA18" s="682"/>
      <c r="AB18" s="682"/>
      <c r="AC18" s="682"/>
      <c r="AD18" s="683">
        <v>650039</v>
      </c>
      <c r="AE18" s="683"/>
      <c r="AF18" s="683"/>
      <c r="AG18" s="683"/>
      <c r="AH18" s="683"/>
      <c r="AI18" s="683"/>
      <c r="AJ18" s="683"/>
      <c r="AK18" s="683"/>
      <c r="AL18" s="684">
        <v>85.1</v>
      </c>
      <c r="AM18" s="685"/>
      <c r="AN18" s="685"/>
      <c r="AO18" s="686"/>
      <c r="AP18" s="676" t="s">
        <v>274</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129</v>
      </c>
      <c r="BP18" s="682"/>
      <c r="BQ18" s="682"/>
      <c r="BR18" s="682"/>
      <c r="BS18" s="688" t="s">
        <v>240</v>
      </c>
      <c r="BT18" s="680"/>
      <c r="BU18" s="680"/>
      <c r="BV18" s="680"/>
      <c r="BW18" s="680"/>
      <c r="BX18" s="680"/>
      <c r="BY18" s="680"/>
      <c r="BZ18" s="680"/>
      <c r="CA18" s="680"/>
      <c r="CB18" s="689"/>
      <c r="CD18" s="694" t="s">
        <v>275</v>
      </c>
      <c r="CE18" s="695"/>
      <c r="CF18" s="695"/>
      <c r="CG18" s="695"/>
      <c r="CH18" s="695"/>
      <c r="CI18" s="695"/>
      <c r="CJ18" s="695"/>
      <c r="CK18" s="695"/>
      <c r="CL18" s="695"/>
      <c r="CM18" s="695"/>
      <c r="CN18" s="695"/>
      <c r="CO18" s="695"/>
      <c r="CP18" s="695"/>
      <c r="CQ18" s="696"/>
      <c r="CR18" s="679" t="s">
        <v>240</v>
      </c>
      <c r="CS18" s="680"/>
      <c r="CT18" s="680"/>
      <c r="CU18" s="680"/>
      <c r="CV18" s="680"/>
      <c r="CW18" s="680"/>
      <c r="CX18" s="680"/>
      <c r="CY18" s="681"/>
      <c r="CZ18" s="682" t="s">
        <v>240</v>
      </c>
      <c r="DA18" s="682"/>
      <c r="DB18" s="682"/>
      <c r="DC18" s="682"/>
      <c r="DD18" s="688" t="s">
        <v>240</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x14ac:dyDescent="0.15">
      <c r="B19" s="676" t="s">
        <v>276</v>
      </c>
      <c r="C19" s="677"/>
      <c r="D19" s="677"/>
      <c r="E19" s="677"/>
      <c r="F19" s="677"/>
      <c r="G19" s="677"/>
      <c r="H19" s="677"/>
      <c r="I19" s="677"/>
      <c r="J19" s="677"/>
      <c r="K19" s="677"/>
      <c r="L19" s="677"/>
      <c r="M19" s="677"/>
      <c r="N19" s="677"/>
      <c r="O19" s="677"/>
      <c r="P19" s="677"/>
      <c r="Q19" s="678"/>
      <c r="R19" s="679">
        <v>650039</v>
      </c>
      <c r="S19" s="680"/>
      <c r="T19" s="680"/>
      <c r="U19" s="680"/>
      <c r="V19" s="680"/>
      <c r="W19" s="680"/>
      <c r="X19" s="680"/>
      <c r="Y19" s="681"/>
      <c r="Z19" s="682">
        <v>29.7</v>
      </c>
      <c r="AA19" s="682"/>
      <c r="AB19" s="682"/>
      <c r="AC19" s="682"/>
      <c r="AD19" s="683">
        <v>650039</v>
      </c>
      <c r="AE19" s="683"/>
      <c r="AF19" s="683"/>
      <c r="AG19" s="683"/>
      <c r="AH19" s="683"/>
      <c r="AI19" s="683"/>
      <c r="AJ19" s="683"/>
      <c r="AK19" s="683"/>
      <c r="AL19" s="684">
        <v>85.1</v>
      </c>
      <c r="AM19" s="685"/>
      <c r="AN19" s="685"/>
      <c r="AO19" s="686"/>
      <c r="AP19" s="676" t="s">
        <v>277</v>
      </c>
      <c r="AQ19" s="677"/>
      <c r="AR19" s="677"/>
      <c r="AS19" s="677"/>
      <c r="AT19" s="677"/>
      <c r="AU19" s="677"/>
      <c r="AV19" s="677"/>
      <c r="AW19" s="677"/>
      <c r="AX19" s="677"/>
      <c r="AY19" s="677"/>
      <c r="AZ19" s="677"/>
      <c r="BA19" s="677"/>
      <c r="BB19" s="677"/>
      <c r="BC19" s="677"/>
      <c r="BD19" s="677"/>
      <c r="BE19" s="677"/>
      <c r="BF19" s="678"/>
      <c r="BG19" s="679">
        <v>10368</v>
      </c>
      <c r="BH19" s="680"/>
      <c r="BI19" s="680"/>
      <c r="BJ19" s="680"/>
      <c r="BK19" s="680"/>
      <c r="BL19" s="680"/>
      <c r="BM19" s="680"/>
      <c r="BN19" s="681"/>
      <c r="BO19" s="682">
        <v>11.4</v>
      </c>
      <c r="BP19" s="682"/>
      <c r="BQ19" s="682"/>
      <c r="BR19" s="682"/>
      <c r="BS19" s="688" t="s">
        <v>129</v>
      </c>
      <c r="BT19" s="680"/>
      <c r="BU19" s="680"/>
      <c r="BV19" s="680"/>
      <c r="BW19" s="680"/>
      <c r="BX19" s="680"/>
      <c r="BY19" s="680"/>
      <c r="BZ19" s="680"/>
      <c r="CA19" s="680"/>
      <c r="CB19" s="689"/>
      <c r="CD19" s="694" t="s">
        <v>278</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129</v>
      </c>
      <c r="DA19" s="682"/>
      <c r="DB19" s="682"/>
      <c r="DC19" s="682"/>
      <c r="DD19" s="688" t="s">
        <v>129</v>
      </c>
      <c r="DE19" s="680"/>
      <c r="DF19" s="680"/>
      <c r="DG19" s="680"/>
      <c r="DH19" s="680"/>
      <c r="DI19" s="680"/>
      <c r="DJ19" s="680"/>
      <c r="DK19" s="680"/>
      <c r="DL19" s="680"/>
      <c r="DM19" s="680"/>
      <c r="DN19" s="680"/>
      <c r="DO19" s="680"/>
      <c r="DP19" s="681"/>
      <c r="DQ19" s="688" t="s">
        <v>129</v>
      </c>
      <c r="DR19" s="680"/>
      <c r="DS19" s="680"/>
      <c r="DT19" s="680"/>
      <c r="DU19" s="680"/>
      <c r="DV19" s="680"/>
      <c r="DW19" s="680"/>
      <c r="DX19" s="680"/>
      <c r="DY19" s="680"/>
      <c r="DZ19" s="680"/>
      <c r="EA19" s="680"/>
      <c r="EB19" s="680"/>
      <c r="EC19" s="689"/>
    </row>
    <row r="20" spans="2:133" ht="11.25" customHeight="1" x14ac:dyDescent="0.15">
      <c r="B20" s="676" t="s">
        <v>279</v>
      </c>
      <c r="C20" s="677"/>
      <c r="D20" s="677"/>
      <c r="E20" s="677"/>
      <c r="F20" s="677"/>
      <c r="G20" s="677"/>
      <c r="H20" s="677"/>
      <c r="I20" s="677"/>
      <c r="J20" s="677"/>
      <c r="K20" s="677"/>
      <c r="L20" s="677"/>
      <c r="M20" s="677"/>
      <c r="N20" s="677"/>
      <c r="O20" s="677"/>
      <c r="P20" s="677"/>
      <c r="Q20" s="678"/>
      <c r="R20" s="679">
        <v>232109</v>
      </c>
      <c r="S20" s="680"/>
      <c r="T20" s="680"/>
      <c r="U20" s="680"/>
      <c r="V20" s="680"/>
      <c r="W20" s="680"/>
      <c r="X20" s="680"/>
      <c r="Y20" s="681"/>
      <c r="Z20" s="682">
        <v>10.6</v>
      </c>
      <c r="AA20" s="682"/>
      <c r="AB20" s="682"/>
      <c r="AC20" s="682"/>
      <c r="AD20" s="683" t="s">
        <v>129</v>
      </c>
      <c r="AE20" s="683"/>
      <c r="AF20" s="683"/>
      <c r="AG20" s="683"/>
      <c r="AH20" s="683"/>
      <c r="AI20" s="683"/>
      <c r="AJ20" s="683"/>
      <c r="AK20" s="683"/>
      <c r="AL20" s="684" t="s">
        <v>129</v>
      </c>
      <c r="AM20" s="685"/>
      <c r="AN20" s="685"/>
      <c r="AO20" s="686"/>
      <c r="AP20" s="676" t="s">
        <v>280</v>
      </c>
      <c r="AQ20" s="677"/>
      <c r="AR20" s="677"/>
      <c r="AS20" s="677"/>
      <c r="AT20" s="677"/>
      <c r="AU20" s="677"/>
      <c r="AV20" s="677"/>
      <c r="AW20" s="677"/>
      <c r="AX20" s="677"/>
      <c r="AY20" s="677"/>
      <c r="AZ20" s="677"/>
      <c r="BA20" s="677"/>
      <c r="BB20" s="677"/>
      <c r="BC20" s="677"/>
      <c r="BD20" s="677"/>
      <c r="BE20" s="677"/>
      <c r="BF20" s="678"/>
      <c r="BG20" s="679" t="s">
        <v>129</v>
      </c>
      <c r="BH20" s="680"/>
      <c r="BI20" s="680"/>
      <c r="BJ20" s="680"/>
      <c r="BK20" s="680"/>
      <c r="BL20" s="680"/>
      <c r="BM20" s="680"/>
      <c r="BN20" s="681"/>
      <c r="BO20" s="682" t="s">
        <v>129</v>
      </c>
      <c r="BP20" s="682"/>
      <c r="BQ20" s="682"/>
      <c r="BR20" s="682"/>
      <c r="BS20" s="688" t="s">
        <v>240</v>
      </c>
      <c r="BT20" s="680"/>
      <c r="BU20" s="680"/>
      <c r="BV20" s="680"/>
      <c r="BW20" s="680"/>
      <c r="BX20" s="680"/>
      <c r="BY20" s="680"/>
      <c r="BZ20" s="680"/>
      <c r="CA20" s="680"/>
      <c r="CB20" s="689"/>
      <c r="CD20" s="694" t="s">
        <v>281</v>
      </c>
      <c r="CE20" s="695"/>
      <c r="CF20" s="695"/>
      <c r="CG20" s="695"/>
      <c r="CH20" s="695"/>
      <c r="CI20" s="695"/>
      <c r="CJ20" s="695"/>
      <c r="CK20" s="695"/>
      <c r="CL20" s="695"/>
      <c r="CM20" s="695"/>
      <c r="CN20" s="695"/>
      <c r="CO20" s="695"/>
      <c r="CP20" s="695"/>
      <c r="CQ20" s="696"/>
      <c r="CR20" s="679">
        <v>1918885</v>
      </c>
      <c r="CS20" s="680"/>
      <c r="CT20" s="680"/>
      <c r="CU20" s="680"/>
      <c r="CV20" s="680"/>
      <c r="CW20" s="680"/>
      <c r="CX20" s="680"/>
      <c r="CY20" s="681"/>
      <c r="CZ20" s="682">
        <v>100</v>
      </c>
      <c r="DA20" s="682"/>
      <c r="DB20" s="682"/>
      <c r="DC20" s="682"/>
      <c r="DD20" s="688">
        <v>546312</v>
      </c>
      <c r="DE20" s="680"/>
      <c r="DF20" s="680"/>
      <c r="DG20" s="680"/>
      <c r="DH20" s="680"/>
      <c r="DI20" s="680"/>
      <c r="DJ20" s="680"/>
      <c r="DK20" s="680"/>
      <c r="DL20" s="680"/>
      <c r="DM20" s="680"/>
      <c r="DN20" s="680"/>
      <c r="DO20" s="680"/>
      <c r="DP20" s="681"/>
      <c r="DQ20" s="688">
        <v>1131977</v>
      </c>
      <c r="DR20" s="680"/>
      <c r="DS20" s="680"/>
      <c r="DT20" s="680"/>
      <c r="DU20" s="680"/>
      <c r="DV20" s="680"/>
      <c r="DW20" s="680"/>
      <c r="DX20" s="680"/>
      <c r="DY20" s="680"/>
      <c r="DZ20" s="680"/>
      <c r="EA20" s="680"/>
      <c r="EB20" s="680"/>
      <c r="EC20" s="689"/>
    </row>
    <row r="21" spans="2:133" ht="11.25" customHeight="1" x14ac:dyDescent="0.15">
      <c r="B21" s="676" t="s">
        <v>282</v>
      </c>
      <c r="C21" s="677"/>
      <c r="D21" s="677"/>
      <c r="E21" s="677"/>
      <c r="F21" s="677"/>
      <c r="G21" s="677"/>
      <c r="H21" s="677"/>
      <c r="I21" s="677"/>
      <c r="J21" s="677"/>
      <c r="K21" s="677"/>
      <c r="L21" s="677"/>
      <c r="M21" s="677"/>
      <c r="N21" s="677"/>
      <c r="O21" s="677"/>
      <c r="P21" s="677"/>
      <c r="Q21" s="678"/>
      <c r="R21" s="679" t="s">
        <v>129</v>
      </c>
      <c r="S21" s="680"/>
      <c r="T21" s="680"/>
      <c r="U21" s="680"/>
      <c r="V21" s="680"/>
      <c r="W21" s="680"/>
      <c r="X21" s="680"/>
      <c r="Y21" s="681"/>
      <c r="Z21" s="682" t="s">
        <v>240</v>
      </c>
      <c r="AA21" s="682"/>
      <c r="AB21" s="682"/>
      <c r="AC21" s="682"/>
      <c r="AD21" s="683" t="s">
        <v>240</v>
      </c>
      <c r="AE21" s="683"/>
      <c r="AF21" s="683"/>
      <c r="AG21" s="683"/>
      <c r="AH21" s="683"/>
      <c r="AI21" s="683"/>
      <c r="AJ21" s="683"/>
      <c r="AK21" s="683"/>
      <c r="AL21" s="684" t="s">
        <v>129</v>
      </c>
      <c r="AM21" s="685"/>
      <c r="AN21" s="685"/>
      <c r="AO21" s="686"/>
      <c r="AP21" s="697" t="s">
        <v>283</v>
      </c>
      <c r="AQ21" s="698"/>
      <c r="AR21" s="698"/>
      <c r="AS21" s="698"/>
      <c r="AT21" s="698"/>
      <c r="AU21" s="698"/>
      <c r="AV21" s="698"/>
      <c r="AW21" s="698"/>
      <c r="AX21" s="698"/>
      <c r="AY21" s="698"/>
      <c r="AZ21" s="698"/>
      <c r="BA21" s="698"/>
      <c r="BB21" s="698"/>
      <c r="BC21" s="698"/>
      <c r="BD21" s="698"/>
      <c r="BE21" s="698"/>
      <c r="BF21" s="699"/>
      <c r="BG21" s="679" t="s">
        <v>129</v>
      </c>
      <c r="BH21" s="680"/>
      <c r="BI21" s="680"/>
      <c r="BJ21" s="680"/>
      <c r="BK21" s="680"/>
      <c r="BL21" s="680"/>
      <c r="BM21" s="680"/>
      <c r="BN21" s="681"/>
      <c r="BO21" s="682" t="s">
        <v>129</v>
      </c>
      <c r="BP21" s="682"/>
      <c r="BQ21" s="682"/>
      <c r="BR21" s="682"/>
      <c r="BS21" s="688" t="s">
        <v>129</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284</v>
      </c>
      <c r="C22" s="677"/>
      <c r="D22" s="677"/>
      <c r="E22" s="677"/>
      <c r="F22" s="677"/>
      <c r="G22" s="677"/>
      <c r="H22" s="677"/>
      <c r="I22" s="677"/>
      <c r="J22" s="677"/>
      <c r="K22" s="677"/>
      <c r="L22" s="677"/>
      <c r="M22" s="677"/>
      <c r="N22" s="677"/>
      <c r="O22" s="677"/>
      <c r="P22" s="677"/>
      <c r="Q22" s="678"/>
      <c r="R22" s="679">
        <v>1001104</v>
      </c>
      <c r="S22" s="680"/>
      <c r="T22" s="680"/>
      <c r="U22" s="680"/>
      <c r="V22" s="680"/>
      <c r="W22" s="680"/>
      <c r="X22" s="680"/>
      <c r="Y22" s="681"/>
      <c r="Z22" s="682">
        <v>45.7</v>
      </c>
      <c r="AA22" s="682"/>
      <c r="AB22" s="682"/>
      <c r="AC22" s="682"/>
      <c r="AD22" s="683">
        <v>758626</v>
      </c>
      <c r="AE22" s="683"/>
      <c r="AF22" s="683"/>
      <c r="AG22" s="683"/>
      <c r="AH22" s="683"/>
      <c r="AI22" s="683"/>
      <c r="AJ22" s="683"/>
      <c r="AK22" s="683"/>
      <c r="AL22" s="684">
        <v>99.3</v>
      </c>
      <c r="AM22" s="685"/>
      <c r="AN22" s="685"/>
      <c r="AO22" s="686"/>
      <c r="AP22" s="697" t="s">
        <v>285</v>
      </c>
      <c r="AQ22" s="698"/>
      <c r="AR22" s="698"/>
      <c r="AS22" s="698"/>
      <c r="AT22" s="698"/>
      <c r="AU22" s="698"/>
      <c r="AV22" s="698"/>
      <c r="AW22" s="698"/>
      <c r="AX22" s="698"/>
      <c r="AY22" s="698"/>
      <c r="AZ22" s="698"/>
      <c r="BA22" s="698"/>
      <c r="BB22" s="698"/>
      <c r="BC22" s="698"/>
      <c r="BD22" s="698"/>
      <c r="BE22" s="698"/>
      <c r="BF22" s="699"/>
      <c r="BG22" s="679" t="s">
        <v>240</v>
      </c>
      <c r="BH22" s="680"/>
      <c r="BI22" s="680"/>
      <c r="BJ22" s="680"/>
      <c r="BK22" s="680"/>
      <c r="BL22" s="680"/>
      <c r="BM22" s="680"/>
      <c r="BN22" s="681"/>
      <c r="BO22" s="682" t="s">
        <v>129</v>
      </c>
      <c r="BP22" s="682"/>
      <c r="BQ22" s="682"/>
      <c r="BR22" s="682"/>
      <c r="BS22" s="688" t="s">
        <v>240</v>
      </c>
      <c r="BT22" s="680"/>
      <c r="BU22" s="680"/>
      <c r="BV22" s="680"/>
      <c r="BW22" s="680"/>
      <c r="BX22" s="680"/>
      <c r="BY22" s="680"/>
      <c r="BZ22" s="680"/>
      <c r="CA22" s="680"/>
      <c r="CB22" s="689"/>
      <c r="CD22" s="661" t="s">
        <v>286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287</v>
      </c>
      <c r="C23" s="677"/>
      <c r="D23" s="677"/>
      <c r="E23" s="677"/>
      <c r="F23" s="677"/>
      <c r="G23" s="677"/>
      <c r="H23" s="677"/>
      <c r="I23" s="677"/>
      <c r="J23" s="677"/>
      <c r="K23" s="677"/>
      <c r="L23" s="677"/>
      <c r="M23" s="677"/>
      <c r="N23" s="677"/>
      <c r="O23" s="677"/>
      <c r="P23" s="677"/>
      <c r="Q23" s="678"/>
      <c r="R23" s="679" t="s">
        <v>129</v>
      </c>
      <c r="S23" s="680"/>
      <c r="T23" s="680"/>
      <c r="U23" s="680"/>
      <c r="V23" s="680"/>
      <c r="W23" s="680"/>
      <c r="X23" s="680"/>
      <c r="Y23" s="681"/>
      <c r="Z23" s="682" t="s">
        <v>129</v>
      </c>
      <c r="AA23" s="682"/>
      <c r="AB23" s="682"/>
      <c r="AC23" s="682"/>
      <c r="AD23" s="683" t="s">
        <v>129</v>
      </c>
      <c r="AE23" s="683"/>
      <c r="AF23" s="683"/>
      <c r="AG23" s="683"/>
      <c r="AH23" s="683"/>
      <c r="AI23" s="683"/>
      <c r="AJ23" s="683"/>
      <c r="AK23" s="683"/>
      <c r="AL23" s="684" t="s">
        <v>240</v>
      </c>
      <c r="AM23" s="685"/>
      <c r="AN23" s="685"/>
      <c r="AO23" s="686"/>
      <c r="AP23" s="697" t="s">
        <v>288</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240</v>
      </c>
      <c r="BP23" s="682"/>
      <c r="BQ23" s="682"/>
      <c r="BR23" s="682"/>
      <c r="BS23" s="688" t="s">
        <v>240</v>
      </c>
      <c r="BT23" s="680"/>
      <c r="BU23" s="680"/>
      <c r="BV23" s="680"/>
      <c r="BW23" s="680"/>
      <c r="BX23" s="680"/>
      <c r="BY23" s="680"/>
      <c r="BZ23" s="680"/>
      <c r="CA23" s="680"/>
      <c r="CB23" s="689"/>
      <c r="CD23" s="661" t="s">
        <v>226</v>
      </c>
      <c r="CE23" s="662"/>
      <c r="CF23" s="662"/>
      <c r="CG23" s="662"/>
      <c r="CH23" s="662"/>
      <c r="CI23" s="662"/>
      <c r="CJ23" s="662"/>
      <c r="CK23" s="662"/>
      <c r="CL23" s="662"/>
      <c r="CM23" s="662"/>
      <c r="CN23" s="662"/>
      <c r="CO23" s="662"/>
      <c r="CP23" s="662"/>
      <c r="CQ23" s="663"/>
      <c r="CR23" s="661" t="s">
        <v>289</v>
      </c>
      <c r="CS23" s="662"/>
      <c r="CT23" s="662"/>
      <c r="CU23" s="662"/>
      <c r="CV23" s="662"/>
      <c r="CW23" s="662"/>
      <c r="CX23" s="662"/>
      <c r="CY23" s="663"/>
      <c r="CZ23" s="661" t="s">
        <v>290</v>
      </c>
      <c r="DA23" s="662"/>
      <c r="DB23" s="662"/>
      <c r="DC23" s="663"/>
      <c r="DD23" s="661" t="s">
        <v>291</v>
      </c>
      <c r="DE23" s="662"/>
      <c r="DF23" s="662"/>
      <c r="DG23" s="662"/>
      <c r="DH23" s="662"/>
      <c r="DI23" s="662"/>
      <c r="DJ23" s="662"/>
      <c r="DK23" s="663"/>
      <c r="DL23" s="711" t="s">
        <v>292</v>
      </c>
      <c r="DM23" s="712"/>
      <c r="DN23" s="712"/>
      <c r="DO23" s="712"/>
      <c r="DP23" s="712"/>
      <c r="DQ23" s="712"/>
      <c r="DR23" s="712"/>
      <c r="DS23" s="712"/>
      <c r="DT23" s="712"/>
      <c r="DU23" s="712"/>
      <c r="DV23" s="713"/>
      <c r="DW23" s="661" t="s">
        <v>293</v>
      </c>
      <c r="DX23" s="662"/>
      <c r="DY23" s="662"/>
      <c r="DZ23" s="662"/>
      <c r="EA23" s="662"/>
      <c r="EB23" s="662"/>
      <c r="EC23" s="663"/>
    </row>
    <row r="24" spans="2:133" ht="11.25" customHeight="1" x14ac:dyDescent="0.15">
      <c r="B24" s="676" t="s">
        <v>294</v>
      </c>
      <c r="C24" s="677"/>
      <c r="D24" s="677"/>
      <c r="E24" s="677"/>
      <c r="F24" s="677"/>
      <c r="G24" s="677"/>
      <c r="H24" s="677"/>
      <c r="I24" s="677"/>
      <c r="J24" s="677"/>
      <c r="K24" s="677"/>
      <c r="L24" s="677"/>
      <c r="M24" s="677"/>
      <c r="N24" s="677"/>
      <c r="O24" s="677"/>
      <c r="P24" s="677"/>
      <c r="Q24" s="678"/>
      <c r="R24" s="679" t="s">
        <v>129</v>
      </c>
      <c r="S24" s="680"/>
      <c r="T24" s="680"/>
      <c r="U24" s="680"/>
      <c r="V24" s="680"/>
      <c r="W24" s="680"/>
      <c r="X24" s="680"/>
      <c r="Y24" s="681"/>
      <c r="Z24" s="682" t="s">
        <v>240</v>
      </c>
      <c r="AA24" s="682"/>
      <c r="AB24" s="682"/>
      <c r="AC24" s="682"/>
      <c r="AD24" s="683" t="s">
        <v>270</v>
      </c>
      <c r="AE24" s="683"/>
      <c r="AF24" s="683"/>
      <c r="AG24" s="683"/>
      <c r="AH24" s="683"/>
      <c r="AI24" s="683"/>
      <c r="AJ24" s="683"/>
      <c r="AK24" s="683"/>
      <c r="AL24" s="684" t="s">
        <v>240</v>
      </c>
      <c r="AM24" s="685"/>
      <c r="AN24" s="685"/>
      <c r="AO24" s="686"/>
      <c r="AP24" s="697" t="s">
        <v>295</v>
      </c>
      <c r="AQ24" s="698"/>
      <c r="AR24" s="698"/>
      <c r="AS24" s="698"/>
      <c r="AT24" s="698"/>
      <c r="AU24" s="698"/>
      <c r="AV24" s="698"/>
      <c r="AW24" s="698"/>
      <c r="AX24" s="698"/>
      <c r="AY24" s="698"/>
      <c r="AZ24" s="698"/>
      <c r="BA24" s="698"/>
      <c r="BB24" s="698"/>
      <c r="BC24" s="698"/>
      <c r="BD24" s="698"/>
      <c r="BE24" s="698"/>
      <c r="BF24" s="699"/>
      <c r="BG24" s="679" t="s">
        <v>240</v>
      </c>
      <c r="BH24" s="680"/>
      <c r="BI24" s="680"/>
      <c r="BJ24" s="680"/>
      <c r="BK24" s="680"/>
      <c r="BL24" s="680"/>
      <c r="BM24" s="680"/>
      <c r="BN24" s="681"/>
      <c r="BO24" s="682" t="s">
        <v>129</v>
      </c>
      <c r="BP24" s="682"/>
      <c r="BQ24" s="682"/>
      <c r="BR24" s="682"/>
      <c r="BS24" s="688" t="s">
        <v>240</v>
      </c>
      <c r="BT24" s="680"/>
      <c r="BU24" s="680"/>
      <c r="BV24" s="680"/>
      <c r="BW24" s="680"/>
      <c r="BX24" s="680"/>
      <c r="BY24" s="680"/>
      <c r="BZ24" s="680"/>
      <c r="CA24" s="680"/>
      <c r="CB24" s="689"/>
      <c r="CD24" s="690" t="s">
        <v>296</v>
      </c>
      <c r="CE24" s="691"/>
      <c r="CF24" s="691"/>
      <c r="CG24" s="691"/>
      <c r="CH24" s="691"/>
      <c r="CI24" s="691"/>
      <c r="CJ24" s="691"/>
      <c r="CK24" s="691"/>
      <c r="CL24" s="691"/>
      <c r="CM24" s="691"/>
      <c r="CN24" s="691"/>
      <c r="CO24" s="691"/>
      <c r="CP24" s="691"/>
      <c r="CQ24" s="692"/>
      <c r="CR24" s="668">
        <v>484180</v>
      </c>
      <c r="CS24" s="669"/>
      <c r="CT24" s="669"/>
      <c r="CU24" s="669"/>
      <c r="CV24" s="669"/>
      <c r="CW24" s="669"/>
      <c r="CX24" s="669"/>
      <c r="CY24" s="670"/>
      <c r="CZ24" s="673">
        <v>25.2</v>
      </c>
      <c r="DA24" s="674"/>
      <c r="DB24" s="674"/>
      <c r="DC24" s="693"/>
      <c r="DD24" s="714">
        <v>411000</v>
      </c>
      <c r="DE24" s="669"/>
      <c r="DF24" s="669"/>
      <c r="DG24" s="669"/>
      <c r="DH24" s="669"/>
      <c r="DI24" s="669"/>
      <c r="DJ24" s="669"/>
      <c r="DK24" s="670"/>
      <c r="DL24" s="714">
        <v>402262</v>
      </c>
      <c r="DM24" s="669"/>
      <c r="DN24" s="669"/>
      <c r="DO24" s="669"/>
      <c r="DP24" s="669"/>
      <c r="DQ24" s="669"/>
      <c r="DR24" s="669"/>
      <c r="DS24" s="669"/>
      <c r="DT24" s="669"/>
      <c r="DU24" s="669"/>
      <c r="DV24" s="670"/>
      <c r="DW24" s="673">
        <v>50.8</v>
      </c>
      <c r="DX24" s="674"/>
      <c r="DY24" s="674"/>
      <c r="DZ24" s="674"/>
      <c r="EA24" s="674"/>
      <c r="EB24" s="674"/>
      <c r="EC24" s="675"/>
    </row>
    <row r="25" spans="2:133" ht="11.25" customHeight="1" x14ac:dyDescent="0.15">
      <c r="B25" s="676" t="s">
        <v>297</v>
      </c>
      <c r="C25" s="677"/>
      <c r="D25" s="677"/>
      <c r="E25" s="677"/>
      <c r="F25" s="677"/>
      <c r="G25" s="677"/>
      <c r="H25" s="677"/>
      <c r="I25" s="677"/>
      <c r="J25" s="677"/>
      <c r="K25" s="677"/>
      <c r="L25" s="677"/>
      <c r="M25" s="677"/>
      <c r="N25" s="677"/>
      <c r="O25" s="677"/>
      <c r="P25" s="677"/>
      <c r="Q25" s="678"/>
      <c r="R25" s="679">
        <v>72782</v>
      </c>
      <c r="S25" s="680"/>
      <c r="T25" s="680"/>
      <c r="U25" s="680"/>
      <c r="V25" s="680"/>
      <c r="W25" s="680"/>
      <c r="X25" s="680"/>
      <c r="Y25" s="681"/>
      <c r="Z25" s="682">
        <v>3.3</v>
      </c>
      <c r="AA25" s="682"/>
      <c r="AB25" s="682"/>
      <c r="AC25" s="682"/>
      <c r="AD25" s="683">
        <v>5326</v>
      </c>
      <c r="AE25" s="683"/>
      <c r="AF25" s="683"/>
      <c r="AG25" s="683"/>
      <c r="AH25" s="683"/>
      <c r="AI25" s="683"/>
      <c r="AJ25" s="683"/>
      <c r="AK25" s="683"/>
      <c r="AL25" s="684">
        <v>0.7</v>
      </c>
      <c r="AM25" s="685"/>
      <c r="AN25" s="685"/>
      <c r="AO25" s="686"/>
      <c r="AP25" s="697" t="s">
        <v>298</v>
      </c>
      <c r="AQ25" s="698"/>
      <c r="AR25" s="698"/>
      <c r="AS25" s="698"/>
      <c r="AT25" s="698"/>
      <c r="AU25" s="698"/>
      <c r="AV25" s="698"/>
      <c r="AW25" s="698"/>
      <c r="AX25" s="698"/>
      <c r="AY25" s="698"/>
      <c r="AZ25" s="698"/>
      <c r="BA25" s="698"/>
      <c r="BB25" s="698"/>
      <c r="BC25" s="698"/>
      <c r="BD25" s="698"/>
      <c r="BE25" s="698"/>
      <c r="BF25" s="699"/>
      <c r="BG25" s="679">
        <v>10368</v>
      </c>
      <c r="BH25" s="680"/>
      <c r="BI25" s="680"/>
      <c r="BJ25" s="680"/>
      <c r="BK25" s="680"/>
      <c r="BL25" s="680"/>
      <c r="BM25" s="680"/>
      <c r="BN25" s="681"/>
      <c r="BO25" s="682">
        <v>11.4</v>
      </c>
      <c r="BP25" s="682"/>
      <c r="BQ25" s="682"/>
      <c r="BR25" s="682"/>
      <c r="BS25" s="688" t="s">
        <v>240</v>
      </c>
      <c r="BT25" s="680"/>
      <c r="BU25" s="680"/>
      <c r="BV25" s="680"/>
      <c r="BW25" s="680"/>
      <c r="BX25" s="680"/>
      <c r="BY25" s="680"/>
      <c r="BZ25" s="680"/>
      <c r="CA25" s="680"/>
      <c r="CB25" s="689"/>
      <c r="CD25" s="694" t="s">
        <v>299</v>
      </c>
      <c r="CE25" s="695"/>
      <c r="CF25" s="695"/>
      <c r="CG25" s="695"/>
      <c r="CH25" s="695"/>
      <c r="CI25" s="695"/>
      <c r="CJ25" s="695"/>
      <c r="CK25" s="695"/>
      <c r="CL25" s="695"/>
      <c r="CM25" s="695"/>
      <c r="CN25" s="695"/>
      <c r="CO25" s="695"/>
      <c r="CP25" s="695"/>
      <c r="CQ25" s="696"/>
      <c r="CR25" s="679">
        <v>306150</v>
      </c>
      <c r="CS25" s="703"/>
      <c r="CT25" s="703"/>
      <c r="CU25" s="703"/>
      <c r="CV25" s="703"/>
      <c r="CW25" s="703"/>
      <c r="CX25" s="703"/>
      <c r="CY25" s="704"/>
      <c r="CZ25" s="684">
        <v>16</v>
      </c>
      <c r="DA25" s="715"/>
      <c r="DB25" s="715"/>
      <c r="DC25" s="717"/>
      <c r="DD25" s="688">
        <v>268603</v>
      </c>
      <c r="DE25" s="703"/>
      <c r="DF25" s="703"/>
      <c r="DG25" s="703"/>
      <c r="DH25" s="703"/>
      <c r="DI25" s="703"/>
      <c r="DJ25" s="703"/>
      <c r="DK25" s="704"/>
      <c r="DL25" s="688">
        <v>262135</v>
      </c>
      <c r="DM25" s="703"/>
      <c r="DN25" s="703"/>
      <c r="DO25" s="703"/>
      <c r="DP25" s="703"/>
      <c r="DQ25" s="703"/>
      <c r="DR25" s="703"/>
      <c r="DS25" s="703"/>
      <c r="DT25" s="703"/>
      <c r="DU25" s="703"/>
      <c r="DV25" s="704"/>
      <c r="DW25" s="684">
        <v>33.1</v>
      </c>
      <c r="DX25" s="715"/>
      <c r="DY25" s="715"/>
      <c r="DZ25" s="715"/>
      <c r="EA25" s="715"/>
      <c r="EB25" s="715"/>
      <c r="EC25" s="716"/>
    </row>
    <row r="26" spans="2:133" ht="11.25" customHeight="1" x14ac:dyDescent="0.15">
      <c r="B26" s="676" t="s">
        <v>300</v>
      </c>
      <c r="C26" s="677"/>
      <c r="D26" s="677"/>
      <c r="E26" s="677"/>
      <c r="F26" s="677"/>
      <c r="G26" s="677"/>
      <c r="H26" s="677"/>
      <c r="I26" s="677"/>
      <c r="J26" s="677"/>
      <c r="K26" s="677"/>
      <c r="L26" s="677"/>
      <c r="M26" s="677"/>
      <c r="N26" s="677"/>
      <c r="O26" s="677"/>
      <c r="P26" s="677"/>
      <c r="Q26" s="678"/>
      <c r="R26" s="679">
        <v>5820</v>
      </c>
      <c r="S26" s="680"/>
      <c r="T26" s="680"/>
      <c r="U26" s="680"/>
      <c r="V26" s="680"/>
      <c r="W26" s="680"/>
      <c r="X26" s="680"/>
      <c r="Y26" s="681"/>
      <c r="Z26" s="682">
        <v>0.3</v>
      </c>
      <c r="AA26" s="682"/>
      <c r="AB26" s="682"/>
      <c r="AC26" s="682"/>
      <c r="AD26" s="683" t="s">
        <v>129</v>
      </c>
      <c r="AE26" s="683"/>
      <c r="AF26" s="683"/>
      <c r="AG26" s="683"/>
      <c r="AH26" s="683"/>
      <c r="AI26" s="683"/>
      <c r="AJ26" s="683"/>
      <c r="AK26" s="683"/>
      <c r="AL26" s="684" t="s">
        <v>240</v>
      </c>
      <c r="AM26" s="685"/>
      <c r="AN26" s="685"/>
      <c r="AO26" s="686"/>
      <c r="AP26" s="697" t="s">
        <v>301</v>
      </c>
      <c r="AQ26" s="718"/>
      <c r="AR26" s="718"/>
      <c r="AS26" s="718"/>
      <c r="AT26" s="718"/>
      <c r="AU26" s="718"/>
      <c r="AV26" s="718"/>
      <c r="AW26" s="718"/>
      <c r="AX26" s="718"/>
      <c r="AY26" s="718"/>
      <c r="AZ26" s="718"/>
      <c r="BA26" s="718"/>
      <c r="BB26" s="718"/>
      <c r="BC26" s="718"/>
      <c r="BD26" s="718"/>
      <c r="BE26" s="718"/>
      <c r="BF26" s="699"/>
      <c r="BG26" s="679" t="s">
        <v>240</v>
      </c>
      <c r="BH26" s="680"/>
      <c r="BI26" s="680"/>
      <c r="BJ26" s="680"/>
      <c r="BK26" s="680"/>
      <c r="BL26" s="680"/>
      <c r="BM26" s="680"/>
      <c r="BN26" s="681"/>
      <c r="BO26" s="682" t="s">
        <v>240</v>
      </c>
      <c r="BP26" s="682"/>
      <c r="BQ26" s="682"/>
      <c r="BR26" s="682"/>
      <c r="BS26" s="688" t="s">
        <v>240</v>
      </c>
      <c r="BT26" s="680"/>
      <c r="BU26" s="680"/>
      <c r="BV26" s="680"/>
      <c r="BW26" s="680"/>
      <c r="BX26" s="680"/>
      <c r="BY26" s="680"/>
      <c r="BZ26" s="680"/>
      <c r="CA26" s="680"/>
      <c r="CB26" s="689"/>
      <c r="CD26" s="694" t="s">
        <v>302</v>
      </c>
      <c r="CE26" s="695"/>
      <c r="CF26" s="695"/>
      <c r="CG26" s="695"/>
      <c r="CH26" s="695"/>
      <c r="CI26" s="695"/>
      <c r="CJ26" s="695"/>
      <c r="CK26" s="695"/>
      <c r="CL26" s="695"/>
      <c r="CM26" s="695"/>
      <c r="CN26" s="695"/>
      <c r="CO26" s="695"/>
      <c r="CP26" s="695"/>
      <c r="CQ26" s="696"/>
      <c r="CR26" s="679">
        <v>184392</v>
      </c>
      <c r="CS26" s="680"/>
      <c r="CT26" s="680"/>
      <c r="CU26" s="680"/>
      <c r="CV26" s="680"/>
      <c r="CW26" s="680"/>
      <c r="CX26" s="680"/>
      <c r="CY26" s="681"/>
      <c r="CZ26" s="684">
        <v>9.6</v>
      </c>
      <c r="DA26" s="715"/>
      <c r="DB26" s="715"/>
      <c r="DC26" s="717"/>
      <c r="DD26" s="688">
        <v>149429</v>
      </c>
      <c r="DE26" s="680"/>
      <c r="DF26" s="680"/>
      <c r="DG26" s="680"/>
      <c r="DH26" s="680"/>
      <c r="DI26" s="680"/>
      <c r="DJ26" s="680"/>
      <c r="DK26" s="681"/>
      <c r="DL26" s="688" t="s">
        <v>240</v>
      </c>
      <c r="DM26" s="680"/>
      <c r="DN26" s="680"/>
      <c r="DO26" s="680"/>
      <c r="DP26" s="680"/>
      <c r="DQ26" s="680"/>
      <c r="DR26" s="680"/>
      <c r="DS26" s="680"/>
      <c r="DT26" s="680"/>
      <c r="DU26" s="680"/>
      <c r="DV26" s="681"/>
      <c r="DW26" s="684" t="s">
        <v>129</v>
      </c>
      <c r="DX26" s="715"/>
      <c r="DY26" s="715"/>
      <c r="DZ26" s="715"/>
      <c r="EA26" s="715"/>
      <c r="EB26" s="715"/>
      <c r="EC26" s="716"/>
    </row>
    <row r="27" spans="2:133" ht="11.25" customHeight="1" x14ac:dyDescent="0.15">
      <c r="B27" s="676" t="s">
        <v>303</v>
      </c>
      <c r="C27" s="677"/>
      <c r="D27" s="677"/>
      <c r="E27" s="677"/>
      <c r="F27" s="677"/>
      <c r="G27" s="677"/>
      <c r="H27" s="677"/>
      <c r="I27" s="677"/>
      <c r="J27" s="677"/>
      <c r="K27" s="677"/>
      <c r="L27" s="677"/>
      <c r="M27" s="677"/>
      <c r="N27" s="677"/>
      <c r="O27" s="677"/>
      <c r="P27" s="677"/>
      <c r="Q27" s="678"/>
      <c r="R27" s="679">
        <v>57448</v>
      </c>
      <c r="S27" s="680"/>
      <c r="T27" s="680"/>
      <c r="U27" s="680"/>
      <c r="V27" s="680"/>
      <c r="W27" s="680"/>
      <c r="X27" s="680"/>
      <c r="Y27" s="681"/>
      <c r="Z27" s="682">
        <v>2.6</v>
      </c>
      <c r="AA27" s="682"/>
      <c r="AB27" s="682"/>
      <c r="AC27" s="682"/>
      <c r="AD27" s="683" t="s">
        <v>129</v>
      </c>
      <c r="AE27" s="683"/>
      <c r="AF27" s="683"/>
      <c r="AG27" s="683"/>
      <c r="AH27" s="683"/>
      <c r="AI27" s="683"/>
      <c r="AJ27" s="683"/>
      <c r="AK27" s="683"/>
      <c r="AL27" s="684" t="s">
        <v>240</v>
      </c>
      <c r="AM27" s="685"/>
      <c r="AN27" s="685"/>
      <c r="AO27" s="686"/>
      <c r="AP27" s="676" t="s">
        <v>304</v>
      </c>
      <c r="AQ27" s="677"/>
      <c r="AR27" s="677"/>
      <c r="AS27" s="677"/>
      <c r="AT27" s="677"/>
      <c r="AU27" s="677"/>
      <c r="AV27" s="677"/>
      <c r="AW27" s="677"/>
      <c r="AX27" s="677"/>
      <c r="AY27" s="677"/>
      <c r="AZ27" s="677"/>
      <c r="BA27" s="677"/>
      <c r="BB27" s="677"/>
      <c r="BC27" s="677"/>
      <c r="BD27" s="677"/>
      <c r="BE27" s="677"/>
      <c r="BF27" s="678"/>
      <c r="BG27" s="679">
        <v>91261</v>
      </c>
      <c r="BH27" s="680"/>
      <c r="BI27" s="680"/>
      <c r="BJ27" s="680"/>
      <c r="BK27" s="680"/>
      <c r="BL27" s="680"/>
      <c r="BM27" s="680"/>
      <c r="BN27" s="681"/>
      <c r="BO27" s="682">
        <v>100</v>
      </c>
      <c r="BP27" s="682"/>
      <c r="BQ27" s="682"/>
      <c r="BR27" s="682"/>
      <c r="BS27" s="688" t="s">
        <v>240</v>
      </c>
      <c r="BT27" s="680"/>
      <c r="BU27" s="680"/>
      <c r="BV27" s="680"/>
      <c r="BW27" s="680"/>
      <c r="BX27" s="680"/>
      <c r="BY27" s="680"/>
      <c r="BZ27" s="680"/>
      <c r="CA27" s="680"/>
      <c r="CB27" s="689"/>
      <c r="CD27" s="694" t="s">
        <v>305</v>
      </c>
      <c r="CE27" s="695"/>
      <c r="CF27" s="695"/>
      <c r="CG27" s="695"/>
      <c r="CH27" s="695"/>
      <c r="CI27" s="695"/>
      <c r="CJ27" s="695"/>
      <c r="CK27" s="695"/>
      <c r="CL27" s="695"/>
      <c r="CM27" s="695"/>
      <c r="CN27" s="695"/>
      <c r="CO27" s="695"/>
      <c r="CP27" s="695"/>
      <c r="CQ27" s="696"/>
      <c r="CR27" s="679">
        <v>43778</v>
      </c>
      <c r="CS27" s="703"/>
      <c r="CT27" s="703"/>
      <c r="CU27" s="703"/>
      <c r="CV27" s="703"/>
      <c r="CW27" s="703"/>
      <c r="CX27" s="703"/>
      <c r="CY27" s="704"/>
      <c r="CZ27" s="684">
        <v>2.2999999999999998</v>
      </c>
      <c r="DA27" s="715"/>
      <c r="DB27" s="715"/>
      <c r="DC27" s="717"/>
      <c r="DD27" s="688">
        <v>14920</v>
      </c>
      <c r="DE27" s="703"/>
      <c r="DF27" s="703"/>
      <c r="DG27" s="703"/>
      <c r="DH27" s="703"/>
      <c r="DI27" s="703"/>
      <c r="DJ27" s="703"/>
      <c r="DK27" s="704"/>
      <c r="DL27" s="688">
        <v>12650</v>
      </c>
      <c r="DM27" s="703"/>
      <c r="DN27" s="703"/>
      <c r="DO27" s="703"/>
      <c r="DP27" s="703"/>
      <c r="DQ27" s="703"/>
      <c r="DR27" s="703"/>
      <c r="DS27" s="703"/>
      <c r="DT27" s="703"/>
      <c r="DU27" s="703"/>
      <c r="DV27" s="704"/>
      <c r="DW27" s="684">
        <v>1.6</v>
      </c>
      <c r="DX27" s="715"/>
      <c r="DY27" s="715"/>
      <c r="DZ27" s="715"/>
      <c r="EA27" s="715"/>
      <c r="EB27" s="715"/>
      <c r="EC27" s="716"/>
    </row>
    <row r="28" spans="2:133" ht="11.25" customHeight="1" x14ac:dyDescent="0.15">
      <c r="B28" s="721" t="s">
        <v>306</v>
      </c>
      <c r="C28" s="722"/>
      <c r="D28" s="722"/>
      <c r="E28" s="722"/>
      <c r="F28" s="722"/>
      <c r="G28" s="722"/>
      <c r="H28" s="722"/>
      <c r="I28" s="722"/>
      <c r="J28" s="722"/>
      <c r="K28" s="722"/>
      <c r="L28" s="722"/>
      <c r="M28" s="722"/>
      <c r="N28" s="722"/>
      <c r="O28" s="722"/>
      <c r="P28" s="722"/>
      <c r="Q28" s="723"/>
      <c r="R28" s="679" t="s">
        <v>129</v>
      </c>
      <c r="S28" s="680"/>
      <c r="T28" s="680"/>
      <c r="U28" s="680"/>
      <c r="V28" s="680"/>
      <c r="W28" s="680"/>
      <c r="X28" s="680"/>
      <c r="Y28" s="681"/>
      <c r="Z28" s="682" t="s">
        <v>129</v>
      </c>
      <c r="AA28" s="682"/>
      <c r="AB28" s="682"/>
      <c r="AC28" s="682"/>
      <c r="AD28" s="683" t="s">
        <v>129</v>
      </c>
      <c r="AE28" s="683"/>
      <c r="AF28" s="683"/>
      <c r="AG28" s="683"/>
      <c r="AH28" s="683"/>
      <c r="AI28" s="683"/>
      <c r="AJ28" s="683"/>
      <c r="AK28" s="683"/>
      <c r="AL28" s="684" t="s">
        <v>240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307</v>
      </c>
      <c r="CE28" s="695"/>
      <c r="CF28" s="695"/>
      <c r="CG28" s="695"/>
      <c r="CH28" s="695"/>
      <c r="CI28" s="695"/>
      <c r="CJ28" s="695"/>
      <c r="CK28" s="695"/>
      <c r="CL28" s="695"/>
      <c r="CM28" s="695"/>
      <c r="CN28" s="695"/>
      <c r="CO28" s="695"/>
      <c r="CP28" s="695"/>
      <c r="CQ28" s="696"/>
      <c r="CR28" s="679">
        <v>134252</v>
      </c>
      <c r="CS28" s="680"/>
      <c r="CT28" s="680"/>
      <c r="CU28" s="680"/>
      <c r="CV28" s="680"/>
      <c r="CW28" s="680"/>
      <c r="CX28" s="680"/>
      <c r="CY28" s="681"/>
      <c r="CZ28" s="684">
        <v>7</v>
      </c>
      <c r="DA28" s="715"/>
      <c r="DB28" s="715"/>
      <c r="DC28" s="717"/>
      <c r="DD28" s="688">
        <v>127477</v>
      </c>
      <c r="DE28" s="680"/>
      <c r="DF28" s="680"/>
      <c r="DG28" s="680"/>
      <c r="DH28" s="680"/>
      <c r="DI28" s="680"/>
      <c r="DJ28" s="680"/>
      <c r="DK28" s="681"/>
      <c r="DL28" s="688">
        <v>127477</v>
      </c>
      <c r="DM28" s="680"/>
      <c r="DN28" s="680"/>
      <c r="DO28" s="680"/>
      <c r="DP28" s="680"/>
      <c r="DQ28" s="680"/>
      <c r="DR28" s="680"/>
      <c r="DS28" s="680"/>
      <c r="DT28" s="680"/>
      <c r="DU28" s="680"/>
      <c r="DV28" s="681"/>
      <c r="DW28" s="684">
        <v>16.100000000000001</v>
      </c>
      <c r="DX28" s="715"/>
      <c r="DY28" s="715"/>
      <c r="DZ28" s="715"/>
      <c r="EA28" s="715"/>
      <c r="EB28" s="715"/>
      <c r="EC28" s="716"/>
    </row>
    <row r="29" spans="2:133" ht="11.25" customHeight="1" x14ac:dyDescent="0.15">
      <c r="B29" s="676" t="s">
        <v>308</v>
      </c>
      <c r="C29" s="677"/>
      <c r="D29" s="677"/>
      <c r="E29" s="677"/>
      <c r="F29" s="677"/>
      <c r="G29" s="677"/>
      <c r="H29" s="677"/>
      <c r="I29" s="677"/>
      <c r="J29" s="677"/>
      <c r="K29" s="677"/>
      <c r="L29" s="677"/>
      <c r="M29" s="677"/>
      <c r="N29" s="677"/>
      <c r="O29" s="677"/>
      <c r="P29" s="677"/>
      <c r="Q29" s="678"/>
      <c r="R29" s="679">
        <v>516776</v>
      </c>
      <c r="S29" s="680"/>
      <c r="T29" s="680"/>
      <c r="U29" s="680"/>
      <c r="V29" s="680"/>
      <c r="W29" s="680"/>
      <c r="X29" s="680"/>
      <c r="Y29" s="681"/>
      <c r="Z29" s="682">
        <v>23.6</v>
      </c>
      <c r="AA29" s="682"/>
      <c r="AB29" s="682"/>
      <c r="AC29" s="682"/>
      <c r="AD29" s="683" t="s">
        <v>240</v>
      </c>
      <c r="AE29" s="683"/>
      <c r="AF29" s="683"/>
      <c r="AG29" s="683"/>
      <c r="AH29" s="683"/>
      <c r="AI29" s="683"/>
      <c r="AJ29" s="683"/>
      <c r="AK29" s="683"/>
      <c r="AL29" s="684" t="s">
        <v>240</v>
      </c>
      <c r="AM29" s="685"/>
      <c r="AN29" s="685"/>
      <c r="AO29" s="686"/>
      <c r="AP29" s="658" t="s">
        <v>226</v>
      </c>
      <c r="AQ29" s="659"/>
      <c r="AR29" s="659"/>
      <c r="AS29" s="659"/>
      <c r="AT29" s="659"/>
      <c r="AU29" s="659"/>
      <c r="AV29" s="659"/>
      <c r="AW29" s="659"/>
      <c r="AX29" s="659"/>
      <c r="AY29" s="659"/>
      <c r="AZ29" s="659"/>
      <c r="BA29" s="659"/>
      <c r="BB29" s="659"/>
      <c r="BC29" s="659"/>
      <c r="BD29" s="659"/>
      <c r="BE29" s="659"/>
      <c r="BF29" s="660"/>
      <c r="BG29" s="658" t="s">
        <v>309</v>
      </c>
      <c r="BH29" s="719"/>
      <c r="BI29" s="719"/>
      <c r="BJ29" s="719"/>
      <c r="BK29" s="719"/>
      <c r="BL29" s="719"/>
      <c r="BM29" s="719"/>
      <c r="BN29" s="719"/>
      <c r="BO29" s="719"/>
      <c r="BP29" s="719"/>
      <c r="BQ29" s="720"/>
      <c r="BR29" s="658" t="s">
        <v>310</v>
      </c>
      <c r="BS29" s="719"/>
      <c r="BT29" s="719"/>
      <c r="BU29" s="719"/>
      <c r="BV29" s="719"/>
      <c r="BW29" s="719"/>
      <c r="BX29" s="719"/>
      <c r="BY29" s="719"/>
      <c r="BZ29" s="719"/>
      <c r="CA29" s="719"/>
      <c r="CB29" s="720"/>
      <c r="CD29" s="742" t="s">
        <v>311</v>
      </c>
      <c r="CE29" s="743"/>
      <c r="CF29" s="694" t="s">
        <v>312</v>
      </c>
      <c r="CG29" s="695"/>
      <c r="CH29" s="695"/>
      <c r="CI29" s="695"/>
      <c r="CJ29" s="695"/>
      <c r="CK29" s="695"/>
      <c r="CL29" s="695"/>
      <c r="CM29" s="695"/>
      <c r="CN29" s="695"/>
      <c r="CO29" s="695"/>
      <c r="CP29" s="695"/>
      <c r="CQ29" s="696"/>
      <c r="CR29" s="679">
        <v>134252</v>
      </c>
      <c r="CS29" s="703"/>
      <c r="CT29" s="703"/>
      <c r="CU29" s="703"/>
      <c r="CV29" s="703"/>
      <c r="CW29" s="703"/>
      <c r="CX29" s="703"/>
      <c r="CY29" s="704"/>
      <c r="CZ29" s="684">
        <v>7</v>
      </c>
      <c r="DA29" s="715"/>
      <c r="DB29" s="715"/>
      <c r="DC29" s="717"/>
      <c r="DD29" s="688">
        <v>127477</v>
      </c>
      <c r="DE29" s="703"/>
      <c r="DF29" s="703"/>
      <c r="DG29" s="703"/>
      <c r="DH29" s="703"/>
      <c r="DI29" s="703"/>
      <c r="DJ29" s="703"/>
      <c r="DK29" s="704"/>
      <c r="DL29" s="688">
        <v>127477</v>
      </c>
      <c r="DM29" s="703"/>
      <c r="DN29" s="703"/>
      <c r="DO29" s="703"/>
      <c r="DP29" s="703"/>
      <c r="DQ29" s="703"/>
      <c r="DR29" s="703"/>
      <c r="DS29" s="703"/>
      <c r="DT29" s="703"/>
      <c r="DU29" s="703"/>
      <c r="DV29" s="704"/>
      <c r="DW29" s="684">
        <v>16.100000000000001</v>
      </c>
      <c r="DX29" s="715"/>
      <c r="DY29" s="715"/>
      <c r="DZ29" s="715"/>
      <c r="EA29" s="715"/>
      <c r="EB29" s="715"/>
      <c r="EC29" s="716"/>
    </row>
    <row r="30" spans="2:133" ht="11.25" customHeight="1" x14ac:dyDescent="0.15">
      <c r="B30" s="676" t="s">
        <v>313</v>
      </c>
      <c r="C30" s="677"/>
      <c r="D30" s="677"/>
      <c r="E30" s="677"/>
      <c r="F30" s="677"/>
      <c r="G30" s="677"/>
      <c r="H30" s="677"/>
      <c r="I30" s="677"/>
      <c r="J30" s="677"/>
      <c r="K30" s="677"/>
      <c r="L30" s="677"/>
      <c r="M30" s="677"/>
      <c r="N30" s="677"/>
      <c r="O30" s="677"/>
      <c r="P30" s="677"/>
      <c r="Q30" s="678"/>
      <c r="R30" s="679">
        <v>8653</v>
      </c>
      <c r="S30" s="680"/>
      <c r="T30" s="680"/>
      <c r="U30" s="680"/>
      <c r="V30" s="680"/>
      <c r="W30" s="680"/>
      <c r="X30" s="680"/>
      <c r="Y30" s="681"/>
      <c r="Z30" s="682">
        <v>0.4</v>
      </c>
      <c r="AA30" s="682"/>
      <c r="AB30" s="682"/>
      <c r="AC30" s="682"/>
      <c r="AD30" s="683" t="s">
        <v>129</v>
      </c>
      <c r="AE30" s="683"/>
      <c r="AF30" s="683"/>
      <c r="AG30" s="683"/>
      <c r="AH30" s="683"/>
      <c r="AI30" s="683"/>
      <c r="AJ30" s="683"/>
      <c r="AK30" s="683"/>
      <c r="AL30" s="684" t="s">
        <v>240</v>
      </c>
      <c r="AM30" s="685"/>
      <c r="AN30" s="685"/>
      <c r="AO30" s="686"/>
      <c r="AP30" s="727" t="s">
        <v>314</v>
      </c>
      <c r="AQ30" s="728"/>
      <c r="AR30" s="728"/>
      <c r="AS30" s="728"/>
      <c r="AT30" s="733" t="s">
        <v>315</v>
      </c>
      <c r="AU30" s="230"/>
      <c r="AV30" s="230"/>
      <c r="AW30" s="230"/>
      <c r="AX30" s="665" t="s">
        <v>190</v>
      </c>
      <c r="AY30" s="666"/>
      <c r="AZ30" s="666"/>
      <c r="BA30" s="666"/>
      <c r="BB30" s="666"/>
      <c r="BC30" s="666"/>
      <c r="BD30" s="666"/>
      <c r="BE30" s="666"/>
      <c r="BF30" s="667"/>
      <c r="BG30" s="739">
        <v>93.1</v>
      </c>
      <c r="BH30" s="740"/>
      <c r="BI30" s="740"/>
      <c r="BJ30" s="740"/>
      <c r="BK30" s="740"/>
      <c r="BL30" s="740"/>
      <c r="BM30" s="674">
        <v>88.9</v>
      </c>
      <c r="BN30" s="740"/>
      <c r="BO30" s="740"/>
      <c r="BP30" s="740"/>
      <c r="BQ30" s="741"/>
      <c r="BR30" s="739">
        <v>94</v>
      </c>
      <c r="BS30" s="740"/>
      <c r="BT30" s="740"/>
      <c r="BU30" s="740"/>
      <c r="BV30" s="740"/>
      <c r="BW30" s="740"/>
      <c r="BX30" s="674">
        <v>84.5</v>
      </c>
      <c r="BY30" s="740"/>
      <c r="BZ30" s="740"/>
      <c r="CA30" s="740"/>
      <c r="CB30" s="741"/>
      <c r="CD30" s="744"/>
      <c r="CE30" s="745"/>
      <c r="CF30" s="694" t="s">
        <v>316</v>
      </c>
      <c r="CG30" s="695"/>
      <c r="CH30" s="695"/>
      <c r="CI30" s="695"/>
      <c r="CJ30" s="695"/>
      <c r="CK30" s="695"/>
      <c r="CL30" s="695"/>
      <c r="CM30" s="695"/>
      <c r="CN30" s="695"/>
      <c r="CO30" s="695"/>
      <c r="CP30" s="695"/>
      <c r="CQ30" s="696"/>
      <c r="CR30" s="679">
        <v>128157</v>
      </c>
      <c r="CS30" s="680"/>
      <c r="CT30" s="680"/>
      <c r="CU30" s="680"/>
      <c r="CV30" s="680"/>
      <c r="CW30" s="680"/>
      <c r="CX30" s="680"/>
      <c r="CY30" s="681"/>
      <c r="CZ30" s="684">
        <v>6.7</v>
      </c>
      <c r="DA30" s="715"/>
      <c r="DB30" s="715"/>
      <c r="DC30" s="717"/>
      <c r="DD30" s="688">
        <v>121738</v>
      </c>
      <c r="DE30" s="680"/>
      <c r="DF30" s="680"/>
      <c r="DG30" s="680"/>
      <c r="DH30" s="680"/>
      <c r="DI30" s="680"/>
      <c r="DJ30" s="680"/>
      <c r="DK30" s="681"/>
      <c r="DL30" s="688">
        <v>121738</v>
      </c>
      <c r="DM30" s="680"/>
      <c r="DN30" s="680"/>
      <c r="DO30" s="680"/>
      <c r="DP30" s="680"/>
      <c r="DQ30" s="680"/>
      <c r="DR30" s="680"/>
      <c r="DS30" s="680"/>
      <c r="DT30" s="680"/>
      <c r="DU30" s="680"/>
      <c r="DV30" s="681"/>
      <c r="DW30" s="684">
        <v>15.4</v>
      </c>
      <c r="DX30" s="715"/>
      <c r="DY30" s="715"/>
      <c r="DZ30" s="715"/>
      <c r="EA30" s="715"/>
      <c r="EB30" s="715"/>
      <c r="EC30" s="716"/>
    </row>
    <row r="31" spans="2:133" ht="11.25" customHeight="1" x14ac:dyDescent="0.15">
      <c r="B31" s="676" t="s">
        <v>317</v>
      </c>
      <c r="C31" s="677"/>
      <c r="D31" s="677"/>
      <c r="E31" s="677"/>
      <c r="F31" s="677"/>
      <c r="G31" s="677"/>
      <c r="H31" s="677"/>
      <c r="I31" s="677"/>
      <c r="J31" s="677"/>
      <c r="K31" s="677"/>
      <c r="L31" s="677"/>
      <c r="M31" s="677"/>
      <c r="N31" s="677"/>
      <c r="O31" s="677"/>
      <c r="P31" s="677"/>
      <c r="Q31" s="678"/>
      <c r="R31" s="679">
        <v>19444</v>
      </c>
      <c r="S31" s="680"/>
      <c r="T31" s="680"/>
      <c r="U31" s="680"/>
      <c r="V31" s="680"/>
      <c r="W31" s="680"/>
      <c r="X31" s="680"/>
      <c r="Y31" s="681"/>
      <c r="Z31" s="682">
        <v>0.9</v>
      </c>
      <c r="AA31" s="682"/>
      <c r="AB31" s="682"/>
      <c r="AC31" s="682"/>
      <c r="AD31" s="683" t="s">
        <v>129</v>
      </c>
      <c r="AE31" s="683"/>
      <c r="AF31" s="683"/>
      <c r="AG31" s="683"/>
      <c r="AH31" s="683"/>
      <c r="AI31" s="683"/>
      <c r="AJ31" s="683"/>
      <c r="AK31" s="683"/>
      <c r="AL31" s="684" t="s">
        <v>129</v>
      </c>
      <c r="AM31" s="685"/>
      <c r="AN31" s="685"/>
      <c r="AO31" s="686"/>
      <c r="AP31" s="729"/>
      <c r="AQ31" s="730"/>
      <c r="AR31" s="730"/>
      <c r="AS31" s="730"/>
      <c r="AT31" s="734"/>
      <c r="AU31" s="229" t="s">
        <v>318</v>
      </c>
      <c r="AV31" s="229"/>
      <c r="AW31" s="229"/>
      <c r="AX31" s="676" t="s">
        <v>319</v>
      </c>
      <c r="AY31" s="677"/>
      <c r="AZ31" s="677"/>
      <c r="BA31" s="677"/>
      <c r="BB31" s="677"/>
      <c r="BC31" s="677"/>
      <c r="BD31" s="677"/>
      <c r="BE31" s="677"/>
      <c r="BF31" s="678"/>
      <c r="BG31" s="736">
        <v>89.1</v>
      </c>
      <c r="BH31" s="703"/>
      <c r="BI31" s="703"/>
      <c r="BJ31" s="703"/>
      <c r="BK31" s="703"/>
      <c r="BL31" s="703"/>
      <c r="BM31" s="685">
        <v>89.6</v>
      </c>
      <c r="BN31" s="737"/>
      <c r="BO31" s="737"/>
      <c r="BP31" s="737"/>
      <c r="BQ31" s="738"/>
      <c r="BR31" s="736">
        <v>94.6</v>
      </c>
      <c r="BS31" s="703"/>
      <c r="BT31" s="703"/>
      <c r="BU31" s="703"/>
      <c r="BV31" s="703"/>
      <c r="BW31" s="703"/>
      <c r="BX31" s="685">
        <v>92</v>
      </c>
      <c r="BY31" s="737"/>
      <c r="BZ31" s="737"/>
      <c r="CA31" s="737"/>
      <c r="CB31" s="738"/>
      <c r="CD31" s="744"/>
      <c r="CE31" s="745"/>
      <c r="CF31" s="694" t="s">
        <v>320</v>
      </c>
      <c r="CG31" s="695"/>
      <c r="CH31" s="695"/>
      <c r="CI31" s="695"/>
      <c r="CJ31" s="695"/>
      <c r="CK31" s="695"/>
      <c r="CL31" s="695"/>
      <c r="CM31" s="695"/>
      <c r="CN31" s="695"/>
      <c r="CO31" s="695"/>
      <c r="CP31" s="695"/>
      <c r="CQ31" s="696"/>
      <c r="CR31" s="679">
        <v>6095</v>
      </c>
      <c r="CS31" s="703"/>
      <c r="CT31" s="703"/>
      <c r="CU31" s="703"/>
      <c r="CV31" s="703"/>
      <c r="CW31" s="703"/>
      <c r="CX31" s="703"/>
      <c r="CY31" s="704"/>
      <c r="CZ31" s="684">
        <v>0.3</v>
      </c>
      <c r="DA31" s="715"/>
      <c r="DB31" s="715"/>
      <c r="DC31" s="717"/>
      <c r="DD31" s="688">
        <v>5739</v>
      </c>
      <c r="DE31" s="703"/>
      <c r="DF31" s="703"/>
      <c r="DG31" s="703"/>
      <c r="DH31" s="703"/>
      <c r="DI31" s="703"/>
      <c r="DJ31" s="703"/>
      <c r="DK31" s="704"/>
      <c r="DL31" s="688">
        <v>5739</v>
      </c>
      <c r="DM31" s="703"/>
      <c r="DN31" s="703"/>
      <c r="DO31" s="703"/>
      <c r="DP31" s="703"/>
      <c r="DQ31" s="703"/>
      <c r="DR31" s="703"/>
      <c r="DS31" s="703"/>
      <c r="DT31" s="703"/>
      <c r="DU31" s="703"/>
      <c r="DV31" s="704"/>
      <c r="DW31" s="684">
        <v>0.7</v>
      </c>
      <c r="DX31" s="715"/>
      <c r="DY31" s="715"/>
      <c r="DZ31" s="715"/>
      <c r="EA31" s="715"/>
      <c r="EB31" s="715"/>
      <c r="EC31" s="716"/>
    </row>
    <row r="32" spans="2:133" ht="11.25" customHeight="1" x14ac:dyDescent="0.15">
      <c r="B32" s="676" t="s">
        <v>321</v>
      </c>
      <c r="C32" s="677"/>
      <c r="D32" s="677"/>
      <c r="E32" s="677"/>
      <c r="F32" s="677"/>
      <c r="G32" s="677"/>
      <c r="H32" s="677"/>
      <c r="I32" s="677"/>
      <c r="J32" s="677"/>
      <c r="K32" s="677"/>
      <c r="L32" s="677"/>
      <c r="M32" s="677"/>
      <c r="N32" s="677"/>
      <c r="O32" s="677"/>
      <c r="P32" s="677"/>
      <c r="Q32" s="678"/>
      <c r="R32" s="679">
        <v>265250</v>
      </c>
      <c r="S32" s="680"/>
      <c r="T32" s="680"/>
      <c r="U32" s="680"/>
      <c r="V32" s="680"/>
      <c r="W32" s="680"/>
      <c r="X32" s="680"/>
      <c r="Y32" s="681"/>
      <c r="Z32" s="682">
        <v>12.1</v>
      </c>
      <c r="AA32" s="682"/>
      <c r="AB32" s="682"/>
      <c r="AC32" s="682"/>
      <c r="AD32" s="683" t="s">
        <v>240</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322</v>
      </c>
      <c r="AY32" s="725"/>
      <c r="AZ32" s="725"/>
      <c r="BA32" s="725"/>
      <c r="BB32" s="725"/>
      <c r="BC32" s="725"/>
      <c r="BD32" s="725"/>
      <c r="BE32" s="725"/>
      <c r="BF32" s="726"/>
      <c r="BG32" s="748">
        <v>93.5</v>
      </c>
      <c r="BH32" s="749"/>
      <c r="BI32" s="749"/>
      <c r="BJ32" s="749"/>
      <c r="BK32" s="749"/>
      <c r="BL32" s="749"/>
      <c r="BM32" s="750">
        <v>83.9</v>
      </c>
      <c r="BN32" s="749"/>
      <c r="BO32" s="749"/>
      <c r="BP32" s="749"/>
      <c r="BQ32" s="751"/>
      <c r="BR32" s="748">
        <v>92.5</v>
      </c>
      <c r="BS32" s="749"/>
      <c r="BT32" s="749"/>
      <c r="BU32" s="749"/>
      <c r="BV32" s="749"/>
      <c r="BW32" s="749"/>
      <c r="BX32" s="750">
        <v>77.3</v>
      </c>
      <c r="BY32" s="749"/>
      <c r="BZ32" s="749"/>
      <c r="CA32" s="749"/>
      <c r="CB32" s="751"/>
      <c r="CD32" s="746"/>
      <c r="CE32" s="747"/>
      <c r="CF32" s="694" t="s">
        <v>323</v>
      </c>
      <c r="CG32" s="695"/>
      <c r="CH32" s="695"/>
      <c r="CI32" s="695"/>
      <c r="CJ32" s="695"/>
      <c r="CK32" s="695"/>
      <c r="CL32" s="695"/>
      <c r="CM32" s="695"/>
      <c r="CN32" s="695"/>
      <c r="CO32" s="695"/>
      <c r="CP32" s="695"/>
      <c r="CQ32" s="696"/>
      <c r="CR32" s="679" t="s">
        <v>240</v>
      </c>
      <c r="CS32" s="680"/>
      <c r="CT32" s="680"/>
      <c r="CU32" s="680"/>
      <c r="CV32" s="680"/>
      <c r="CW32" s="680"/>
      <c r="CX32" s="680"/>
      <c r="CY32" s="681"/>
      <c r="CZ32" s="684" t="s">
        <v>129</v>
      </c>
      <c r="DA32" s="715"/>
      <c r="DB32" s="715"/>
      <c r="DC32" s="717"/>
      <c r="DD32" s="688" t="s">
        <v>240</v>
      </c>
      <c r="DE32" s="680"/>
      <c r="DF32" s="680"/>
      <c r="DG32" s="680"/>
      <c r="DH32" s="680"/>
      <c r="DI32" s="680"/>
      <c r="DJ32" s="680"/>
      <c r="DK32" s="681"/>
      <c r="DL32" s="688" t="s">
        <v>129</v>
      </c>
      <c r="DM32" s="680"/>
      <c r="DN32" s="680"/>
      <c r="DO32" s="680"/>
      <c r="DP32" s="680"/>
      <c r="DQ32" s="680"/>
      <c r="DR32" s="680"/>
      <c r="DS32" s="680"/>
      <c r="DT32" s="680"/>
      <c r="DU32" s="680"/>
      <c r="DV32" s="681"/>
      <c r="DW32" s="684" t="s">
        <v>240</v>
      </c>
      <c r="DX32" s="715"/>
      <c r="DY32" s="715"/>
      <c r="DZ32" s="715"/>
      <c r="EA32" s="715"/>
      <c r="EB32" s="715"/>
      <c r="EC32" s="716"/>
    </row>
    <row r="33" spans="2:133" ht="11.25" customHeight="1" x14ac:dyDescent="0.15">
      <c r="B33" s="676" t="s">
        <v>324</v>
      </c>
      <c r="C33" s="677"/>
      <c r="D33" s="677"/>
      <c r="E33" s="677"/>
      <c r="F33" s="677"/>
      <c r="G33" s="677"/>
      <c r="H33" s="677"/>
      <c r="I33" s="677"/>
      <c r="J33" s="677"/>
      <c r="K33" s="677"/>
      <c r="L33" s="677"/>
      <c r="M33" s="677"/>
      <c r="N33" s="677"/>
      <c r="O33" s="677"/>
      <c r="P33" s="677"/>
      <c r="Q33" s="678"/>
      <c r="R33" s="679">
        <v>134858</v>
      </c>
      <c r="S33" s="680"/>
      <c r="T33" s="680"/>
      <c r="U33" s="680"/>
      <c r="V33" s="680"/>
      <c r="W33" s="680"/>
      <c r="X33" s="680"/>
      <c r="Y33" s="681"/>
      <c r="Z33" s="682">
        <v>6.2</v>
      </c>
      <c r="AA33" s="682"/>
      <c r="AB33" s="682"/>
      <c r="AC33" s="682"/>
      <c r="AD33" s="683" t="s">
        <v>240</v>
      </c>
      <c r="AE33" s="683"/>
      <c r="AF33" s="683"/>
      <c r="AG33" s="683"/>
      <c r="AH33" s="683"/>
      <c r="AI33" s="683"/>
      <c r="AJ33" s="683"/>
      <c r="AK33" s="683"/>
      <c r="AL33" s="684" t="s">
        <v>240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325</v>
      </c>
      <c r="CE33" s="695"/>
      <c r="CF33" s="695"/>
      <c r="CG33" s="695"/>
      <c r="CH33" s="695"/>
      <c r="CI33" s="695"/>
      <c r="CJ33" s="695"/>
      <c r="CK33" s="695"/>
      <c r="CL33" s="695"/>
      <c r="CM33" s="695"/>
      <c r="CN33" s="695"/>
      <c r="CO33" s="695"/>
      <c r="CP33" s="695"/>
      <c r="CQ33" s="696"/>
      <c r="CR33" s="679">
        <v>871734</v>
      </c>
      <c r="CS33" s="703"/>
      <c r="CT33" s="703"/>
      <c r="CU33" s="703"/>
      <c r="CV33" s="703"/>
      <c r="CW33" s="703"/>
      <c r="CX33" s="703"/>
      <c r="CY33" s="704"/>
      <c r="CZ33" s="684">
        <v>45.4</v>
      </c>
      <c r="DA33" s="715"/>
      <c r="DB33" s="715"/>
      <c r="DC33" s="717"/>
      <c r="DD33" s="688">
        <v>617002</v>
      </c>
      <c r="DE33" s="703"/>
      <c r="DF33" s="703"/>
      <c r="DG33" s="703"/>
      <c r="DH33" s="703"/>
      <c r="DI33" s="703"/>
      <c r="DJ33" s="703"/>
      <c r="DK33" s="704"/>
      <c r="DL33" s="688">
        <v>343646</v>
      </c>
      <c r="DM33" s="703"/>
      <c r="DN33" s="703"/>
      <c r="DO33" s="703"/>
      <c r="DP33" s="703"/>
      <c r="DQ33" s="703"/>
      <c r="DR33" s="703"/>
      <c r="DS33" s="703"/>
      <c r="DT33" s="703"/>
      <c r="DU33" s="703"/>
      <c r="DV33" s="704"/>
      <c r="DW33" s="684">
        <v>43.4</v>
      </c>
      <c r="DX33" s="715"/>
      <c r="DY33" s="715"/>
      <c r="DZ33" s="715"/>
      <c r="EA33" s="715"/>
      <c r="EB33" s="715"/>
      <c r="EC33" s="716"/>
    </row>
    <row r="34" spans="2:133" ht="11.25" customHeight="1" x14ac:dyDescent="0.15">
      <c r="B34" s="676" t="s">
        <v>326</v>
      </c>
      <c r="C34" s="677"/>
      <c r="D34" s="677"/>
      <c r="E34" s="677"/>
      <c r="F34" s="677"/>
      <c r="G34" s="677"/>
      <c r="H34" s="677"/>
      <c r="I34" s="677"/>
      <c r="J34" s="677"/>
      <c r="K34" s="677"/>
      <c r="L34" s="677"/>
      <c r="M34" s="677"/>
      <c r="N34" s="677"/>
      <c r="O34" s="677"/>
      <c r="P34" s="677"/>
      <c r="Q34" s="678"/>
      <c r="R34" s="679">
        <v>19358</v>
      </c>
      <c r="S34" s="680"/>
      <c r="T34" s="680"/>
      <c r="U34" s="680"/>
      <c r="V34" s="680"/>
      <c r="W34" s="680"/>
      <c r="X34" s="680"/>
      <c r="Y34" s="681"/>
      <c r="Z34" s="682">
        <v>0.9</v>
      </c>
      <c r="AA34" s="682"/>
      <c r="AB34" s="682"/>
      <c r="AC34" s="682"/>
      <c r="AD34" s="683">
        <v>264</v>
      </c>
      <c r="AE34" s="683"/>
      <c r="AF34" s="683"/>
      <c r="AG34" s="683"/>
      <c r="AH34" s="683"/>
      <c r="AI34" s="683"/>
      <c r="AJ34" s="683"/>
      <c r="AK34" s="683"/>
      <c r="AL34" s="684">
        <v>0</v>
      </c>
      <c r="AM34" s="685"/>
      <c r="AN34" s="685"/>
      <c r="AO34" s="686"/>
      <c r="AP34" s="234"/>
      <c r="AQ34" s="658" t="s">
        <v>327</v>
      </c>
      <c r="AR34" s="659"/>
      <c r="AS34" s="659"/>
      <c r="AT34" s="659"/>
      <c r="AU34" s="659"/>
      <c r="AV34" s="659"/>
      <c r="AW34" s="659"/>
      <c r="AX34" s="659"/>
      <c r="AY34" s="659"/>
      <c r="AZ34" s="659"/>
      <c r="BA34" s="659"/>
      <c r="BB34" s="659"/>
      <c r="BC34" s="659"/>
      <c r="BD34" s="659"/>
      <c r="BE34" s="659"/>
      <c r="BF34" s="660"/>
      <c r="BG34" s="658" t="s">
        <v>328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329</v>
      </c>
      <c r="CE34" s="695"/>
      <c r="CF34" s="695"/>
      <c r="CG34" s="695"/>
      <c r="CH34" s="695"/>
      <c r="CI34" s="695"/>
      <c r="CJ34" s="695"/>
      <c r="CK34" s="695"/>
      <c r="CL34" s="695"/>
      <c r="CM34" s="695"/>
      <c r="CN34" s="695"/>
      <c r="CO34" s="695"/>
      <c r="CP34" s="695"/>
      <c r="CQ34" s="696"/>
      <c r="CR34" s="679">
        <v>506211</v>
      </c>
      <c r="CS34" s="680"/>
      <c r="CT34" s="680"/>
      <c r="CU34" s="680"/>
      <c r="CV34" s="680"/>
      <c r="CW34" s="680"/>
      <c r="CX34" s="680"/>
      <c r="CY34" s="681"/>
      <c r="CZ34" s="684">
        <v>26.4</v>
      </c>
      <c r="DA34" s="715"/>
      <c r="DB34" s="715"/>
      <c r="DC34" s="717"/>
      <c r="DD34" s="688">
        <v>345123</v>
      </c>
      <c r="DE34" s="680"/>
      <c r="DF34" s="680"/>
      <c r="DG34" s="680"/>
      <c r="DH34" s="680"/>
      <c r="DI34" s="680"/>
      <c r="DJ34" s="680"/>
      <c r="DK34" s="681"/>
      <c r="DL34" s="688">
        <v>249113</v>
      </c>
      <c r="DM34" s="680"/>
      <c r="DN34" s="680"/>
      <c r="DO34" s="680"/>
      <c r="DP34" s="680"/>
      <c r="DQ34" s="680"/>
      <c r="DR34" s="680"/>
      <c r="DS34" s="680"/>
      <c r="DT34" s="680"/>
      <c r="DU34" s="680"/>
      <c r="DV34" s="681"/>
      <c r="DW34" s="684">
        <v>31.5</v>
      </c>
      <c r="DX34" s="715"/>
      <c r="DY34" s="715"/>
      <c r="DZ34" s="715"/>
      <c r="EA34" s="715"/>
      <c r="EB34" s="715"/>
      <c r="EC34" s="716"/>
    </row>
    <row r="35" spans="2:133" ht="11.25" customHeight="1" x14ac:dyDescent="0.15">
      <c r="B35" s="676" t="s">
        <v>330</v>
      </c>
      <c r="C35" s="677"/>
      <c r="D35" s="677"/>
      <c r="E35" s="677"/>
      <c r="F35" s="677"/>
      <c r="G35" s="677"/>
      <c r="H35" s="677"/>
      <c r="I35" s="677"/>
      <c r="J35" s="677"/>
      <c r="K35" s="677"/>
      <c r="L35" s="677"/>
      <c r="M35" s="677"/>
      <c r="N35" s="677"/>
      <c r="O35" s="677"/>
      <c r="P35" s="677"/>
      <c r="Q35" s="678"/>
      <c r="R35" s="679">
        <v>89451</v>
      </c>
      <c r="S35" s="680"/>
      <c r="T35" s="680"/>
      <c r="U35" s="680"/>
      <c r="V35" s="680"/>
      <c r="W35" s="680"/>
      <c r="X35" s="680"/>
      <c r="Y35" s="681"/>
      <c r="Z35" s="682">
        <v>4.0999999999999996</v>
      </c>
      <c r="AA35" s="682"/>
      <c r="AB35" s="682"/>
      <c r="AC35" s="682"/>
      <c r="AD35" s="683" t="s">
        <v>240</v>
      </c>
      <c r="AE35" s="683"/>
      <c r="AF35" s="683"/>
      <c r="AG35" s="683"/>
      <c r="AH35" s="683"/>
      <c r="AI35" s="683"/>
      <c r="AJ35" s="683"/>
      <c r="AK35" s="683"/>
      <c r="AL35" s="684" t="s">
        <v>240</v>
      </c>
      <c r="AM35" s="685"/>
      <c r="AN35" s="685"/>
      <c r="AO35" s="686"/>
      <c r="AP35" s="234"/>
      <c r="AQ35" s="752" t="s">
        <v>331</v>
      </c>
      <c r="AR35" s="753"/>
      <c r="AS35" s="753"/>
      <c r="AT35" s="753"/>
      <c r="AU35" s="753"/>
      <c r="AV35" s="753"/>
      <c r="AW35" s="753"/>
      <c r="AX35" s="753"/>
      <c r="AY35" s="754"/>
      <c r="AZ35" s="668">
        <v>148706</v>
      </c>
      <c r="BA35" s="669"/>
      <c r="BB35" s="669"/>
      <c r="BC35" s="669"/>
      <c r="BD35" s="669"/>
      <c r="BE35" s="669"/>
      <c r="BF35" s="755"/>
      <c r="BG35" s="690" t="s">
        <v>332</v>
      </c>
      <c r="BH35" s="691"/>
      <c r="BI35" s="691"/>
      <c r="BJ35" s="691"/>
      <c r="BK35" s="691"/>
      <c r="BL35" s="691"/>
      <c r="BM35" s="691"/>
      <c r="BN35" s="691"/>
      <c r="BO35" s="691"/>
      <c r="BP35" s="691"/>
      <c r="BQ35" s="691"/>
      <c r="BR35" s="691"/>
      <c r="BS35" s="691"/>
      <c r="BT35" s="691"/>
      <c r="BU35" s="692"/>
      <c r="BV35" s="668">
        <v>50449</v>
      </c>
      <c r="BW35" s="669"/>
      <c r="BX35" s="669"/>
      <c r="BY35" s="669"/>
      <c r="BZ35" s="669"/>
      <c r="CA35" s="669"/>
      <c r="CB35" s="755"/>
      <c r="CD35" s="694" t="s">
        <v>333</v>
      </c>
      <c r="CE35" s="695"/>
      <c r="CF35" s="695"/>
      <c r="CG35" s="695"/>
      <c r="CH35" s="695"/>
      <c r="CI35" s="695"/>
      <c r="CJ35" s="695"/>
      <c r="CK35" s="695"/>
      <c r="CL35" s="695"/>
      <c r="CM35" s="695"/>
      <c r="CN35" s="695"/>
      <c r="CO35" s="695"/>
      <c r="CP35" s="695"/>
      <c r="CQ35" s="696"/>
      <c r="CR35" s="679">
        <v>55916</v>
      </c>
      <c r="CS35" s="703"/>
      <c r="CT35" s="703"/>
      <c r="CU35" s="703"/>
      <c r="CV35" s="703"/>
      <c r="CW35" s="703"/>
      <c r="CX35" s="703"/>
      <c r="CY35" s="704"/>
      <c r="CZ35" s="684">
        <v>2.9</v>
      </c>
      <c r="DA35" s="715"/>
      <c r="DB35" s="715"/>
      <c r="DC35" s="717"/>
      <c r="DD35" s="688">
        <v>36610</v>
      </c>
      <c r="DE35" s="703"/>
      <c r="DF35" s="703"/>
      <c r="DG35" s="703"/>
      <c r="DH35" s="703"/>
      <c r="DI35" s="703"/>
      <c r="DJ35" s="703"/>
      <c r="DK35" s="704"/>
      <c r="DL35" s="688">
        <v>2800</v>
      </c>
      <c r="DM35" s="703"/>
      <c r="DN35" s="703"/>
      <c r="DO35" s="703"/>
      <c r="DP35" s="703"/>
      <c r="DQ35" s="703"/>
      <c r="DR35" s="703"/>
      <c r="DS35" s="703"/>
      <c r="DT35" s="703"/>
      <c r="DU35" s="703"/>
      <c r="DV35" s="704"/>
      <c r="DW35" s="684">
        <v>0.4</v>
      </c>
      <c r="DX35" s="715"/>
      <c r="DY35" s="715"/>
      <c r="DZ35" s="715"/>
      <c r="EA35" s="715"/>
      <c r="EB35" s="715"/>
      <c r="EC35" s="716"/>
    </row>
    <row r="36" spans="2:133" ht="11.25" customHeight="1" x14ac:dyDescent="0.15">
      <c r="B36" s="676" t="s">
        <v>334</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129</v>
      </c>
      <c r="AA36" s="682"/>
      <c r="AB36" s="682"/>
      <c r="AC36" s="682"/>
      <c r="AD36" s="683" t="s">
        <v>129</v>
      </c>
      <c r="AE36" s="683"/>
      <c r="AF36" s="683"/>
      <c r="AG36" s="683"/>
      <c r="AH36" s="683"/>
      <c r="AI36" s="683"/>
      <c r="AJ36" s="683"/>
      <c r="AK36" s="683"/>
      <c r="AL36" s="684" t="s">
        <v>240</v>
      </c>
      <c r="AM36" s="685"/>
      <c r="AN36" s="685"/>
      <c r="AO36" s="686"/>
      <c r="AQ36" s="756" t="s">
        <v>335</v>
      </c>
      <c r="AR36" s="757"/>
      <c r="AS36" s="757"/>
      <c r="AT36" s="757"/>
      <c r="AU36" s="757"/>
      <c r="AV36" s="757"/>
      <c r="AW36" s="757"/>
      <c r="AX36" s="757"/>
      <c r="AY36" s="758"/>
      <c r="AZ36" s="679">
        <v>56247</v>
      </c>
      <c r="BA36" s="680"/>
      <c r="BB36" s="680"/>
      <c r="BC36" s="680"/>
      <c r="BD36" s="703"/>
      <c r="BE36" s="703"/>
      <c r="BF36" s="738"/>
      <c r="BG36" s="694" t="s">
        <v>336</v>
      </c>
      <c r="BH36" s="695"/>
      <c r="BI36" s="695"/>
      <c r="BJ36" s="695"/>
      <c r="BK36" s="695"/>
      <c r="BL36" s="695"/>
      <c r="BM36" s="695"/>
      <c r="BN36" s="695"/>
      <c r="BO36" s="695"/>
      <c r="BP36" s="695"/>
      <c r="BQ36" s="695"/>
      <c r="BR36" s="695"/>
      <c r="BS36" s="695"/>
      <c r="BT36" s="695"/>
      <c r="BU36" s="696"/>
      <c r="BV36" s="679">
        <v>50449</v>
      </c>
      <c r="BW36" s="680"/>
      <c r="BX36" s="680"/>
      <c r="BY36" s="680"/>
      <c r="BZ36" s="680"/>
      <c r="CA36" s="680"/>
      <c r="CB36" s="689"/>
      <c r="CD36" s="694" t="s">
        <v>337</v>
      </c>
      <c r="CE36" s="695"/>
      <c r="CF36" s="695"/>
      <c r="CG36" s="695"/>
      <c r="CH36" s="695"/>
      <c r="CI36" s="695"/>
      <c r="CJ36" s="695"/>
      <c r="CK36" s="695"/>
      <c r="CL36" s="695"/>
      <c r="CM36" s="695"/>
      <c r="CN36" s="695"/>
      <c r="CO36" s="695"/>
      <c r="CP36" s="695"/>
      <c r="CQ36" s="696"/>
      <c r="CR36" s="679">
        <v>92019</v>
      </c>
      <c r="CS36" s="680"/>
      <c r="CT36" s="680"/>
      <c r="CU36" s="680"/>
      <c r="CV36" s="680"/>
      <c r="CW36" s="680"/>
      <c r="CX36" s="680"/>
      <c r="CY36" s="681"/>
      <c r="CZ36" s="684">
        <v>4.8</v>
      </c>
      <c r="DA36" s="715"/>
      <c r="DB36" s="715"/>
      <c r="DC36" s="717"/>
      <c r="DD36" s="688">
        <v>55682</v>
      </c>
      <c r="DE36" s="680"/>
      <c r="DF36" s="680"/>
      <c r="DG36" s="680"/>
      <c r="DH36" s="680"/>
      <c r="DI36" s="680"/>
      <c r="DJ36" s="680"/>
      <c r="DK36" s="681"/>
      <c r="DL36" s="688">
        <v>34699</v>
      </c>
      <c r="DM36" s="680"/>
      <c r="DN36" s="680"/>
      <c r="DO36" s="680"/>
      <c r="DP36" s="680"/>
      <c r="DQ36" s="680"/>
      <c r="DR36" s="680"/>
      <c r="DS36" s="680"/>
      <c r="DT36" s="680"/>
      <c r="DU36" s="680"/>
      <c r="DV36" s="681"/>
      <c r="DW36" s="684">
        <v>4.4000000000000004</v>
      </c>
      <c r="DX36" s="715"/>
      <c r="DY36" s="715"/>
      <c r="DZ36" s="715"/>
      <c r="EA36" s="715"/>
      <c r="EB36" s="715"/>
      <c r="EC36" s="716"/>
    </row>
    <row r="37" spans="2:133" ht="11.25" customHeight="1" x14ac:dyDescent="0.15">
      <c r="B37" s="676" t="s">
        <v>338</v>
      </c>
      <c r="C37" s="677"/>
      <c r="D37" s="677"/>
      <c r="E37" s="677"/>
      <c r="F37" s="677"/>
      <c r="G37" s="677"/>
      <c r="H37" s="677"/>
      <c r="I37" s="677"/>
      <c r="J37" s="677"/>
      <c r="K37" s="677"/>
      <c r="L37" s="677"/>
      <c r="M37" s="677"/>
      <c r="N37" s="677"/>
      <c r="O37" s="677"/>
      <c r="P37" s="677"/>
      <c r="Q37" s="678"/>
      <c r="R37" s="679">
        <v>27651</v>
      </c>
      <c r="S37" s="680"/>
      <c r="T37" s="680"/>
      <c r="U37" s="680"/>
      <c r="V37" s="680"/>
      <c r="W37" s="680"/>
      <c r="X37" s="680"/>
      <c r="Y37" s="681"/>
      <c r="Z37" s="682">
        <v>1.3</v>
      </c>
      <c r="AA37" s="682"/>
      <c r="AB37" s="682"/>
      <c r="AC37" s="682"/>
      <c r="AD37" s="683" t="s">
        <v>129</v>
      </c>
      <c r="AE37" s="683"/>
      <c r="AF37" s="683"/>
      <c r="AG37" s="683"/>
      <c r="AH37" s="683"/>
      <c r="AI37" s="683"/>
      <c r="AJ37" s="683"/>
      <c r="AK37" s="683"/>
      <c r="AL37" s="684" t="s">
        <v>240</v>
      </c>
      <c r="AM37" s="685"/>
      <c r="AN37" s="685"/>
      <c r="AO37" s="686"/>
      <c r="AQ37" s="756" t="s">
        <v>339</v>
      </c>
      <c r="AR37" s="757"/>
      <c r="AS37" s="757"/>
      <c r="AT37" s="757"/>
      <c r="AU37" s="757"/>
      <c r="AV37" s="757"/>
      <c r="AW37" s="757"/>
      <c r="AX37" s="757"/>
      <c r="AY37" s="758"/>
      <c r="AZ37" s="679">
        <v>40052</v>
      </c>
      <c r="BA37" s="680"/>
      <c r="BB37" s="680"/>
      <c r="BC37" s="680"/>
      <c r="BD37" s="703"/>
      <c r="BE37" s="703"/>
      <c r="BF37" s="738"/>
      <c r="BG37" s="694" t="s">
        <v>340</v>
      </c>
      <c r="BH37" s="695"/>
      <c r="BI37" s="695"/>
      <c r="BJ37" s="695"/>
      <c r="BK37" s="695"/>
      <c r="BL37" s="695"/>
      <c r="BM37" s="695"/>
      <c r="BN37" s="695"/>
      <c r="BO37" s="695"/>
      <c r="BP37" s="695"/>
      <c r="BQ37" s="695"/>
      <c r="BR37" s="695"/>
      <c r="BS37" s="695"/>
      <c r="BT37" s="695"/>
      <c r="BU37" s="696"/>
      <c r="BV37" s="679">
        <v>279</v>
      </c>
      <c r="BW37" s="680"/>
      <c r="BX37" s="680"/>
      <c r="BY37" s="680"/>
      <c r="BZ37" s="680"/>
      <c r="CA37" s="680"/>
      <c r="CB37" s="689"/>
      <c r="CD37" s="694" t="s">
        <v>341</v>
      </c>
      <c r="CE37" s="695"/>
      <c r="CF37" s="695"/>
      <c r="CG37" s="695"/>
      <c r="CH37" s="695"/>
      <c r="CI37" s="695"/>
      <c r="CJ37" s="695"/>
      <c r="CK37" s="695"/>
      <c r="CL37" s="695"/>
      <c r="CM37" s="695"/>
      <c r="CN37" s="695"/>
      <c r="CO37" s="695"/>
      <c r="CP37" s="695"/>
      <c r="CQ37" s="696"/>
      <c r="CR37" s="679">
        <v>7645</v>
      </c>
      <c r="CS37" s="703"/>
      <c r="CT37" s="703"/>
      <c r="CU37" s="703"/>
      <c r="CV37" s="703"/>
      <c r="CW37" s="703"/>
      <c r="CX37" s="703"/>
      <c r="CY37" s="704"/>
      <c r="CZ37" s="684">
        <v>0.4</v>
      </c>
      <c r="DA37" s="715"/>
      <c r="DB37" s="715"/>
      <c r="DC37" s="717"/>
      <c r="DD37" s="688">
        <v>7645</v>
      </c>
      <c r="DE37" s="703"/>
      <c r="DF37" s="703"/>
      <c r="DG37" s="703"/>
      <c r="DH37" s="703"/>
      <c r="DI37" s="703"/>
      <c r="DJ37" s="703"/>
      <c r="DK37" s="704"/>
      <c r="DL37" s="688">
        <v>2989</v>
      </c>
      <c r="DM37" s="703"/>
      <c r="DN37" s="703"/>
      <c r="DO37" s="703"/>
      <c r="DP37" s="703"/>
      <c r="DQ37" s="703"/>
      <c r="DR37" s="703"/>
      <c r="DS37" s="703"/>
      <c r="DT37" s="703"/>
      <c r="DU37" s="703"/>
      <c r="DV37" s="704"/>
      <c r="DW37" s="684">
        <v>0.4</v>
      </c>
      <c r="DX37" s="715"/>
      <c r="DY37" s="715"/>
      <c r="DZ37" s="715"/>
      <c r="EA37" s="715"/>
      <c r="EB37" s="715"/>
      <c r="EC37" s="716"/>
    </row>
    <row r="38" spans="2:133" ht="11.25" customHeight="1" x14ac:dyDescent="0.15">
      <c r="B38" s="724" t="s">
        <v>342</v>
      </c>
      <c r="C38" s="725"/>
      <c r="D38" s="725"/>
      <c r="E38" s="725"/>
      <c r="F38" s="725"/>
      <c r="G38" s="725"/>
      <c r="H38" s="725"/>
      <c r="I38" s="725"/>
      <c r="J38" s="725"/>
      <c r="K38" s="725"/>
      <c r="L38" s="725"/>
      <c r="M38" s="725"/>
      <c r="N38" s="725"/>
      <c r="O38" s="725"/>
      <c r="P38" s="725"/>
      <c r="Q38" s="726"/>
      <c r="R38" s="759">
        <v>2190944</v>
      </c>
      <c r="S38" s="760"/>
      <c r="T38" s="760"/>
      <c r="U38" s="760"/>
      <c r="V38" s="760"/>
      <c r="W38" s="760"/>
      <c r="X38" s="760"/>
      <c r="Y38" s="761"/>
      <c r="Z38" s="762">
        <v>100</v>
      </c>
      <c r="AA38" s="762"/>
      <c r="AB38" s="762"/>
      <c r="AC38" s="762"/>
      <c r="AD38" s="763">
        <v>764216</v>
      </c>
      <c r="AE38" s="763"/>
      <c r="AF38" s="763"/>
      <c r="AG38" s="763"/>
      <c r="AH38" s="763"/>
      <c r="AI38" s="763"/>
      <c r="AJ38" s="763"/>
      <c r="AK38" s="763"/>
      <c r="AL38" s="764">
        <v>100</v>
      </c>
      <c r="AM38" s="750"/>
      <c r="AN38" s="750"/>
      <c r="AO38" s="765"/>
      <c r="AQ38" s="756" t="s">
        <v>343</v>
      </c>
      <c r="AR38" s="757"/>
      <c r="AS38" s="757"/>
      <c r="AT38" s="757"/>
      <c r="AU38" s="757"/>
      <c r="AV38" s="757"/>
      <c r="AW38" s="757"/>
      <c r="AX38" s="757"/>
      <c r="AY38" s="758"/>
      <c r="AZ38" s="679" t="s">
        <v>129</v>
      </c>
      <c r="BA38" s="680"/>
      <c r="BB38" s="680"/>
      <c r="BC38" s="680"/>
      <c r="BD38" s="703"/>
      <c r="BE38" s="703"/>
      <c r="BF38" s="738"/>
      <c r="BG38" s="694" t="s">
        <v>344</v>
      </c>
      <c r="BH38" s="695"/>
      <c r="BI38" s="695"/>
      <c r="BJ38" s="695"/>
      <c r="BK38" s="695"/>
      <c r="BL38" s="695"/>
      <c r="BM38" s="695"/>
      <c r="BN38" s="695"/>
      <c r="BO38" s="695"/>
      <c r="BP38" s="695"/>
      <c r="BQ38" s="695"/>
      <c r="BR38" s="695"/>
      <c r="BS38" s="695"/>
      <c r="BT38" s="695"/>
      <c r="BU38" s="696"/>
      <c r="BV38" s="679">
        <v>492</v>
      </c>
      <c r="BW38" s="680"/>
      <c r="BX38" s="680"/>
      <c r="BY38" s="680"/>
      <c r="BZ38" s="680"/>
      <c r="CA38" s="680"/>
      <c r="CB38" s="689"/>
      <c r="CD38" s="694" t="s">
        <v>345</v>
      </c>
      <c r="CE38" s="695"/>
      <c r="CF38" s="695"/>
      <c r="CG38" s="695"/>
      <c r="CH38" s="695"/>
      <c r="CI38" s="695"/>
      <c r="CJ38" s="695"/>
      <c r="CK38" s="695"/>
      <c r="CL38" s="695"/>
      <c r="CM38" s="695"/>
      <c r="CN38" s="695"/>
      <c r="CO38" s="695"/>
      <c r="CP38" s="695"/>
      <c r="CQ38" s="696"/>
      <c r="CR38" s="679">
        <v>148706</v>
      </c>
      <c r="CS38" s="680"/>
      <c r="CT38" s="680"/>
      <c r="CU38" s="680"/>
      <c r="CV38" s="680"/>
      <c r="CW38" s="680"/>
      <c r="CX38" s="680"/>
      <c r="CY38" s="681"/>
      <c r="CZ38" s="684">
        <v>7.7</v>
      </c>
      <c r="DA38" s="715"/>
      <c r="DB38" s="715"/>
      <c r="DC38" s="717"/>
      <c r="DD38" s="688">
        <v>127285</v>
      </c>
      <c r="DE38" s="680"/>
      <c r="DF38" s="680"/>
      <c r="DG38" s="680"/>
      <c r="DH38" s="680"/>
      <c r="DI38" s="680"/>
      <c r="DJ38" s="680"/>
      <c r="DK38" s="681"/>
      <c r="DL38" s="688">
        <v>57034</v>
      </c>
      <c r="DM38" s="680"/>
      <c r="DN38" s="680"/>
      <c r="DO38" s="680"/>
      <c r="DP38" s="680"/>
      <c r="DQ38" s="680"/>
      <c r="DR38" s="680"/>
      <c r="DS38" s="680"/>
      <c r="DT38" s="680"/>
      <c r="DU38" s="680"/>
      <c r="DV38" s="681"/>
      <c r="DW38" s="684">
        <v>7.2</v>
      </c>
      <c r="DX38" s="715"/>
      <c r="DY38" s="715"/>
      <c r="DZ38" s="715"/>
      <c r="EA38" s="715"/>
      <c r="EB38" s="715"/>
      <c r="EC38" s="716"/>
    </row>
    <row r="39" spans="2:133" ht="11.25" customHeight="1" x14ac:dyDescent="0.15">
      <c r="AQ39" s="756" t="s">
        <v>346</v>
      </c>
      <c r="AR39" s="757"/>
      <c r="AS39" s="757"/>
      <c r="AT39" s="757"/>
      <c r="AU39" s="757"/>
      <c r="AV39" s="757"/>
      <c r="AW39" s="757"/>
      <c r="AX39" s="757"/>
      <c r="AY39" s="758"/>
      <c r="AZ39" s="679" t="s">
        <v>240</v>
      </c>
      <c r="BA39" s="680"/>
      <c r="BB39" s="680"/>
      <c r="BC39" s="680"/>
      <c r="BD39" s="703"/>
      <c r="BE39" s="703"/>
      <c r="BF39" s="738"/>
      <c r="BG39" s="770" t="s">
        <v>347</v>
      </c>
      <c r="BH39" s="771"/>
      <c r="BI39" s="771"/>
      <c r="BJ39" s="771"/>
      <c r="BK39" s="771"/>
      <c r="BL39" s="235"/>
      <c r="BM39" s="695" t="s">
        <v>348</v>
      </c>
      <c r="BN39" s="695"/>
      <c r="BO39" s="695"/>
      <c r="BP39" s="695"/>
      <c r="BQ39" s="695"/>
      <c r="BR39" s="695"/>
      <c r="BS39" s="695"/>
      <c r="BT39" s="695"/>
      <c r="BU39" s="696"/>
      <c r="BV39" s="679">
        <v>70</v>
      </c>
      <c r="BW39" s="680"/>
      <c r="BX39" s="680"/>
      <c r="BY39" s="680"/>
      <c r="BZ39" s="680"/>
      <c r="CA39" s="680"/>
      <c r="CB39" s="689"/>
      <c r="CD39" s="694" t="s">
        <v>349</v>
      </c>
      <c r="CE39" s="695"/>
      <c r="CF39" s="695"/>
      <c r="CG39" s="695"/>
      <c r="CH39" s="695"/>
      <c r="CI39" s="695"/>
      <c r="CJ39" s="695"/>
      <c r="CK39" s="695"/>
      <c r="CL39" s="695"/>
      <c r="CM39" s="695"/>
      <c r="CN39" s="695"/>
      <c r="CO39" s="695"/>
      <c r="CP39" s="695"/>
      <c r="CQ39" s="696"/>
      <c r="CR39" s="679">
        <v>68882</v>
      </c>
      <c r="CS39" s="703"/>
      <c r="CT39" s="703"/>
      <c r="CU39" s="703"/>
      <c r="CV39" s="703"/>
      <c r="CW39" s="703"/>
      <c r="CX39" s="703"/>
      <c r="CY39" s="704"/>
      <c r="CZ39" s="684">
        <v>3.6</v>
      </c>
      <c r="DA39" s="715"/>
      <c r="DB39" s="715"/>
      <c r="DC39" s="717"/>
      <c r="DD39" s="688">
        <v>52302</v>
      </c>
      <c r="DE39" s="703"/>
      <c r="DF39" s="703"/>
      <c r="DG39" s="703"/>
      <c r="DH39" s="703"/>
      <c r="DI39" s="703"/>
      <c r="DJ39" s="703"/>
      <c r="DK39" s="704"/>
      <c r="DL39" s="688" t="s">
        <v>129</v>
      </c>
      <c r="DM39" s="703"/>
      <c r="DN39" s="703"/>
      <c r="DO39" s="703"/>
      <c r="DP39" s="703"/>
      <c r="DQ39" s="703"/>
      <c r="DR39" s="703"/>
      <c r="DS39" s="703"/>
      <c r="DT39" s="703"/>
      <c r="DU39" s="703"/>
      <c r="DV39" s="704"/>
      <c r="DW39" s="684" t="s">
        <v>129</v>
      </c>
      <c r="DX39" s="715"/>
      <c r="DY39" s="715"/>
      <c r="DZ39" s="715"/>
      <c r="EA39" s="715"/>
      <c r="EB39" s="715"/>
      <c r="EC39" s="716"/>
    </row>
    <row r="40" spans="2:133" ht="11.25" customHeight="1" x14ac:dyDescent="0.15">
      <c r="AQ40" s="756" t="s">
        <v>350</v>
      </c>
      <c r="AR40" s="757"/>
      <c r="AS40" s="757"/>
      <c r="AT40" s="757"/>
      <c r="AU40" s="757"/>
      <c r="AV40" s="757"/>
      <c r="AW40" s="757"/>
      <c r="AX40" s="757"/>
      <c r="AY40" s="758"/>
      <c r="AZ40" s="679">
        <v>17874</v>
      </c>
      <c r="BA40" s="680"/>
      <c r="BB40" s="680"/>
      <c r="BC40" s="680"/>
      <c r="BD40" s="703"/>
      <c r="BE40" s="703"/>
      <c r="BF40" s="738"/>
      <c r="BG40" s="770"/>
      <c r="BH40" s="771"/>
      <c r="BI40" s="771"/>
      <c r="BJ40" s="771"/>
      <c r="BK40" s="771"/>
      <c r="BL40" s="235"/>
      <c r="BM40" s="695" t="s">
        <v>351</v>
      </c>
      <c r="BN40" s="695"/>
      <c r="BO40" s="695"/>
      <c r="BP40" s="695"/>
      <c r="BQ40" s="695"/>
      <c r="BR40" s="695"/>
      <c r="BS40" s="695"/>
      <c r="BT40" s="695"/>
      <c r="BU40" s="696"/>
      <c r="BV40" s="679" t="s">
        <v>240</v>
      </c>
      <c r="BW40" s="680"/>
      <c r="BX40" s="680"/>
      <c r="BY40" s="680"/>
      <c r="BZ40" s="680"/>
      <c r="CA40" s="680"/>
      <c r="CB40" s="689"/>
      <c r="CD40" s="694" t="s">
        <v>352</v>
      </c>
      <c r="CE40" s="695"/>
      <c r="CF40" s="695"/>
      <c r="CG40" s="695"/>
      <c r="CH40" s="695"/>
      <c r="CI40" s="695"/>
      <c r="CJ40" s="695"/>
      <c r="CK40" s="695"/>
      <c r="CL40" s="695"/>
      <c r="CM40" s="695"/>
      <c r="CN40" s="695"/>
      <c r="CO40" s="695"/>
      <c r="CP40" s="695"/>
      <c r="CQ40" s="696"/>
      <c r="CR40" s="679" t="s">
        <v>129</v>
      </c>
      <c r="CS40" s="680"/>
      <c r="CT40" s="680"/>
      <c r="CU40" s="680"/>
      <c r="CV40" s="680"/>
      <c r="CW40" s="680"/>
      <c r="CX40" s="680"/>
      <c r="CY40" s="681"/>
      <c r="CZ40" s="684" t="s">
        <v>240</v>
      </c>
      <c r="DA40" s="715"/>
      <c r="DB40" s="715"/>
      <c r="DC40" s="717"/>
      <c r="DD40" s="688" t="s">
        <v>129</v>
      </c>
      <c r="DE40" s="680"/>
      <c r="DF40" s="680"/>
      <c r="DG40" s="680"/>
      <c r="DH40" s="680"/>
      <c r="DI40" s="680"/>
      <c r="DJ40" s="680"/>
      <c r="DK40" s="681"/>
      <c r="DL40" s="688" t="s">
        <v>129</v>
      </c>
      <c r="DM40" s="680"/>
      <c r="DN40" s="680"/>
      <c r="DO40" s="680"/>
      <c r="DP40" s="680"/>
      <c r="DQ40" s="680"/>
      <c r="DR40" s="680"/>
      <c r="DS40" s="680"/>
      <c r="DT40" s="680"/>
      <c r="DU40" s="680"/>
      <c r="DV40" s="681"/>
      <c r="DW40" s="684" t="s">
        <v>129</v>
      </c>
      <c r="DX40" s="715"/>
      <c r="DY40" s="715"/>
      <c r="DZ40" s="715"/>
      <c r="EA40" s="715"/>
      <c r="EB40" s="715"/>
      <c r="EC40" s="716"/>
    </row>
    <row r="41" spans="2:133" ht="11.25" customHeight="1" x14ac:dyDescent="0.15">
      <c r="AQ41" s="766" t="s">
        <v>353</v>
      </c>
      <c r="AR41" s="767"/>
      <c r="AS41" s="767"/>
      <c r="AT41" s="767"/>
      <c r="AU41" s="767"/>
      <c r="AV41" s="767"/>
      <c r="AW41" s="767"/>
      <c r="AX41" s="767"/>
      <c r="AY41" s="768"/>
      <c r="AZ41" s="759">
        <v>34533</v>
      </c>
      <c r="BA41" s="760"/>
      <c r="BB41" s="760"/>
      <c r="BC41" s="760"/>
      <c r="BD41" s="749"/>
      <c r="BE41" s="749"/>
      <c r="BF41" s="751"/>
      <c r="BG41" s="772"/>
      <c r="BH41" s="773"/>
      <c r="BI41" s="773"/>
      <c r="BJ41" s="773"/>
      <c r="BK41" s="773"/>
      <c r="BL41" s="236"/>
      <c r="BM41" s="706" t="s">
        <v>354</v>
      </c>
      <c r="BN41" s="706"/>
      <c r="BO41" s="706"/>
      <c r="BP41" s="706"/>
      <c r="BQ41" s="706"/>
      <c r="BR41" s="706"/>
      <c r="BS41" s="706"/>
      <c r="BT41" s="706"/>
      <c r="BU41" s="707"/>
      <c r="BV41" s="759">
        <v>264</v>
      </c>
      <c r="BW41" s="760"/>
      <c r="BX41" s="760"/>
      <c r="BY41" s="760"/>
      <c r="BZ41" s="760"/>
      <c r="CA41" s="760"/>
      <c r="CB41" s="769"/>
      <c r="CD41" s="694" t="s">
        <v>355</v>
      </c>
      <c r="CE41" s="695"/>
      <c r="CF41" s="695"/>
      <c r="CG41" s="695"/>
      <c r="CH41" s="695"/>
      <c r="CI41" s="695"/>
      <c r="CJ41" s="695"/>
      <c r="CK41" s="695"/>
      <c r="CL41" s="695"/>
      <c r="CM41" s="695"/>
      <c r="CN41" s="695"/>
      <c r="CO41" s="695"/>
      <c r="CP41" s="695"/>
      <c r="CQ41" s="696"/>
      <c r="CR41" s="679" t="s">
        <v>240</v>
      </c>
      <c r="CS41" s="703"/>
      <c r="CT41" s="703"/>
      <c r="CU41" s="703"/>
      <c r="CV41" s="703"/>
      <c r="CW41" s="703"/>
      <c r="CX41" s="703"/>
      <c r="CY41" s="704"/>
      <c r="CZ41" s="684" t="s">
        <v>129</v>
      </c>
      <c r="DA41" s="715"/>
      <c r="DB41" s="715"/>
      <c r="DC41" s="717"/>
      <c r="DD41" s="688" t="s">
        <v>240</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357</v>
      </c>
      <c r="CE42" s="677"/>
      <c r="CF42" s="677"/>
      <c r="CG42" s="677"/>
      <c r="CH42" s="677"/>
      <c r="CI42" s="677"/>
      <c r="CJ42" s="677"/>
      <c r="CK42" s="677"/>
      <c r="CL42" s="677"/>
      <c r="CM42" s="677"/>
      <c r="CN42" s="677"/>
      <c r="CO42" s="677"/>
      <c r="CP42" s="677"/>
      <c r="CQ42" s="678"/>
      <c r="CR42" s="679">
        <v>562971</v>
      </c>
      <c r="CS42" s="680"/>
      <c r="CT42" s="680"/>
      <c r="CU42" s="680"/>
      <c r="CV42" s="680"/>
      <c r="CW42" s="680"/>
      <c r="CX42" s="680"/>
      <c r="CY42" s="681"/>
      <c r="CZ42" s="684">
        <v>29.3</v>
      </c>
      <c r="DA42" s="685"/>
      <c r="DB42" s="685"/>
      <c r="DC42" s="780"/>
      <c r="DD42" s="688">
        <v>103975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359</v>
      </c>
      <c r="CE43" s="677"/>
      <c r="CF43" s="677"/>
      <c r="CG43" s="677"/>
      <c r="CH43" s="677"/>
      <c r="CI43" s="677"/>
      <c r="CJ43" s="677"/>
      <c r="CK43" s="677"/>
      <c r="CL43" s="677"/>
      <c r="CM43" s="677"/>
      <c r="CN43" s="677"/>
      <c r="CO43" s="677"/>
      <c r="CP43" s="677"/>
      <c r="CQ43" s="678"/>
      <c r="CR43" s="679" t="s">
        <v>129</v>
      </c>
      <c r="CS43" s="703"/>
      <c r="CT43" s="703"/>
      <c r="CU43" s="703"/>
      <c r="CV43" s="703"/>
      <c r="CW43" s="703"/>
      <c r="CX43" s="703"/>
      <c r="CY43" s="704"/>
      <c r="CZ43" s="684" t="s">
        <v>240</v>
      </c>
      <c r="DA43" s="715"/>
      <c r="DB43" s="715"/>
      <c r="DC43" s="717"/>
      <c r="DD43" s="688" t="s">
        <v>240</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360</v>
      </c>
      <c r="CD44" s="791" t="s">
        <v>311</v>
      </c>
      <c r="CE44" s="792"/>
      <c r="CF44" s="676" t="s">
        <v>361</v>
      </c>
      <c r="CG44" s="677"/>
      <c r="CH44" s="677"/>
      <c r="CI44" s="677"/>
      <c r="CJ44" s="677"/>
      <c r="CK44" s="677"/>
      <c r="CL44" s="677"/>
      <c r="CM44" s="677"/>
      <c r="CN44" s="677"/>
      <c r="CO44" s="677"/>
      <c r="CP44" s="677"/>
      <c r="CQ44" s="678"/>
      <c r="CR44" s="679">
        <v>546312</v>
      </c>
      <c r="CS44" s="680"/>
      <c r="CT44" s="680"/>
      <c r="CU44" s="680"/>
      <c r="CV44" s="680"/>
      <c r="CW44" s="680"/>
      <c r="CX44" s="680"/>
      <c r="CY44" s="681"/>
      <c r="CZ44" s="684">
        <v>28.5</v>
      </c>
      <c r="DA44" s="685"/>
      <c r="DB44" s="685"/>
      <c r="DC44" s="780"/>
      <c r="DD44" s="688">
        <v>90124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362</v>
      </c>
      <c r="CG45" s="677"/>
      <c r="CH45" s="677"/>
      <c r="CI45" s="677"/>
      <c r="CJ45" s="677"/>
      <c r="CK45" s="677"/>
      <c r="CL45" s="677"/>
      <c r="CM45" s="677"/>
      <c r="CN45" s="677"/>
      <c r="CO45" s="677"/>
      <c r="CP45" s="677"/>
      <c r="CQ45" s="678"/>
      <c r="CR45" s="679">
        <v>520613</v>
      </c>
      <c r="CS45" s="703"/>
      <c r="CT45" s="703"/>
      <c r="CU45" s="703"/>
      <c r="CV45" s="703"/>
      <c r="CW45" s="703"/>
      <c r="CX45" s="703"/>
      <c r="CY45" s="704"/>
      <c r="CZ45" s="684">
        <v>27.1</v>
      </c>
      <c r="DA45" s="715"/>
      <c r="DB45" s="715"/>
      <c r="DC45" s="717"/>
      <c r="DD45" s="688">
        <v>71603</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363</v>
      </c>
      <c r="CG46" s="677"/>
      <c r="CH46" s="677"/>
      <c r="CI46" s="677"/>
      <c r="CJ46" s="677"/>
      <c r="CK46" s="677"/>
      <c r="CL46" s="677"/>
      <c r="CM46" s="677"/>
      <c r="CN46" s="677"/>
      <c r="CO46" s="677"/>
      <c r="CP46" s="677"/>
      <c r="CQ46" s="678"/>
      <c r="CR46" s="679">
        <v>25699</v>
      </c>
      <c r="CS46" s="680"/>
      <c r="CT46" s="680"/>
      <c r="CU46" s="680"/>
      <c r="CV46" s="680"/>
      <c r="CW46" s="680"/>
      <c r="CX46" s="680"/>
      <c r="CY46" s="681"/>
      <c r="CZ46" s="684">
        <v>1.3</v>
      </c>
      <c r="DA46" s="685"/>
      <c r="DB46" s="685"/>
      <c r="DC46" s="780"/>
      <c r="DD46" s="688">
        <v>18521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364</v>
      </c>
      <c r="CG47" s="677"/>
      <c r="CH47" s="677"/>
      <c r="CI47" s="677"/>
      <c r="CJ47" s="677"/>
      <c r="CK47" s="677"/>
      <c r="CL47" s="677"/>
      <c r="CM47" s="677"/>
      <c r="CN47" s="677"/>
      <c r="CO47" s="677"/>
      <c r="CP47" s="677"/>
      <c r="CQ47" s="678"/>
      <c r="CR47" s="679">
        <v>16659</v>
      </c>
      <c r="CS47" s="703"/>
      <c r="CT47" s="703"/>
      <c r="CU47" s="703"/>
      <c r="CV47" s="703"/>
      <c r="CW47" s="703"/>
      <c r="CX47" s="703"/>
      <c r="CY47" s="704"/>
      <c r="CZ47" s="684">
        <v>0.9</v>
      </c>
      <c r="DA47" s="715"/>
      <c r="DB47" s="715"/>
      <c r="DC47" s="717"/>
      <c r="DD47" s="688">
        <v>13851</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365</v>
      </c>
      <c r="CG48" s="677"/>
      <c r="CH48" s="677"/>
      <c r="CI48" s="677"/>
      <c r="CJ48" s="677"/>
      <c r="CK48" s="677"/>
      <c r="CL48" s="677"/>
      <c r="CM48" s="677"/>
      <c r="CN48" s="677"/>
      <c r="CO48" s="677"/>
      <c r="CP48" s="677"/>
      <c r="CQ48" s="678"/>
      <c r="CR48" s="679" t="s">
        <v>240</v>
      </c>
      <c r="CS48" s="680"/>
      <c r="CT48" s="680"/>
      <c r="CU48" s="680"/>
      <c r="CV48" s="680"/>
      <c r="CW48" s="680"/>
      <c r="CX48" s="680"/>
      <c r="CY48" s="681"/>
      <c r="CZ48" s="684" t="s">
        <v>129</v>
      </c>
      <c r="DA48" s="685"/>
      <c r="DB48" s="685"/>
      <c r="DC48" s="780"/>
      <c r="DD48" s="688" t="s">
        <v>240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366</v>
      </c>
      <c r="CE49" s="725"/>
      <c r="CF49" s="725"/>
      <c r="CG49" s="725"/>
      <c r="CH49" s="725"/>
      <c r="CI49" s="725"/>
      <c r="CJ49" s="725"/>
      <c r="CK49" s="725"/>
      <c r="CL49" s="725"/>
      <c r="CM49" s="725"/>
      <c r="CN49" s="725"/>
      <c r="CO49" s="725"/>
      <c r="CP49" s="725"/>
      <c r="CQ49" s="726"/>
      <c r="CR49" s="759">
        <v>1918885</v>
      </c>
      <c r="CS49" s="749"/>
      <c r="CT49" s="749"/>
      <c r="CU49" s="749"/>
      <c r="CV49" s="749"/>
      <c r="CW49" s="749"/>
      <c r="CX49" s="749"/>
      <c r="CY49" s="781"/>
      <c r="CZ49" s="764">
        <v>100</v>
      </c>
      <c r="DA49" s="782"/>
      <c r="DB49" s="782"/>
      <c r="DC49" s="783"/>
      <c r="DD49" s="784">
        <v>1131977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FAe6/03hVhgWxL0dnZEeqsA2KPVh3OCizvBCvL4U6Io3G+Dx07pilKfCs0esCYYEO63wNZRzG9sibHljIYTdPA==" saltValue="rdQ9yAlzmNkh1PUl9pLZB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2" zoomScale="70" zoomScaleNormal="25" zoomScaleSheetLayoutView="70" workbookViewId="0">
      <selection activeCell="BS39" sqref="BS39:CQ39"/>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368</v>
      </c>
      <c r="DK2" s="827"/>
      <c r="DL2" s="827"/>
      <c r="DM2" s="827"/>
      <c r="DN2" s="827"/>
      <c r="DO2" s="828"/>
      <c r="DP2" s="249"/>
      <c r="DQ2" s="826" t="s">
        <v>369</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370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372</v>
      </c>
      <c r="B5" s="821"/>
      <c r="C5" s="821"/>
      <c r="D5" s="821"/>
      <c r="E5" s="821"/>
      <c r="F5" s="821"/>
      <c r="G5" s="821"/>
      <c r="H5" s="821"/>
      <c r="I5" s="821"/>
      <c r="J5" s="821"/>
      <c r="K5" s="821"/>
      <c r="L5" s="821"/>
      <c r="M5" s="821"/>
      <c r="N5" s="821"/>
      <c r="O5" s="821"/>
      <c r="P5" s="822"/>
      <c r="Q5" s="797" t="s">
        <v>373</v>
      </c>
      <c r="R5" s="798"/>
      <c r="S5" s="798"/>
      <c r="T5" s="798"/>
      <c r="U5" s="799"/>
      <c r="V5" s="797" t="s">
        <v>374</v>
      </c>
      <c r="W5" s="798"/>
      <c r="X5" s="798"/>
      <c r="Y5" s="798"/>
      <c r="Z5" s="799"/>
      <c r="AA5" s="797" t="s">
        <v>375</v>
      </c>
      <c r="AB5" s="798"/>
      <c r="AC5" s="798"/>
      <c r="AD5" s="798"/>
      <c r="AE5" s="798"/>
      <c r="AF5" s="830" t="s">
        <v>376</v>
      </c>
      <c r="AG5" s="798"/>
      <c r="AH5" s="798"/>
      <c r="AI5" s="798"/>
      <c r="AJ5" s="809"/>
      <c r="AK5" s="798" t="s">
        <v>377</v>
      </c>
      <c r="AL5" s="798"/>
      <c r="AM5" s="798"/>
      <c r="AN5" s="798"/>
      <c r="AO5" s="799"/>
      <c r="AP5" s="797" t="s">
        <v>378</v>
      </c>
      <c r="AQ5" s="798"/>
      <c r="AR5" s="798"/>
      <c r="AS5" s="798"/>
      <c r="AT5" s="799"/>
      <c r="AU5" s="797" t="s">
        <v>379</v>
      </c>
      <c r="AV5" s="798"/>
      <c r="AW5" s="798"/>
      <c r="AX5" s="798"/>
      <c r="AY5" s="809"/>
      <c r="AZ5" s="256"/>
      <c r="BA5" s="256"/>
      <c r="BB5" s="256"/>
      <c r="BC5" s="256"/>
      <c r="BD5" s="256"/>
      <c r="BE5" s="257"/>
      <c r="BF5" s="257"/>
      <c r="BG5" s="257"/>
      <c r="BH5" s="257"/>
      <c r="BI5" s="257"/>
      <c r="BJ5" s="257"/>
      <c r="BK5" s="257"/>
      <c r="BL5" s="257"/>
      <c r="BM5" s="257"/>
      <c r="BN5" s="257"/>
      <c r="BO5" s="257"/>
      <c r="BP5" s="257"/>
      <c r="BQ5" s="820" t="s">
        <v>380</v>
      </c>
      <c r="BR5" s="821"/>
      <c r="BS5" s="821"/>
      <c r="BT5" s="821"/>
      <c r="BU5" s="821"/>
      <c r="BV5" s="821"/>
      <c r="BW5" s="821"/>
      <c r="BX5" s="821"/>
      <c r="BY5" s="821"/>
      <c r="BZ5" s="821"/>
      <c r="CA5" s="821"/>
      <c r="CB5" s="821"/>
      <c r="CC5" s="821"/>
      <c r="CD5" s="821"/>
      <c r="CE5" s="821"/>
      <c r="CF5" s="821"/>
      <c r="CG5" s="822"/>
      <c r="CH5" s="797" t="s">
        <v>381</v>
      </c>
      <c r="CI5" s="798"/>
      <c r="CJ5" s="798"/>
      <c r="CK5" s="798"/>
      <c r="CL5" s="799"/>
      <c r="CM5" s="797" t="s">
        <v>382</v>
      </c>
      <c r="CN5" s="798"/>
      <c r="CO5" s="798"/>
      <c r="CP5" s="798"/>
      <c r="CQ5" s="799"/>
      <c r="CR5" s="797" t="s">
        <v>383</v>
      </c>
      <c r="CS5" s="798"/>
      <c r="CT5" s="798"/>
      <c r="CU5" s="798"/>
      <c r="CV5" s="799"/>
      <c r="CW5" s="797" t="s">
        <v>384</v>
      </c>
      <c r="CX5" s="798"/>
      <c r="CY5" s="798"/>
      <c r="CZ5" s="798"/>
      <c r="DA5" s="799"/>
      <c r="DB5" s="797" t="s">
        <v>385</v>
      </c>
      <c r="DC5" s="798"/>
      <c r="DD5" s="798"/>
      <c r="DE5" s="798"/>
      <c r="DF5" s="799"/>
      <c r="DG5" s="803" t="s">
        <v>386</v>
      </c>
      <c r="DH5" s="804"/>
      <c r="DI5" s="804"/>
      <c r="DJ5" s="804"/>
      <c r="DK5" s="805"/>
      <c r="DL5" s="803" t="s">
        <v>387</v>
      </c>
      <c r="DM5" s="804"/>
      <c r="DN5" s="804"/>
      <c r="DO5" s="804"/>
      <c r="DP5" s="805"/>
      <c r="DQ5" s="797" t="s">
        <v>388</v>
      </c>
      <c r="DR5" s="798"/>
      <c r="DS5" s="798"/>
      <c r="DT5" s="798"/>
      <c r="DU5" s="799"/>
      <c r="DV5" s="797" t="s">
        <v>379</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389</v>
      </c>
      <c r="C7" s="812"/>
      <c r="D7" s="812"/>
      <c r="E7" s="812"/>
      <c r="F7" s="812"/>
      <c r="G7" s="812"/>
      <c r="H7" s="812"/>
      <c r="I7" s="812"/>
      <c r="J7" s="812"/>
      <c r="K7" s="812"/>
      <c r="L7" s="812"/>
      <c r="M7" s="812"/>
      <c r="N7" s="812"/>
      <c r="O7" s="812"/>
      <c r="P7" s="813"/>
      <c r="Q7" s="814">
        <v>2198</v>
      </c>
      <c r="R7" s="815"/>
      <c r="S7" s="815"/>
      <c r="T7" s="815"/>
      <c r="U7" s="815"/>
      <c r="V7" s="815">
        <v>1926</v>
      </c>
      <c r="W7" s="815"/>
      <c r="X7" s="815"/>
      <c r="Y7" s="815"/>
      <c r="Z7" s="815"/>
      <c r="AA7" s="815">
        <v>272</v>
      </c>
      <c r="AB7" s="815"/>
      <c r="AC7" s="815"/>
      <c r="AD7" s="815"/>
      <c r="AE7" s="816"/>
      <c r="AF7" s="817">
        <v>161</v>
      </c>
      <c r="AG7" s="818"/>
      <c r="AH7" s="818"/>
      <c r="AI7" s="818"/>
      <c r="AJ7" s="819"/>
      <c r="AK7" s="854">
        <v>170</v>
      </c>
      <c r="AL7" s="855"/>
      <c r="AM7" s="855"/>
      <c r="AN7" s="855"/>
      <c r="AO7" s="855"/>
      <c r="AP7" s="855">
        <v>1183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391</v>
      </c>
      <c r="B23" s="870" t="s">
        <v>392</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161</v>
      </c>
      <c r="AG23" s="874"/>
      <c r="AH23" s="874"/>
      <c r="AI23" s="874"/>
      <c r="AJ23" s="877"/>
      <c r="AK23" s="878"/>
      <c r="AL23" s="879"/>
      <c r="AM23" s="879"/>
      <c r="AN23" s="879"/>
      <c r="AO23" s="879"/>
      <c r="AP23" s="874"/>
      <c r="AQ23" s="874"/>
      <c r="AR23" s="874"/>
      <c r="AS23" s="874"/>
      <c r="AT23" s="874"/>
      <c r="AU23" s="880"/>
      <c r="AV23" s="880"/>
      <c r="AW23" s="880"/>
      <c r="AX23" s="880"/>
      <c r="AY23" s="881"/>
      <c r="AZ23" s="889" t="s">
        <v>393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372</v>
      </c>
      <c r="B26" s="821"/>
      <c r="C26" s="821"/>
      <c r="D26" s="821"/>
      <c r="E26" s="821"/>
      <c r="F26" s="821"/>
      <c r="G26" s="821"/>
      <c r="H26" s="821"/>
      <c r="I26" s="821"/>
      <c r="J26" s="821"/>
      <c r="K26" s="821"/>
      <c r="L26" s="821"/>
      <c r="M26" s="821"/>
      <c r="N26" s="821"/>
      <c r="O26" s="821"/>
      <c r="P26" s="822"/>
      <c r="Q26" s="797" t="s">
        <v>396</v>
      </c>
      <c r="R26" s="798"/>
      <c r="S26" s="798"/>
      <c r="T26" s="798"/>
      <c r="U26" s="799"/>
      <c r="V26" s="797" t="s">
        <v>397</v>
      </c>
      <c r="W26" s="798"/>
      <c r="X26" s="798"/>
      <c r="Y26" s="798"/>
      <c r="Z26" s="799"/>
      <c r="AA26" s="797" t="s">
        <v>398</v>
      </c>
      <c r="AB26" s="798"/>
      <c r="AC26" s="798"/>
      <c r="AD26" s="798"/>
      <c r="AE26" s="798"/>
      <c r="AF26" s="892" t="s">
        <v>399</v>
      </c>
      <c r="AG26" s="893"/>
      <c r="AH26" s="893"/>
      <c r="AI26" s="893"/>
      <c r="AJ26" s="894"/>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404</v>
      </c>
      <c r="C28" s="812"/>
      <c r="D28" s="812"/>
      <c r="E28" s="812"/>
      <c r="F28" s="812"/>
      <c r="G28" s="812"/>
      <c r="H28" s="812"/>
      <c r="I28" s="812"/>
      <c r="J28" s="812"/>
      <c r="K28" s="812"/>
      <c r="L28" s="812"/>
      <c r="M28" s="812"/>
      <c r="N28" s="812"/>
      <c r="O28" s="812"/>
      <c r="P28" s="813"/>
      <c r="Q28" s="902">
        <v>254</v>
      </c>
      <c r="R28" s="903"/>
      <c r="S28" s="903"/>
      <c r="T28" s="903"/>
      <c r="U28" s="903"/>
      <c r="V28" s="903">
        <v>203</v>
      </c>
      <c r="W28" s="903"/>
      <c r="X28" s="903"/>
      <c r="Y28" s="903"/>
      <c r="Z28" s="903"/>
      <c r="AA28" s="903">
        <v>51</v>
      </c>
      <c r="AB28" s="903"/>
      <c r="AC28" s="903"/>
      <c r="AD28" s="903"/>
      <c r="AE28" s="904"/>
      <c r="AF28" s="905">
        <v>50</v>
      </c>
      <c r="AG28" s="903"/>
      <c r="AH28" s="903"/>
      <c r="AI28" s="903"/>
      <c r="AJ28" s="906"/>
      <c r="AK28" s="907"/>
      <c r="AL28" s="898"/>
      <c r="AM28" s="898"/>
      <c r="AN28" s="898"/>
      <c r="AO28" s="898"/>
      <c r="AP28" s="898"/>
      <c r="AQ28" s="898"/>
      <c r="AR28" s="898"/>
      <c r="AS28" s="898"/>
      <c r="AT28" s="898"/>
      <c r="AU28" s="898"/>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405</v>
      </c>
      <c r="C29" s="836"/>
      <c r="D29" s="836"/>
      <c r="E29" s="836"/>
      <c r="F29" s="836"/>
      <c r="G29" s="836"/>
      <c r="H29" s="836"/>
      <c r="I29" s="836"/>
      <c r="J29" s="836"/>
      <c r="K29" s="836"/>
      <c r="L29" s="836"/>
      <c r="M29" s="836"/>
      <c r="N29" s="836"/>
      <c r="O29" s="836"/>
      <c r="P29" s="837"/>
      <c r="Q29" s="838">
        <v>9</v>
      </c>
      <c r="R29" s="839"/>
      <c r="S29" s="839"/>
      <c r="T29" s="839"/>
      <c r="U29" s="839"/>
      <c r="V29" s="839">
        <v>8</v>
      </c>
      <c r="W29" s="839"/>
      <c r="X29" s="839"/>
      <c r="Y29" s="839"/>
      <c r="Z29" s="839"/>
      <c r="AA29" s="839">
        <v>1</v>
      </c>
      <c r="AB29" s="839"/>
      <c r="AC29" s="839"/>
      <c r="AD29" s="839"/>
      <c r="AE29" s="840"/>
      <c r="AF29" s="841">
        <v>0</v>
      </c>
      <c r="AG29" s="842"/>
      <c r="AH29" s="842"/>
      <c r="AI29" s="842"/>
      <c r="AJ29" s="843"/>
      <c r="AK29" s="910"/>
      <c r="AL29" s="911"/>
      <c r="AM29" s="911"/>
      <c r="AN29" s="911"/>
      <c r="AO29" s="911"/>
      <c r="AP29" s="911"/>
      <c r="AQ29" s="911"/>
      <c r="AR29" s="911"/>
      <c r="AS29" s="911"/>
      <c r="AT29" s="911"/>
      <c r="AU29" s="911"/>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406</v>
      </c>
      <c r="C30" s="836"/>
      <c r="D30" s="836"/>
      <c r="E30" s="836"/>
      <c r="F30" s="836"/>
      <c r="G30" s="836"/>
      <c r="H30" s="836"/>
      <c r="I30" s="836"/>
      <c r="J30" s="836"/>
      <c r="K30" s="836"/>
      <c r="L30" s="836"/>
      <c r="M30" s="836"/>
      <c r="N30" s="836"/>
      <c r="O30" s="836"/>
      <c r="P30" s="837"/>
      <c r="Q30" s="838">
        <v>99</v>
      </c>
      <c r="R30" s="839"/>
      <c r="S30" s="839"/>
      <c r="T30" s="839"/>
      <c r="U30" s="839"/>
      <c r="V30" s="839">
        <v>98</v>
      </c>
      <c r="W30" s="839"/>
      <c r="X30" s="839"/>
      <c r="Y30" s="839"/>
      <c r="Z30" s="839"/>
      <c r="AA30" s="839">
        <v>1</v>
      </c>
      <c r="AB30" s="839"/>
      <c r="AC30" s="839"/>
      <c r="AD30" s="839"/>
      <c r="AE30" s="840"/>
      <c r="AF30" s="841">
        <v>0</v>
      </c>
      <c r="AG30" s="842"/>
      <c r="AH30" s="842"/>
      <c r="AI30" s="842"/>
      <c r="AJ30" s="843"/>
      <c r="AK30" s="910"/>
      <c r="AL30" s="911"/>
      <c r="AM30" s="911"/>
      <c r="AN30" s="911"/>
      <c r="AO30" s="911"/>
      <c r="AP30" s="911"/>
      <c r="AQ30" s="911"/>
      <c r="AR30" s="911"/>
      <c r="AS30" s="911"/>
      <c r="AT30" s="911"/>
      <c r="AU30" s="911"/>
      <c r="AV30" s="911"/>
      <c r="AW30" s="911"/>
      <c r="AX30" s="911"/>
      <c r="AY30" s="911"/>
      <c r="AZ30" s="912"/>
      <c r="BA30" s="912"/>
      <c r="BB30" s="912"/>
      <c r="BC30" s="912"/>
      <c r="BD30" s="912"/>
      <c r="BE30" s="908" t="s">
        <v>407</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408</v>
      </c>
      <c r="C31" s="836"/>
      <c r="D31" s="836"/>
      <c r="E31" s="836"/>
      <c r="F31" s="836"/>
      <c r="G31" s="836"/>
      <c r="H31" s="836"/>
      <c r="I31" s="836"/>
      <c r="J31" s="836"/>
      <c r="K31" s="836"/>
      <c r="L31" s="836"/>
      <c r="M31" s="836"/>
      <c r="N31" s="836"/>
      <c r="O31" s="836"/>
      <c r="P31" s="837"/>
      <c r="Q31" s="838">
        <v>107</v>
      </c>
      <c r="R31" s="839"/>
      <c r="S31" s="839"/>
      <c r="T31" s="839"/>
      <c r="U31" s="839"/>
      <c r="V31" s="839">
        <v>106</v>
      </c>
      <c r="W31" s="839"/>
      <c r="X31" s="839"/>
      <c r="Y31" s="839"/>
      <c r="Z31" s="839"/>
      <c r="AA31" s="839">
        <v>1</v>
      </c>
      <c r="AB31" s="839"/>
      <c r="AC31" s="839"/>
      <c r="AD31" s="839"/>
      <c r="AE31" s="840"/>
      <c r="AF31" s="841">
        <v>0</v>
      </c>
      <c r="AG31" s="842"/>
      <c r="AH31" s="842"/>
      <c r="AI31" s="842"/>
      <c r="AJ31" s="843"/>
      <c r="AK31" s="910"/>
      <c r="AL31" s="911"/>
      <c r="AM31" s="911"/>
      <c r="AN31" s="911"/>
      <c r="AO31" s="911"/>
      <c r="AP31" s="911"/>
      <c r="AQ31" s="911"/>
      <c r="AR31" s="911"/>
      <c r="AS31" s="911"/>
      <c r="AT31" s="911"/>
      <c r="AU31" s="911"/>
      <c r="AV31" s="911"/>
      <c r="AW31" s="911"/>
      <c r="AX31" s="911"/>
      <c r="AY31" s="911"/>
      <c r="AZ31" s="912"/>
      <c r="BA31" s="912"/>
      <c r="BB31" s="912"/>
      <c r="BC31" s="912"/>
      <c r="BD31" s="912"/>
      <c r="BE31" s="908" t="s">
        <v>409</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410</v>
      </c>
      <c r="C32" s="836"/>
      <c r="D32" s="836"/>
      <c r="E32" s="836"/>
      <c r="F32" s="836"/>
      <c r="G32" s="836"/>
      <c r="H32" s="836"/>
      <c r="I32" s="836"/>
      <c r="J32" s="836"/>
      <c r="K32" s="836"/>
      <c r="L32" s="836"/>
      <c r="M32" s="836"/>
      <c r="N32" s="836"/>
      <c r="O32" s="836"/>
      <c r="P32" s="837"/>
      <c r="Q32" s="838">
        <v>10</v>
      </c>
      <c r="R32" s="839"/>
      <c r="S32" s="839"/>
      <c r="T32" s="839"/>
      <c r="U32" s="839"/>
      <c r="V32" s="839">
        <v>10</v>
      </c>
      <c r="W32" s="839"/>
      <c r="X32" s="839"/>
      <c r="Y32" s="839"/>
      <c r="Z32" s="839"/>
      <c r="AA32" s="839">
        <v>0</v>
      </c>
      <c r="AB32" s="839"/>
      <c r="AC32" s="839"/>
      <c r="AD32" s="839"/>
      <c r="AE32" s="840"/>
      <c r="AF32" s="841">
        <v>0</v>
      </c>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411</v>
      </c>
      <c r="C33" s="836"/>
      <c r="D33" s="836"/>
      <c r="E33" s="836"/>
      <c r="F33" s="836"/>
      <c r="G33" s="836"/>
      <c r="H33" s="836"/>
      <c r="I33" s="836"/>
      <c r="J33" s="836"/>
      <c r="K33" s="836"/>
      <c r="L33" s="836"/>
      <c r="M33" s="836"/>
      <c r="N33" s="836"/>
      <c r="O33" s="836"/>
      <c r="P33" s="837"/>
      <c r="Q33" s="838">
        <v>3</v>
      </c>
      <c r="R33" s="839"/>
      <c r="S33" s="839"/>
      <c r="T33" s="839"/>
      <c r="U33" s="839"/>
      <c r="V33" s="839">
        <v>3</v>
      </c>
      <c r="W33" s="839"/>
      <c r="X33" s="839"/>
      <c r="Y33" s="839"/>
      <c r="Z33" s="839"/>
      <c r="AA33" s="839">
        <v>0</v>
      </c>
      <c r="AB33" s="839"/>
      <c r="AC33" s="839"/>
      <c r="AD33" s="839"/>
      <c r="AE33" s="840"/>
      <c r="AF33" s="841">
        <v>0</v>
      </c>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t="s">
        <v>412</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413</v>
      </c>
      <c r="C34" s="836"/>
      <c r="D34" s="836"/>
      <c r="E34" s="836"/>
      <c r="F34" s="836"/>
      <c r="G34" s="836"/>
      <c r="H34" s="836"/>
      <c r="I34" s="836"/>
      <c r="J34" s="836"/>
      <c r="K34" s="836"/>
      <c r="L34" s="836"/>
      <c r="M34" s="836"/>
      <c r="N34" s="836"/>
      <c r="O34" s="836"/>
      <c r="P34" s="837"/>
      <c r="Q34" s="838">
        <v>819</v>
      </c>
      <c r="R34" s="839"/>
      <c r="S34" s="839"/>
      <c r="T34" s="839"/>
      <c r="U34" s="839"/>
      <c r="V34" s="839">
        <v>813</v>
      </c>
      <c r="W34" s="839"/>
      <c r="X34" s="839"/>
      <c r="Y34" s="839"/>
      <c r="Z34" s="839"/>
      <c r="AA34" s="839">
        <v>6</v>
      </c>
      <c r="AB34" s="839"/>
      <c r="AC34" s="839"/>
      <c r="AD34" s="839"/>
      <c r="AE34" s="840"/>
      <c r="AF34" s="841">
        <v>6</v>
      </c>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t="s">
        <v>412</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391</v>
      </c>
      <c r="B63" s="870" t="s">
        <v>415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57</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416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418</v>
      </c>
      <c r="B66" s="821"/>
      <c r="C66" s="821"/>
      <c r="D66" s="821"/>
      <c r="E66" s="821"/>
      <c r="F66" s="821"/>
      <c r="G66" s="821"/>
      <c r="H66" s="821"/>
      <c r="I66" s="821"/>
      <c r="J66" s="821"/>
      <c r="K66" s="821"/>
      <c r="L66" s="821"/>
      <c r="M66" s="821"/>
      <c r="N66" s="821"/>
      <c r="O66" s="821"/>
      <c r="P66" s="822"/>
      <c r="Q66" s="797" t="s">
        <v>419</v>
      </c>
      <c r="R66" s="798"/>
      <c r="S66" s="798"/>
      <c r="T66" s="798"/>
      <c r="U66" s="799"/>
      <c r="V66" s="797" t="s">
        <v>420</v>
      </c>
      <c r="W66" s="798"/>
      <c r="X66" s="798"/>
      <c r="Y66" s="798"/>
      <c r="Z66" s="799"/>
      <c r="AA66" s="797" t="s">
        <v>398</v>
      </c>
      <c r="AB66" s="798"/>
      <c r="AC66" s="798"/>
      <c r="AD66" s="798"/>
      <c r="AE66" s="799"/>
      <c r="AF66" s="932" t="s">
        <v>421</v>
      </c>
      <c r="AG66" s="893"/>
      <c r="AH66" s="893"/>
      <c r="AI66" s="893"/>
      <c r="AJ66" s="933"/>
      <c r="AK66" s="797" t="s">
        <v>422</v>
      </c>
      <c r="AL66" s="821"/>
      <c r="AM66" s="821"/>
      <c r="AN66" s="821"/>
      <c r="AO66" s="822"/>
      <c r="AP66" s="797" t="s">
        <v>423</v>
      </c>
      <c r="AQ66" s="798"/>
      <c r="AR66" s="798"/>
      <c r="AS66" s="798"/>
      <c r="AT66" s="799"/>
      <c r="AU66" s="797" t="s">
        <v>424</v>
      </c>
      <c r="AV66" s="798"/>
      <c r="AW66" s="798"/>
      <c r="AX66" s="798"/>
      <c r="AY66" s="799"/>
      <c r="AZ66" s="797" t="s">
        <v>379</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c r="C68" s="950"/>
      <c r="D68" s="950"/>
      <c r="E68" s="950"/>
      <c r="F68" s="950"/>
      <c r="G68" s="950"/>
      <c r="H68" s="950"/>
      <c r="I68" s="950"/>
      <c r="J68" s="950"/>
      <c r="K68" s="950"/>
      <c r="L68" s="950"/>
      <c r="M68" s="950"/>
      <c r="N68" s="950"/>
      <c r="O68" s="950"/>
      <c r="P68" s="951"/>
      <c r="Q68" s="952"/>
      <c r="R68" s="946"/>
      <c r="S68" s="946"/>
      <c r="T68" s="946"/>
      <c r="U68" s="946"/>
      <c r="V68" s="946"/>
      <c r="W68" s="946"/>
      <c r="X68" s="946"/>
      <c r="Y68" s="946"/>
      <c r="Z68" s="946"/>
      <c r="AA68" s="946"/>
      <c r="AB68" s="946"/>
      <c r="AC68" s="946"/>
      <c r="AD68" s="946"/>
      <c r="AE68" s="946"/>
      <c r="AF68" s="946"/>
      <c r="AG68" s="946"/>
      <c r="AH68" s="946"/>
      <c r="AI68" s="946"/>
      <c r="AJ68" s="946"/>
      <c r="AK68" s="946"/>
      <c r="AL68" s="946"/>
      <c r="AM68" s="946"/>
      <c r="AN68" s="946"/>
      <c r="AO68" s="946"/>
      <c r="AP68" s="946"/>
      <c r="AQ68" s="946"/>
      <c r="AR68" s="946"/>
      <c r="AS68" s="946"/>
      <c r="AT68" s="946"/>
      <c r="AU68" s="946"/>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c r="C69" s="954"/>
      <c r="D69" s="954"/>
      <c r="E69" s="954"/>
      <c r="F69" s="954"/>
      <c r="G69" s="954"/>
      <c r="H69" s="954"/>
      <c r="I69" s="954"/>
      <c r="J69" s="954"/>
      <c r="K69" s="954"/>
      <c r="L69" s="954"/>
      <c r="M69" s="954"/>
      <c r="N69" s="954"/>
      <c r="O69" s="954"/>
      <c r="P69" s="955"/>
      <c r="Q69" s="956"/>
      <c r="R69" s="911"/>
      <c r="S69" s="911"/>
      <c r="T69" s="911"/>
      <c r="U69" s="911"/>
      <c r="V69" s="911"/>
      <c r="W69" s="911"/>
      <c r="X69" s="911"/>
      <c r="Y69" s="911"/>
      <c r="Z69" s="911"/>
      <c r="AA69" s="911"/>
      <c r="AB69" s="911"/>
      <c r="AC69" s="911"/>
      <c r="AD69" s="911"/>
      <c r="AE69" s="911"/>
      <c r="AF69" s="911"/>
      <c r="AG69" s="911"/>
      <c r="AH69" s="911"/>
      <c r="AI69" s="911"/>
      <c r="AJ69" s="911"/>
      <c r="AK69" s="911"/>
      <c r="AL69" s="911"/>
      <c r="AM69" s="911"/>
      <c r="AN69" s="911"/>
      <c r="AO69" s="911"/>
      <c r="AP69" s="911"/>
      <c r="AQ69" s="911"/>
      <c r="AR69" s="911"/>
      <c r="AS69" s="911"/>
      <c r="AT69" s="911"/>
      <c r="AU69" s="911"/>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c r="C70" s="954"/>
      <c r="D70" s="954"/>
      <c r="E70" s="954"/>
      <c r="F70" s="954"/>
      <c r="G70" s="954"/>
      <c r="H70" s="954"/>
      <c r="I70" s="954"/>
      <c r="J70" s="954"/>
      <c r="K70" s="954"/>
      <c r="L70" s="954"/>
      <c r="M70" s="954"/>
      <c r="N70" s="954"/>
      <c r="O70" s="954"/>
      <c r="P70" s="955"/>
      <c r="Q70" s="956"/>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11"/>
      <c r="AB75" s="911"/>
      <c r="AC75" s="911"/>
      <c r="AD75" s="911"/>
      <c r="AE75" s="911"/>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11"/>
      <c r="AB76" s="911"/>
      <c r="AC76" s="911"/>
      <c r="AD76" s="911"/>
      <c r="AE76" s="911"/>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11"/>
      <c r="AB77" s="911"/>
      <c r="AC77" s="911"/>
      <c r="AD77" s="911"/>
      <c r="AE77" s="911"/>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391</v>
      </c>
      <c r="B88" s="870" t="s">
        <v>425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70" t="s">
        <v>426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434</v>
      </c>
      <c r="AB109" s="975"/>
      <c r="AC109" s="975"/>
      <c r="AD109" s="975"/>
      <c r="AE109" s="976"/>
      <c r="AF109" s="974" t="s">
        <v>310</v>
      </c>
      <c r="AG109" s="975"/>
      <c r="AH109" s="975"/>
      <c r="AI109" s="975"/>
      <c r="AJ109" s="976"/>
      <c r="AK109" s="974" t="s">
        <v>309</v>
      </c>
      <c r="AL109" s="975"/>
      <c r="AM109" s="975"/>
      <c r="AN109" s="975"/>
      <c r="AO109" s="976"/>
      <c r="AP109" s="974" t="s">
        <v>435</v>
      </c>
      <c r="AQ109" s="975"/>
      <c r="AR109" s="975"/>
      <c r="AS109" s="975"/>
      <c r="AT109" s="977"/>
      <c r="AU109" s="994" t="s">
        <v>433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434</v>
      </c>
      <c r="BR109" s="975"/>
      <c r="BS109" s="975"/>
      <c r="BT109" s="975"/>
      <c r="BU109" s="976"/>
      <c r="BV109" s="974" t="s">
        <v>310</v>
      </c>
      <c r="BW109" s="975"/>
      <c r="BX109" s="975"/>
      <c r="BY109" s="975"/>
      <c r="BZ109" s="976"/>
      <c r="CA109" s="974" t="s">
        <v>309</v>
      </c>
      <c r="CB109" s="975"/>
      <c r="CC109" s="975"/>
      <c r="CD109" s="975"/>
      <c r="CE109" s="976"/>
      <c r="CF109" s="995" t="s">
        <v>435</v>
      </c>
      <c r="CG109" s="995"/>
      <c r="CH109" s="995"/>
      <c r="CI109" s="995"/>
      <c r="CJ109" s="995"/>
      <c r="CK109" s="974" t="s">
        <v>436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434</v>
      </c>
      <c r="DH109" s="975"/>
      <c r="DI109" s="975"/>
      <c r="DJ109" s="975"/>
      <c r="DK109" s="976"/>
      <c r="DL109" s="974" t="s">
        <v>310</v>
      </c>
      <c r="DM109" s="975"/>
      <c r="DN109" s="975"/>
      <c r="DO109" s="975"/>
      <c r="DP109" s="976"/>
      <c r="DQ109" s="974" t="s">
        <v>309</v>
      </c>
      <c r="DR109" s="975"/>
      <c r="DS109" s="975"/>
      <c r="DT109" s="975"/>
      <c r="DU109" s="976"/>
      <c r="DV109" s="974" t="s">
        <v>435</v>
      </c>
      <c r="DW109" s="975"/>
      <c r="DX109" s="975"/>
      <c r="DY109" s="975"/>
      <c r="DZ109" s="977"/>
    </row>
    <row r="110" spans="1:131" s="246" customFormat="1" ht="26.25" customHeight="1" x14ac:dyDescent="0.15">
      <c r="A110" s="978" t="s">
        <v>437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164623</v>
      </c>
      <c r="AB110" s="982"/>
      <c r="AC110" s="982"/>
      <c r="AD110" s="982"/>
      <c r="AE110" s="983"/>
      <c r="AF110" s="984">
        <v>144816</v>
      </c>
      <c r="AG110" s="982"/>
      <c r="AH110" s="982"/>
      <c r="AI110" s="982"/>
      <c r="AJ110" s="983"/>
      <c r="AK110" s="984">
        <v>134252</v>
      </c>
      <c r="AL110" s="982"/>
      <c r="AM110" s="982"/>
      <c r="AN110" s="982"/>
      <c r="AO110" s="983"/>
      <c r="AP110" s="985">
        <v>20.399999999999999</v>
      </c>
      <c r="AQ110" s="986"/>
      <c r="AR110" s="986"/>
      <c r="AS110" s="986"/>
      <c r="AT110" s="987"/>
      <c r="AU110" s="988" t="s">
        <v>73</v>
      </c>
      <c r="AV110" s="989"/>
      <c r="AW110" s="989"/>
      <c r="AX110" s="989"/>
      <c r="AY110" s="989"/>
      <c r="AZ110" s="1030" t="s">
        <v>438</v>
      </c>
      <c r="BA110" s="979"/>
      <c r="BB110" s="979"/>
      <c r="BC110" s="979"/>
      <c r="BD110" s="979"/>
      <c r="BE110" s="979"/>
      <c r="BF110" s="979"/>
      <c r="BG110" s="979"/>
      <c r="BH110" s="979"/>
      <c r="BI110" s="979"/>
      <c r="BJ110" s="979"/>
      <c r="BK110" s="979"/>
      <c r="BL110" s="979"/>
      <c r="BM110" s="979"/>
      <c r="BN110" s="979"/>
      <c r="BO110" s="979"/>
      <c r="BP110" s="980"/>
      <c r="BQ110" s="1016">
        <v>1169718</v>
      </c>
      <c r="BR110" s="1017"/>
      <c r="BS110" s="1017"/>
      <c r="BT110" s="1017"/>
      <c r="BU110" s="1017"/>
      <c r="BV110" s="1017">
        <v>1221548</v>
      </c>
      <c r="BW110" s="1017"/>
      <c r="BX110" s="1017"/>
      <c r="BY110" s="1017"/>
      <c r="BZ110" s="1017"/>
      <c r="CA110" s="1017">
        <v>1182842</v>
      </c>
      <c r="CB110" s="1017"/>
      <c r="CC110" s="1017"/>
      <c r="CD110" s="1017"/>
      <c r="CE110" s="1017"/>
      <c r="CF110" s="1031">
        <v>179.6</v>
      </c>
      <c r="CG110" s="1032"/>
      <c r="CH110" s="1032"/>
      <c r="CI110" s="1032"/>
      <c r="CJ110" s="1032"/>
      <c r="CK110" s="1033" t="s">
        <v>439</v>
      </c>
      <c r="CL110" s="1034"/>
      <c r="CM110" s="1013" t="s">
        <v>440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v>604320</v>
      </c>
      <c r="DH110" s="1017"/>
      <c r="DI110" s="1017"/>
      <c r="DJ110" s="1017"/>
      <c r="DK110" s="1017"/>
      <c r="DL110" s="1017">
        <v>564032</v>
      </c>
      <c r="DM110" s="1017"/>
      <c r="DN110" s="1017"/>
      <c r="DO110" s="1017"/>
      <c r="DP110" s="1017"/>
      <c r="DQ110" s="1017">
        <v>773584</v>
      </c>
      <c r="DR110" s="1017"/>
      <c r="DS110" s="1017"/>
      <c r="DT110" s="1017"/>
      <c r="DU110" s="1017"/>
      <c r="DV110" s="1018">
        <v>117.4</v>
      </c>
      <c r="DW110" s="1018"/>
      <c r="DX110" s="1018"/>
      <c r="DY110" s="1018"/>
      <c r="DZ110" s="1019"/>
    </row>
    <row r="111" spans="1:131" s="246" customFormat="1" ht="26.25" customHeight="1" x14ac:dyDescent="0.15">
      <c r="A111" s="1020" t="s">
        <v>441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442</v>
      </c>
      <c r="AB111" s="1024"/>
      <c r="AC111" s="1024"/>
      <c r="AD111" s="1024"/>
      <c r="AE111" s="1025"/>
      <c r="AF111" s="1026" t="s">
        <v>443</v>
      </c>
      <c r="AG111" s="1024"/>
      <c r="AH111" s="1024"/>
      <c r="AI111" s="1024"/>
      <c r="AJ111" s="1025"/>
      <c r="AK111" s="1026" t="s">
        <v>443</v>
      </c>
      <c r="AL111" s="1024"/>
      <c r="AM111" s="1024"/>
      <c r="AN111" s="1024"/>
      <c r="AO111" s="1025"/>
      <c r="AP111" s="1027" t="s">
        <v>442</v>
      </c>
      <c r="AQ111" s="1028"/>
      <c r="AR111" s="1028"/>
      <c r="AS111" s="1028"/>
      <c r="AT111" s="1029"/>
      <c r="AU111" s="990"/>
      <c r="AV111" s="991"/>
      <c r="AW111" s="991"/>
      <c r="AX111" s="991"/>
      <c r="AY111" s="991"/>
      <c r="AZ111" s="1039" t="s">
        <v>444</v>
      </c>
      <c r="BA111" s="1040"/>
      <c r="BB111" s="1040"/>
      <c r="BC111" s="1040"/>
      <c r="BD111" s="1040"/>
      <c r="BE111" s="1040"/>
      <c r="BF111" s="1040"/>
      <c r="BG111" s="1040"/>
      <c r="BH111" s="1040"/>
      <c r="BI111" s="1040"/>
      <c r="BJ111" s="1040"/>
      <c r="BK111" s="1040"/>
      <c r="BL111" s="1040"/>
      <c r="BM111" s="1040"/>
      <c r="BN111" s="1040"/>
      <c r="BO111" s="1040"/>
      <c r="BP111" s="1041"/>
      <c r="BQ111" s="1009">
        <v>604320</v>
      </c>
      <c r="BR111" s="1010"/>
      <c r="BS111" s="1010"/>
      <c r="BT111" s="1010"/>
      <c r="BU111" s="1010"/>
      <c r="BV111" s="1010">
        <v>564032</v>
      </c>
      <c r="BW111" s="1010"/>
      <c r="BX111" s="1010"/>
      <c r="BY111" s="1010"/>
      <c r="BZ111" s="1010"/>
      <c r="CA111" s="1010">
        <v>773584</v>
      </c>
      <c r="CB111" s="1010"/>
      <c r="CC111" s="1010"/>
      <c r="CD111" s="1010"/>
      <c r="CE111" s="1010"/>
      <c r="CF111" s="1004">
        <v>117.4</v>
      </c>
      <c r="CG111" s="1005"/>
      <c r="CH111" s="1005"/>
      <c r="CI111" s="1005"/>
      <c r="CJ111" s="1005"/>
      <c r="CK111" s="1035"/>
      <c r="CL111" s="1036"/>
      <c r="CM111" s="1006" t="s">
        <v>445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443</v>
      </c>
      <c r="DH111" s="1010"/>
      <c r="DI111" s="1010"/>
      <c r="DJ111" s="1010"/>
      <c r="DK111" s="1010"/>
      <c r="DL111" s="1010" t="s">
        <v>443</v>
      </c>
      <c r="DM111" s="1010"/>
      <c r="DN111" s="1010"/>
      <c r="DO111" s="1010"/>
      <c r="DP111" s="1010"/>
      <c r="DQ111" s="1010" t="s">
        <v>443</v>
      </c>
      <c r="DR111" s="1010"/>
      <c r="DS111" s="1010"/>
      <c r="DT111" s="1010"/>
      <c r="DU111" s="1010"/>
      <c r="DV111" s="1011" t="s">
        <v>443</v>
      </c>
      <c r="DW111" s="1011"/>
      <c r="DX111" s="1011"/>
      <c r="DY111" s="1011"/>
      <c r="DZ111" s="1012"/>
    </row>
    <row r="112" spans="1:131" s="246" customFormat="1" ht="26.25" customHeight="1" x14ac:dyDescent="0.15">
      <c r="A112" s="1042" t="s">
        <v>446</v>
      </c>
      <c r="B112" s="1043"/>
      <c r="C112" s="1040" t="s">
        <v>447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442</v>
      </c>
      <c r="AB112" s="1049"/>
      <c r="AC112" s="1049"/>
      <c r="AD112" s="1049"/>
      <c r="AE112" s="1050"/>
      <c r="AF112" s="1051" t="s">
        <v>442</v>
      </c>
      <c r="AG112" s="1049"/>
      <c r="AH112" s="1049"/>
      <c r="AI112" s="1049"/>
      <c r="AJ112" s="1050"/>
      <c r="AK112" s="1051" t="s">
        <v>442</v>
      </c>
      <c r="AL112" s="1049"/>
      <c r="AM112" s="1049"/>
      <c r="AN112" s="1049"/>
      <c r="AO112" s="1050"/>
      <c r="AP112" s="1052" t="s">
        <v>442</v>
      </c>
      <c r="AQ112" s="1053"/>
      <c r="AR112" s="1053"/>
      <c r="AS112" s="1053"/>
      <c r="AT112" s="1054"/>
      <c r="AU112" s="990"/>
      <c r="AV112" s="991"/>
      <c r="AW112" s="991"/>
      <c r="AX112" s="991"/>
      <c r="AY112" s="991"/>
      <c r="AZ112" s="1039" t="s">
        <v>448</v>
      </c>
      <c r="BA112" s="1040"/>
      <c r="BB112" s="1040"/>
      <c r="BC112" s="1040"/>
      <c r="BD112" s="1040"/>
      <c r="BE112" s="1040"/>
      <c r="BF112" s="1040"/>
      <c r="BG112" s="1040"/>
      <c r="BH112" s="1040"/>
      <c r="BI112" s="1040"/>
      <c r="BJ112" s="1040"/>
      <c r="BK112" s="1040"/>
      <c r="BL112" s="1040"/>
      <c r="BM112" s="1040"/>
      <c r="BN112" s="1040"/>
      <c r="BO112" s="1040"/>
      <c r="BP112" s="1041"/>
      <c r="BQ112" s="1009">
        <v>586537</v>
      </c>
      <c r="BR112" s="1010"/>
      <c r="BS112" s="1010"/>
      <c r="BT112" s="1010"/>
      <c r="BU112" s="1010"/>
      <c r="BV112" s="1010">
        <v>586537</v>
      </c>
      <c r="BW112" s="1010"/>
      <c r="BX112" s="1010"/>
      <c r="BY112" s="1010"/>
      <c r="BZ112" s="1010"/>
      <c r="CA112" s="1010">
        <v>555182</v>
      </c>
      <c r="CB112" s="1010"/>
      <c r="CC112" s="1010"/>
      <c r="CD112" s="1010"/>
      <c r="CE112" s="1010"/>
      <c r="CF112" s="1004">
        <v>84.3</v>
      </c>
      <c r="CG112" s="1005"/>
      <c r="CH112" s="1005"/>
      <c r="CI112" s="1005"/>
      <c r="CJ112" s="1005"/>
      <c r="CK112" s="1035"/>
      <c r="CL112" s="1036"/>
      <c r="CM112" s="1006" t="s">
        <v>449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442</v>
      </c>
      <c r="DH112" s="1010"/>
      <c r="DI112" s="1010"/>
      <c r="DJ112" s="1010"/>
      <c r="DK112" s="1010"/>
      <c r="DL112" s="1010" t="s">
        <v>442</v>
      </c>
      <c r="DM112" s="1010"/>
      <c r="DN112" s="1010"/>
      <c r="DO112" s="1010"/>
      <c r="DP112" s="1010"/>
      <c r="DQ112" s="1010" t="s">
        <v>442</v>
      </c>
      <c r="DR112" s="1010"/>
      <c r="DS112" s="1010"/>
      <c r="DT112" s="1010"/>
      <c r="DU112" s="1010"/>
      <c r="DV112" s="1011" t="s">
        <v>442</v>
      </c>
      <c r="DW112" s="1011"/>
      <c r="DX112" s="1011"/>
      <c r="DY112" s="1011"/>
      <c r="DZ112" s="1012"/>
    </row>
    <row r="113" spans="1:130" s="246" customFormat="1" ht="26.25" customHeight="1" x14ac:dyDescent="0.15">
      <c r="A113" s="1044"/>
      <c r="B113" s="1045"/>
      <c r="C113" s="1040" t="s">
        <v>450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58389</v>
      </c>
      <c r="AB113" s="1024"/>
      <c r="AC113" s="1024"/>
      <c r="AD113" s="1024"/>
      <c r="AE113" s="1025"/>
      <c r="AF113" s="1026">
        <v>58739</v>
      </c>
      <c r="AG113" s="1024"/>
      <c r="AH113" s="1024"/>
      <c r="AI113" s="1024"/>
      <c r="AJ113" s="1025"/>
      <c r="AK113" s="1026">
        <v>58539</v>
      </c>
      <c r="AL113" s="1024"/>
      <c r="AM113" s="1024"/>
      <c r="AN113" s="1024"/>
      <c r="AO113" s="1025"/>
      <c r="AP113" s="1027">
        <v>8.9</v>
      </c>
      <c r="AQ113" s="1028"/>
      <c r="AR113" s="1028"/>
      <c r="AS113" s="1028"/>
      <c r="AT113" s="1029"/>
      <c r="AU113" s="990"/>
      <c r="AV113" s="991"/>
      <c r="AW113" s="991"/>
      <c r="AX113" s="991"/>
      <c r="AY113" s="991"/>
      <c r="AZ113" s="1039" t="s">
        <v>451</v>
      </c>
      <c r="BA113" s="1040"/>
      <c r="BB113" s="1040"/>
      <c r="BC113" s="1040"/>
      <c r="BD113" s="1040"/>
      <c r="BE113" s="1040"/>
      <c r="BF113" s="1040"/>
      <c r="BG113" s="1040"/>
      <c r="BH113" s="1040"/>
      <c r="BI113" s="1040"/>
      <c r="BJ113" s="1040"/>
      <c r="BK113" s="1040"/>
      <c r="BL113" s="1040"/>
      <c r="BM113" s="1040"/>
      <c r="BN113" s="1040"/>
      <c r="BO113" s="1040"/>
      <c r="BP113" s="1041"/>
      <c r="BQ113" s="1009" t="s">
        <v>442</v>
      </c>
      <c r="BR113" s="1010"/>
      <c r="BS113" s="1010"/>
      <c r="BT113" s="1010"/>
      <c r="BU113" s="1010"/>
      <c r="BV113" s="1010" t="s">
        <v>442</v>
      </c>
      <c r="BW113" s="1010"/>
      <c r="BX113" s="1010"/>
      <c r="BY113" s="1010"/>
      <c r="BZ113" s="1010"/>
      <c r="CA113" s="1010" t="s">
        <v>442</v>
      </c>
      <c r="CB113" s="1010"/>
      <c r="CC113" s="1010"/>
      <c r="CD113" s="1010"/>
      <c r="CE113" s="1010"/>
      <c r="CF113" s="1004" t="s">
        <v>442</v>
      </c>
      <c r="CG113" s="1005"/>
      <c r="CH113" s="1005"/>
      <c r="CI113" s="1005"/>
      <c r="CJ113" s="1005"/>
      <c r="CK113" s="1035"/>
      <c r="CL113" s="1036"/>
      <c r="CM113" s="1006" t="s">
        <v>452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442</v>
      </c>
      <c r="DH113" s="1049"/>
      <c r="DI113" s="1049"/>
      <c r="DJ113" s="1049"/>
      <c r="DK113" s="1050"/>
      <c r="DL113" s="1051" t="s">
        <v>442</v>
      </c>
      <c r="DM113" s="1049"/>
      <c r="DN113" s="1049"/>
      <c r="DO113" s="1049"/>
      <c r="DP113" s="1050"/>
      <c r="DQ113" s="1051" t="s">
        <v>442</v>
      </c>
      <c r="DR113" s="1049"/>
      <c r="DS113" s="1049"/>
      <c r="DT113" s="1049"/>
      <c r="DU113" s="1050"/>
      <c r="DV113" s="1052" t="s">
        <v>442</v>
      </c>
      <c r="DW113" s="1053"/>
      <c r="DX113" s="1053"/>
      <c r="DY113" s="1053"/>
      <c r="DZ113" s="1054"/>
    </row>
    <row r="114" spans="1:130" s="246" customFormat="1" ht="26.25" customHeight="1" x14ac:dyDescent="0.15">
      <c r="A114" s="1044"/>
      <c r="B114" s="1045"/>
      <c r="C114" s="1040" t="s">
        <v>453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295</v>
      </c>
      <c r="AB114" s="1049"/>
      <c r="AC114" s="1049"/>
      <c r="AD114" s="1049"/>
      <c r="AE114" s="1050"/>
      <c r="AF114" s="1051">
        <v>308</v>
      </c>
      <c r="AG114" s="1049"/>
      <c r="AH114" s="1049"/>
      <c r="AI114" s="1049"/>
      <c r="AJ114" s="1050"/>
      <c r="AK114" s="1051">
        <v>449</v>
      </c>
      <c r="AL114" s="1049"/>
      <c r="AM114" s="1049"/>
      <c r="AN114" s="1049"/>
      <c r="AO114" s="1050"/>
      <c r="AP114" s="1052">
        <v>0.1</v>
      </c>
      <c r="AQ114" s="1053"/>
      <c r="AR114" s="1053"/>
      <c r="AS114" s="1053"/>
      <c r="AT114" s="1054"/>
      <c r="AU114" s="990"/>
      <c r="AV114" s="991"/>
      <c r="AW114" s="991"/>
      <c r="AX114" s="991"/>
      <c r="AY114" s="991"/>
      <c r="AZ114" s="1039" t="s">
        <v>454</v>
      </c>
      <c r="BA114" s="1040"/>
      <c r="BB114" s="1040"/>
      <c r="BC114" s="1040"/>
      <c r="BD114" s="1040"/>
      <c r="BE114" s="1040"/>
      <c r="BF114" s="1040"/>
      <c r="BG114" s="1040"/>
      <c r="BH114" s="1040"/>
      <c r="BI114" s="1040"/>
      <c r="BJ114" s="1040"/>
      <c r="BK114" s="1040"/>
      <c r="BL114" s="1040"/>
      <c r="BM114" s="1040"/>
      <c r="BN114" s="1040"/>
      <c r="BO114" s="1040"/>
      <c r="BP114" s="1041"/>
      <c r="BQ114" s="1009">
        <v>38812</v>
      </c>
      <c r="BR114" s="1010"/>
      <c r="BS114" s="1010"/>
      <c r="BT114" s="1010"/>
      <c r="BU114" s="1010"/>
      <c r="BV114" s="1010">
        <v>108870</v>
      </c>
      <c r="BW114" s="1010"/>
      <c r="BX114" s="1010"/>
      <c r="BY114" s="1010"/>
      <c r="BZ114" s="1010"/>
      <c r="CA114" s="1010">
        <v>102748</v>
      </c>
      <c r="CB114" s="1010"/>
      <c r="CC114" s="1010"/>
      <c r="CD114" s="1010"/>
      <c r="CE114" s="1010"/>
      <c r="CF114" s="1004">
        <v>15.6</v>
      </c>
      <c r="CG114" s="1005"/>
      <c r="CH114" s="1005"/>
      <c r="CI114" s="1005"/>
      <c r="CJ114" s="1005"/>
      <c r="CK114" s="1035"/>
      <c r="CL114" s="1036"/>
      <c r="CM114" s="1006" t="s">
        <v>455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443</v>
      </c>
      <c r="DH114" s="1049"/>
      <c r="DI114" s="1049"/>
      <c r="DJ114" s="1049"/>
      <c r="DK114" s="1050"/>
      <c r="DL114" s="1051" t="s">
        <v>442</v>
      </c>
      <c r="DM114" s="1049"/>
      <c r="DN114" s="1049"/>
      <c r="DO114" s="1049"/>
      <c r="DP114" s="1050"/>
      <c r="DQ114" s="1051" t="s">
        <v>442</v>
      </c>
      <c r="DR114" s="1049"/>
      <c r="DS114" s="1049"/>
      <c r="DT114" s="1049"/>
      <c r="DU114" s="1050"/>
      <c r="DV114" s="1052" t="s">
        <v>442</v>
      </c>
      <c r="DW114" s="1053"/>
      <c r="DX114" s="1053"/>
      <c r="DY114" s="1053"/>
      <c r="DZ114" s="1054"/>
    </row>
    <row r="115" spans="1:130" s="246" customFormat="1" ht="26.25" customHeight="1" x14ac:dyDescent="0.15">
      <c r="A115" s="1044"/>
      <c r="B115" s="1045"/>
      <c r="C115" s="1040" t="s">
        <v>456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40292</v>
      </c>
      <c r="AB115" s="1024"/>
      <c r="AC115" s="1024"/>
      <c r="AD115" s="1024"/>
      <c r="AE115" s="1025"/>
      <c r="AF115" s="1026">
        <v>37946</v>
      </c>
      <c r="AG115" s="1024"/>
      <c r="AH115" s="1024"/>
      <c r="AI115" s="1024"/>
      <c r="AJ115" s="1025"/>
      <c r="AK115" s="1026">
        <v>37924</v>
      </c>
      <c r="AL115" s="1024"/>
      <c r="AM115" s="1024"/>
      <c r="AN115" s="1024"/>
      <c r="AO115" s="1025"/>
      <c r="AP115" s="1027">
        <v>5.8</v>
      </c>
      <c r="AQ115" s="1028"/>
      <c r="AR115" s="1028"/>
      <c r="AS115" s="1028"/>
      <c r="AT115" s="1029"/>
      <c r="AU115" s="990"/>
      <c r="AV115" s="991"/>
      <c r="AW115" s="991"/>
      <c r="AX115" s="991"/>
      <c r="AY115" s="991"/>
      <c r="AZ115" s="1039" t="s">
        <v>457</v>
      </c>
      <c r="BA115" s="1040"/>
      <c r="BB115" s="1040"/>
      <c r="BC115" s="1040"/>
      <c r="BD115" s="1040"/>
      <c r="BE115" s="1040"/>
      <c r="BF115" s="1040"/>
      <c r="BG115" s="1040"/>
      <c r="BH115" s="1040"/>
      <c r="BI115" s="1040"/>
      <c r="BJ115" s="1040"/>
      <c r="BK115" s="1040"/>
      <c r="BL115" s="1040"/>
      <c r="BM115" s="1040"/>
      <c r="BN115" s="1040"/>
      <c r="BO115" s="1040"/>
      <c r="BP115" s="1041"/>
      <c r="BQ115" s="1009" t="s">
        <v>442</v>
      </c>
      <c r="BR115" s="1010"/>
      <c r="BS115" s="1010"/>
      <c r="BT115" s="1010"/>
      <c r="BU115" s="1010"/>
      <c r="BV115" s="1010" t="s">
        <v>443</v>
      </c>
      <c r="BW115" s="1010"/>
      <c r="BX115" s="1010"/>
      <c r="BY115" s="1010"/>
      <c r="BZ115" s="1010"/>
      <c r="CA115" s="1010" t="s">
        <v>442</v>
      </c>
      <c r="CB115" s="1010"/>
      <c r="CC115" s="1010"/>
      <c r="CD115" s="1010"/>
      <c r="CE115" s="1010"/>
      <c r="CF115" s="1004" t="s">
        <v>442</v>
      </c>
      <c r="CG115" s="1005"/>
      <c r="CH115" s="1005"/>
      <c r="CI115" s="1005"/>
      <c r="CJ115" s="1005"/>
      <c r="CK115" s="1035"/>
      <c r="CL115" s="1036"/>
      <c r="CM115" s="1039" t="s">
        <v>458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442</v>
      </c>
      <c r="DH115" s="1049"/>
      <c r="DI115" s="1049"/>
      <c r="DJ115" s="1049"/>
      <c r="DK115" s="1050"/>
      <c r="DL115" s="1051" t="s">
        <v>442</v>
      </c>
      <c r="DM115" s="1049"/>
      <c r="DN115" s="1049"/>
      <c r="DO115" s="1049"/>
      <c r="DP115" s="1050"/>
      <c r="DQ115" s="1051" t="s">
        <v>442</v>
      </c>
      <c r="DR115" s="1049"/>
      <c r="DS115" s="1049"/>
      <c r="DT115" s="1049"/>
      <c r="DU115" s="1050"/>
      <c r="DV115" s="1052" t="s">
        <v>442</v>
      </c>
      <c r="DW115" s="1053"/>
      <c r="DX115" s="1053"/>
      <c r="DY115" s="1053"/>
      <c r="DZ115" s="1054"/>
    </row>
    <row r="116" spans="1:130" s="246" customFormat="1" ht="26.25" customHeight="1" x14ac:dyDescent="0.15">
      <c r="A116" s="1046"/>
      <c r="B116" s="1047"/>
      <c r="C116" s="1055" t="s">
        <v>459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442</v>
      </c>
      <c r="AB116" s="1049"/>
      <c r="AC116" s="1049"/>
      <c r="AD116" s="1049"/>
      <c r="AE116" s="1050"/>
      <c r="AF116" s="1051" t="s">
        <v>442</v>
      </c>
      <c r="AG116" s="1049"/>
      <c r="AH116" s="1049"/>
      <c r="AI116" s="1049"/>
      <c r="AJ116" s="1050"/>
      <c r="AK116" s="1051" t="s">
        <v>443</v>
      </c>
      <c r="AL116" s="1049"/>
      <c r="AM116" s="1049"/>
      <c r="AN116" s="1049"/>
      <c r="AO116" s="1050"/>
      <c r="AP116" s="1052" t="s">
        <v>442</v>
      </c>
      <c r="AQ116" s="1053"/>
      <c r="AR116" s="1053"/>
      <c r="AS116" s="1053"/>
      <c r="AT116" s="1054"/>
      <c r="AU116" s="990"/>
      <c r="AV116" s="991"/>
      <c r="AW116" s="991"/>
      <c r="AX116" s="991"/>
      <c r="AY116" s="991"/>
      <c r="AZ116" s="1057" t="s">
        <v>460</v>
      </c>
      <c r="BA116" s="1058"/>
      <c r="BB116" s="1058"/>
      <c r="BC116" s="1058"/>
      <c r="BD116" s="1058"/>
      <c r="BE116" s="1058"/>
      <c r="BF116" s="1058"/>
      <c r="BG116" s="1058"/>
      <c r="BH116" s="1058"/>
      <c r="BI116" s="1058"/>
      <c r="BJ116" s="1058"/>
      <c r="BK116" s="1058"/>
      <c r="BL116" s="1058"/>
      <c r="BM116" s="1058"/>
      <c r="BN116" s="1058"/>
      <c r="BO116" s="1058"/>
      <c r="BP116" s="1059"/>
      <c r="BQ116" s="1009" t="s">
        <v>442</v>
      </c>
      <c r="BR116" s="1010"/>
      <c r="BS116" s="1010"/>
      <c r="BT116" s="1010"/>
      <c r="BU116" s="1010"/>
      <c r="BV116" s="1010" t="s">
        <v>442</v>
      </c>
      <c r="BW116" s="1010"/>
      <c r="BX116" s="1010"/>
      <c r="BY116" s="1010"/>
      <c r="BZ116" s="1010"/>
      <c r="CA116" s="1010" t="s">
        <v>442</v>
      </c>
      <c r="CB116" s="1010"/>
      <c r="CC116" s="1010"/>
      <c r="CD116" s="1010"/>
      <c r="CE116" s="1010"/>
      <c r="CF116" s="1004" t="s">
        <v>442</v>
      </c>
      <c r="CG116" s="1005"/>
      <c r="CH116" s="1005"/>
      <c r="CI116" s="1005"/>
      <c r="CJ116" s="1005"/>
      <c r="CK116" s="1035"/>
      <c r="CL116" s="1036"/>
      <c r="CM116" s="1006" t="s">
        <v>461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442</v>
      </c>
      <c r="DH116" s="1049"/>
      <c r="DI116" s="1049"/>
      <c r="DJ116" s="1049"/>
      <c r="DK116" s="1050"/>
      <c r="DL116" s="1051" t="s">
        <v>442</v>
      </c>
      <c r="DM116" s="1049"/>
      <c r="DN116" s="1049"/>
      <c r="DO116" s="1049"/>
      <c r="DP116" s="1050"/>
      <c r="DQ116" s="1051" t="s">
        <v>442</v>
      </c>
      <c r="DR116" s="1049"/>
      <c r="DS116" s="1049"/>
      <c r="DT116" s="1049"/>
      <c r="DU116" s="1050"/>
      <c r="DV116" s="1052" t="s">
        <v>442</v>
      </c>
      <c r="DW116" s="1053"/>
      <c r="DX116" s="1053"/>
      <c r="DY116" s="1053"/>
      <c r="DZ116" s="1054"/>
    </row>
    <row r="117" spans="1:130" s="246" customFormat="1" ht="26.25" customHeight="1" x14ac:dyDescent="0.15">
      <c r="A117" s="994" t="s">
        <v>190</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462</v>
      </c>
      <c r="Z117" s="976"/>
      <c r="AA117" s="1066">
        <v>263599</v>
      </c>
      <c r="AB117" s="1067"/>
      <c r="AC117" s="1067"/>
      <c r="AD117" s="1067"/>
      <c r="AE117" s="1068"/>
      <c r="AF117" s="1069">
        <v>241809</v>
      </c>
      <c r="AG117" s="1067"/>
      <c r="AH117" s="1067"/>
      <c r="AI117" s="1067"/>
      <c r="AJ117" s="1068"/>
      <c r="AK117" s="1069">
        <v>231164</v>
      </c>
      <c r="AL117" s="1067"/>
      <c r="AM117" s="1067"/>
      <c r="AN117" s="1067"/>
      <c r="AO117" s="1068"/>
      <c r="AP117" s="1070"/>
      <c r="AQ117" s="1071"/>
      <c r="AR117" s="1071"/>
      <c r="AS117" s="1071"/>
      <c r="AT117" s="1072"/>
      <c r="AU117" s="990"/>
      <c r="AV117" s="991"/>
      <c r="AW117" s="991"/>
      <c r="AX117" s="991"/>
      <c r="AY117" s="991"/>
      <c r="AZ117" s="1057" t="s">
        <v>463</v>
      </c>
      <c r="BA117" s="1058"/>
      <c r="BB117" s="1058"/>
      <c r="BC117" s="1058"/>
      <c r="BD117" s="1058"/>
      <c r="BE117" s="1058"/>
      <c r="BF117" s="1058"/>
      <c r="BG117" s="1058"/>
      <c r="BH117" s="1058"/>
      <c r="BI117" s="1058"/>
      <c r="BJ117" s="1058"/>
      <c r="BK117" s="1058"/>
      <c r="BL117" s="1058"/>
      <c r="BM117" s="1058"/>
      <c r="BN117" s="1058"/>
      <c r="BO117" s="1058"/>
      <c r="BP117" s="1059"/>
      <c r="BQ117" s="1009" t="s">
        <v>464</v>
      </c>
      <c r="BR117" s="1010"/>
      <c r="BS117" s="1010"/>
      <c r="BT117" s="1010"/>
      <c r="BU117" s="1010"/>
      <c r="BV117" s="1010" t="s">
        <v>393</v>
      </c>
      <c r="BW117" s="1010"/>
      <c r="BX117" s="1010"/>
      <c r="BY117" s="1010"/>
      <c r="BZ117" s="1010"/>
      <c r="CA117" s="1010" t="s">
        <v>393</v>
      </c>
      <c r="CB117" s="1010"/>
      <c r="CC117" s="1010"/>
      <c r="CD117" s="1010"/>
      <c r="CE117" s="1010"/>
      <c r="CF117" s="1004" t="s">
        <v>465</v>
      </c>
      <c r="CG117" s="1005"/>
      <c r="CH117" s="1005"/>
      <c r="CI117" s="1005"/>
      <c r="CJ117" s="1005"/>
      <c r="CK117" s="1035"/>
      <c r="CL117" s="1036"/>
      <c r="CM117" s="1006" t="s">
        <v>466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129</v>
      </c>
      <c r="DH117" s="1049"/>
      <c r="DI117" s="1049"/>
      <c r="DJ117" s="1049"/>
      <c r="DK117" s="1050"/>
      <c r="DL117" s="1051" t="s">
        <v>464</v>
      </c>
      <c r="DM117" s="1049"/>
      <c r="DN117" s="1049"/>
      <c r="DO117" s="1049"/>
      <c r="DP117" s="1050"/>
      <c r="DQ117" s="1051" t="s">
        <v>464</v>
      </c>
      <c r="DR117" s="1049"/>
      <c r="DS117" s="1049"/>
      <c r="DT117" s="1049"/>
      <c r="DU117" s="1050"/>
      <c r="DV117" s="1052" t="s">
        <v>465</v>
      </c>
      <c r="DW117" s="1053"/>
      <c r="DX117" s="1053"/>
      <c r="DY117" s="1053"/>
      <c r="DZ117" s="1054"/>
    </row>
    <row r="118" spans="1:130" s="246" customFormat="1" ht="26.25" customHeight="1" x14ac:dyDescent="0.15">
      <c r="A118" s="994" t="s">
        <v>436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434</v>
      </c>
      <c r="AB118" s="975"/>
      <c r="AC118" s="975"/>
      <c r="AD118" s="975"/>
      <c r="AE118" s="976"/>
      <c r="AF118" s="974" t="s">
        <v>310</v>
      </c>
      <c r="AG118" s="975"/>
      <c r="AH118" s="975"/>
      <c r="AI118" s="975"/>
      <c r="AJ118" s="976"/>
      <c r="AK118" s="974" t="s">
        <v>309</v>
      </c>
      <c r="AL118" s="975"/>
      <c r="AM118" s="975"/>
      <c r="AN118" s="975"/>
      <c r="AO118" s="976"/>
      <c r="AP118" s="1061" t="s">
        <v>435</v>
      </c>
      <c r="AQ118" s="1062"/>
      <c r="AR118" s="1062"/>
      <c r="AS118" s="1062"/>
      <c r="AT118" s="1063"/>
      <c r="AU118" s="990"/>
      <c r="AV118" s="991"/>
      <c r="AW118" s="991"/>
      <c r="AX118" s="991"/>
      <c r="AY118" s="991"/>
      <c r="AZ118" s="1064" t="s">
        <v>467</v>
      </c>
      <c r="BA118" s="1055"/>
      <c r="BB118" s="1055"/>
      <c r="BC118" s="1055"/>
      <c r="BD118" s="1055"/>
      <c r="BE118" s="1055"/>
      <c r="BF118" s="1055"/>
      <c r="BG118" s="1055"/>
      <c r="BH118" s="1055"/>
      <c r="BI118" s="1055"/>
      <c r="BJ118" s="1055"/>
      <c r="BK118" s="1055"/>
      <c r="BL118" s="1055"/>
      <c r="BM118" s="1055"/>
      <c r="BN118" s="1055"/>
      <c r="BO118" s="1055"/>
      <c r="BP118" s="1056"/>
      <c r="BQ118" s="1087" t="s">
        <v>393</v>
      </c>
      <c r="BR118" s="1088"/>
      <c r="BS118" s="1088"/>
      <c r="BT118" s="1088"/>
      <c r="BU118" s="1088"/>
      <c r="BV118" s="1088" t="s">
        <v>468</v>
      </c>
      <c r="BW118" s="1088"/>
      <c r="BX118" s="1088"/>
      <c r="BY118" s="1088"/>
      <c r="BZ118" s="1088"/>
      <c r="CA118" s="1088" t="s">
        <v>465</v>
      </c>
      <c r="CB118" s="1088"/>
      <c r="CC118" s="1088"/>
      <c r="CD118" s="1088"/>
      <c r="CE118" s="1088"/>
      <c r="CF118" s="1004" t="s">
        <v>129</v>
      </c>
      <c r="CG118" s="1005"/>
      <c r="CH118" s="1005"/>
      <c r="CI118" s="1005"/>
      <c r="CJ118" s="1005"/>
      <c r="CK118" s="1035"/>
      <c r="CL118" s="1036"/>
      <c r="CM118" s="1006" t="s">
        <v>469</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393</v>
      </c>
      <c r="DH118" s="1049"/>
      <c r="DI118" s="1049"/>
      <c r="DJ118" s="1049"/>
      <c r="DK118" s="1050"/>
      <c r="DL118" s="1051" t="s">
        <v>468</v>
      </c>
      <c r="DM118" s="1049"/>
      <c r="DN118" s="1049"/>
      <c r="DO118" s="1049"/>
      <c r="DP118" s="1050"/>
      <c r="DQ118" s="1051" t="s">
        <v>470</v>
      </c>
      <c r="DR118" s="1049"/>
      <c r="DS118" s="1049"/>
      <c r="DT118" s="1049"/>
      <c r="DU118" s="1050"/>
      <c r="DV118" s="1052" t="s">
        <v>471</v>
      </c>
      <c r="DW118" s="1053"/>
      <c r="DX118" s="1053"/>
      <c r="DY118" s="1053"/>
      <c r="DZ118" s="1054"/>
    </row>
    <row r="119" spans="1:130" s="246" customFormat="1" ht="26.25" customHeight="1" x14ac:dyDescent="0.15">
      <c r="A119" s="1148" t="s">
        <v>439</v>
      </c>
      <c r="B119" s="1034"/>
      <c r="C119" s="1013" t="s">
        <v>440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v>40292</v>
      </c>
      <c r="AB119" s="982"/>
      <c r="AC119" s="982"/>
      <c r="AD119" s="982"/>
      <c r="AE119" s="983"/>
      <c r="AF119" s="984">
        <v>37946</v>
      </c>
      <c r="AG119" s="982"/>
      <c r="AH119" s="982"/>
      <c r="AI119" s="982"/>
      <c r="AJ119" s="983"/>
      <c r="AK119" s="984">
        <v>37924</v>
      </c>
      <c r="AL119" s="982"/>
      <c r="AM119" s="982"/>
      <c r="AN119" s="982"/>
      <c r="AO119" s="983"/>
      <c r="AP119" s="985">
        <v>5.8</v>
      </c>
      <c r="AQ119" s="986"/>
      <c r="AR119" s="986"/>
      <c r="AS119" s="986"/>
      <c r="AT119" s="987"/>
      <c r="AU119" s="992"/>
      <c r="AV119" s="993"/>
      <c r="AW119" s="993"/>
      <c r="AX119" s="993"/>
      <c r="AY119" s="993"/>
      <c r="AZ119" s="277" t="s">
        <v>190</v>
      </c>
      <c r="BA119" s="277"/>
      <c r="BB119" s="277"/>
      <c r="BC119" s="277"/>
      <c r="BD119" s="277"/>
      <c r="BE119" s="277"/>
      <c r="BF119" s="277"/>
      <c r="BG119" s="277"/>
      <c r="BH119" s="277"/>
      <c r="BI119" s="277"/>
      <c r="BJ119" s="277"/>
      <c r="BK119" s="277"/>
      <c r="BL119" s="277"/>
      <c r="BM119" s="277"/>
      <c r="BN119" s="277"/>
      <c r="BO119" s="1065" t="s">
        <v>472</v>
      </c>
      <c r="BP119" s="1096"/>
      <c r="BQ119" s="1087">
        <v>2399387</v>
      </c>
      <c r="BR119" s="1088"/>
      <c r="BS119" s="1088"/>
      <c r="BT119" s="1088"/>
      <c r="BU119" s="1088"/>
      <c r="BV119" s="1088">
        <v>2480987</v>
      </c>
      <c r="BW119" s="1088"/>
      <c r="BX119" s="1088"/>
      <c r="BY119" s="1088"/>
      <c r="BZ119" s="1088"/>
      <c r="CA119" s="1088">
        <v>2614356</v>
      </c>
      <c r="CB119" s="1088"/>
      <c r="CC119" s="1088"/>
      <c r="CD119" s="1088"/>
      <c r="CE119" s="1088"/>
      <c r="CF119" s="1089"/>
      <c r="CG119" s="1090"/>
      <c r="CH119" s="1090"/>
      <c r="CI119" s="1090"/>
      <c r="CJ119" s="1091"/>
      <c r="CK119" s="1037"/>
      <c r="CL119" s="1038"/>
      <c r="CM119" s="1092" t="s">
        <v>473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474</v>
      </c>
      <c r="DH119" s="1074"/>
      <c r="DI119" s="1074"/>
      <c r="DJ119" s="1074"/>
      <c r="DK119" s="1075"/>
      <c r="DL119" s="1073" t="s">
        <v>468</v>
      </c>
      <c r="DM119" s="1074"/>
      <c r="DN119" s="1074"/>
      <c r="DO119" s="1074"/>
      <c r="DP119" s="1075"/>
      <c r="DQ119" s="1073" t="s">
        <v>475</v>
      </c>
      <c r="DR119" s="1074"/>
      <c r="DS119" s="1074"/>
      <c r="DT119" s="1074"/>
      <c r="DU119" s="1075"/>
      <c r="DV119" s="1076" t="s">
        <v>465</v>
      </c>
      <c r="DW119" s="1077"/>
      <c r="DX119" s="1077"/>
      <c r="DY119" s="1077"/>
      <c r="DZ119" s="1078"/>
    </row>
    <row r="120" spans="1:130" s="246" customFormat="1" ht="26.25" customHeight="1" x14ac:dyDescent="0.15">
      <c r="A120" s="1149"/>
      <c r="B120" s="1036"/>
      <c r="C120" s="1006" t="s">
        <v>445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393</v>
      </c>
      <c r="AB120" s="1049"/>
      <c r="AC120" s="1049"/>
      <c r="AD120" s="1049"/>
      <c r="AE120" s="1050"/>
      <c r="AF120" s="1051" t="s">
        <v>471</v>
      </c>
      <c r="AG120" s="1049"/>
      <c r="AH120" s="1049"/>
      <c r="AI120" s="1049"/>
      <c r="AJ120" s="1050"/>
      <c r="AK120" s="1051" t="s">
        <v>393</v>
      </c>
      <c r="AL120" s="1049"/>
      <c r="AM120" s="1049"/>
      <c r="AN120" s="1049"/>
      <c r="AO120" s="1050"/>
      <c r="AP120" s="1052" t="s">
        <v>129</v>
      </c>
      <c r="AQ120" s="1053"/>
      <c r="AR120" s="1053"/>
      <c r="AS120" s="1053"/>
      <c r="AT120" s="1054"/>
      <c r="AU120" s="1079" t="s">
        <v>476</v>
      </c>
      <c r="AV120" s="1080"/>
      <c r="AW120" s="1080"/>
      <c r="AX120" s="1080"/>
      <c r="AY120" s="1081"/>
      <c r="AZ120" s="1030" t="s">
        <v>477</v>
      </c>
      <c r="BA120" s="979"/>
      <c r="BB120" s="979"/>
      <c r="BC120" s="979"/>
      <c r="BD120" s="979"/>
      <c r="BE120" s="979"/>
      <c r="BF120" s="979"/>
      <c r="BG120" s="979"/>
      <c r="BH120" s="979"/>
      <c r="BI120" s="979"/>
      <c r="BJ120" s="979"/>
      <c r="BK120" s="979"/>
      <c r="BL120" s="979"/>
      <c r="BM120" s="979"/>
      <c r="BN120" s="979"/>
      <c r="BO120" s="979"/>
      <c r="BP120" s="980"/>
      <c r="BQ120" s="1016">
        <v>490443</v>
      </c>
      <c r="BR120" s="1017"/>
      <c r="BS120" s="1017"/>
      <c r="BT120" s="1017"/>
      <c r="BU120" s="1017"/>
      <c r="BV120" s="1017">
        <v>369177</v>
      </c>
      <c r="BW120" s="1017"/>
      <c r="BX120" s="1017"/>
      <c r="BY120" s="1017"/>
      <c r="BZ120" s="1017"/>
      <c r="CA120" s="1017">
        <v>332809</v>
      </c>
      <c r="CB120" s="1017"/>
      <c r="CC120" s="1017"/>
      <c r="CD120" s="1017"/>
      <c r="CE120" s="1017"/>
      <c r="CF120" s="1031">
        <v>50.5</v>
      </c>
      <c r="CG120" s="1032"/>
      <c r="CH120" s="1032"/>
      <c r="CI120" s="1032"/>
      <c r="CJ120" s="1032"/>
      <c r="CK120" s="1097" t="s">
        <v>478</v>
      </c>
      <c r="CL120" s="1098"/>
      <c r="CM120" s="1098"/>
      <c r="CN120" s="1098"/>
      <c r="CO120" s="1099"/>
      <c r="CP120" s="1105" t="s">
        <v>479</v>
      </c>
      <c r="CQ120" s="1106"/>
      <c r="CR120" s="1106"/>
      <c r="CS120" s="1106"/>
      <c r="CT120" s="1106"/>
      <c r="CU120" s="1106"/>
      <c r="CV120" s="1106"/>
      <c r="CW120" s="1106"/>
      <c r="CX120" s="1106"/>
      <c r="CY120" s="1106"/>
      <c r="CZ120" s="1106"/>
      <c r="DA120" s="1106"/>
      <c r="DB120" s="1106"/>
      <c r="DC120" s="1106"/>
      <c r="DD120" s="1106"/>
      <c r="DE120" s="1106"/>
      <c r="DF120" s="1107"/>
      <c r="DG120" s="1016">
        <v>359646</v>
      </c>
      <c r="DH120" s="1017"/>
      <c r="DI120" s="1017"/>
      <c r="DJ120" s="1017"/>
      <c r="DK120" s="1017"/>
      <c r="DL120" s="1017">
        <v>311792</v>
      </c>
      <c r="DM120" s="1017"/>
      <c r="DN120" s="1017"/>
      <c r="DO120" s="1017"/>
      <c r="DP120" s="1017"/>
      <c r="DQ120" s="1017">
        <v>281620</v>
      </c>
      <c r="DR120" s="1017"/>
      <c r="DS120" s="1017"/>
      <c r="DT120" s="1017"/>
      <c r="DU120" s="1017"/>
      <c r="DV120" s="1018">
        <v>42.7</v>
      </c>
      <c r="DW120" s="1018"/>
      <c r="DX120" s="1018"/>
      <c r="DY120" s="1018"/>
      <c r="DZ120" s="1019"/>
    </row>
    <row r="121" spans="1:130" s="246" customFormat="1" ht="26.25" customHeight="1" x14ac:dyDescent="0.15">
      <c r="A121" s="1149"/>
      <c r="B121" s="1036"/>
      <c r="C121" s="1057" t="s">
        <v>480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464</v>
      </c>
      <c r="AB121" s="1049"/>
      <c r="AC121" s="1049"/>
      <c r="AD121" s="1049"/>
      <c r="AE121" s="1050"/>
      <c r="AF121" s="1051" t="s">
        <v>464</v>
      </c>
      <c r="AG121" s="1049"/>
      <c r="AH121" s="1049"/>
      <c r="AI121" s="1049"/>
      <c r="AJ121" s="1050"/>
      <c r="AK121" s="1051" t="s">
        <v>464</v>
      </c>
      <c r="AL121" s="1049"/>
      <c r="AM121" s="1049"/>
      <c r="AN121" s="1049"/>
      <c r="AO121" s="1050"/>
      <c r="AP121" s="1052" t="s">
        <v>471</v>
      </c>
      <c r="AQ121" s="1053"/>
      <c r="AR121" s="1053"/>
      <c r="AS121" s="1053"/>
      <c r="AT121" s="1054"/>
      <c r="AU121" s="1082"/>
      <c r="AV121" s="1083"/>
      <c r="AW121" s="1083"/>
      <c r="AX121" s="1083"/>
      <c r="AY121" s="1084"/>
      <c r="AZ121" s="1039" t="s">
        <v>481</v>
      </c>
      <c r="BA121" s="1040"/>
      <c r="BB121" s="1040"/>
      <c r="BC121" s="1040"/>
      <c r="BD121" s="1040"/>
      <c r="BE121" s="1040"/>
      <c r="BF121" s="1040"/>
      <c r="BG121" s="1040"/>
      <c r="BH121" s="1040"/>
      <c r="BI121" s="1040"/>
      <c r="BJ121" s="1040"/>
      <c r="BK121" s="1040"/>
      <c r="BL121" s="1040"/>
      <c r="BM121" s="1040"/>
      <c r="BN121" s="1040"/>
      <c r="BO121" s="1040"/>
      <c r="BP121" s="1041"/>
      <c r="BQ121" s="1009">
        <v>34928</v>
      </c>
      <c r="BR121" s="1010"/>
      <c r="BS121" s="1010"/>
      <c r="BT121" s="1010"/>
      <c r="BU121" s="1010"/>
      <c r="BV121" s="1010">
        <v>26326</v>
      </c>
      <c r="BW121" s="1010"/>
      <c r="BX121" s="1010"/>
      <c r="BY121" s="1010"/>
      <c r="BZ121" s="1010"/>
      <c r="CA121" s="1010">
        <v>19907</v>
      </c>
      <c r="CB121" s="1010"/>
      <c r="CC121" s="1010"/>
      <c r="CD121" s="1010"/>
      <c r="CE121" s="1010"/>
      <c r="CF121" s="1004">
        <v>3</v>
      </c>
      <c r="CG121" s="1005"/>
      <c r="CH121" s="1005"/>
      <c r="CI121" s="1005"/>
      <c r="CJ121" s="1005"/>
      <c r="CK121" s="1100"/>
      <c r="CL121" s="1101"/>
      <c r="CM121" s="1101"/>
      <c r="CN121" s="1101"/>
      <c r="CO121" s="1102"/>
      <c r="CP121" s="1110" t="s">
        <v>482</v>
      </c>
      <c r="CQ121" s="1111"/>
      <c r="CR121" s="1111"/>
      <c r="CS121" s="1111"/>
      <c r="CT121" s="1111"/>
      <c r="CU121" s="1111"/>
      <c r="CV121" s="1111"/>
      <c r="CW121" s="1111"/>
      <c r="CX121" s="1111"/>
      <c r="CY121" s="1111"/>
      <c r="CZ121" s="1111"/>
      <c r="DA121" s="1111"/>
      <c r="DB121" s="1111"/>
      <c r="DC121" s="1111"/>
      <c r="DD121" s="1111"/>
      <c r="DE121" s="1111"/>
      <c r="DF121" s="1112"/>
      <c r="DG121" s="1009">
        <v>174671</v>
      </c>
      <c r="DH121" s="1010"/>
      <c r="DI121" s="1010"/>
      <c r="DJ121" s="1010"/>
      <c r="DK121" s="1010"/>
      <c r="DL121" s="1010">
        <v>200470</v>
      </c>
      <c r="DM121" s="1010"/>
      <c r="DN121" s="1010"/>
      <c r="DO121" s="1010"/>
      <c r="DP121" s="1010"/>
      <c r="DQ121" s="1010">
        <v>222755</v>
      </c>
      <c r="DR121" s="1010"/>
      <c r="DS121" s="1010"/>
      <c r="DT121" s="1010"/>
      <c r="DU121" s="1010"/>
      <c r="DV121" s="1011">
        <v>33.799999999999997</v>
      </c>
      <c r="DW121" s="1011"/>
      <c r="DX121" s="1011"/>
      <c r="DY121" s="1011"/>
      <c r="DZ121" s="1012"/>
    </row>
    <row r="122" spans="1:130" s="246" customFormat="1" ht="26.25" customHeight="1" x14ac:dyDescent="0.15">
      <c r="A122" s="1149"/>
      <c r="B122" s="1036"/>
      <c r="C122" s="1006" t="s">
        <v>455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471</v>
      </c>
      <c r="AB122" s="1049"/>
      <c r="AC122" s="1049"/>
      <c r="AD122" s="1049"/>
      <c r="AE122" s="1050"/>
      <c r="AF122" s="1051" t="s">
        <v>129</v>
      </c>
      <c r="AG122" s="1049"/>
      <c r="AH122" s="1049"/>
      <c r="AI122" s="1049"/>
      <c r="AJ122" s="1050"/>
      <c r="AK122" s="1051" t="s">
        <v>465</v>
      </c>
      <c r="AL122" s="1049"/>
      <c r="AM122" s="1049"/>
      <c r="AN122" s="1049"/>
      <c r="AO122" s="1050"/>
      <c r="AP122" s="1052" t="s">
        <v>474</v>
      </c>
      <c r="AQ122" s="1053"/>
      <c r="AR122" s="1053"/>
      <c r="AS122" s="1053"/>
      <c r="AT122" s="1054"/>
      <c r="AU122" s="1082"/>
      <c r="AV122" s="1083"/>
      <c r="AW122" s="1083"/>
      <c r="AX122" s="1083"/>
      <c r="AY122" s="1084"/>
      <c r="AZ122" s="1064" t="s">
        <v>483</v>
      </c>
      <c r="BA122" s="1055"/>
      <c r="BB122" s="1055"/>
      <c r="BC122" s="1055"/>
      <c r="BD122" s="1055"/>
      <c r="BE122" s="1055"/>
      <c r="BF122" s="1055"/>
      <c r="BG122" s="1055"/>
      <c r="BH122" s="1055"/>
      <c r="BI122" s="1055"/>
      <c r="BJ122" s="1055"/>
      <c r="BK122" s="1055"/>
      <c r="BL122" s="1055"/>
      <c r="BM122" s="1055"/>
      <c r="BN122" s="1055"/>
      <c r="BO122" s="1055"/>
      <c r="BP122" s="1056"/>
      <c r="BQ122" s="1087">
        <v>1107685</v>
      </c>
      <c r="BR122" s="1088"/>
      <c r="BS122" s="1088"/>
      <c r="BT122" s="1088"/>
      <c r="BU122" s="1088"/>
      <c r="BV122" s="1088">
        <v>1144183</v>
      </c>
      <c r="BW122" s="1088"/>
      <c r="BX122" s="1088"/>
      <c r="BY122" s="1088"/>
      <c r="BZ122" s="1088"/>
      <c r="CA122" s="1088">
        <v>1115044</v>
      </c>
      <c r="CB122" s="1088"/>
      <c r="CC122" s="1088"/>
      <c r="CD122" s="1088"/>
      <c r="CE122" s="1088"/>
      <c r="CF122" s="1108">
        <v>169.3</v>
      </c>
      <c r="CG122" s="1109"/>
      <c r="CH122" s="1109"/>
      <c r="CI122" s="1109"/>
      <c r="CJ122" s="1109"/>
      <c r="CK122" s="1100"/>
      <c r="CL122" s="1101"/>
      <c r="CM122" s="1101"/>
      <c r="CN122" s="1101"/>
      <c r="CO122" s="1102"/>
      <c r="CP122" s="1110" t="s">
        <v>484</v>
      </c>
      <c r="CQ122" s="1111"/>
      <c r="CR122" s="1111"/>
      <c r="CS122" s="1111"/>
      <c r="CT122" s="1111"/>
      <c r="CU122" s="1111"/>
      <c r="CV122" s="1111"/>
      <c r="CW122" s="1111"/>
      <c r="CX122" s="1111"/>
      <c r="CY122" s="1111"/>
      <c r="CZ122" s="1111"/>
      <c r="DA122" s="1111"/>
      <c r="DB122" s="1111"/>
      <c r="DC122" s="1111"/>
      <c r="DD122" s="1111"/>
      <c r="DE122" s="1111"/>
      <c r="DF122" s="1112"/>
      <c r="DG122" s="1009">
        <v>43701</v>
      </c>
      <c r="DH122" s="1010"/>
      <c r="DI122" s="1010"/>
      <c r="DJ122" s="1010"/>
      <c r="DK122" s="1010"/>
      <c r="DL122" s="1010">
        <v>43276</v>
      </c>
      <c r="DM122" s="1010"/>
      <c r="DN122" s="1010"/>
      <c r="DO122" s="1010"/>
      <c r="DP122" s="1010"/>
      <c r="DQ122" s="1010">
        <v>42962</v>
      </c>
      <c r="DR122" s="1010"/>
      <c r="DS122" s="1010"/>
      <c r="DT122" s="1010"/>
      <c r="DU122" s="1010"/>
      <c r="DV122" s="1011">
        <v>6.5</v>
      </c>
      <c r="DW122" s="1011"/>
      <c r="DX122" s="1011"/>
      <c r="DY122" s="1011"/>
      <c r="DZ122" s="1012"/>
    </row>
    <row r="123" spans="1:130" s="246" customFormat="1" ht="26.25" customHeight="1" x14ac:dyDescent="0.15">
      <c r="A123" s="1149"/>
      <c r="B123" s="1036"/>
      <c r="C123" s="1006" t="s">
        <v>461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464</v>
      </c>
      <c r="AB123" s="1049"/>
      <c r="AC123" s="1049"/>
      <c r="AD123" s="1049"/>
      <c r="AE123" s="1050"/>
      <c r="AF123" s="1051" t="s">
        <v>465</v>
      </c>
      <c r="AG123" s="1049"/>
      <c r="AH123" s="1049"/>
      <c r="AI123" s="1049"/>
      <c r="AJ123" s="1050"/>
      <c r="AK123" s="1051" t="s">
        <v>474</v>
      </c>
      <c r="AL123" s="1049"/>
      <c r="AM123" s="1049"/>
      <c r="AN123" s="1049"/>
      <c r="AO123" s="1050"/>
      <c r="AP123" s="1052" t="s">
        <v>465</v>
      </c>
      <c r="AQ123" s="1053"/>
      <c r="AR123" s="1053"/>
      <c r="AS123" s="1053"/>
      <c r="AT123" s="1054"/>
      <c r="AU123" s="1085"/>
      <c r="AV123" s="1086"/>
      <c r="AW123" s="1086"/>
      <c r="AX123" s="1086"/>
      <c r="AY123" s="1086"/>
      <c r="AZ123" s="277" t="s">
        <v>190</v>
      </c>
      <c r="BA123" s="277"/>
      <c r="BB123" s="277"/>
      <c r="BC123" s="277"/>
      <c r="BD123" s="277"/>
      <c r="BE123" s="277"/>
      <c r="BF123" s="277"/>
      <c r="BG123" s="277"/>
      <c r="BH123" s="277"/>
      <c r="BI123" s="277"/>
      <c r="BJ123" s="277"/>
      <c r="BK123" s="277"/>
      <c r="BL123" s="277"/>
      <c r="BM123" s="277"/>
      <c r="BN123" s="277"/>
      <c r="BO123" s="1065" t="s">
        <v>485</v>
      </c>
      <c r="BP123" s="1096"/>
      <c r="BQ123" s="1155">
        <v>1633056</v>
      </c>
      <c r="BR123" s="1156"/>
      <c r="BS123" s="1156"/>
      <c r="BT123" s="1156"/>
      <c r="BU123" s="1156"/>
      <c r="BV123" s="1156">
        <v>1539686</v>
      </c>
      <c r="BW123" s="1156"/>
      <c r="BX123" s="1156"/>
      <c r="BY123" s="1156"/>
      <c r="BZ123" s="1156"/>
      <c r="CA123" s="1156">
        <v>1467760</v>
      </c>
      <c r="CB123" s="1156"/>
      <c r="CC123" s="1156"/>
      <c r="CD123" s="1156"/>
      <c r="CE123" s="1156"/>
      <c r="CF123" s="1089"/>
      <c r="CG123" s="1090"/>
      <c r="CH123" s="1090"/>
      <c r="CI123" s="1090"/>
      <c r="CJ123" s="1091"/>
      <c r="CK123" s="1100"/>
      <c r="CL123" s="1101"/>
      <c r="CM123" s="1101"/>
      <c r="CN123" s="1101"/>
      <c r="CO123" s="1102"/>
      <c r="CP123" s="1110" t="s">
        <v>486</v>
      </c>
      <c r="CQ123" s="1111"/>
      <c r="CR123" s="1111"/>
      <c r="CS123" s="1111"/>
      <c r="CT123" s="1111"/>
      <c r="CU123" s="1111"/>
      <c r="CV123" s="1111"/>
      <c r="CW123" s="1111"/>
      <c r="CX123" s="1111"/>
      <c r="CY123" s="1111"/>
      <c r="CZ123" s="1111"/>
      <c r="DA123" s="1111"/>
      <c r="DB123" s="1111"/>
      <c r="DC123" s="1111"/>
      <c r="DD123" s="1111"/>
      <c r="DE123" s="1111"/>
      <c r="DF123" s="1112"/>
      <c r="DG123" s="1048">
        <v>8519</v>
      </c>
      <c r="DH123" s="1049"/>
      <c r="DI123" s="1049"/>
      <c r="DJ123" s="1049"/>
      <c r="DK123" s="1050"/>
      <c r="DL123" s="1051">
        <v>8173</v>
      </c>
      <c r="DM123" s="1049"/>
      <c r="DN123" s="1049"/>
      <c r="DO123" s="1049"/>
      <c r="DP123" s="1050"/>
      <c r="DQ123" s="1051">
        <v>7845</v>
      </c>
      <c r="DR123" s="1049"/>
      <c r="DS123" s="1049"/>
      <c r="DT123" s="1049"/>
      <c r="DU123" s="1050"/>
      <c r="DV123" s="1052">
        <v>1.2</v>
      </c>
      <c r="DW123" s="1053"/>
      <c r="DX123" s="1053"/>
      <c r="DY123" s="1053"/>
      <c r="DZ123" s="1054"/>
    </row>
    <row r="124" spans="1:130" s="246" customFormat="1" ht="26.25" customHeight="1" thickBot="1" x14ac:dyDescent="0.2">
      <c r="A124" s="1149"/>
      <c r="B124" s="1036"/>
      <c r="C124" s="1006" t="s">
        <v>466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468</v>
      </c>
      <c r="AB124" s="1049"/>
      <c r="AC124" s="1049"/>
      <c r="AD124" s="1049"/>
      <c r="AE124" s="1050"/>
      <c r="AF124" s="1051" t="s">
        <v>465</v>
      </c>
      <c r="AG124" s="1049"/>
      <c r="AH124" s="1049"/>
      <c r="AI124" s="1049"/>
      <c r="AJ124" s="1050"/>
      <c r="AK124" s="1051" t="s">
        <v>129</v>
      </c>
      <c r="AL124" s="1049"/>
      <c r="AM124" s="1049"/>
      <c r="AN124" s="1049"/>
      <c r="AO124" s="1050"/>
      <c r="AP124" s="1052" t="s">
        <v>470</v>
      </c>
      <c r="AQ124" s="1053"/>
      <c r="AR124" s="1053"/>
      <c r="AS124" s="1053"/>
      <c r="AT124" s="1054"/>
      <c r="AU124" s="1151" t="s">
        <v>487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115.4</v>
      </c>
      <c r="BR124" s="1118"/>
      <c r="BS124" s="1118"/>
      <c r="BT124" s="1118"/>
      <c r="BU124" s="1118"/>
      <c r="BV124" s="1118">
        <v>142.1</v>
      </c>
      <c r="BW124" s="1118"/>
      <c r="BX124" s="1118"/>
      <c r="BY124" s="1118"/>
      <c r="BZ124" s="1118"/>
      <c r="CA124" s="1118">
        <v>174</v>
      </c>
      <c r="CB124" s="1118"/>
      <c r="CC124" s="1118"/>
      <c r="CD124" s="1118"/>
      <c r="CE124" s="1118"/>
      <c r="CF124" s="1119"/>
      <c r="CG124" s="1120"/>
      <c r="CH124" s="1120"/>
      <c r="CI124" s="1120"/>
      <c r="CJ124" s="1121"/>
      <c r="CK124" s="1103"/>
      <c r="CL124" s="1103"/>
      <c r="CM124" s="1103"/>
      <c r="CN124" s="1103"/>
      <c r="CO124" s="1104"/>
      <c r="CP124" s="1110" t="s">
        <v>488</v>
      </c>
      <c r="CQ124" s="1111"/>
      <c r="CR124" s="1111"/>
      <c r="CS124" s="1111"/>
      <c r="CT124" s="1111"/>
      <c r="CU124" s="1111"/>
      <c r="CV124" s="1111"/>
      <c r="CW124" s="1111"/>
      <c r="CX124" s="1111"/>
      <c r="CY124" s="1111"/>
      <c r="CZ124" s="1111"/>
      <c r="DA124" s="1111"/>
      <c r="DB124" s="1111"/>
      <c r="DC124" s="1111"/>
      <c r="DD124" s="1111"/>
      <c r="DE124" s="1111"/>
      <c r="DF124" s="1112"/>
      <c r="DG124" s="1095" t="s">
        <v>475</v>
      </c>
      <c r="DH124" s="1074"/>
      <c r="DI124" s="1074"/>
      <c r="DJ124" s="1074"/>
      <c r="DK124" s="1075"/>
      <c r="DL124" s="1073" t="s">
        <v>393</v>
      </c>
      <c r="DM124" s="1074"/>
      <c r="DN124" s="1074"/>
      <c r="DO124" s="1074"/>
      <c r="DP124" s="1075"/>
      <c r="DQ124" s="1073" t="s">
        <v>468</v>
      </c>
      <c r="DR124" s="1074"/>
      <c r="DS124" s="1074"/>
      <c r="DT124" s="1074"/>
      <c r="DU124" s="1075"/>
      <c r="DV124" s="1076" t="s">
        <v>464</v>
      </c>
      <c r="DW124" s="1077"/>
      <c r="DX124" s="1077"/>
      <c r="DY124" s="1077"/>
      <c r="DZ124" s="1078"/>
    </row>
    <row r="125" spans="1:130" s="246" customFormat="1" ht="26.25" customHeight="1" x14ac:dyDescent="0.15">
      <c r="A125" s="1149"/>
      <c r="B125" s="1036"/>
      <c r="C125" s="1006" t="s">
        <v>469</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471</v>
      </c>
      <c r="AB125" s="1049"/>
      <c r="AC125" s="1049"/>
      <c r="AD125" s="1049"/>
      <c r="AE125" s="1050"/>
      <c r="AF125" s="1051" t="s">
        <v>129</v>
      </c>
      <c r="AG125" s="1049"/>
      <c r="AH125" s="1049"/>
      <c r="AI125" s="1049"/>
      <c r="AJ125" s="1050"/>
      <c r="AK125" s="1051" t="s">
        <v>471</v>
      </c>
      <c r="AL125" s="1049"/>
      <c r="AM125" s="1049"/>
      <c r="AN125" s="1049"/>
      <c r="AO125" s="1050"/>
      <c r="AP125" s="1052" t="s">
        <v>464</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489</v>
      </c>
      <c r="CL125" s="1098"/>
      <c r="CM125" s="1098"/>
      <c r="CN125" s="1098"/>
      <c r="CO125" s="1099"/>
      <c r="CP125" s="1030" t="s">
        <v>490</v>
      </c>
      <c r="CQ125" s="979"/>
      <c r="CR125" s="979"/>
      <c r="CS125" s="979"/>
      <c r="CT125" s="979"/>
      <c r="CU125" s="979"/>
      <c r="CV125" s="979"/>
      <c r="CW125" s="979"/>
      <c r="CX125" s="979"/>
      <c r="CY125" s="979"/>
      <c r="CZ125" s="979"/>
      <c r="DA125" s="979"/>
      <c r="DB125" s="979"/>
      <c r="DC125" s="979"/>
      <c r="DD125" s="979"/>
      <c r="DE125" s="979"/>
      <c r="DF125" s="980"/>
      <c r="DG125" s="1016" t="s">
        <v>393</v>
      </c>
      <c r="DH125" s="1017"/>
      <c r="DI125" s="1017"/>
      <c r="DJ125" s="1017"/>
      <c r="DK125" s="1017"/>
      <c r="DL125" s="1017" t="s">
        <v>471</v>
      </c>
      <c r="DM125" s="1017"/>
      <c r="DN125" s="1017"/>
      <c r="DO125" s="1017"/>
      <c r="DP125" s="1017"/>
      <c r="DQ125" s="1017" t="s">
        <v>474</v>
      </c>
      <c r="DR125" s="1017"/>
      <c r="DS125" s="1017"/>
      <c r="DT125" s="1017"/>
      <c r="DU125" s="1017"/>
      <c r="DV125" s="1018" t="s">
        <v>468</v>
      </c>
      <c r="DW125" s="1018"/>
      <c r="DX125" s="1018"/>
      <c r="DY125" s="1018"/>
      <c r="DZ125" s="1019"/>
    </row>
    <row r="126" spans="1:130" s="246" customFormat="1" ht="26.25" customHeight="1" thickBot="1" x14ac:dyDescent="0.2">
      <c r="A126" s="1149"/>
      <c r="B126" s="1036"/>
      <c r="C126" s="1006" t="s">
        <v>473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464</v>
      </c>
      <c r="AB126" s="1049"/>
      <c r="AC126" s="1049"/>
      <c r="AD126" s="1049"/>
      <c r="AE126" s="1050"/>
      <c r="AF126" s="1051" t="s">
        <v>474</v>
      </c>
      <c r="AG126" s="1049"/>
      <c r="AH126" s="1049"/>
      <c r="AI126" s="1049"/>
      <c r="AJ126" s="1050"/>
      <c r="AK126" s="1051" t="s">
        <v>464</v>
      </c>
      <c r="AL126" s="1049"/>
      <c r="AM126" s="1049"/>
      <c r="AN126" s="1049"/>
      <c r="AO126" s="1050"/>
      <c r="AP126" s="1052" t="s">
        <v>465</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491</v>
      </c>
      <c r="CQ126" s="1040"/>
      <c r="CR126" s="1040"/>
      <c r="CS126" s="1040"/>
      <c r="CT126" s="1040"/>
      <c r="CU126" s="1040"/>
      <c r="CV126" s="1040"/>
      <c r="CW126" s="1040"/>
      <c r="CX126" s="1040"/>
      <c r="CY126" s="1040"/>
      <c r="CZ126" s="1040"/>
      <c r="DA126" s="1040"/>
      <c r="DB126" s="1040"/>
      <c r="DC126" s="1040"/>
      <c r="DD126" s="1040"/>
      <c r="DE126" s="1040"/>
      <c r="DF126" s="1041"/>
      <c r="DG126" s="1009" t="s">
        <v>393</v>
      </c>
      <c r="DH126" s="1010"/>
      <c r="DI126" s="1010"/>
      <c r="DJ126" s="1010"/>
      <c r="DK126" s="1010"/>
      <c r="DL126" s="1010" t="s">
        <v>475</v>
      </c>
      <c r="DM126" s="1010"/>
      <c r="DN126" s="1010"/>
      <c r="DO126" s="1010"/>
      <c r="DP126" s="1010"/>
      <c r="DQ126" s="1010" t="s">
        <v>470</v>
      </c>
      <c r="DR126" s="1010"/>
      <c r="DS126" s="1010"/>
      <c r="DT126" s="1010"/>
      <c r="DU126" s="1010"/>
      <c r="DV126" s="1011" t="s">
        <v>471</v>
      </c>
      <c r="DW126" s="1011"/>
      <c r="DX126" s="1011"/>
      <c r="DY126" s="1011"/>
      <c r="DZ126" s="1012"/>
    </row>
    <row r="127" spans="1:130" s="246" customFormat="1" ht="26.25" customHeight="1" x14ac:dyDescent="0.15">
      <c r="A127" s="1150"/>
      <c r="B127" s="1038"/>
      <c r="C127" s="1092" t="s">
        <v>492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465</v>
      </c>
      <c r="AB127" s="1049"/>
      <c r="AC127" s="1049"/>
      <c r="AD127" s="1049"/>
      <c r="AE127" s="1050"/>
      <c r="AF127" s="1051" t="s">
        <v>470</v>
      </c>
      <c r="AG127" s="1049"/>
      <c r="AH127" s="1049"/>
      <c r="AI127" s="1049"/>
      <c r="AJ127" s="1050"/>
      <c r="AK127" s="1051" t="s">
        <v>468</v>
      </c>
      <c r="AL127" s="1049"/>
      <c r="AM127" s="1049"/>
      <c r="AN127" s="1049"/>
      <c r="AO127" s="1050"/>
      <c r="AP127" s="1052" t="s">
        <v>470</v>
      </c>
      <c r="AQ127" s="1053"/>
      <c r="AR127" s="1053"/>
      <c r="AS127" s="1053"/>
      <c r="AT127" s="1054"/>
      <c r="AU127" s="282"/>
      <c r="AV127" s="282"/>
      <c r="AW127" s="282"/>
      <c r="AX127" s="1122" t="s">
        <v>493</v>
      </c>
      <c r="AY127" s="1123"/>
      <c r="AZ127" s="1123"/>
      <c r="BA127" s="1123"/>
      <c r="BB127" s="1123"/>
      <c r="BC127" s="1123"/>
      <c r="BD127" s="1123"/>
      <c r="BE127" s="1124"/>
      <c r="BF127" s="1125" t="s">
        <v>494</v>
      </c>
      <c r="BG127" s="1123"/>
      <c r="BH127" s="1123"/>
      <c r="BI127" s="1123"/>
      <c r="BJ127" s="1123"/>
      <c r="BK127" s="1123"/>
      <c r="BL127" s="1124"/>
      <c r="BM127" s="1125" t="s">
        <v>495</v>
      </c>
      <c r="BN127" s="1123"/>
      <c r="BO127" s="1123"/>
      <c r="BP127" s="1123"/>
      <c r="BQ127" s="1123"/>
      <c r="BR127" s="1123"/>
      <c r="BS127" s="1124"/>
      <c r="BT127" s="1125" t="s">
        <v>496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497</v>
      </c>
      <c r="CQ127" s="1040"/>
      <c r="CR127" s="1040"/>
      <c r="CS127" s="1040"/>
      <c r="CT127" s="1040"/>
      <c r="CU127" s="1040"/>
      <c r="CV127" s="1040"/>
      <c r="CW127" s="1040"/>
      <c r="CX127" s="1040"/>
      <c r="CY127" s="1040"/>
      <c r="CZ127" s="1040"/>
      <c r="DA127" s="1040"/>
      <c r="DB127" s="1040"/>
      <c r="DC127" s="1040"/>
      <c r="DD127" s="1040"/>
      <c r="DE127" s="1040"/>
      <c r="DF127" s="1041"/>
      <c r="DG127" s="1009" t="s">
        <v>498</v>
      </c>
      <c r="DH127" s="1010"/>
      <c r="DI127" s="1010"/>
      <c r="DJ127" s="1010"/>
      <c r="DK127" s="1010"/>
      <c r="DL127" s="1010" t="s">
        <v>465</v>
      </c>
      <c r="DM127" s="1010"/>
      <c r="DN127" s="1010"/>
      <c r="DO127" s="1010"/>
      <c r="DP127" s="1010"/>
      <c r="DQ127" s="1010" t="s">
        <v>464</v>
      </c>
      <c r="DR127" s="1010"/>
      <c r="DS127" s="1010"/>
      <c r="DT127" s="1010"/>
      <c r="DU127" s="1010"/>
      <c r="DV127" s="1011" t="s">
        <v>465</v>
      </c>
      <c r="DW127" s="1011"/>
      <c r="DX127" s="1011"/>
      <c r="DY127" s="1011"/>
      <c r="DZ127" s="1012"/>
    </row>
    <row r="128" spans="1:130" s="246" customFormat="1" ht="26.25" customHeight="1" thickBot="1" x14ac:dyDescent="0.2">
      <c r="A128" s="1133" t="s">
        <v>499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500</v>
      </c>
      <c r="X128" s="1135"/>
      <c r="Y128" s="1135"/>
      <c r="Z128" s="1136"/>
      <c r="AA128" s="1137">
        <v>9401</v>
      </c>
      <c r="AB128" s="1138"/>
      <c r="AC128" s="1138"/>
      <c r="AD128" s="1138"/>
      <c r="AE128" s="1139"/>
      <c r="AF128" s="1140">
        <v>9402</v>
      </c>
      <c r="AG128" s="1138"/>
      <c r="AH128" s="1138"/>
      <c r="AI128" s="1138"/>
      <c r="AJ128" s="1139"/>
      <c r="AK128" s="1140">
        <v>6775</v>
      </c>
      <c r="AL128" s="1138"/>
      <c r="AM128" s="1138"/>
      <c r="AN128" s="1138"/>
      <c r="AO128" s="1139"/>
      <c r="AP128" s="1141"/>
      <c r="AQ128" s="1142"/>
      <c r="AR128" s="1142"/>
      <c r="AS128" s="1142"/>
      <c r="AT128" s="1143"/>
      <c r="AU128" s="282"/>
      <c r="AV128" s="282"/>
      <c r="AW128" s="282"/>
      <c r="AX128" s="978" t="s">
        <v>501</v>
      </c>
      <c r="AY128" s="979"/>
      <c r="AZ128" s="979"/>
      <c r="BA128" s="979"/>
      <c r="BB128" s="979"/>
      <c r="BC128" s="979"/>
      <c r="BD128" s="979"/>
      <c r="BE128" s="980"/>
      <c r="BF128" s="1144" t="s">
        <v>474</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502</v>
      </c>
      <c r="CQ128" s="1127"/>
      <c r="CR128" s="1127"/>
      <c r="CS128" s="1127"/>
      <c r="CT128" s="1127"/>
      <c r="CU128" s="1127"/>
      <c r="CV128" s="1127"/>
      <c r="CW128" s="1127"/>
      <c r="CX128" s="1127"/>
      <c r="CY128" s="1127"/>
      <c r="CZ128" s="1127"/>
      <c r="DA128" s="1127"/>
      <c r="DB128" s="1127"/>
      <c r="DC128" s="1127"/>
      <c r="DD128" s="1127"/>
      <c r="DE128" s="1127"/>
      <c r="DF128" s="1128"/>
      <c r="DG128" s="1129" t="s">
        <v>468</v>
      </c>
      <c r="DH128" s="1130"/>
      <c r="DI128" s="1130"/>
      <c r="DJ128" s="1130"/>
      <c r="DK128" s="1130"/>
      <c r="DL128" s="1130" t="s">
        <v>129</v>
      </c>
      <c r="DM128" s="1130"/>
      <c r="DN128" s="1130"/>
      <c r="DO128" s="1130"/>
      <c r="DP128" s="1130"/>
      <c r="DQ128" s="1130" t="s">
        <v>465</v>
      </c>
      <c r="DR128" s="1130"/>
      <c r="DS128" s="1130"/>
      <c r="DT128" s="1130"/>
      <c r="DU128" s="1130"/>
      <c r="DV128" s="1131" t="s">
        <v>474</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503</v>
      </c>
      <c r="X129" s="1164"/>
      <c r="Y129" s="1164"/>
      <c r="Z129" s="1165"/>
      <c r="AA129" s="1048">
        <v>805155</v>
      </c>
      <c r="AB129" s="1049"/>
      <c r="AC129" s="1049"/>
      <c r="AD129" s="1049"/>
      <c r="AE129" s="1050"/>
      <c r="AF129" s="1051">
        <v>787942</v>
      </c>
      <c r="AG129" s="1049"/>
      <c r="AH129" s="1049"/>
      <c r="AI129" s="1049"/>
      <c r="AJ129" s="1050"/>
      <c r="AK129" s="1051">
        <v>783812</v>
      </c>
      <c r="AL129" s="1049"/>
      <c r="AM129" s="1049"/>
      <c r="AN129" s="1049"/>
      <c r="AO129" s="1050"/>
      <c r="AP129" s="1166"/>
      <c r="AQ129" s="1167"/>
      <c r="AR129" s="1167"/>
      <c r="AS129" s="1167"/>
      <c r="AT129" s="1168"/>
      <c r="AU129" s="284"/>
      <c r="AV129" s="284"/>
      <c r="AW129" s="284"/>
      <c r="AX129" s="1157" t="s">
        <v>504</v>
      </c>
      <c r="AY129" s="1040"/>
      <c r="AZ129" s="1040"/>
      <c r="BA129" s="1040"/>
      <c r="BB129" s="1040"/>
      <c r="BC129" s="1040"/>
      <c r="BD129" s="1040"/>
      <c r="BE129" s="1041"/>
      <c r="BF129" s="1158" t="s">
        <v>465</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506</v>
      </c>
      <c r="X130" s="1164"/>
      <c r="Y130" s="1164"/>
      <c r="Z130" s="1165"/>
      <c r="AA130" s="1048">
        <v>141595</v>
      </c>
      <c r="AB130" s="1049"/>
      <c r="AC130" s="1049"/>
      <c r="AD130" s="1049"/>
      <c r="AE130" s="1050"/>
      <c r="AF130" s="1051">
        <v>125702</v>
      </c>
      <c r="AG130" s="1049"/>
      <c r="AH130" s="1049"/>
      <c r="AI130" s="1049"/>
      <c r="AJ130" s="1050"/>
      <c r="AK130" s="1051">
        <v>125049</v>
      </c>
      <c r="AL130" s="1049"/>
      <c r="AM130" s="1049"/>
      <c r="AN130" s="1049"/>
      <c r="AO130" s="1050"/>
      <c r="AP130" s="1166"/>
      <c r="AQ130" s="1167"/>
      <c r="AR130" s="1167"/>
      <c r="AS130" s="1167"/>
      <c r="AT130" s="1168"/>
      <c r="AU130" s="284"/>
      <c r="AV130" s="284"/>
      <c r="AW130" s="284"/>
      <c r="AX130" s="1157" t="s">
        <v>507</v>
      </c>
      <c r="AY130" s="1040"/>
      <c r="AZ130" s="1040"/>
      <c r="BA130" s="1040"/>
      <c r="BB130" s="1040"/>
      <c r="BC130" s="1040"/>
      <c r="BD130" s="1040"/>
      <c r="BE130" s="1041"/>
      <c r="BF130" s="1194">
        <v>16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508</v>
      </c>
      <c r="X131" s="1202"/>
      <c r="Y131" s="1202"/>
      <c r="Z131" s="1203"/>
      <c r="AA131" s="1095">
        <v>663560</v>
      </c>
      <c r="AB131" s="1074"/>
      <c r="AC131" s="1074"/>
      <c r="AD131" s="1074"/>
      <c r="AE131" s="1075"/>
      <c r="AF131" s="1073">
        <v>662240</v>
      </c>
      <c r="AG131" s="1074"/>
      <c r="AH131" s="1074"/>
      <c r="AI131" s="1074"/>
      <c r="AJ131" s="1075"/>
      <c r="AK131" s="1073">
        <v>658763</v>
      </c>
      <c r="AL131" s="1074"/>
      <c r="AM131" s="1074"/>
      <c r="AN131" s="1074"/>
      <c r="AO131" s="1075"/>
      <c r="AP131" s="1204"/>
      <c r="AQ131" s="1205"/>
      <c r="AR131" s="1205"/>
      <c r="AS131" s="1205"/>
      <c r="AT131" s="1206"/>
      <c r="AU131" s="284"/>
      <c r="AV131" s="284"/>
      <c r="AW131" s="284"/>
      <c r="AX131" s="1176" t="s">
        <v>509</v>
      </c>
      <c r="AY131" s="1127"/>
      <c r="AZ131" s="1127"/>
      <c r="BA131" s="1127"/>
      <c r="BB131" s="1127"/>
      <c r="BC131" s="1127"/>
      <c r="BD131" s="1127"/>
      <c r="BE131" s="1128"/>
      <c r="BF131" s="1177">
        <v>174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510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511</v>
      </c>
      <c r="W132" s="1187"/>
      <c r="X132" s="1187"/>
      <c r="Y132" s="1187"/>
      <c r="Z132" s="1188"/>
      <c r="AA132" s="1189">
        <v>16.969528</v>
      </c>
      <c r="AB132" s="1190"/>
      <c r="AC132" s="1190"/>
      <c r="AD132" s="1190"/>
      <c r="AE132" s="1191"/>
      <c r="AF132" s="1192">
        <v>16.112738579999998</v>
      </c>
      <c r="AG132" s="1190"/>
      <c r="AH132" s="1190"/>
      <c r="AI132" s="1190"/>
      <c r="AJ132" s="1191"/>
      <c r="AK132" s="1192">
        <v>15.07977831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512</v>
      </c>
      <c r="W133" s="1170"/>
      <c r="X133" s="1170"/>
      <c r="Y133" s="1170"/>
      <c r="Z133" s="1171"/>
      <c r="AA133" s="1172">
        <v>14.3</v>
      </c>
      <c r="AB133" s="1173"/>
      <c r="AC133" s="1173"/>
      <c r="AD133" s="1173"/>
      <c r="AE133" s="1174"/>
      <c r="AF133" s="1172">
        <v>15.1</v>
      </c>
      <c r="AG133" s="1173"/>
      <c r="AH133" s="1173"/>
      <c r="AI133" s="1173"/>
      <c r="AJ133" s="1174"/>
      <c r="AK133" s="1172">
        <v>16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A2zdL9itW2uM/AeGZ6YqzJoaXzCJ2ccW4eMh3r96PkqBlZ4apGIM7IE2SboWt6sGcZuNrTU2PefvZOD78pOcQ==" saltValue="+AV/4+GMIgOGB1p3dSUE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9" zoomScaleNormal="85" zoomScaleSheetLayoutView="100" workbookViewId="0">
      <selection activeCell="BY39" sqref="BY39:CM39"/>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R0Ame7k/Wgck4IvHnQU8PotALb4TwSgdU9uyhyKVNleGWzXPkydy1O257qKClzlyHydtJCDQbTq3AEHXvRfYg==" saltValue="I9eGJfYf6vgqMm05zKs7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9" zoomScaleNormal="100" zoomScaleSheetLayoutView="55" workbookViewId="0">
      <selection activeCell="BY39" sqref="BY39:CM39"/>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W44zI6xJzTgN6nmUyRkQ+mJfVeGFLA7ZgGTjpKDWkJs23x9XlX+EXzZiLFhTmNOcyY1RTly4roonbjtbzZFHw==" saltValue="Vx0Km6LCwYmAHMLx0NmRw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B19" workbookViewId="0">
      <selection activeCell="BY39" sqref="BY39:CM39"/>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516</v>
      </c>
      <c r="AP7" s="303"/>
      <c r="AQ7" s="304" t="s">
        <v>517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518</v>
      </c>
      <c r="AQ8" s="310" t="s">
        <v>519</v>
      </c>
      <c r="AR8" s="311" t="s">
        <v>520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521</v>
      </c>
      <c r="AL9" s="1213"/>
      <c r="AM9" s="1213"/>
      <c r="AN9" s="1214"/>
      <c r="AO9" s="312">
        <v>306150</v>
      </c>
      <c r="AP9" s="312">
        <v>325000</v>
      </c>
      <c r="AQ9" s="313">
        <v>213574</v>
      </c>
      <c r="AR9" s="314">
        <v>52.2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522</v>
      </c>
      <c r="AL10" s="1213"/>
      <c r="AM10" s="1213"/>
      <c r="AN10" s="1214"/>
      <c r="AO10" s="315">
        <v>48575</v>
      </c>
      <c r="AP10" s="315">
        <v>51566</v>
      </c>
      <c r="AQ10" s="316">
        <v>27269</v>
      </c>
      <c r="AR10" s="317">
        <v>89.1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523</v>
      </c>
      <c r="AL11" s="1213"/>
      <c r="AM11" s="1213"/>
      <c r="AN11" s="1214"/>
      <c r="AO11" s="315">
        <v>1953</v>
      </c>
      <c r="AP11" s="315">
        <v>2073</v>
      </c>
      <c r="AQ11" s="316">
        <v>27363</v>
      </c>
      <c r="AR11" s="317">
        <v>-92.4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524</v>
      </c>
      <c r="AL12" s="1213"/>
      <c r="AM12" s="1213"/>
      <c r="AN12" s="1214"/>
      <c r="AO12" s="315" t="s">
        <v>525</v>
      </c>
      <c r="AP12" s="315" t="s">
        <v>525</v>
      </c>
      <c r="AQ12" s="316">
        <v>4914</v>
      </c>
      <c r="AR12" s="317" t="s">
        <v>525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526</v>
      </c>
      <c r="AL13" s="1213"/>
      <c r="AM13" s="1213"/>
      <c r="AN13" s="1214"/>
      <c r="AO13" s="315" t="s">
        <v>525</v>
      </c>
      <c r="AP13" s="315" t="s">
        <v>525</v>
      </c>
      <c r="AQ13" s="316" t="s">
        <v>525</v>
      </c>
      <c r="AR13" s="317" t="s">
        <v>525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527</v>
      </c>
      <c r="AL14" s="1213"/>
      <c r="AM14" s="1213"/>
      <c r="AN14" s="1214"/>
      <c r="AO14" s="315">
        <v>6748</v>
      </c>
      <c r="AP14" s="315">
        <v>7163</v>
      </c>
      <c r="AQ14" s="316">
        <v>8817</v>
      </c>
      <c r="AR14" s="317">
        <v>-18.8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528</v>
      </c>
      <c r="AL15" s="1213"/>
      <c r="AM15" s="1213"/>
      <c r="AN15" s="1214"/>
      <c r="AO15" s="315" t="s">
        <v>525</v>
      </c>
      <c r="AP15" s="315" t="s">
        <v>525</v>
      </c>
      <c r="AQ15" s="316">
        <v>5079</v>
      </c>
      <c r="AR15" s="317" t="s">
        <v>525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529</v>
      </c>
      <c r="AL16" s="1216"/>
      <c r="AM16" s="1216"/>
      <c r="AN16" s="1217"/>
      <c r="AO16" s="315">
        <v>-29914</v>
      </c>
      <c r="AP16" s="315">
        <v>-31756</v>
      </c>
      <c r="AQ16" s="316">
        <v>-19713</v>
      </c>
      <c r="AR16" s="317">
        <v>61.1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190</v>
      </c>
      <c r="AL17" s="1216"/>
      <c r="AM17" s="1216"/>
      <c r="AN17" s="1217"/>
      <c r="AO17" s="315">
        <v>333512</v>
      </c>
      <c r="AP17" s="315">
        <v>354047</v>
      </c>
      <c r="AQ17" s="316">
        <v>267304</v>
      </c>
      <c r="AR17" s="317">
        <v>32.5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534</v>
      </c>
      <c r="AL21" s="1208"/>
      <c r="AM21" s="1208"/>
      <c r="AN21" s="1209"/>
      <c r="AO21" s="327">
        <v>30.79</v>
      </c>
      <c r="AP21" s="328">
        <v>25.06</v>
      </c>
      <c r="AQ21" s="329">
        <v>5.73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535</v>
      </c>
      <c r="AL22" s="1208"/>
      <c r="AM22" s="1208"/>
      <c r="AN22" s="1209"/>
      <c r="AO22" s="332">
        <v>91.7</v>
      </c>
      <c r="AP22" s="333">
        <v>93.7</v>
      </c>
      <c r="AQ22" s="334">
        <v>-2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516</v>
      </c>
      <c r="AP30" s="303"/>
      <c r="AQ30" s="304" t="s">
        <v>517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518</v>
      </c>
      <c r="AQ31" s="310" t="s">
        <v>519</v>
      </c>
      <c r="AR31" s="311" t="s">
        <v>520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539</v>
      </c>
      <c r="AL32" s="1224"/>
      <c r="AM32" s="1224"/>
      <c r="AN32" s="1225"/>
      <c r="AO32" s="342">
        <v>134252</v>
      </c>
      <c r="AP32" s="342">
        <v>142518</v>
      </c>
      <c r="AQ32" s="343">
        <v>151350</v>
      </c>
      <c r="AR32" s="344">
        <v>-5.8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540</v>
      </c>
      <c r="AL33" s="1224"/>
      <c r="AM33" s="1224"/>
      <c r="AN33" s="1225"/>
      <c r="AO33" s="342" t="s">
        <v>525</v>
      </c>
      <c r="AP33" s="342" t="s">
        <v>525</v>
      </c>
      <c r="AQ33" s="343" t="s">
        <v>525</v>
      </c>
      <c r="AR33" s="344" t="s">
        <v>525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541</v>
      </c>
      <c r="AL34" s="1224"/>
      <c r="AM34" s="1224"/>
      <c r="AN34" s="1225"/>
      <c r="AO34" s="342" t="s">
        <v>525</v>
      </c>
      <c r="AP34" s="342" t="s">
        <v>525</v>
      </c>
      <c r="AQ34" s="343" t="s">
        <v>525</v>
      </c>
      <c r="AR34" s="344" t="s">
        <v>525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542</v>
      </c>
      <c r="AL35" s="1224"/>
      <c r="AM35" s="1224"/>
      <c r="AN35" s="1225"/>
      <c r="AO35" s="342">
        <v>58539</v>
      </c>
      <c r="AP35" s="342">
        <v>62143</v>
      </c>
      <c r="AQ35" s="343">
        <v>30589</v>
      </c>
      <c r="AR35" s="344">
        <v>103.2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543</v>
      </c>
      <c r="AL36" s="1224"/>
      <c r="AM36" s="1224"/>
      <c r="AN36" s="1225"/>
      <c r="AO36" s="342">
        <v>449</v>
      </c>
      <c r="AP36" s="342">
        <v>477</v>
      </c>
      <c r="AQ36" s="343">
        <v>6092</v>
      </c>
      <c r="AR36" s="344">
        <v>-92.2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544</v>
      </c>
      <c r="AL37" s="1224"/>
      <c r="AM37" s="1224"/>
      <c r="AN37" s="1225"/>
      <c r="AO37" s="342">
        <v>37924</v>
      </c>
      <c r="AP37" s="342">
        <v>40259</v>
      </c>
      <c r="AQ37" s="343">
        <v>1860</v>
      </c>
      <c r="AR37" s="344">
        <v>2064.5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545</v>
      </c>
      <c r="AL38" s="1227"/>
      <c r="AM38" s="1227"/>
      <c r="AN38" s="1228"/>
      <c r="AO38" s="345" t="s">
        <v>525</v>
      </c>
      <c r="AP38" s="345" t="s">
        <v>525</v>
      </c>
      <c r="AQ38" s="346">
        <v>61</v>
      </c>
      <c r="AR38" s="334" t="s">
        <v>525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546</v>
      </c>
      <c r="AL39" s="1227"/>
      <c r="AM39" s="1227"/>
      <c r="AN39" s="1228"/>
      <c r="AO39" s="342">
        <v>-6775</v>
      </c>
      <c r="AP39" s="342">
        <v>-7192</v>
      </c>
      <c r="AQ39" s="343">
        <v>-9157</v>
      </c>
      <c r="AR39" s="344">
        <v>-21.5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547</v>
      </c>
      <c r="AL40" s="1224"/>
      <c r="AM40" s="1224"/>
      <c r="AN40" s="1225"/>
      <c r="AO40" s="342">
        <v>-125049</v>
      </c>
      <c r="AP40" s="342">
        <v>-132748</v>
      </c>
      <c r="AQ40" s="343">
        <v>-135364</v>
      </c>
      <c r="AR40" s="344">
        <v>-1.9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304</v>
      </c>
      <c r="AL41" s="1230"/>
      <c r="AM41" s="1230"/>
      <c r="AN41" s="1231"/>
      <c r="AO41" s="342">
        <v>99340</v>
      </c>
      <c r="AP41" s="342">
        <v>105456</v>
      </c>
      <c r="AQ41" s="343">
        <v>45431</v>
      </c>
      <c r="AR41" s="344">
        <v>132.1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516</v>
      </c>
      <c r="AN49" s="1220" t="s">
        <v>551</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552</v>
      </c>
      <c r="AO50" s="359" t="s">
        <v>553</v>
      </c>
      <c r="AP50" s="360" t="s">
        <v>554</v>
      </c>
      <c r="AQ50" s="361" t="s">
        <v>555</v>
      </c>
      <c r="AR50" s="362" t="s">
        <v>556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779810</v>
      </c>
      <c r="AN51" s="364">
        <v>855993</v>
      </c>
      <c r="AO51" s="365">
        <v>91.3</v>
      </c>
      <c r="AP51" s="366">
        <v>288550</v>
      </c>
      <c r="AQ51" s="367">
        <v>20.8</v>
      </c>
      <c r="AR51" s="368">
        <v>70.5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37140</v>
      </c>
      <c r="AN52" s="372">
        <v>40768</v>
      </c>
      <c r="AO52" s="373">
        <v>194.4</v>
      </c>
      <c r="AP52" s="374">
        <v>141525</v>
      </c>
      <c r="AQ52" s="375">
        <v>10.1</v>
      </c>
      <c r="AR52" s="376">
        <v>184.3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767131</v>
      </c>
      <c r="AN53" s="364">
        <v>843001</v>
      </c>
      <c r="AO53" s="365">
        <v>-1.5</v>
      </c>
      <c r="AP53" s="366">
        <v>287914</v>
      </c>
      <c r="AQ53" s="367">
        <v>-0.2</v>
      </c>
      <c r="AR53" s="368">
        <v>-1.3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13827</v>
      </c>
      <c r="AN54" s="372">
        <v>15195</v>
      </c>
      <c r="AO54" s="373">
        <v>-62.7</v>
      </c>
      <c r="AP54" s="374">
        <v>146531</v>
      </c>
      <c r="AQ54" s="375">
        <v>3.5</v>
      </c>
      <c r="AR54" s="376">
        <v>-66.2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484958</v>
      </c>
      <c r="AN55" s="364">
        <v>517013</v>
      </c>
      <c r="AO55" s="365">
        <v>-38.700000000000003</v>
      </c>
      <c r="AP55" s="366">
        <v>310300</v>
      </c>
      <c r="AQ55" s="367">
        <v>7.8</v>
      </c>
      <c r="AR55" s="368">
        <v>-46.5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29572</v>
      </c>
      <c r="AN56" s="372">
        <v>31527</v>
      </c>
      <c r="AO56" s="373">
        <v>107.5</v>
      </c>
      <c r="AP56" s="374">
        <v>157576</v>
      </c>
      <c r="AQ56" s="375">
        <v>7.5</v>
      </c>
      <c r="AR56" s="376">
        <v>100</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565259</v>
      </c>
      <c r="AN57" s="364">
        <v>612415</v>
      </c>
      <c r="AO57" s="365">
        <v>18.5</v>
      </c>
      <c r="AP57" s="366">
        <v>317319</v>
      </c>
      <c r="AQ57" s="367">
        <v>2.2999999999999998</v>
      </c>
      <c r="AR57" s="368">
        <v>16.2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233079</v>
      </c>
      <c r="AN58" s="372">
        <v>252523</v>
      </c>
      <c r="AO58" s="373">
        <v>701</v>
      </c>
      <c r="AP58" s="374">
        <v>164214</v>
      </c>
      <c r="AQ58" s="375">
        <v>4.2</v>
      </c>
      <c r="AR58" s="376">
        <v>696.8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546312</v>
      </c>
      <c r="AN59" s="364">
        <v>579949</v>
      </c>
      <c r="AO59" s="365">
        <v>-5.3</v>
      </c>
      <c r="AP59" s="366">
        <v>289738</v>
      </c>
      <c r="AQ59" s="367">
        <v>-8.6999999999999993</v>
      </c>
      <c r="AR59" s="368">
        <v>3.4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25699</v>
      </c>
      <c r="AN60" s="372">
        <v>27281</v>
      </c>
      <c r="AO60" s="373">
        <v>-89.2</v>
      </c>
      <c r="AP60" s="374">
        <v>156238</v>
      </c>
      <c r="AQ60" s="375">
        <v>-4.9000000000000004</v>
      </c>
      <c r="AR60" s="376">
        <v>-84.3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628694</v>
      </c>
      <c r="AN61" s="379">
        <v>681674</v>
      </c>
      <c r="AO61" s="380">
        <v>12.9</v>
      </c>
      <c r="AP61" s="381">
        <v>298764</v>
      </c>
      <c r="AQ61" s="382">
        <v>4.4000000000000004</v>
      </c>
      <c r="AR61" s="368">
        <v>8.5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67863</v>
      </c>
      <c r="AN62" s="372">
        <v>73459</v>
      </c>
      <c r="AO62" s="373">
        <v>170.2</v>
      </c>
      <c r="AP62" s="374">
        <v>153217</v>
      </c>
      <c r="AQ62" s="375">
        <v>4.0999999999999996</v>
      </c>
      <c r="AR62" s="376">
        <v>166.1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C3uSVIoxblZBIve4RbuAp8L/vb233PwV53aAs5hL30ok0t1JkxeSYdvXXglQsFsKo4hvT7EStrRAUjkpExHMA==" saltValue="7qXUo9JgtPESiFqWu4xh9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3" zoomScaleNormal="100" zoomScaleSheetLayoutView="55" workbookViewId="0">
      <selection activeCell="AG102" sqref="AG102"/>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e5Nwe1hTBrdLkt/Xsh20JRBQ6oFNQ4sw2kea/nFR+Kvnevf5X3TLES9D2WJC7cS6cTLQ55bOlsUUv2A/qaamw==" saltValue="M2xcyKTteKHT5P6gv+2/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F116" sqref="F116"/>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qdnI39HNtsdoYHsVxTPIxC0Aro0a00Uh9zAbQIbiZ/XFHNyq/RH1PkUUmA4G9TgfLGWxRczb1K9Y5vwW5clkQ==" saltValue="9zkKI98ZyYrok+cBSUAe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H37" zoomScaleSheetLayoutView="100" workbookViewId="0">
      <selection activeCell="BY39" sqref="BY39:CM3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2" t="s">
        <v>3</v>
      </c>
      <c r="D47" s="1232"/>
      <c r="E47" s="1233"/>
      <c r="F47" s="11">
        <v>22.91</v>
      </c>
      <c r="G47" s="12">
        <v>24.97</v>
      </c>
      <c r="H47" s="12">
        <v>50.69</v>
      </c>
      <c r="I47" s="12">
        <v>39.409999999999997</v>
      </c>
      <c r="J47" s="13">
        <v>35.29</v>
      </c>
    </row>
    <row r="48" spans="2:10" ht="57.75" customHeight="1" x14ac:dyDescent="0.15">
      <c r="B48" s="14"/>
      <c r="C48" s="1234" t="s">
        <v>4</v>
      </c>
      <c r="D48" s="1234"/>
      <c r="E48" s="1235"/>
      <c r="F48" s="15">
        <v>7.02</v>
      </c>
      <c r="G48" s="16">
        <v>16.940000000000001</v>
      </c>
      <c r="H48" s="16">
        <v>14.32</v>
      </c>
      <c r="I48" s="16">
        <v>12.86</v>
      </c>
      <c r="J48" s="17">
        <v>20.58</v>
      </c>
    </row>
    <row r="49" spans="2:10" ht="57.75" customHeight="1" thickBot="1" x14ac:dyDescent="0.2">
      <c r="B49" s="18"/>
      <c r="C49" s="1236" t="s">
        <v>5</v>
      </c>
      <c r="D49" s="1236"/>
      <c r="E49" s="1237"/>
      <c r="F49" s="19" t="s">
        <v>572</v>
      </c>
      <c r="G49" s="20">
        <v>13.13</v>
      </c>
      <c r="H49" s="20">
        <v>25.51</v>
      </c>
      <c r="I49" s="20" t="s">
        <v>573</v>
      </c>
      <c r="J49" s="21">
        <v>3.33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o8Qn6QAghshm0xwmH1EbjPfCJ/cbejQ2juNIfYrYwiBHATOFfYYnWRBiOTKnr62r7aGdNh8gNyrUBLyWwNTiQ==" saltValue="NaU3Albv3iTtpdlgx9j5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BY39" sqref="BY39:CM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44" t="s">
        <v>574</v>
      </c>
      <c r="D34" s="1244"/>
      <c r="E34" s="1245"/>
      <c r="F34" s="32">
        <v>7.02</v>
      </c>
      <c r="G34" s="33">
        <v>16.940000000000001</v>
      </c>
      <c r="H34" s="33">
        <v>14.32</v>
      </c>
      <c r="I34" s="33">
        <v>12.85</v>
      </c>
      <c r="J34" s="34">
        <v>20.58</v>
      </c>
      <c r="K34" s="22"/>
      <c r="L34" s="22"/>
      <c r="M34" s="22"/>
      <c r="N34" s="22"/>
      <c r="O34" s="22"/>
      <c r="P34" s="22"/>
    </row>
    <row r="35" spans="1:16" ht="39" customHeight="1" x14ac:dyDescent="0.15">
      <c r="A35" s="22"/>
      <c r="B35" s="35"/>
      <c r="C35" s="1238" t="s">
        <v>575</v>
      </c>
      <c r="D35" s="1239"/>
      <c r="E35" s="1240"/>
      <c r="F35" s="36">
        <v>3.09</v>
      </c>
      <c r="G35" s="37">
        <v>4.63</v>
      </c>
      <c r="H35" s="37">
        <v>5.23</v>
      </c>
      <c r="I35" s="37">
        <v>5.36</v>
      </c>
      <c r="J35" s="38">
        <v>6.43</v>
      </c>
      <c r="K35" s="22"/>
      <c r="L35" s="22"/>
      <c r="M35" s="22"/>
      <c r="N35" s="22"/>
      <c r="O35" s="22"/>
      <c r="P35" s="22"/>
    </row>
    <row r="36" spans="1:16" ht="39" customHeight="1" x14ac:dyDescent="0.15">
      <c r="A36" s="22"/>
      <c r="B36" s="35"/>
      <c r="C36" s="1238" t="s">
        <v>576</v>
      </c>
      <c r="D36" s="1239"/>
      <c r="E36" s="1240"/>
      <c r="F36" s="36">
        <v>13.23</v>
      </c>
      <c r="G36" s="37">
        <v>11.88</v>
      </c>
      <c r="H36" s="37">
        <v>4.34</v>
      </c>
      <c r="I36" s="37">
        <v>2.57</v>
      </c>
      <c r="J36" s="38">
        <v>0.7</v>
      </c>
      <c r="K36" s="22"/>
      <c r="L36" s="22"/>
      <c r="M36" s="22"/>
      <c r="N36" s="22"/>
      <c r="O36" s="22"/>
      <c r="P36" s="22"/>
    </row>
    <row r="37" spans="1:16" ht="39" customHeight="1" x14ac:dyDescent="0.15">
      <c r="A37" s="22"/>
      <c r="B37" s="35"/>
      <c r="C37" s="1238" t="s">
        <v>577</v>
      </c>
      <c r="D37" s="1239"/>
      <c r="E37" s="1240"/>
      <c r="F37" s="36">
        <v>0.15</v>
      </c>
      <c r="G37" s="37">
        <v>0.06</v>
      </c>
      <c r="H37" s="37">
        <v>0.02</v>
      </c>
      <c r="I37" s="37">
        <v>0.05</v>
      </c>
      <c r="J37" s="38">
        <v>0.05</v>
      </c>
      <c r="K37" s="22"/>
      <c r="L37" s="22"/>
      <c r="M37" s="22"/>
      <c r="N37" s="22"/>
      <c r="O37" s="22"/>
      <c r="P37" s="22"/>
    </row>
    <row r="38" spans="1:16" ht="39" customHeight="1" x14ac:dyDescent="0.15">
      <c r="A38" s="22"/>
      <c r="B38" s="35"/>
      <c r="C38" s="1238" t="s">
        <v>578</v>
      </c>
      <c r="D38" s="1239"/>
      <c r="E38" s="1240"/>
      <c r="F38" s="36">
        <v>0.06</v>
      </c>
      <c r="G38" s="37">
        <v>0.03</v>
      </c>
      <c r="H38" s="37">
        <v>0.01</v>
      </c>
      <c r="I38" s="37">
        <v>0</v>
      </c>
      <c r="J38" s="38">
        <v>0.05</v>
      </c>
      <c r="K38" s="22"/>
      <c r="L38" s="22"/>
      <c r="M38" s="22"/>
      <c r="N38" s="22"/>
      <c r="O38" s="22"/>
      <c r="P38" s="22"/>
    </row>
    <row r="39" spans="1:16" ht="39" customHeight="1" x14ac:dyDescent="0.15">
      <c r="A39" s="22"/>
      <c r="B39" s="35"/>
      <c r="C39" s="1238" t="s">
        <v>579</v>
      </c>
      <c r="D39" s="1239"/>
      <c r="E39" s="1240"/>
      <c r="F39" s="36">
        <v>0.03</v>
      </c>
      <c r="G39" s="37">
        <v>0.02</v>
      </c>
      <c r="H39" s="37">
        <v>0</v>
      </c>
      <c r="I39" s="37">
        <v>0</v>
      </c>
      <c r="J39" s="38">
        <v>0.02</v>
      </c>
      <c r="K39" s="22"/>
      <c r="L39" s="22"/>
      <c r="M39" s="22"/>
      <c r="N39" s="22"/>
      <c r="O39" s="22"/>
      <c r="P39" s="22"/>
    </row>
    <row r="40" spans="1:16" ht="39" customHeight="1" x14ac:dyDescent="0.15">
      <c r="A40" s="22"/>
      <c r="B40" s="35"/>
      <c r="C40" s="1238" t="s">
        <v>580</v>
      </c>
      <c r="D40" s="1239"/>
      <c r="E40" s="1240"/>
      <c r="F40" s="36">
        <v>0.02</v>
      </c>
      <c r="G40" s="37">
        <v>0.01</v>
      </c>
      <c r="H40" s="37">
        <v>0.01</v>
      </c>
      <c r="I40" s="37">
        <v>0</v>
      </c>
      <c r="J40" s="38">
        <v>0.01</v>
      </c>
      <c r="K40" s="22"/>
      <c r="L40" s="22"/>
      <c r="M40" s="22"/>
      <c r="N40" s="22"/>
      <c r="O40" s="22"/>
      <c r="P40" s="22"/>
    </row>
    <row r="41" spans="1:16" ht="39" customHeight="1" x14ac:dyDescent="0.15">
      <c r="A41" s="22"/>
      <c r="B41" s="35"/>
      <c r="C41" s="1238" t="s">
        <v>581</v>
      </c>
      <c r="D41" s="1239"/>
      <c r="E41" s="1240"/>
      <c r="F41" s="36">
        <v>0.01</v>
      </c>
      <c r="G41" s="37">
        <v>0</v>
      </c>
      <c r="H41" s="37">
        <v>0</v>
      </c>
      <c r="I41" s="37">
        <v>0</v>
      </c>
      <c r="J41" s="38">
        <v>0</v>
      </c>
      <c r="K41" s="22"/>
      <c r="L41" s="22"/>
      <c r="M41" s="22"/>
      <c r="N41" s="22"/>
      <c r="O41" s="22"/>
      <c r="P41" s="22"/>
    </row>
    <row r="42" spans="1:16" ht="39" customHeight="1" x14ac:dyDescent="0.15">
      <c r="A42" s="22"/>
      <c r="B42" s="39"/>
      <c r="C42" s="1238" t="s">
        <v>582</v>
      </c>
      <c r="D42" s="1239"/>
      <c r="E42" s="1240"/>
      <c r="F42" s="36" t="s">
        <v>525</v>
      </c>
      <c r="G42" s="37" t="s">
        <v>525</v>
      </c>
      <c r="H42" s="37" t="s">
        <v>525</v>
      </c>
      <c r="I42" s="37" t="s">
        <v>525</v>
      </c>
      <c r="J42" s="38" t="s">
        <v>525</v>
      </c>
      <c r="K42" s="22"/>
      <c r="L42" s="22"/>
      <c r="M42" s="22"/>
      <c r="N42" s="22"/>
      <c r="O42" s="22"/>
      <c r="P42" s="22"/>
    </row>
    <row r="43" spans="1:16" ht="39" customHeight="1" thickBot="1" x14ac:dyDescent="0.2">
      <c r="A43" s="22"/>
      <c r="B43" s="40"/>
      <c r="C43" s="1241" t="s">
        <v>583</v>
      </c>
      <c r="D43" s="1242"/>
      <c r="E43" s="1243"/>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nKZMLkSiLasr0fYkr7XUsT6wPekKTgECXwbIGqopnuuXxG2B8y0IrS7ruv8rJU9I/BTc+3gUp+E1yJE+Q8KgA==" saltValue="tUkVkL89J0sxyFAjwLfs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election activeCell="Q60" sqref="P60:Q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175</v>
      </c>
      <c r="L45" s="60">
        <v>168</v>
      </c>
      <c r="M45" s="60">
        <v>165</v>
      </c>
      <c r="N45" s="60">
        <v>145</v>
      </c>
      <c r="O45" s="61">
        <v>134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525</v>
      </c>
      <c r="L46" s="64" t="s">
        <v>525</v>
      </c>
      <c r="M46" s="64" t="s">
        <v>525</v>
      </c>
      <c r="N46" s="64" t="s">
        <v>525</v>
      </c>
      <c r="O46" s="65" t="s">
        <v>525</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525</v>
      </c>
      <c r="L47" s="64" t="s">
        <v>525</v>
      </c>
      <c r="M47" s="64" t="s">
        <v>525</v>
      </c>
      <c r="N47" s="64" t="s">
        <v>525</v>
      </c>
      <c r="O47" s="65" t="s">
        <v>525</v>
      </c>
      <c r="P47" s="48"/>
      <c r="Q47" s="48"/>
      <c r="R47" s="48"/>
      <c r="S47" s="48"/>
      <c r="T47" s="48"/>
      <c r="U47" s="48"/>
    </row>
    <row r="48" spans="1:21" ht="30.75" customHeight="1" x14ac:dyDescent="0.15">
      <c r="A48" s="48"/>
      <c r="B48" s="1248"/>
      <c r="C48" s="1249"/>
      <c r="D48" s="62"/>
      <c r="E48" s="1254" t="s">
        <v>15</v>
      </c>
      <c r="F48" s="1254"/>
      <c r="G48" s="1254"/>
      <c r="H48" s="1254"/>
      <c r="I48" s="1254"/>
      <c r="J48" s="1255"/>
      <c r="K48" s="63">
        <v>76</v>
      </c>
      <c r="L48" s="64">
        <v>64</v>
      </c>
      <c r="M48" s="64">
        <v>58</v>
      </c>
      <c r="N48" s="64">
        <v>59</v>
      </c>
      <c r="O48" s="65">
        <v>59</v>
      </c>
      <c r="P48" s="48"/>
      <c r="Q48" s="48"/>
      <c r="R48" s="48"/>
      <c r="S48" s="48"/>
      <c r="T48" s="48"/>
      <c r="U48" s="48"/>
    </row>
    <row r="49" spans="1:21" ht="30.75" customHeight="1" x14ac:dyDescent="0.15">
      <c r="A49" s="48"/>
      <c r="B49" s="1248"/>
      <c r="C49" s="1249"/>
      <c r="D49" s="62"/>
      <c r="E49" s="1254" t="s">
        <v>16</v>
      </c>
      <c r="F49" s="1254"/>
      <c r="G49" s="1254"/>
      <c r="H49" s="1254"/>
      <c r="I49" s="1254"/>
      <c r="J49" s="1255"/>
      <c r="K49" s="63">
        <v>0</v>
      </c>
      <c r="L49" s="64">
        <v>0</v>
      </c>
      <c r="M49" s="64">
        <v>0</v>
      </c>
      <c r="N49" s="64">
        <v>0</v>
      </c>
      <c r="O49" s="65">
        <v>0</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525</v>
      </c>
      <c r="L50" s="64">
        <v>5</v>
      </c>
      <c r="M50" s="64">
        <v>40</v>
      </c>
      <c r="N50" s="64">
        <v>38</v>
      </c>
      <c r="O50" s="65">
        <v>38</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525</v>
      </c>
      <c r="L51" s="64" t="s">
        <v>525</v>
      </c>
      <c r="M51" s="64" t="s">
        <v>525</v>
      </c>
      <c r="N51" s="64" t="s">
        <v>525</v>
      </c>
      <c r="O51" s="65" t="s">
        <v>525</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168</v>
      </c>
      <c r="L52" s="64">
        <v>155</v>
      </c>
      <c r="M52" s="64">
        <v>151</v>
      </c>
      <c r="N52" s="64">
        <v>135</v>
      </c>
      <c r="O52" s="65">
        <v>133</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83</v>
      </c>
      <c r="L53" s="69">
        <v>82</v>
      </c>
      <c r="M53" s="69">
        <v>112</v>
      </c>
      <c r="N53" s="69">
        <v>107</v>
      </c>
      <c r="O53" s="70">
        <v>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584</v>
      </c>
      <c r="L56" s="80" t="s">
        <v>585</v>
      </c>
      <c r="M56" s="80" t="s">
        <v>586</v>
      </c>
      <c r="N56" s="80" t="s">
        <v>587</v>
      </c>
      <c r="O56" s="81" t="s">
        <v>588</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595</v>
      </c>
      <c r="L57" s="83" t="s">
        <v>594</v>
      </c>
      <c r="M57" s="83" t="s">
        <v>594</v>
      </c>
      <c r="N57" s="83" t="s">
        <v>594</v>
      </c>
      <c r="O57" s="84" t="s">
        <v>595</v>
      </c>
    </row>
    <row r="58" spans="1:21" ht="31.5" customHeight="1" thickBot="1" x14ac:dyDescent="0.2">
      <c r="B58" s="1264"/>
      <c r="C58" s="1265"/>
      <c r="D58" s="1269" t="s">
        <v>27</v>
      </c>
      <c r="E58" s="1270"/>
      <c r="F58" s="1270"/>
      <c r="G58" s="1270"/>
      <c r="H58" s="1270"/>
      <c r="I58" s="1270"/>
      <c r="J58" s="1271"/>
      <c r="K58" s="85" t="s">
        <v>594</v>
      </c>
      <c r="L58" s="86" t="s">
        <v>594</v>
      </c>
      <c r="M58" s="86" t="s">
        <v>594</v>
      </c>
      <c r="N58" s="86" t="s">
        <v>594</v>
      </c>
      <c r="O58" s="87" t="s">
        <v>594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oKpfSZCK2IDZVNZa62h2V6THNv8Ipfw+ys+oiTQlsLYTfnxZLGr4w+QYYvQHD+P3EOSovTGVz6VZ5Pvx7EGxA==" saltValue="ByyEYm5eS4tp/8z5igKqA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K49" zoomScaleSheetLayoutView="100" workbookViewId="0">
      <selection activeCell="BY39" sqref="BY39:CM39"/>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567</v>
      </c>
      <c r="J40" s="99" t="s">
        <v>568</v>
      </c>
      <c r="K40" s="99" t="s">
        <v>569</v>
      </c>
      <c r="L40" s="99" t="s">
        <v>570</v>
      </c>
      <c r="M40" s="100" t="s">
        <v>571</v>
      </c>
    </row>
    <row r="41" spans="2:13" ht="27.75" customHeight="1" x14ac:dyDescent="0.15">
      <c r="B41" s="1272" t="s">
        <v>30</v>
      </c>
      <c r="C41" s="1273"/>
      <c r="D41" s="101"/>
      <c r="E41" s="1278" t="s">
        <v>31</v>
      </c>
      <c r="F41" s="1278"/>
      <c r="G41" s="1278"/>
      <c r="H41" s="1279"/>
      <c r="I41" s="102">
        <v>1179</v>
      </c>
      <c r="J41" s="103">
        <v>1226</v>
      </c>
      <c r="K41" s="103">
        <v>1170</v>
      </c>
      <c r="L41" s="103">
        <v>1222</v>
      </c>
      <c r="M41" s="104">
        <v>1183</v>
      </c>
    </row>
    <row r="42" spans="2:13" ht="27.75" customHeight="1" x14ac:dyDescent="0.15">
      <c r="B42" s="1274"/>
      <c r="C42" s="1275"/>
      <c r="D42" s="105"/>
      <c r="E42" s="1280" t="s">
        <v>32</v>
      </c>
      <c r="F42" s="1280"/>
      <c r="G42" s="1280"/>
      <c r="H42" s="1281"/>
      <c r="I42" s="106" t="s">
        <v>525</v>
      </c>
      <c r="J42" s="107">
        <v>964</v>
      </c>
      <c r="K42" s="107">
        <v>604</v>
      </c>
      <c r="L42" s="107">
        <v>564</v>
      </c>
      <c r="M42" s="108">
        <v>774</v>
      </c>
    </row>
    <row r="43" spans="2:13" ht="27.75" customHeight="1" x14ac:dyDescent="0.15">
      <c r="B43" s="1274"/>
      <c r="C43" s="1275"/>
      <c r="D43" s="105"/>
      <c r="E43" s="1280" t="s">
        <v>33</v>
      </c>
      <c r="F43" s="1280"/>
      <c r="G43" s="1280"/>
      <c r="H43" s="1281"/>
      <c r="I43" s="106">
        <v>656</v>
      </c>
      <c r="J43" s="107">
        <v>625</v>
      </c>
      <c r="K43" s="107">
        <v>587</v>
      </c>
      <c r="L43" s="107">
        <v>587</v>
      </c>
      <c r="M43" s="108">
        <v>555</v>
      </c>
    </row>
    <row r="44" spans="2:13" ht="27.75" customHeight="1" x14ac:dyDescent="0.15">
      <c r="B44" s="1274"/>
      <c r="C44" s="1275"/>
      <c r="D44" s="105"/>
      <c r="E44" s="1280" t="s">
        <v>34</v>
      </c>
      <c r="F44" s="1280"/>
      <c r="G44" s="1280"/>
      <c r="H44" s="1281"/>
      <c r="I44" s="106" t="s">
        <v>525</v>
      </c>
      <c r="J44" s="107" t="s">
        <v>525</v>
      </c>
      <c r="K44" s="107" t="s">
        <v>525</v>
      </c>
      <c r="L44" s="107" t="s">
        <v>525</v>
      </c>
      <c r="M44" s="108" t="s">
        <v>525</v>
      </c>
    </row>
    <row r="45" spans="2:13" ht="27.75" customHeight="1" x14ac:dyDescent="0.15">
      <c r="B45" s="1274"/>
      <c r="C45" s="1275"/>
      <c r="D45" s="105"/>
      <c r="E45" s="1280" t="s">
        <v>35</v>
      </c>
      <c r="F45" s="1280"/>
      <c r="G45" s="1280"/>
      <c r="H45" s="1281"/>
      <c r="I45" s="106">
        <v>127</v>
      </c>
      <c r="J45" s="107">
        <v>114</v>
      </c>
      <c r="K45" s="107">
        <v>39</v>
      </c>
      <c r="L45" s="107">
        <v>109</v>
      </c>
      <c r="M45" s="108">
        <v>103</v>
      </c>
    </row>
    <row r="46" spans="2:13" ht="27.75" customHeight="1" x14ac:dyDescent="0.15">
      <c r="B46" s="1274"/>
      <c r="C46" s="1275"/>
      <c r="D46" s="109"/>
      <c r="E46" s="1280" t="s">
        <v>36</v>
      </c>
      <c r="F46" s="1280"/>
      <c r="G46" s="1280"/>
      <c r="H46" s="1281"/>
      <c r="I46" s="106" t="s">
        <v>525</v>
      </c>
      <c r="J46" s="107" t="s">
        <v>525</v>
      </c>
      <c r="K46" s="107" t="s">
        <v>525</v>
      </c>
      <c r="L46" s="107" t="s">
        <v>525</v>
      </c>
      <c r="M46" s="108" t="s">
        <v>525</v>
      </c>
    </row>
    <row r="47" spans="2:13" ht="27.75" customHeight="1" x14ac:dyDescent="0.15">
      <c r="B47" s="1274"/>
      <c r="C47" s="1275"/>
      <c r="D47" s="110"/>
      <c r="E47" s="1282" t="s">
        <v>37</v>
      </c>
      <c r="F47" s="1283"/>
      <c r="G47" s="1283"/>
      <c r="H47" s="1284"/>
      <c r="I47" s="106" t="s">
        <v>525</v>
      </c>
      <c r="J47" s="107" t="s">
        <v>525</v>
      </c>
      <c r="K47" s="107" t="s">
        <v>525</v>
      </c>
      <c r="L47" s="107" t="s">
        <v>525</v>
      </c>
      <c r="M47" s="108" t="s">
        <v>525</v>
      </c>
    </row>
    <row r="48" spans="2:13" ht="27.75" customHeight="1" x14ac:dyDescent="0.15">
      <c r="B48" s="1274"/>
      <c r="C48" s="1275"/>
      <c r="D48" s="105"/>
      <c r="E48" s="1280" t="s">
        <v>38</v>
      </c>
      <c r="F48" s="1280"/>
      <c r="G48" s="1280"/>
      <c r="H48" s="1281"/>
      <c r="I48" s="106" t="s">
        <v>525</v>
      </c>
      <c r="J48" s="107" t="s">
        <v>525</v>
      </c>
      <c r="K48" s="107" t="s">
        <v>525</v>
      </c>
      <c r="L48" s="107" t="s">
        <v>525</v>
      </c>
      <c r="M48" s="108" t="s">
        <v>525</v>
      </c>
    </row>
    <row r="49" spans="2:13" ht="27.75" customHeight="1" x14ac:dyDescent="0.15">
      <c r="B49" s="1276"/>
      <c r="C49" s="1277"/>
      <c r="D49" s="105"/>
      <c r="E49" s="1280" t="s">
        <v>39</v>
      </c>
      <c r="F49" s="1280"/>
      <c r="G49" s="1280"/>
      <c r="H49" s="1281"/>
      <c r="I49" s="106" t="s">
        <v>525</v>
      </c>
      <c r="J49" s="107" t="s">
        <v>525</v>
      </c>
      <c r="K49" s="107" t="s">
        <v>525</v>
      </c>
      <c r="L49" s="107" t="s">
        <v>525</v>
      </c>
      <c r="M49" s="108" t="s">
        <v>525</v>
      </c>
    </row>
    <row r="50" spans="2:13" ht="27.75" customHeight="1" x14ac:dyDescent="0.15">
      <c r="B50" s="1285" t="s">
        <v>40</v>
      </c>
      <c r="C50" s="1286"/>
      <c r="D50" s="111"/>
      <c r="E50" s="1280" t="s">
        <v>41</v>
      </c>
      <c r="F50" s="1280"/>
      <c r="G50" s="1280"/>
      <c r="H50" s="1281"/>
      <c r="I50" s="106">
        <v>280</v>
      </c>
      <c r="J50" s="107">
        <v>300</v>
      </c>
      <c r="K50" s="107">
        <v>490</v>
      </c>
      <c r="L50" s="107">
        <v>369</v>
      </c>
      <c r="M50" s="108">
        <v>333</v>
      </c>
    </row>
    <row r="51" spans="2:13" ht="27.75" customHeight="1" x14ac:dyDescent="0.15">
      <c r="B51" s="1274"/>
      <c r="C51" s="1275"/>
      <c r="D51" s="105"/>
      <c r="E51" s="1280" t="s">
        <v>42</v>
      </c>
      <c r="F51" s="1280"/>
      <c r="G51" s="1280"/>
      <c r="H51" s="1281"/>
      <c r="I51" s="106">
        <v>45</v>
      </c>
      <c r="J51" s="107">
        <v>35</v>
      </c>
      <c r="K51" s="107">
        <v>35</v>
      </c>
      <c r="L51" s="107">
        <v>26</v>
      </c>
      <c r="M51" s="108">
        <v>20</v>
      </c>
    </row>
    <row r="52" spans="2:13" ht="27.75" customHeight="1" x14ac:dyDescent="0.15">
      <c r="B52" s="1276"/>
      <c r="C52" s="1277"/>
      <c r="D52" s="105"/>
      <c r="E52" s="1280" t="s">
        <v>43</v>
      </c>
      <c r="F52" s="1280"/>
      <c r="G52" s="1280"/>
      <c r="H52" s="1281"/>
      <c r="I52" s="106">
        <v>1084</v>
      </c>
      <c r="J52" s="107">
        <v>1035</v>
      </c>
      <c r="K52" s="107">
        <v>1108</v>
      </c>
      <c r="L52" s="107">
        <v>1144</v>
      </c>
      <c r="M52" s="108">
        <v>1115</v>
      </c>
    </row>
    <row r="53" spans="2:13" ht="27.75" customHeight="1" thickBot="1" x14ac:dyDescent="0.2">
      <c r="B53" s="1287" t="s">
        <v>44</v>
      </c>
      <c r="C53" s="1288"/>
      <c r="D53" s="112"/>
      <c r="E53" s="1289" t="s">
        <v>45</v>
      </c>
      <c r="F53" s="1289"/>
      <c r="G53" s="1289"/>
      <c r="H53" s="1290"/>
      <c r="I53" s="113">
        <v>554</v>
      </c>
      <c r="J53" s="114">
        <v>1560</v>
      </c>
      <c r="K53" s="114">
        <v>766</v>
      </c>
      <c r="L53" s="114">
        <v>941</v>
      </c>
      <c r="M53" s="115">
        <v>1147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jc+v51LF31IQTBgDp4cav1BoMcwqGVlZdJ4O6M5T80rt0wvnFRVq5kr5OTHd7Sk2qHQ8HUSrLy2Z+1KbJIjNQ==" saltValue="g+vMeSGn1c7mUOU6BxX1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topLeftCell="A58" zoomScale="70" zoomScaleNormal="70" zoomScaleSheetLayoutView="100" workbookViewId="0">
      <selection activeCell="BY39" sqref="BY39:CM3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569</v>
      </c>
      <c r="G54" s="124" t="s">
        <v>570</v>
      </c>
      <c r="H54" s="125" t="s">
        <v>571</v>
      </c>
    </row>
    <row r="55" spans="2:8" ht="52.5" customHeight="1" x14ac:dyDescent="0.15">
      <c r="B55" s="126"/>
      <c r="C55" s="1299" t="s">
        <v>48</v>
      </c>
      <c r="D55" s="1299"/>
      <c r="E55" s="1300"/>
      <c r="F55" s="127">
        <v>408</v>
      </c>
      <c r="G55" s="127">
        <v>311</v>
      </c>
      <c r="H55" s="128">
        <v>277</v>
      </c>
    </row>
    <row r="56" spans="2:8" ht="52.5" customHeight="1" x14ac:dyDescent="0.15">
      <c r="B56" s="129"/>
      <c r="C56" s="1301" t="s">
        <v>49</v>
      </c>
      <c r="D56" s="1301"/>
      <c r="E56" s="1302"/>
      <c r="F56" s="130" t="s">
        <v>525</v>
      </c>
      <c r="G56" s="130" t="s">
        <v>525</v>
      </c>
      <c r="H56" s="131" t="s">
        <v>525</v>
      </c>
    </row>
    <row r="57" spans="2:8" ht="53.25" customHeight="1" x14ac:dyDescent="0.15">
      <c r="B57" s="129"/>
      <c r="C57" s="1303" t="s">
        <v>50</v>
      </c>
      <c r="D57" s="1303"/>
      <c r="E57" s="1304"/>
      <c r="F57" s="132">
        <v>82</v>
      </c>
      <c r="G57" s="132">
        <v>59</v>
      </c>
      <c r="H57" s="133">
        <v>56</v>
      </c>
    </row>
    <row r="58" spans="2:8" ht="45.75" customHeight="1" x14ac:dyDescent="0.15">
      <c r="B58" s="134"/>
      <c r="C58" s="1291" t="s">
        <v>589</v>
      </c>
      <c r="D58" s="1292"/>
      <c r="E58" s="1293"/>
      <c r="F58" s="135">
        <v>54</v>
      </c>
      <c r="G58" s="135">
        <v>30</v>
      </c>
      <c r="H58" s="136">
        <v>21</v>
      </c>
    </row>
    <row r="59" spans="2:8" ht="45.75" customHeight="1" x14ac:dyDescent="0.15">
      <c r="B59" s="134"/>
      <c r="C59" s="1291" t="s">
        <v>590</v>
      </c>
      <c r="D59" s="1292"/>
      <c r="E59" s="1293"/>
      <c r="F59" s="135">
        <v>17</v>
      </c>
      <c r="G59" s="135">
        <v>17</v>
      </c>
      <c r="H59" s="136">
        <v>22</v>
      </c>
    </row>
    <row r="60" spans="2:8" ht="45.75" customHeight="1" x14ac:dyDescent="0.15">
      <c r="B60" s="134"/>
      <c r="C60" s="1291" t="s">
        <v>591</v>
      </c>
      <c r="D60" s="1292"/>
      <c r="E60" s="1293"/>
      <c r="F60" s="135">
        <v>5</v>
      </c>
      <c r="G60" s="135">
        <v>5</v>
      </c>
      <c r="H60" s="136">
        <v>5</v>
      </c>
    </row>
    <row r="61" spans="2:8" ht="45.75" customHeight="1" x14ac:dyDescent="0.15">
      <c r="B61" s="134"/>
      <c r="C61" s="1291" t="s">
        <v>592</v>
      </c>
      <c r="D61" s="1292"/>
      <c r="E61" s="1293"/>
      <c r="F61" s="135">
        <v>3</v>
      </c>
      <c r="G61" s="135">
        <v>3</v>
      </c>
      <c r="H61" s="136">
        <v>3</v>
      </c>
    </row>
    <row r="62" spans="2:8" ht="45.75" customHeight="1" thickBot="1" x14ac:dyDescent="0.2">
      <c r="B62" s="137"/>
      <c r="C62" s="1294" t="s">
        <v>593</v>
      </c>
      <c r="D62" s="1295"/>
      <c r="E62" s="1296"/>
      <c r="F62" s="138">
        <v>1</v>
      </c>
      <c r="G62" s="138">
        <v>1</v>
      </c>
      <c r="H62" s="139">
        <v>3</v>
      </c>
    </row>
    <row r="63" spans="2:8" ht="52.5" customHeight="1" thickBot="1" x14ac:dyDescent="0.2">
      <c r="B63" s="140"/>
      <c r="C63" s="1297" t="s">
        <v>51</v>
      </c>
      <c r="D63" s="1297"/>
      <c r="E63" s="1298"/>
      <c r="F63" s="141">
        <v>490</v>
      </c>
      <c r="G63" s="141">
        <v>369</v>
      </c>
      <c r="H63" s="142">
        <v>333</v>
      </c>
    </row>
    <row r="64" spans="2:8" ht="15" customHeight="1" x14ac:dyDescent="0.15"/>
    <row r="65" ht="0" hidden="1" customHeight="1" x14ac:dyDescent="0.15"/>
    <row r="66" ht="0" hidden="1" customHeight="1" x14ac:dyDescent="0.15"/>
  </sheetData>
  <sheetProtection algorithmName="SHA-512" hashValue="CU50CqFQmJUM5GFiMoXbXLjlF0vzHxr7GrnMJnk2mAunXaojEjAqTrFOH5luJ4MakhDRa7ePkiuNNz16oK81UA==" saltValue="jWboXQdF3ZuSTCS/ekBA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BY39" sqref="BY39:CM3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599</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600</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567</v>
      </c>
      <c r="BQ50" s="1310"/>
      <c r="BR50" s="1310"/>
      <c r="BS50" s="1310"/>
      <c r="BT50" s="1310"/>
      <c r="BU50" s="1310"/>
      <c r="BV50" s="1310"/>
      <c r="BW50" s="1310"/>
      <c r="BX50" s="1310" t="s">
        <v>568</v>
      </c>
      <c r="BY50" s="1310"/>
      <c r="BZ50" s="1310"/>
      <c r="CA50" s="1310"/>
      <c r="CB50" s="1310"/>
      <c r="CC50" s="1310"/>
      <c r="CD50" s="1310"/>
      <c r="CE50" s="1310"/>
      <c r="CF50" s="1310" t="s">
        <v>569</v>
      </c>
      <c r="CG50" s="1310"/>
      <c r="CH50" s="1310"/>
      <c r="CI50" s="1310"/>
      <c r="CJ50" s="1310"/>
      <c r="CK50" s="1310"/>
      <c r="CL50" s="1310"/>
      <c r="CM50" s="1310"/>
      <c r="CN50" s="1310" t="s">
        <v>570</v>
      </c>
      <c r="CO50" s="1310"/>
      <c r="CP50" s="1310"/>
      <c r="CQ50" s="1310"/>
      <c r="CR50" s="1310"/>
      <c r="CS50" s="1310"/>
      <c r="CT50" s="1310"/>
      <c r="CU50" s="1310"/>
      <c r="CV50" s="1310" t="s">
        <v>571</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601</v>
      </c>
      <c r="AO51" s="1308"/>
      <c r="AP51" s="1308"/>
      <c r="AQ51" s="1308"/>
      <c r="AR51" s="1308"/>
      <c r="AS51" s="1308"/>
      <c r="AT51" s="1308"/>
      <c r="AU51" s="1308"/>
      <c r="AV51" s="1308"/>
      <c r="AW51" s="1308"/>
      <c r="AX51" s="1308"/>
      <c r="AY51" s="1308"/>
      <c r="AZ51" s="1308"/>
      <c r="BA51" s="1308"/>
      <c r="BB51" s="1308" t="s">
        <v>602</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235.6</v>
      </c>
      <c r="BY51" s="1305"/>
      <c r="BZ51" s="1305"/>
      <c r="CA51" s="1305"/>
      <c r="CB51" s="1305"/>
      <c r="CC51" s="1305"/>
      <c r="CD51" s="1305"/>
      <c r="CE51" s="1305"/>
      <c r="CF51" s="1305">
        <v>115.4</v>
      </c>
      <c r="CG51" s="1305"/>
      <c r="CH51" s="1305"/>
      <c r="CI51" s="1305"/>
      <c r="CJ51" s="1305"/>
      <c r="CK51" s="1305"/>
      <c r="CL51" s="1305"/>
      <c r="CM51" s="1305"/>
      <c r="CN51" s="1305">
        <v>142.1</v>
      </c>
      <c r="CO51" s="1305"/>
      <c r="CP51" s="1305"/>
      <c r="CQ51" s="1305"/>
      <c r="CR51" s="1305"/>
      <c r="CS51" s="1305"/>
      <c r="CT51" s="1305"/>
      <c r="CU51" s="1305"/>
      <c r="CV51" s="1305">
        <v>174</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603</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45.2</v>
      </c>
      <c r="BY53" s="1305"/>
      <c r="BZ53" s="1305"/>
      <c r="CA53" s="1305"/>
      <c r="CB53" s="1305"/>
      <c r="CC53" s="1305"/>
      <c r="CD53" s="1305"/>
      <c r="CE53" s="1305"/>
      <c r="CF53" s="1305">
        <v>42.9</v>
      </c>
      <c r="CG53" s="1305"/>
      <c r="CH53" s="1305"/>
      <c r="CI53" s="1305"/>
      <c r="CJ53" s="1305"/>
      <c r="CK53" s="1305"/>
      <c r="CL53" s="1305"/>
      <c r="CM53" s="1305"/>
      <c r="CN53" s="1305">
        <v>48.5</v>
      </c>
      <c r="CO53" s="1305"/>
      <c r="CP53" s="1305"/>
      <c r="CQ53" s="1305"/>
      <c r="CR53" s="1305"/>
      <c r="CS53" s="1305"/>
      <c r="CT53" s="1305"/>
      <c r="CU53" s="1305"/>
      <c r="CV53" s="1305">
        <v>49.8</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604</v>
      </c>
      <c r="AO55" s="1310"/>
      <c r="AP55" s="1310"/>
      <c r="AQ55" s="1310"/>
      <c r="AR55" s="1310"/>
      <c r="AS55" s="1310"/>
      <c r="AT55" s="1310"/>
      <c r="AU55" s="1310"/>
      <c r="AV55" s="1310"/>
      <c r="AW55" s="1310"/>
      <c r="AX55" s="1310"/>
      <c r="AY55" s="1310"/>
      <c r="AZ55" s="1310"/>
      <c r="BA55" s="1310"/>
      <c r="BB55" s="1308" t="s">
        <v>602</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603</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57.1</v>
      </c>
      <c r="BY57" s="1305"/>
      <c r="BZ57" s="1305"/>
      <c r="CA57" s="1305"/>
      <c r="CB57" s="1305"/>
      <c r="CC57" s="1305"/>
      <c r="CD57" s="1305"/>
      <c r="CE57" s="1305"/>
      <c r="CF57" s="1305">
        <v>57.9</v>
      </c>
      <c r="CG57" s="1305"/>
      <c r="CH57" s="1305"/>
      <c r="CI57" s="1305"/>
      <c r="CJ57" s="1305"/>
      <c r="CK57" s="1305"/>
      <c r="CL57" s="1305"/>
      <c r="CM57" s="1305"/>
      <c r="CN57" s="1305">
        <v>58.2</v>
      </c>
      <c r="CO57" s="1305"/>
      <c r="CP57" s="1305"/>
      <c r="CQ57" s="1305"/>
      <c r="CR57" s="1305"/>
      <c r="CS57" s="1305"/>
      <c r="CT57" s="1305"/>
      <c r="CU57" s="1305"/>
      <c r="CV57" s="1305">
        <v>58.7</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605</v>
      </c>
    </row>
    <row r="64" spans="1:109" x14ac:dyDescent="0.15">
      <c r="B64" s="394"/>
      <c r="G64" s="401"/>
      <c r="I64" s="414"/>
      <c r="J64" s="414"/>
      <c r="K64" s="414"/>
      <c r="L64" s="414"/>
      <c r="M64" s="414"/>
      <c r="N64" s="415"/>
      <c r="AM64" s="401"/>
      <c r="AN64" s="401" t="s">
        <v>598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606</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600</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567</v>
      </c>
      <c r="BQ72" s="1310"/>
      <c r="BR72" s="1310"/>
      <c r="BS72" s="1310"/>
      <c r="BT72" s="1310"/>
      <c r="BU72" s="1310"/>
      <c r="BV72" s="1310"/>
      <c r="BW72" s="1310"/>
      <c r="BX72" s="1310" t="s">
        <v>568</v>
      </c>
      <c r="BY72" s="1310"/>
      <c r="BZ72" s="1310"/>
      <c r="CA72" s="1310"/>
      <c r="CB72" s="1310"/>
      <c r="CC72" s="1310"/>
      <c r="CD72" s="1310"/>
      <c r="CE72" s="1310"/>
      <c r="CF72" s="1310" t="s">
        <v>569</v>
      </c>
      <c r="CG72" s="1310"/>
      <c r="CH72" s="1310"/>
      <c r="CI72" s="1310"/>
      <c r="CJ72" s="1310"/>
      <c r="CK72" s="1310"/>
      <c r="CL72" s="1310"/>
      <c r="CM72" s="1310"/>
      <c r="CN72" s="1310" t="s">
        <v>570</v>
      </c>
      <c r="CO72" s="1310"/>
      <c r="CP72" s="1310"/>
      <c r="CQ72" s="1310"/>
      <c r="CR72" s="1310"/>
      <c r="CS72" s="1310"/>
      <c r="CT72" s="1310"/>
      <c r="CU72" s="1310"/>
      <c r="CV72" s="1310" t="s">
        <v>571</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601</v>
      </c>
      <c r="AO73" s="1308"/>
      <c r="AP73" s="1308"/>
      <c r="AQ73" s="1308"/>
      <c r="AR73" s="1308"/>
      <c r="AS73" s="1308"/>
      <c r="AT73" s="1308"/>
      <c r="AU73" s="1308"/>
      <c r="AV73" s="1308"/>
      <c r="AW73" s="1308"/>
      <c r="AX73" s="1308"/>
      <c r="AY73" s="1308"/>
      <c r="AZ73" s="1308"/>
      <c r="BA73" s="1308"/>
      <c r="BB73" s="1308" t="s">
        <v>607</v>
      </c>
      <c r="BC73" s="1308"/>
      <c r="BD73" s="1308"/>
      <c r="BE73" s="1308"/>
      <c r="BF73" s="1308"/>
      <c r="BG73" s="1308"/>
      <c r="BH73" s="1308"/>
      <c r="BI73" s="1308"/>
      <c r="BJ73" s="1308"/>
      <c r="BK73" s="1308"/>
      <c r="BL73" s="1308"/>
      <c r="BM73" s="1308"/>
      <c r="BN73" s="1308"/>
      <c r="BO73" s="1308"/>
      <c r="BP73" s="1305">
        <v>89.5</v>
      </c>
      <c r="BQ73" s="1305"/>
      <c r="BR73" s="1305"/>
      <c r="BS73" s="1305"/>
      <c r="BT73" s="1305"/>
      <c r="BU73" s="1305"/>
      <c r="BV73" s="1305"/>
      <c r="BW73" s="1305"/>
      <c r="BX73" s="1305">
        <v>235.6</v>
      </c>
      <c r="BY73" s="1305"/>
      <c r="BZ73" s="1305"/>
      <c r="CA73" s="1305"/>
      <c r="CB73" s="1305"/>
      <c r="CC73" s="1305"/>
      <c r="CD73" s="1305"/>
      <c r="CE73" s="1305"/>
      <c r="CF73" s="1305">
        <v>115.4</v>
      </c>
      <c r="CG73" s="1305"/>
      <c r="CH73" s="1305"/>
      <c r="CI73" s="1305"/>
      <c r="CJ73" s="1305"/>
      <c r="CK73" s="1305"/>
      <c r="CL73" s="1305"/>
      <c r="CM73" s="1305"/>
      <c r="CN73" s="1305">
        <v>142.1</v>
      </c>
      <c r="CO73" s="1305"/>
      <c r="CP73" s="1305"/>
      <c r="CQ73" s="1305"/>
      <c r="CR73" s="1305"/>
      <c r="CS73" s="1305"/>
      <c r="CT73" s="1305"/>
      <c r="CU73" s="1305"/>
      <c r="CV73" s="1305">
        <v>174</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608</v>
      </c>
      <c r="BC75" s="1308"/>
      <c r="BD75" s="1308"/>
      <c r="BE75" s="1308"/>
      <c r="BF75" s="1308"/>
      <c r="BG75" s="1308"/>
      <c r="BH75" s="1308"/>
      <c r="BI75" s="1308"/>
      <c r="BJ75" s="1308"/>
      <c r="BK75" s="1308"/>
      <c r="BL75" s="1308"/>
      <c r="BM75" s="1308"/>
      <c r="BN75" s="1308"/>
      <c r="BO75" s="1308"/>
      <c r="BP75" s="1305">
        <v>15</v>
      </c>
      <c r="BQ75" s="1305"/>
      <c r="BR75" s="1305"/>
      <c r="BS75" s="1305"/>
      <c r="BT75" s="1305"/>
      <c r="BU75" s="1305"/>
      <c r="BV75" s="1305"/>
      <c r="BW75" s="1305"/>
      <c r="BX75" s="1305">
        <v>13.2</v>
      </c>
      <c r="BY75" s="1305"/>
      <c r="BZ75" s="1305"/>
      <c r="CA75" s="1305"/>
      <c r="CB75" s="1305"/>
      <c r="CC75" s="1305"/>
      <c r="CD75" s="1305"/>
      <c r="CE75" s="1305"/>
      <c r="CF75" s="1305">
        <v>14.3</v>
      </c>
      <c r="CG75" s="1305"/>
      <c r="CH75" s="1305"/>
      <c r="CI75" s="1305"/>
      <c r="CJ75" s="1305"/>
      <c r="CK75" s="1305"/>
      <c r="CL75" s="1305"/>
      <c r="CM75" s="1305"/>
      <c r="CN75" s="1305">
        <v>15.1</v>
      </c>
      <c r="CO75" s="1305"/>
      <c r="CP75" s="1305"/>
      <c r="CQ75" s="1305"/>
      <c r="CR75" s="1305"/>
      <c r="CS75" s="1305"/>
      <c r="CT75" s="1305"/>
      <c r="CU75" s="1305"/>
      <c r="CV75" s="1305">
        <v>16</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604</v>
      </c>
      <c r="AO77" s="1310"/>
      <c r="AP77" s="1310"/>
      <c r="AQ77" s="1310"/>
      <c r="AR77" s="1310"/>
      <c r="AS77" s="1310"/>
      <c r="AT77" s="1310"/>
      <c r="AU77" s="1310"/>
      <c r="AV77" s="1310"/>
      <c r="AW77" s="1310"/>
      <c r="AX77" s="1310"/>
      <c r="AY77" s="1310"/>
      <c r="AZ77" s="1310"/>
      <c r="BA77" s="1310"/>
      <c r="BB77" s="1308" t="s">
        <v>602</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608</v>
      </c>
      <c r="BC79" s="1308"/>
      <c r="BD79" s="1308"/>
      <c r="BE79" s="1308"/>
      <c r="BF79" s="1308"/>
      <c r="BG79" s="1308"/>
      <c r="BH79" s="1308"/>
      <c r="BI79" s="1308"/>
      <c r="BJ79" s="1308"/>
      <c r="BK79" s="1308"/>
      <c r="BL79" s="1308"/>
      <c r="BM79" s="1308"/>
      <c r="BN79" s="1308"/>
      <c r="BO79" s="1308"/>
      <c r="BP79" s="1305">
        <v>7.7</v>
      </c>
      <c r="BQ79" s="1305"/>
      <c r="BR79" s="1305"/>
      <c r="BS79" s="1305"/>
      <c r="BT79" s="1305"/>
      <c r="BU79" s="1305"/>
      <c r="BV79" s="1305"/>
      <c r="BW79" s="1305"/>
      <c r="BX79" s="1305">
        <v>6.4</v>
      </c>
      <c r="BY79" s="1305"/>
      <c r="BZ79" s="1305"/>
      <c r="CA79" s="1305"/>
      <c r="CB79" s="1305"/>
      <c r="CC79" s="1305"/>
      <c r="CD79" s="1305"/>
      <c r="CE79" s="1305"/>
      <c r="CF79" s="1305">
        <v>6.9</v>
      </c>
      <c r="CG79" s="1305"/>
      <c r="CH79" s="1305"/>
      <c r="CI79" s="1305"/>
      <c r="CJ79" s="1305"/>
      <c r="CK79" s="1305"/>
      <c r="CL79" s="1305"/>
      <c r="CM79" s="1305"/>
      <c r="CN79" s="1305">
        <v>7.1</v>
      </c>
      <c r="CO79" s="1305"/>
      <c r="CP79" s="1305"/>
      <c r="CQ79" s="1305"/>
      <c r="CR79" s="1305"/>
      <c r="CS79" s="1305"/>
      <c r="CT79" s="1305"/>
      <c r="CU79" s="1305"/>
      <c r="CV79" s="1305">
        <v>7.4</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zHRyaGic+WRT7DXFfsK2s9siQZwvgFsm2eCDaMF4ajJOXkoKTrHB4TTi5lY9Q3xP2MAa4Q4Ja9Jn1jwNgDNXQ==" saltValue="JRNnjoLqqHuBqOgyFx0Ij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2" zoomScale="70" zoomScaleNormal="70" zoomScaleSheetLayoutView="70" workbookViewId="0">
      <selection activeCell="BY39" sqref="BY39:CM3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EZC2soHzdIq2OzohCQa/zZEiQ0xF7b19awXdeH83C2bBiDNx3E4UvEoanJSg6Y9KePBuAqi/tIafKZWrG1XmA==" saltValue="/dEi8IjnT2OPCc2ZqL2J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BY39" sqref="BY39:CM3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N8nN0UHc9aWmmHJh5N04BcZpZBZ6LQeTMP+bNuaORSRd/XDM35UQJFE4HDq8T9TL/AqRaK/Q7H/YN/nyvz3A==" saltValue="wfMfVy0i8cDE+hKGosSOo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564</v>
      </c>
      <c r="G2" s="156"/>
      <c r="H2" s="157"/>
    </row>
    <row r="3" spans="1:8" x14ac:dyDescent="0.15">
      <c r="A3" s="153" t="s">
        <v>557</v>
      </c>
      <c r="B3" s="158"/>
      <c r="C3" s="159"/>
      <c r="D3" s="160">
        <v>855993</v>
      </c>
      <c r="E3" s="161"/>
      <c r="F3" s="162">
        <v>288550</v>
      </c>
      <c r="G3" s="163"/>
      <c r="H3" s="164"/>
    </row>
    <row r="4" spans="1:8" x14ac:dyDescent="0.15">
      <c r="A4" s="165"/>
      <c r="B4" s="166"/>
      <c r="C4" s="167"/>
      <c r="D4" s="168">
        <v>40768</v>
      </c>
      <c r="E4" s="169"/>
      <c r="F4" s="170">
        <v>141525</v>
      </c>
      <c r="G4" s="171"/>
      <c r="H4" s="172"/>
    </row>
    <row r="5" spans="1:8" x14ac:dyDescent="0.15">
      <c r="A5" s="153" t="s">
        <v>559</v>
      </c>
      <c r="B5" s="158"/>
      <c r="C5" s="159"/>
      <c r="D5" s="160">
        <v>843001</v>
      </c>
      <c r="E5" s="161"/>
      <c r="F5" s="162">
        <v>287914</v>
      </c>
      <c r="G5" s="163"/>
      <c r="H5" s="164"/>
    </row>
    <row r="6" spans="1:8" x14ac:dyDescent="0.15">
      <c r="A6" s="165"/>
      <c r="B6" s="166"/>
      <c r="C6" s="167"/>
      <c r="D6" s="168">
        <v>15195</v>
      </c>
      <c r="E6" s="169"/>
      <c r="F6" s="170">
        <v>146531</v>
      </c>
      <c r="G6" s="171"/>
      <c r="H6" s="172"/>
    </row>
    <row r="7" spans="1:8" x14ac:dyDescent="0.15">
      <c r="A7" s="153" t="s">
        <v>560</v>
      </c>
      <c r="B7" s="158"/>
      <c r="C7" s="159"/>
      <c r="D7" s="160">
        <v>517013</v>
      </c>
      <c r="E7" s="161"/>
      <c r="F7" s="162">
        <v>310300</v>
      </c>
      <c r="G7" s="163"/>
      <c r="H7" s="164"/>
    </row>
    <row r="8" spans="1:8" x14ac:dyDescent="0.15">
      <c r="A8" s="165"/>
      <c r="B8" s="166"/>
      <c r="C8" s="167"/>
      <c r="D8" s="168">
        <v>31527</v>
      </c>
      <c r="E8" s="169"/>
      <c r="F8" s="170">
        <v>157576</v>
      </c>
      <c r="G8" s="171"/>
      <c r="H8" s="172"/>
    </row>
    <row r="9" spans="1:8" x14ac:dyDescent="0.15">
      <c r="A9" s="153" t="s">
        <v>561</v>
      </c>
      <c r="B9" s="158"/>
      <c r="C9" s="159"/>
      <c r="D9" s="160">
        <v>612415</v>
      </c>
      <c r="E9" s="161"/>
      <c r="F9" s="162">
        <v>317319</v>
      </c>
      <c r="G9" s="163"/>
      <c r="H9" s="164"/>
    </row>
    <row r="10" spans="1:8" x14ac:dyDescent="0.15">
      <c r="A10" s="165"/>
      <c r="B10" s="166"/>
      <c r="C10" s="167"/>
      <c r="D10" s="168">
        <v>252523</v>
      </c>
      <c r="E10" s="169"/>
      <c r="F10" s="170">
        <v>164214</v>
      </c>
      <c r="G10" s="171"/>
      <c r="H10" s="172"/>
    </row>
    <row r="11" spans="1:8" x14ac:dyDescent="0.15">
      <c r="A11" s="153" t="s">
        <v>562</v>
      </c>
      <c r="B11" s="158"/>
      <c r="C11" s="159"/>
      <c r="D11" s="160">
        <v>579949</v>
      </c>
      <c r="E11" s="161"/>
      <c r="F11" s="162">
        <v>289738</v>
      </c>
      <c r="G11" s="163"/>
      <c r="H11" s="164"/>
    </row>
    <row r="12" spans="1:8" x14ac:dyDescent="0.15">
      <c r="A12" s="165"/>
      <c r="B12" s="166"/>
      <c r="C12" s="173"/>
      <c r="D12" s="168">
        <v>27281</v>
      </c>
      <c r="E12" s="169"/>
      <c r="F12" s="170">
        <v>156238</v>
      </c>
      <c r="G12" s="171"/>
      <c r="H12" s="172"/>
    </row>
    <row r="13" spans="1:8" x14ac:dyDescent="0.15">
      <c r="A13" s="153"/>
      <c r="B13" s="158"/>
      <c r="C13" s="174"/>
      <c r="D13" s="175">
        <v>681674</v>
      </c>
      <c r="E13" s="176"/>
      <c r="F13" s="177">
        <v>298764</v>
      </c>
      <c r="G13" s="178"/>
      <c r="H13" s="164"/>
    </row>
    <row r="14" spans="1:8" x14ac:dyDescent="0.15">
      <c r="A14" s="165"/>
      <c r="B14" s="166"/>
      <c r="C14" s="167"/>
      <c r="D14" s="168">
        <v>73459</v>
      </c>
      <c r="E14" s="169"/>
      <c r="F14" s="170">
        <v>153217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7.02</v>
      </c>
      <c r="C19" s="179">
        <f>ROUND(VALUE(SUBSTITUTE(実質収支比率等に係る経年分析!G$48,"▲","-")),2)</f>
        <v>16.940000000000001</v>
      </c>
      <c r="D19" s="179">
        <f>ROUND(VALUE(SUBSTITUTE(実質収支比率等に係る経年分析!H$48,"▲","-")),2)</f>
        <v>14.32</v>
      </c>
      <c r="E19" s="179">
        <f>ROUND(VALUE(SUBSTITUTE(実質収支比率等に係る経年分析!I$48,"▲","-")),2)</f>
        <v>12.86</v>
      </c>
      <c r="F19" s="179">
        <f>ROUND(VALUE(SUBSTITUTE(実質収支比率等に係る経年分析!J$48,"▲","-")),2)</f>
        <v>20.58</v>
      </c>
    </row>
    <row r="20" spans="1:11" x14ac:dyDescent="0.15">
      <c r="A20" s="179" t="s">
        <v>55</v>
      </c>
      <c r="B20" s="179">
        <f>ROUND(VALUE(SUBSTITUTE(実質収支比率等に係る経年分析!F$47,"▲","-")),2)</f>
        <v>22.91</v>
      </c>
      <c r="C20" s="179">
        <f>ROUND(VALUE(SUBSTITUTE(実質収支比率等に係る経年分析!G$47,"▲","-")),2)</f>
        <v>24.97</v>
      </c>
      <c r="D20" s="179">
        <f>ROUND(VALUE(SUBSTITUTE(実質収支比率等に係る経年分析!H$47,"▲","-")),2)</f>
        <v>50.69</v>
      </c>
      <c r="E20" s="179">
        <f>ROUND(VALUE(SUBSTITUTE(実質収支比率等に係る経年分析!I$47,"▲","-")),2)</f>
        <v>39.409999999999997</v>
      </c>
      <c r="F20" s="179">
        <f>ROUND(VALUE(SUBSTITUTE(実質収支比率等に係る経年分析!J$47,"▲","-")),2)</f>
        <v>35.29</v>
      </c>
    </row>
    <row r="21" spans="1:11" x14ac:dyDescent="0.15">
      <c r="A21" s="179" t="s">
        <v>56</v>
      </c>
      <c r="B21" s="179">
        <f>IF(ISNUMBER(VALUE(SUBSTITUTE(実質収支比率等に係る経年分析!F$49,"▲","-"))),ROUND(VALUE(SUBSTITUTE(実質収支比率等に係る経年分析!F$49,"▲","-")),2),NA())</f>
        <v>-10.57</v>
      </c>
      <c r="C21" s="179">
        <f>IF(ISNUMBER(VALUE(SUBSTITUTE(実質収支比率等に係る経年分析!G$49,"▲","-"))),ROUND(VALUE(SUBSTITUTE(実質収支比率等に係る経年分析!G$49,"▲","-")),2),NA())</f>
        <v>13.13</v>
      </c>
      <c r="D21" s="179">
        <f>IF(ISNUMBER(VALUE(SUBSTITUTE(実質収支比率等に係る経年分析!H$49,"▲","-"))),ROUND(VALUE(SUBSTITUTE(実質収支比率等に係る経年分析!H$49,"▲","-")),2),NA())</f>
        <v>25.51</v>
      </c>
      <c r="E21" s="179">
        <f>IF(ISNUMBER(VALUE(SUBSTITUTE(実質収支比率等に係る経年分析!I$49,"▲","-"))),ROUND(VALUE(SUBSTITUTE(実質収支比率等に係る経年分析!I$49,"▲","-")),2),NA())</f>
        <v>-14.16</v>
      </c>
      <c r="F21" s="179">
        <f>IF(ISNUMBER(VALUE(SUBSTITUTE(実質収支比率等に係る経年分析!J$49,"▲","-"))),ROUND(VALUE(SUBSTITUTE(実質収支比率等に係る経年分析!J$49,"▲","-")),2),NA())</f>
        <v>3.33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漁業集落排水事業特別会計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0.05</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0.05</v>
      </c>
    </row>
    <row r="34" spans="1:16" x14ac:dyDescent="0.15">
      <c r="A34" s="180" t="str">
        <f>IF(連結実質赤字比率に係る赤字・黒字の構成分析!C$36="",NA(),連結実質赤字比率に係る赤字・黒字の構成分析!C$36)</f>
        <v>航路事業特別会計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13.23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11.88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4.34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2.57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v>
      </c>
    </row>
    <row r="35" spans="1:16" x14ac:dyDescent="0.15">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3.09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4.63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5.23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5.36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6.43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16.940000000000001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14.32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12.85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20.58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168</v>
      </c>
      <c r="E42" s="181"/>
      <c r="F42" s="181"/>
      <c r="G42" s="181">
        <f>'実質公債費比率（分子）の構造'!L$52</f>
        <v>155</v>
      </c>
      <c r="H42" s="181"/>
      <c r="I42" s="181"/>
      <c r="J42" s="181">
        <f>'実質公債費比率（分子）の構造'!M$52</f>
        <v>151</v>
      </c>
      <c r="K42" s="181"/>
      <c r="L42" s="181"/>
      <c r="M42" s="181">
        <f>'実質公債費比率（分子）の構造'!N$52</f>
        <v>135</v>
      </c>
      <c r="N42" s="181"/>
      <c r="O42" s="181"/>
      <c r="P42" s="181">
        <f>'実質公債費比率（分子）の構造'!O$52</f>
        <v>133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f>'実質公債費比率（分子）の構造'!L$50</f>
        <v>5</v>
      </c>
      <c r="F44" s="181"/>
      <c r="G44" s="181"/>
      <c r="H44" s="181">
        <f>'実質公債費比率（分子）の構造'!M$50</f>
        <v>40</v>
      </c>
      <c r="I44" s="181"/>
      <c r="J44" s="181"/>
      <c r="K44" s="181">
        <f>'実質公債費比率（分子）の構造'!N$50</f>
        <v>38</v>
      </c>
      <c r="L44" s="181"/>
      <c r="M44" s="181"/>
      <c r="N44" s="181">
        <f>'実質公債費比率（分子）の構造'!O$50</f>
        <v>38</v>
      </c>
      <c r="O44" s="181"/>
      <c r="P44" s="181"/>
    </row>
    <row r="45" spans="1:16" x14ac:dyDescent="0.15">
      <c r="A45" s="181" t="s">
        <v>66</v>
      </c>
      <c r="B45" s="181">
        <f>'実質公債費比率（分子）の構造'!K$49</f>
        <v>0</v>
      </c>
      <c r="C45" s="181"/>
      <c r="D45" s="181"/>
      <c r="E45" s="181">
        <f>'実質公債費比率（分子）の構造'!L$49</f>
        <v>0</v>
      </c>
      <c r="F45" s="181"/>
      <c r="G45" s="181"/>
      <c r="H45" s="181">
        <f>'実質公債費比率（分子）の構造'!M$49</f>
        <v>0</v>
      </c>
      <c r="I45" s="181"/>
      <c r="J45" s="181"/>
      <c r="K45" s="181">
        <f>'実質公債費比率（分子）の構造'!N$49</f>
        <v>0</v>
      </c>
      <c r="L45" s="181"/>
      <c r="M45" s="181"/>
      <c r="N45" s="181">
        <f>'実質公債費比率（分子）の構造'!O$49</f>
        <v>0</v>
      </c>
      <c r="O45" s="181"/>
      <c r="P45" s="181"/>
    </row>
    <row r="46" spans="1:16" x14ac:dyDescent="0.15">
      <c r="A46" s="181" t="s">
        <v>67</v>
      </c>
      <c r="B46" s="181">
        <f>'実質公債費比率（分子）の構造'!K$48</f>
        <v>76</v>
      </c>
      <c r="C46" s="181"/>
      <c r="D46" s="181"/>
      <c r="E46" s="181">
        <f>'実質公債費比率（分子）の構造'!L$48</f>
        <v>64</v>
      </c>
      <c r="F46" s="181"/>
      <c r="G46" s="181"/>
      <c r="H46" s="181">
        <f>'実質公債費比率（分子）の構造'!M$48</f>
        <v>58</v>
      </c>
      <c r="I46" s="181"/>
      <c r="J46" s="181"/>
      <c r="K46" s="181">
        <f>'実質公債費比率（分子）の構造'!N$48</f>
        <v>59</v>
      </c>
      <c r="L46" s="181"/>
      <c r="M46" s="181"/>
      <c r="N46" s="181">
        <f>'実質公債費比率（分子）の構造'!O$48</f>
        <v>59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175</v>
      </c>
      <c r="C49" s="181"/>
      <c r="D49" s="181"/>
      <c r="E49" s="181">
        <f>'実質公債費比率（分子）の構造'!L$45</f>
        <v>168</v>
      </c>
      <c r="F49" s="181"/>
      <c r="G49" s="181"/>
      <c r="H49" s="181">
        <f>'実質公債費比率（分子）の構造'!M$45</f>
        <v>165</v>
      </c>
      <c r="I49" s="181"/>
      <c r="J49" s="181"/>
      <c r="K49" s="181">
        <f>'実質公債費比率（分子）の構造'!N$45</f>
        <v>145</v>
      </c>
      <c r="L49" s="181"/>
      <c r="M49" s="181"/>
      <c r="N49" s="181">
        <f>'実質公債費比率（分子）の構造'!O$45</f>
        <v>134</v>
      </c>
      <c r="O49" s="181"/>
      <c r="P49" s="181"/>
    </row>
    <row r="50" spans="1:16" x14ac:dyDescent="0.15">
      <c r="A50" s="181" t="s">
        <v>71</v>
      </c>
      <c r="B50" s="181" t="e">
        <f>NA()</f>
        <v>#N/A</v>
      </c>
      <c r="C50" s="181">
        <f>IF(ISNUMBER('実質公債費比率（分子）の構造'!K$53),'実質公債費比率（分子）の構造'!K$53,NA())</f>
        <v>83</v>
      </c>
      <c r="D50" s="181" t="e">
        <f>NA()</f>
        <v>#N/A</v>
      </c>
      <c r="E50" s="181" t="e">
        <f>NA()</f>
        <v>#N/A</v>
      </c>
      <c r="F50" s="181">
        <f>IF(ISNUMBER('実質公債費比率（分子）の構造'!L$53),'実質公債費比率（分子）の構造'!L$53,NA())</f>
        <v>82</v>
      </c>
      <c r="G50" s="181" t="e">
        <f>NA()</f>
        <v>#N/A</v>
      </c>
      <c r="H50" s="181" t="e">
        <f>NA()</f>
        <v>#N/A</v>
      </c>
      <c r="I50" s="181">
        <f>IF(ISNUMBER('実質公債費比率（分子）の構造'!M$53),'実質公債費比率（分子）の構造'!M$53,NA())</f>
        <v>112</v>
      </c>
      <c r="J50" s="181" t="e">
        <f>NA()</f>
        <v>#N/A</v>
      </c>
      <c r="K50" s="181" t="e">
        <f>NA()</f>
        <v>#N/A</v>
      </c>
      <c r="L50" s="181">
        <f>IF(ISNUMBER('実質公債費比率（分子）の構造'!N$53),'実質公債費比率（分子）の構造'!N$53,NA())</f>
        <v>107</v>
      </c>
      <c r="M50" s="181" t="e">
        <f>NA()</f>
        <v>#N/A</v>
      </c>
      <c r="N50" s="181" t="e">
        <f>NA()</f>
        <v>#N/A</v>
      </c>
      <c r="O50" s="181">
        <f>IF(ISNUMBER('実質公債費比率（分子）の構造'!O$53),'実質公債費比率（分子）の構造'!O$53,NA())</f>
        <v>98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1084</v>
      </c>
      <c r="E56" s="180"/>
      <c r="F56" s="180"/>
      <c r="G56" s="180">
        <f>'将来負担比率（分子）の構造'!J$52</f>
        <v>1035</v>
      </c>
      <c r="H56" s="180"/>
      <c r="I56" s="180"/>
      <c r="J56" s="180">
        <f>'将来負担比率（分子）の構造'!K$52</f>
        <v>1108</v>
      </c>
      <c r="K56" s="180"/>
      <c r="L56" s="180"/>
      <c r="M56" s="180">
        <f>'将来負担比率（分子）の構造'!L$52</f>
        <v>1144</v>
      </c>
      <c r="N56" s="180"/>
      <c r="O56" s="180"/>
      <c r="P56" s="180">
        <f>'将来負担比率（分子）の構造'!M$52</f>
        <v>1115</v>
      </c>
    </row>
    <row r="57" spans="1:16" x14ac:dyDescent="0.15">
      <c r="A57" s="180" t="s">
        <v>42</v>
      </c>
      <c r="B57" s="180"/>
      <c r="C57" s="180"/>
      <c r="D57" s="180">
        <f>'将来負担比率（分子）の構造'!I$51</f>
        <v>45</v>
      </c>
      <c r="E57" s="180"/>
      <c r="F57" s="180"/>
      <c r="G57" s="180">
        <f>'将来負担比率（分子）の構造'!J$51</f>
        <v>35</v>
      </c>
      <c r="H57" s="180"/>
      <c r="I57" s="180"/>
      <c r="J57" s="180">
        <f>'将来負担比率（分子）の構造'!K$51</f>
        <v>35</v>
      </c>
      <c r="K57" s="180"/>
      <c r="L57" s="180"/>
      <c r="M57" s="180">
        <f>'将来負担比率（分子）の構造'!L$51</f>
        <v>26</v>
      </c>
      <c r="N57" s="180"/>
      <c r="O57" s="180"/>
      <c r="P57" s="180">
        <f>'将来負担比率（分子）の構造'!M$51</f>
        <v>20</v>
      </c>
    </row>
    <row r="58" spans="1:16" x14ac:dyDescent="0.15">
      <c r="A58" s="180" t="s">
        <v>41</v>
      </c>
      <c r="B58" s="180"/>
      <c r="C58" s="180"/>
      <c r="D58" s="180">
        <f>'将来負担比率（分子）の構造'!I$50</f>
        <v>280</v>
      </c>
      <c r="E58" s="180"/>
      <c r="F58" s="180"/>
      <c r="G58" s="180">
        <f>'将来負担比率（分子）の構造'!J$50</f>
        <v>300</v>
      </c>
      <c r="H58" s="180"/>
      <c r="I58" s="180"/>
      <c r="J58" s="180">
        <f>'将来負担比率（分子）の構造'!K$50</f>
        <v>490</v>
      </c>
      <c r="K58" s="180"/>
      <c r="L58" s="180"/>
      <c r="M58" s="180">
        <f>'将来負担比率（分子）の構造'!L$50</f>
        <v>369</v>
      </c>
      <c r="N58" s="180"/>
      <c r="O58" s="180"/>
      <c r="P58" s="180">
        <f>'将来負担比率（分子）の構造'!M$50</f>
        <v>333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127</v>
      </c>
      <c r="C62" s="180"/>
      <c r="D62" s="180"/>
      <c r="E62" s="180">
        <f>'将来負担比率（分子）の構造'!J$45</f>
        <v>114</v>
      </c>
      <c r="F62" s="180"/>
      <c r="G62" s="180"/>
      <c r="H62" s="180">
        <f>'将来負担比率（分子）の構造'!K$45</f>
        <v>39</v>
      </c>
      <c r="I62" s="180"/>
      <c r="J62" s="180"/>
      <c r="K62" s="180">
        <f>'将来負担比率（分子）の構造'!L$45</f>
        <v>109</v>
      </c>
      <c r="L62" s="180"/>
      <c r="M62" s="180"/>
      <c r="N62" s="180">
        <f>'将来負担比率（分子）の構造'!M$45</f>
        <v>103</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656</v>
      </c>
      <c r="C64" s="180"/>
      <c r="D64" s="180"/>
      <c r="E64" s="180">
        <f>'将来負担比率（分子）の構造'!J$43</f>
        <v>625</v>
      </c>
      <c r="F64" s="180"/>
      <c r="G64" s="180"/>
      <c r="H64" s="180">
        <f>'将来負担比率（分子）の構造'!K$43</f>
        <v>587</v>
      </c>
      <c r="I64" s="180"/>
      <c r="J64" s="180"/>
      <c r="K64" s="180">
        <f>'将来負担比率（分子）の構造'!L$43</f>
        <v>587</v>
      </c>
      <c r="L64" s="180"/>
      <c r="M64" s="180"/>
      <c r="N64" s="180">
        <f>'将来負担比率（分子）の構造'!M$43</f>
        <v>555</v>
      </c>
      <c r="O64" s="180"/>
      <c r="P64" s="180"/>
    </row>
    <row r="65" spans="1:16" x14ac:dyDescent="0.15">
      <c r="A65" s="180" t="s">
        <v>32</v>
      </c>
      <c r="B65" s="180" t="str">
        <f>'将来負担比率（分子）の構造'!I$42</f>
        <v>-</v>
      </c>
      <c r="C65" s="180"/>
      <c r="D65" s="180"/>
      <c r="E65" s="180">
        <f>'将来負担比率（分子）の構造'!J$42</f>
        <v>964</v>
      </c>
      <c r="F65" s="180"/>
      <c r="G65" s="180"/>
      <c r="H65" s="180">
        <f>'将来負担比率（分子）の構造'!K$42</f>
        <v>604</v>
      </c>
      <c r="I65" s="180"/>
      <c r="J65" s="180"/>
      <c r="K65" s="180">
        <f>'将来負担比率（分子）の構造'!L$42</f>
        <v>564</v>
      </c>
      <c r="L65" s="180"/>
      <c r="M65" s="180"/>
      <c r="N65" s="180">
        <f>'将来負担比率（分子）の構造'!M$42</f>
        <v>774</v>
      </c>
      <c r="O65" s="180"/>
      <c r="P65" s="180"/>
    </row>
    <row r="66" spans="1:16" x14ac:dyDescent="0.15">
      <c r="A66" s="180" t="s">
        <v>31</v>
      </c>
      <c r="B66" s="180">
        <f>'将来負担比率（分子）の構造'!I$41</f>
        <v>1179</v>
      </c>
      <c r="C66" s="180"/>
      <c r="D66" s="180"/>
      <c r="E66" s="180">
        <f>'将来負担比率（分子）の構造'!J$41</f>
        <v>1226</v>
      </c>
      <c r="F66" s="180"/>
      <c r="G66" s="180"/>
      <c r="H66" s="180">
        <f>'将来負担比率（分子）の構造'!K$41</f>
        <v>1170</v>
      </c>
      <c r="I66" s="180"/>
      <c r="J66" s="180"/>
      <c r="K66" s="180">
        <f>'将来負担比率（分子）の構造'!L$41</f>
        <v>1222</v>
      </c>
      <c r="L66" s="180"/>
      <c r="M66" s="180"/>
      <c r="N66" s="180">
        <f>'将来負担比率（分子）の構造'!M$41</f>
        <v>1183</v>
      </c>
      <c r="O66" s="180"/>
      <c r="P66" s="180"/>
    </row>
    <row r="67" spans="1:16" x14ac:dyDescent="0.15">
      <c r="A67" s="180" t="s">
        <v>75</v>
      </c>
      <c r="B67" s="180" t="e">
        <f>NA()</f>
        <v>#N/A</v>
      </c>
      <c r="C67" s="180">
        <f>IF(ISNUMBER('将来負担比率（分子）の構造'!I$53), IF('将来負担比率（分子）の構造'!I$53 &lt; 0, 0, '将来負担比率（分子）の構造'!I$53), NA())</f>
        <v>554</v>
      </c>
      <c r="D67" s="180" t="e">
        <f>NA()</f>
        <v>#N/A</v>
      </c>
      <c r="E67" s="180" t="e">
        <f>NA()</f>
        <v>#N/A</v>
      </c>
      <c r="F67" s="180">
        <f>IF(ISNUMBER('将来負担比率（分子）の構造'!J$53), IF('将来負担比率（分子）の構造'!J$53 &lt; 0, 0, '将来負担比率（分子）の構造'!J$53), NA())</f>
        <v>1560</v>
      </c>
      <c r="G67" s="180" t="e">
        <f>NA()</f>
        <v>#N/A</v>
      </c>
      <c r="H67" s="180" t="e">
        <f>NA()</f>
        <v>#N/A</v>
      </c>
      <c r="I67" s="180">
        <f>IF(ISNUMBER('将来負担比率（分子）の構造'!K$53), IF('将来負担比率（分子）の構造'!K$53 &lt; 0, 0, '将来負担比率（分子）の構造'!K$53), NA())</f>
        <v>766</v>
      </c>
      <c r="J67" s="180" t="e">
        <f>NA()</f>
        <v>#N/A</v>
      </c>
      <c r="K67" s="180" t="e">
        <f>NA()</f>
        <v>#N/A</v>
      </c>
      <c r="L67" s="180">
        <f>IF(ISNUMBER('将来負担比率（分子）の構造'!L$53), IF('将来負担比率（分子）の構造'!L$53 &lt; 0, 0, '将来負担比率（分子）の構造'!L$53), NA())</f>
        <v>941</v>
      </c>
      <c r="M67" s="180" t="e">
        <f>NA()</f>
        <v>#N/A</v>
      </c>
      <c r="N67" s="180" t="e">
        <f>NA()</f>
        <v>#N/A</v>
      </c>
      <c r="O67" s="180">
        <f>IF(ISNUMBER('将来負担比率（分子）の構造'!M$53), IF('将来負担比率（分子）の構造'!M$53 &lt; 0, 0, '将来負担比率（分子）の構造'!M$53), NA())</f>
        <v>1147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408</v>
      </c>
      <c r="C72" s="184">
        <f>基金残高に係る経年分析!G55</f>
        <v>311</v>
      </c>
      <c r="D72" s="184">
        <f>基金残高に係る経年分析!H55</f>
        <v>277</v>
      </c>
    </row>
    <row r="73" spans="1:16" x14ac:dyDescent="0.15">
      <c r="A73" s="183" t="s">
        <v>78</v>
      </c>
      <c r="B73" s="184" t="str">
        <f>基金残高に係る経年分析!F56</f>
        <v>-</v>
      </c>
      <c r="C73" s="184" t="str">
        <f>基金残高に係る経年分析!G56</f>
        <v>-</v>
      </c>
      <c r="D73" s="184" t="str">
        <f>基金残高に係る経年分析!H56</f>
        <v>-</v>
      </c>
    </row>
    <row r="74" spans="1:16" x14ac:dyDescent="0.15">
      <c r="A74" s="183" t="s">
        <v>79</v>
      </c>
      <c r="B74" s="184">
        <f>基金残高に係る経年分析!F57</f>
        <v>82</v>
      </c>
      <c r="C74" s="184">
        <f>基金残高に係る経年分析!G57</f>
        <v>59</v>
      </c>
      <c r="D74" s="184">
        <f>基金残高に係る経年分析!H57</f>
        <v>56</v>
      </c>
    </row>
  </sheetData>
  <sheetProtection algorithmName="SHA-512" hashValue="s1tUsNfkEqD0mCOojA8ClcqqfK3FZWFu4efo50uwfYeDmLAzMpa4y53Q+K24TfmCwRxpP5QRuBjfiBUKO6zthw==" saltValue="QF/6qFV68HmVHtoWrPyb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沖縄県</cp:lastModifiedBy>
  <cp:lastPrinted>2020-03-18T02:41:10Z</cp:lastPrinted>
  <dcterms:created xsi:type="dcterms:W3CDTF">2020-02-10T06:42:21Z</dcterms:created>
  <dcterms:modified xsi:type="dcterms:W3CDTF">2020-09-23T23:52:21Z</dcterms:modified>
  <cp:category/>
</cp:coreProperties>
</file>