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2）\H30公会計分(R2年度9月に伊東が作成)\03 市町村→県\05_名護市●\"/>
    </mc:Choice>
  </mc:AlternateContent>
  <bookViews>
    <workbookView xWindow="0" yWindow="0" windowWidth="28800" windowHeight="12300"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DG102" i="12"/>
  <c r="DL102" i="12"/>
  <c r="DQ102" i="12"/>
  <c r="CW102" i="12"/>
  <c r="CR102" i="12"/>
  <c r="AU88" i="12" l="1"/>
  <c r="AP88" i="12"/>
  <c r="AF88" i="12"/>
  <c r="AP63" i="12"/>
  <c r="AU63" i="12" l="1"/>
  <c r="AP23" i="12"/>
  <c r="AA32"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E36" i="10"/>
  <c r="AM36" i="10"/>
  <c r="U36" i="10"/>
  <c r="C36" i="10"/>
  <c r="CO35" i="10"/>
  <c r="CO36" i="10" s="1"/>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<sst xmlns="http://schemas.openxmlformats.org/spreadsheetml/2006/main" count="1067" uniqueCount="609">
  <si>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</si>
  <si>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</si>
  <si>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</si>
  <si>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</si>
  <si>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</si>
  <si>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</si>
  <si>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</si>
  <si>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</si>
  <si>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</si>
  <si>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</si>
  <si>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</si>
  <si>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</si>
  <si>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</si>
  <si>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</si>
  <si>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</si>
  <si>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</si>
  <si>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</si>
  <si>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</si>
  <si>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</si>
  <si>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</si>
  <si>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</si>
  <si>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</si>
  <si>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</si>
  <si>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</si>
  <si>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</si>
  <si>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</si>
  <si>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</si>
  <si>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</si>
  <si>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</si>
  <si>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</si>
  <si>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</si>
  <si>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</si>
  <si>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</si>
  <si>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</si>
  <si>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</si>
  <si>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</si>
  <si>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</si>
  <si>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</si>
  <si>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</si>
  <si>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</si>
  <si>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</si>
  <si>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</si>
  <si>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</si>
  <si>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</si>
  <si>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</si>
  <si>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</si>
  <si>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</si>
  <si>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</si>
  <si>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</si>
  <si>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</si>
  <si>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</si>
  <si>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</si>
  <si>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</si>
  <si>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</si>
  <si>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</si>
  <si>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</si>
  <si>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</si>
  <si>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</si>
  <si>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</si>
  <si>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</si>
  <si>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</si>
  <si>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</si>
  <si>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</si>
  <si>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</si>
  <si>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</si>
  <si>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</si>
  <si>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</si>
  <si>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</si>
  <si>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</si>
  <si>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</si>
  <si>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</si>
  <si>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</si>
  <si>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</si>
  <si>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</si>
  <si>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</si>
  <si>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</si>
  <si>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</si>
  <si>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</si>
  <si>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</si>
  <si>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</si>
  <si>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</si>
  <si>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</si>
  <si>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</si>
  <si>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</si>
  <si>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</si>
  <si>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</si>
  <si>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</si>
  <si>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</si>
  <si>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</si>
  <si>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</si>
  <si>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</si>
  <si>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</si>
  <si>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</si>
  <si>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</si>
  <si>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</si>
  <si>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</si>
  <si>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</si>
  <si>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</si>
  <si>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名護市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</si>
  <si>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</si>
  <si>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</si>
  <si>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</si>
  <si>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</si>
  <si>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</si>
  <si>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</si>
  <si>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</si>
  <si>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</si>
  <si>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</si>
  <si>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</si>
  <si>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</si>
  <si>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</si>
  <si>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</si>
  <si>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</si>
  <si>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</si>
  <si>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</si>
  <si>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</si>
  <si>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</si>
  <si>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</si>
  <si>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</si>
  <si>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</si>
  <si>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</si>
  <si>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</si>
  <si>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</si>
  <si>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</si>
  <si>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</si>
  <si>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</si>
  <si>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</si>
  <si>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</si>
  <si>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</si>
  <si>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</si>
  <si>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</si>
  <si>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</si>
  <si>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</si>
  <si>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</si>
  <si>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</si>
  <si>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</si>
  <si>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</si>
  <si>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</si>
  <si>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</si>
  <si>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</si>
  <si>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</si>
  <si>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</si>
  <si>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</si>
  <si>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</si>
  <si>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</si>
  <si>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</si>
  <si>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</si>
  <si>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</si>
  <si>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</si>
  <si>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</si>
  <si>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</si>
  <si>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</si>
  <si>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</si>
  <si>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</si>
  <si>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</si>
  <si>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</si>
  <si>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</si>
  <si>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</si>
  <si>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</si>
  <si>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</si>
  <si>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</si>
  <si>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</si>
  <si>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</si>
  <si>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</si>
  <si>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</si>
  <si>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</si>
  <si>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</si>
  <si>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</si>
  <si>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</si>
  <si>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</si>
  <si>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</si>
  <si>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</si>
  <si>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</si>
  <si>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</si>
  <si>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</si>
  <si>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</si>
  <si>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</si>
  <si>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</si>
  <si>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</si>
  <si>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</si>
  <si>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</si>
  <si>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</si>
  <si>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</si>
  <si>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</si>
  <si>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</si>
  <si>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</si>
  <si>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</si>
  <si>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</si>
  <si>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</si>
  <si>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</si>
  <si>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</si>
  <si>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</si>
  <si>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</si>
  <si>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</si>
  <si>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</si>
  <si>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</si>
  <si>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</si>
  <si>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</si>
  <si>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</si>
  <si>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</si>
  <si>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</si>
  <si>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</si>
  <si>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</si>
  <si>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</si>
  <si>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</si>
  <si>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</si>
  <si>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</si>
  <si>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</si>
  <si>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</si>
  <si>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</si>
  <si>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</si>
  <si>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</si>
  <si>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</si>
  <si>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沖縄県名護市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</si>
  <si>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</si>
  <si>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</si>
  <si>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</si>
  <si>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</si>
  <si>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</si>
  <si>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</si>
  <si>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</si>
  <si>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</si>
  <si>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</si>
  <si>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</si>
  <si>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</si>
  <si>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</si>
  <si>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</si>
  <si>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</si>
  <si>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</si>
  <si>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</si>
  <si>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</si>
  <si>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</si>
  <si>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</si>
  <si>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</si>
  <si>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</si>
  <si>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</si>
  <si>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</si>
  <si>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</si>
  <si>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</si>
  <si>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</si>
  <si>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</si>
  <si>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</si>
  <si>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</si>
  <si>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</si>
  <si>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</si>
  <si>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</si>
  <si>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</si>
  <si>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</si>
  <si>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</si>
  <si>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</si>
  <si>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</si>
  <si>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</si>
  <si>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</si>
  <si>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</si>
  <si>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</si>
  <si>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</si>
  <si>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</si>
  <si>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</si>
  <si>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</si>
  <si>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</si>
  <si>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</si>
  <si>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</si>
  <si>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</si>
  <si>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</si>
  <si>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</si>
  <si>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</si>
  <si>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</si>
  <si>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</si>
  <si>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</si>
  <si>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</si>
  <si>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</si>
  <si>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</si>
  <si>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</si>
  <si>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</si>
  <si>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</si>
  <si>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</si>
  <si>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</si>
  <si>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</si>
  <si>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</si>
  <si>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</si>
  <si>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</si>
  <si>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</si>
  <si>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</si>
  <si>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</si>
  <si>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</si>
  <si>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</si>
  <si>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</si>
  <si>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</si>
  <si>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</si>
  <si>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</si>
  <si>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</si>
  <si>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</si>
  <si>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</si>
  <si>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</si>
  <si>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</si>
  <si>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</si>
  <si>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</si>
  <si>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</si>
  <si>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</si>
  <si>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</si>
  <si>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</si>
  <si>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</si>
  <si>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</si>
  <si>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</si>
  <si>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</si>
  <si>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</si>
  <si>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</si>
  <si>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</si>
  <si>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</si>
  <si>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</si>
  <si>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</si>
  <si>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</si>
  <si>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</si>
  <si>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</si>
  <si>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</si>
  <si>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</si>
  <si>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</si>
  <si>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</si>
  <si>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</si>
  <si>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</si>
  <si>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</si>
  <si>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</si>
  <si>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</si>
  <si>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</si>
  <si>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</si>
  <si>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</si>
  <si>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</si>
  <si>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</si>
  <si>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</si>
  <si>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</si>
  <si>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</si>
  <si>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</si>
  <si>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</si>
  <si>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</si>
  <si>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</si>
  <si>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</si>
  <si>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</si>
  <si>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</si>
  <si>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</si>
  <si>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</si>
  <si>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</si>
  <si>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</si>
  <si>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</si>
  <si>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</si>
  <si>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</si>
  <si>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</si>
  <si>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</si>
  <si>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</si>
  <si>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</si>
  <si>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</si>
  <si>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</si>
  <si>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</si>
  <si>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</si>
  <si>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</si>
  <si>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</si>
  <si>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</si>
  <si>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</si>
  <si>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</si>
  <si>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</si>
  <si>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</si>
  <si>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</si>
  <si>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</si>
  <si>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沖縄県名護市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</si>
  <si>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</si>
  <si>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</si>
  <si>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</si>
  <si>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</si>
  <si>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</si>
  <si>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</si>
  <si>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</si>
  <si>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</si>
  <si>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</si>
  <si>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</si>
  <si>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</si>
  <si>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</si>
  <si>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</si>
  <si>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</si>
  <si>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</si>
  <si>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</si>
  <si>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</si>
  <si>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</si>
  <si>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</si>
  <si>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</si>
  <si>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第三地区土地区画整理事業特別会計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</si>
  <si>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</si>
  <si>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</si>
  <si>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</si>
  <si>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</si>
  <si>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</si>
  <si>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</si>
  <si>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</si>
  <si>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</si>
  <si>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</si>
  <si>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</si>
  <si>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</si>
  <si>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</si>
  <si>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</si>
  <si>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</si>
  <si>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</si>
  <si>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</si>
  <si>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</si>
  <si>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</si>
  <si>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</si>
  <si>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</si>
  <si>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</si>
  <si>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</si>
  <si>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</si>
  <si>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</si>
  <si>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</si>
  <si>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</si>
  <si>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</si>
  <si>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</si>
  <si>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</si>
  <si>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</si>
  <si>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</si>
  <si>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</si>
  <si>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</si>
  <si>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</si>
  <si>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</si>
  <si>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</si>
  <si>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</si>
  <si>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</si>
  <si>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</si>
  <si>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</si>
  <si>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</si>
  <si>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</si>
  <si>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</si>
  <si>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</si>
  <si>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</si>
  <si>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</si>
  <si>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</si>
  <si>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</si>
  <si>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</si>
  <si>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</si>
  <si>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</si>
  <si>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</si>
  <si>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</si>
  <si>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</si>
  <si>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</si>
  <si>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</si>
  <si>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</si>
  <si>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</si>
  <si>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</si>
  <si>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</si>
  <si>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</si>
  <si>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</si>
  <si>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</si>
  <si>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</si>
  <si>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</si>
  <si>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</si>
  <si>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</si>
  <si>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</si>
  <si>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</si>
  <si>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</si>
  <si>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</si>
  <si>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</si>
  <si>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</si>
  <si>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</si>
  <si>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</si>
  <si>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</si>
  <si>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</si>
  <si>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</si>
  <si>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</si>
  <si>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</si>
  <si>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</si>
  <si>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</si>
  <si>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</si>
  <si>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</si>
  <si>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</si>
  <si>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</si>
  <si>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</si>
  <si>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</si>
  <si>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</si>
  <si>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</si>
  <si>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</si>
  <si>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</si>
  <si>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</si>
  <si>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</si>
  <si>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</si>
  <si>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</si>
  <si>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</si>
  <si>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</si>
  <si>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</si>
  <si>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</si>
  <si>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</si>
  <si>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</si>
  <si>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</si>
  <si>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</si>
  <si>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</si>
  <si>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</si>
  <si>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</si>
  <si>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</si>
  <si>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</si>
  <si>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</si>
  <si>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</si>
  <si>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</si>
  <si>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</si>
  <si>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</si>
  <si>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</si>
  <si>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</si>
  <si>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</si>
  <si>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</si>
  <si>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</si>
  <si>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</si>
  <si>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</si>
  <si>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</si>
  <si>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</si>
  <si>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</si>
  <si>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</si>
  <si>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</si>
  <si>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</si>
  <si>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</si>
  <si>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</si>
  <si>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</si>
  <si>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</si>
  <si>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</si>
  <si>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</si>
  <si>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</si>
  <si>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</si>
  <si>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</si>
  <si>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</si>
  <si>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</si>
  <si>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</si>
  <si>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</si>
  <si>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</si>
  <si>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</si>
  <si>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</si>
  <si>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</si>
  <si>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</si>
  <si>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</si>
  <si>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</si>
  <si>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</si>
  <si>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</si>
  <si>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</si>
  <si>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</si>
  <si>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</si>
  <si>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</si>
  <si>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</si>
  <si>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</si>
  <si>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</si>
  <si>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</si>
  <si>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</si>
  <si>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</si>
  <si>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</si>
  <si>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</si>
  <si>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</si>
  <si>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</si>
  <si>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</si>
  <si>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</si>
  <si>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</si>
  <si>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</si>
  <si>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</si>
  <si>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</si>
  <si>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</si>
  <si>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</si>
  <si>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</si>
  <si>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</si>
  <si>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</si>
  <si>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</si>
  <si>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4.81</t>
  </si>
  <si>
    <t>▲ 3.57</t>
  </si>
  <si>
    <t>▲ 0.02</t>
  </si>
  <si>
    <t>国民健康保険特別会計</t>
  </si>
  <si>
    <t>▲ 3.19</t>
  </si>
  <si>
    <t>▲ 5.01</t>
  </si>
  <si>
    <t>▲ 3.28</t>
  </si>
  <si>
    <t>▲ 2.48</t>
  </si>
  <si>
    <t>水道事業会計</t>
  </si>
  <si>
    <t>一般会計</t>
  </si>
  <si>
    <t>介護保険特別会計</t>
  </si>
  <si>
    <t>公共下水道事業特別会計</t>
  </si>
  <si>
    <t>第三地区土地区画整理事業特別会計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</si>
  <si>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</si>
  <si>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</si>
  <si>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</si>
  <si>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</si>
  <si>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</si>
  <si>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</si>
  <si>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</si>
  <si>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</si>
  <si>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名護市再編交付金基金</t>
    <phoneticPr fontId="2"/>
  </si>
  <si>
    <t>公共施設整備基金</t>
    <phoneticPr fontId="2"/>
  </si>
  <si>
    <t>地域福祉基金</t>
    <phoneticPr fontId="2"/>
  </si>
  <si>
    <t>名護市ふるさとまちづくり基金</t>
    <phoneticPr fontId="2"/>
  </si>
  <si>
    <t>名護市水源地域振興基金</t>
    <phoneticPr fontId="2"/>
  </si>
  <si>
    <t>-</t>
    <phoneticPr fontId="2"/>
  </si>
  <si>
    <t>沖縄県市町村総合事務組合</t>
    <phoneticPr fontId="2"/>
  </si>
  <si>
    <t>沖縄県市町村自治会館管理組合</t>
    <phoneticPr fontId="2"/>
  </si>
  <si>
    <t>北部広域市町村圏事務組合</t>
    <phoneticPr fontId="2"/>
  </si>
  <si>
    <t>沖縄県後期高齢者医療広域連合</t>
    <phoneticPr fontId="2"/>
  </si>
  <si>
    <t>沖縄県後期高齢者医療広域連合（事業勘定）</t>
    <phoneticPr fontId="2"/>
  </si>
  <si>
    <t>名護市観光協会</t>
    <phoneticPr fontId="2"/>
  </si>
  <si>
    <t>やんばる物産株式会社</t>
    <rPh sb="4" eb="6">
      <t>ブッサン</t>
    </rPh>
    <rPh sb="6" eb="10">
      <t>カブシキガイシャ</t>
    </rPh>
    <phoneticPr fontId="2"/>
  </si>
  <si>
    <t>名護市土地開発公社</t>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</si>
  <si>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</si>
  <si>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</si>
  <si>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</si>
  <si>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類似団体と比べ、高い水準であり、年々上昇傾向にある。令和２年度末までに公共施設等について個別施設計画を策定予定であり、同計画に基づいた施設の維持管理を適切に進めていく予定であるため、今後は減少していくと思われる。
　一方、将来負担比率については、年々上昇傾向ではあるものの、類似団体と比較して低い水準を推移していたが、H30に類似団体を上回る結果となった。これは、大型事業（耐震化のための学校施設改築事業、消防庁舎新築事業、名護市食鳥処理施設整備事業、防災情報伝達システム整備事業、21世紀の森整備事業（野球場関連）等）が重なったｌことで地方債現在高が年々増加したことや充当可能基金の減少等が主な要因である。また、上記で述べたとおり、今後、個別の公共施設整備計画策定後の立替更新等により継続的な地方債の発行が予想されることから、今後も上昇傾向が続くものと考えられる。</t>
    <rPh sb="101" eb="103">
      <t>ヨテイ</t>
    </rPh>
    <rPh sb="109" eb="111">
      <t>コンゴ</t>
    </rPh>
    <rPh sb="112" eb="114">
      <t>ゲンショウ</t>
    </rPh>
    <rPh sb="119" eb="120">
      <t>オモ</t>
    </rPh>
    <rPh sb="126" eb="128">
      <t>イッポウ</t>
    </rPh>
    <rPh sb="189" eb="191">
      <t>ケッカ</t>
    </rPh>
    <rPh sb="325" eb="327">
      <t>ジョウキ</t>
    </rPh>
    <rPh sb="328" eb="329">
      <t>ノ</t>
    </rPh>
    <rPh sb="335" eb="337">
      <t>コンゴ</t>
    </rPh>
    <rPh sb="338" eb="340">
      <t>コベツ</t>
    </rPh>
    <rPh sb="341" eb="343">
      <t>コウキョウ</t>
    </rPh>
    <rPh sb="343" eb="345">
      <t>シセツ</t>
    </rPh>
    <rPh sb="345" eb="347">
      <t>セイビ</t>
    </rPh>
    <rPh sb="347" eb="349">
      <t>ケイカク</t>
    </rPh>
    <rPh sb="349" eb="351">
      <t>サクテイ</t>
    </rPh>
    <rPh sb="351" eb="352">
      <t>ゴ</t>
    </rPh>
    <rPh sb="353" eb="355">
      <t>タテカエ</t>
    </rPh>
    <rPh sb="355" eb="357">
      <t>コウシン</t>
    </rPh>
    <rPh sb="357" eb="358">
      <t>トウ</t>
    </rPh>
    <rPh sb="361" eb="364">
      <t>ケイゾクテキ</t>
    </rPh>
    <rPh sb="365" eb="368">
      <t>チホウサイ</t>
    </rPh>
    <rPh sb="369" eb="371">
      <t>ハッコウ</t>
    </rPh>
    <rPh sb="372" eb="374">
      <t>ヨソウ</t>
    </rPh>
    <rPh sb="382" eb="384">
      <t>コンゴ</t>
    </rPh>
    <rPh sb="385" eb="387">
      <t>ジョウショウ</t>
    </rPh>
    <rPh sb="387" eb="389">
      <t>ケイコウ</t>
    </rPh>
    <rPh sb="390" eb="391">
      <t>ツヅ</t>
    </rPh>
    <rPh sb="395" eb="396">
      <t>カンガ</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</si>
  <si>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</si>
  <si>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</si>
  <si>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</si>
  <si>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</si>
  <si>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</si>
  <si>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</si>
  <si>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</si>
  <si>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年々上昇傾向ではあるものの、類似団体と比較して低い水準を推移していたが、H30に類似団体を上回った。これは、大型事業（耐震化のための学校施設改築事業、消防庁舎新築事業、名護市食鳥処理施設整備事業、防災情報伝達システム整備事業、21世紀の森整備事業（野球場関連）等）が重なったことで地方債現在高が年々増加したことや充当可能基金の減少等が主な要因である。
　また、実質公債費比率については、類似団体と比較して低い水準であり、標準財政規模の増加等により実質的に減少傾向にあるが、上記で述べた大型事業の償還が今後始まることにより実質公債費比率の上昇が見込まれる。
　さらに個別の施設計画策定後の立替更新等により今後も地方債の発行が上昇することが予想されるが、地方債の発行に当たっては、臨時財政対策債を除き、地方債発行額が年度元金償還額を上回ることのないよう留意し、また、元利償還金等の交付税措置のないものや償還期間が長期に渡るものの発行抑制を図ることや事業の厳選による発行額の急激な上昇を抑えるとともに、充当可能財源の増を図り、将来負担比率の上昇抑制及び実質公債費比率の適正な水準維持に努める。　</t>
    <rPh sb="1" eb="3">
      <t>ショウライ</t>
    </rPh>
    <rPh sb="3" eb="5">
      <t>フタン</t>
    </rPh>
    <rPh sb="5" eb="7">
      <t>ヒリツ</t>
    </rPh>
    <rPh sb="13" eb="15">
      <t>ネンネン</t>
    </rPh>
    <rPh sb="15" eb="17">
      <t>ジョウショウ</t>
    </rPh>
    <rPh sb="17" eb="19">
      <t>ケイコウ</t>
    </rPh>
    <rPh sb="27" eb="29">
      <t>ルイジ</t>
    </rPh>
    <rPh sb="29" eb="31">
      <t>ダンタイ</t>
    </rPh>
    <rPh sb="32" eb="34">
      <t>ヒカク</t>
    </rPh>
    <rPh sb="36" eb="37">
      <t>ヒク</t>
    </rPh>
    <rPh sb="38" eb="40">
      <t>スイジュン</t>
    </rPh>
    <rPh sb="41" eb="43">
      <t>スイイ</t>
    </rPh>
    <rPh sb="53" eb="55">
      <t>ルイジ</t>
    </rPh>
    <rPh sb="55" eb="57">
      <t>ダンタイ</t>
    </rPh>
    <rPh sb="58" eb="60">
      <t>ウワマワ</t>
    </rPh>
    <rPh sb="67" eb="69">
      <t>オオガタ</t>
    </rPh>
    <rPh sb="69" eb="71">
      <t>ジギョウ</t>
    </rPh>
    <rPh sb="72" eb="75">
      <t>タイシンカ</t>
    </rPh>
    <rPh sb="79" eb="81">
      <t>ガッコウ</t>
    </rPh>
    <rPh sb="81" eb="83">
      <t>シセツ</t>
    </rPh>
    <rPh sb="83" eb="85">
      <t>カイチク</t>
    </rPh>
    <rPh sb="85" eb="87">
      <t>ジギョウ</t>
    </rPh>
    <rPh sb="88" eb="90">
      <t>ショウボウ</t>
    </rPh>
    <rPh sb="90" eb="92">
      <t>チョウシャ</t>
    </rPh>
    <rPh sb="92" eb="94">
      <t>シンチク</t>
    </rPh>
    <rPh sb="94" eb="96">
      <t>ジギョウ</t>
    </rPh>
    <rPh sb="97" eb="100">
      <t>ナゴシ</t>
    </rPh>
    <rPh sb="100" eb="102">
      <t>ショクチョウ</t>
    </rPh>
    <rPh sb="102" eb="104">
      <t>ショリ</t>
    </rPh>
    <rPh sb="104" eb="106">
      <t>シセツ</t>
    </rPh>
    <rPh sb="106" eb="108">
      <t>セイビ</t>
    </rPh>
    <rPh sb="108" eb="110">
      <t>ジギョウ</t>
    </rPh>
    <rPh sb="128" eb="130">
      <t>セイキ</t>
    </rPh>
    <rPh sb="131" eb="132">
      <t>モリ</t>
    </rPh>
    <rPh sb="132" eb="134">
      <t>セイビ</t>
    </rPh>
    <rPh sb="134" eb="136">
      <t>ジギョウ</t>
    </rPh>
    <rPh sb="137" eb="140">
      <t>ヤキュウジョウ</t>
    </rPh>
    <rPh sb="140" eb="142">
      <t>カンレン</t>
    </rPh>
    <rPh sb="143" eb="144">
      <t>トウ</t>
    </rPh>
    <rPh sb="146" eb="147">
      <t>カサ</t>
    </rPh>
    <rPh sb="153" eb="156">
      <t>チホウサイ</t>
    </rPh>
    <rPh sb="156" eb="158">
      <t>ゲンザイ</t>
    </rPh>
    <rPh sb="158" eb="159">
      <t>ダカ</t>
    </rPh>
    <rPh sb="160" eb="162">
      <t>ネンネン</t>
    </rPh>
    <rPh sb="162" eb="164">
      <t>ゾウカ</t>
    </rPh>
    <rPh sb="169" eb="171">
      <t>ジュウトウ</t>
    </rPh>
    <rPh sb="171" eb="173">
      <t>カノウ</t>
    </rPh>
    <rPh sb="173" eb="175">
      <t>キキン</t>
    </rPh>
    <rPh sb="176" eb="178">
      <t>ゲンショウ</t>
    </rPh>
    <rPh sb="178" eb="179">
      <t>トウ</t>
    </rPh>
    <rPh sb="180" eb="181">
      <t>オモ</t>
    </rPh>
    <rPh sb="182" eb="184">
      <t>ヨウイン</t>
    </rPh>
    <rPh sb="193" eb="195">
      <t>ジッシツ</t>
    </rPh>
    <rPh sb="195" eb="198">
      <t>コウサイヒ</t>
    </rPh>
    <rPh sb="198" eb="200">
      <t>ヒリツ</t>
    </rPh>
    <rPh sb="206" eb="208">
      <t>ルイジ</t>
    </rPh>
    <rPh sb="208" eb="210">
      <t>ダンタイ</t>
    </rPh>
    <rPh sb="211" eb="213">
      <t>ヒカク</t>
    </rPh>
    <rPh sb="215" eb="216">
      <t>ヒク</t>
    </rPh>
    <rPh sb="217" eb="219">
      <t>スイジュン</t>
    </rPh>
    <rPh sb="223" eb="225">
      <t>ヒョウジュン</t>
    </rPh>
    <rPh sb="225" eb="227">
      <t>ザイセイ</t>
    </rPh>
    <rPh sb="227" eb="229">
      <t>キボ</t>
    </rPh>
    <rPh sb="230" eb="232">
      <t>ゾウカ</t>
    </rPh>
    <rPh sb="232" eb="233">
      <t>トウ</t>
    </rPh>
    <rPh sb="236" eb="239">
      <t>ジッシツテキ</t>
    </rPh>
    <rPh sb="240" eb="242">
      <t>ゲンショウ</t>
    </rPh>
    <rPh sb="242" eb="244">
      <t>ケイコウ</t>
    </rPh>
    <rPh sb="249" eb="251">
      <t>ジョウキ</t>
    </rPh>
    <rPh sb="252" eb="253">
      <t>ノ</t>
    </rPh>
    <rPh sb="255" eb="257">
      <t>オオガタ</t>
    </rPh>
    <rPh sb="257" eb="259">
      <t>ジギョウ</t>
    </rPh>
    <rPh sb="260" eb="262">
      <t>ショウカン</t>
    </rPh>
    <rPh sb="263" eb="265">
      <t>コンゴ</t>
    </rPh>
    <rPh sb="265" eb="266">
      <t>ハジ</t>
    </rPh>
    <rPh sb="273" eb="275">
      <t>ジッシツ</t>
    </rPh>
    <rPh sb="275" eb="278">
      <t>コウサイヒ</t>
    </rPh>
    <rPh sb="278" eb="280">
      <t>ヒリツ</t>
    </rPh>
    <rPh sb="281" eb="283">
      <t>ジョウショウ</t>
    </rPh>
    <rPh sb="284" eb="286">
      <t>ミコ</t>
    </rPh>
    <rPh sb="314" eb="316">
      <t>コンゴ</t>
    </rPh>
    <rPh sb="317" eb="320">
      <t>チホウサイ</t>
    </rPh>
    <rPh sb="321" eb="323">
      <t>ハッコウ</t>
    </rPh>
    <rPh sb="324" eb="326">
      <t>ジョウショウ</t>
    </rPh>
    <rPh sb="331" eb="333">
      <t>ヨソウ</t>
    </rPh>
    <rPh sb="435" eb="437">
      <t>ジギョウ</t>
    </rPh>
    <rPh sb="438" eb="440">
      <t>ゲンセン</t>
    </rPh>
    <rPh sb="443" eb="446">
      <t>ハッコウガク</t>
    </rPh>
    <rPh sb="447" eb="449">
      <t>キュウゲキ</t>
    </rPh>
    <rPh sb="450" eb="452">
      <t>ジョウショウ</t>
    </rPh>
    <rPh sb="453" eb="454">
      <t>オサ</t>
    </rPh>
    <rPh sb="461" eb="463">
      <t>ジュウトウ</t>
    </rPh>
    <rPh sb="463" eb="465">
      <t>カノウ</t>
    </rPh>
    <rPh sb="465" eb="467">
      <t>ザイゲン</t>
    </rPh>
    <rPh sb="468" eb="469">
      <t>ゾウ</t>
    </rPh>
    <rPh sb="470" eb="471">
      <t>ハカ</t>
    </rPh>
    <rPh sb="473" eb="475">
      <t>ショウライ</t>
    </rPh>
    <rPh sb="475" eb="477">
      <t>フタン</t>
    </rPh>
    <rPh sb="477" eb="479">
      <t>ヒリツ</t>
    </rPh>
    <rPh sb="480" eb="482">
      <t>ジョウショウ</t>
    </rPh>
    <rPh sb="482" eb="484">
      <t>ヨクセイ</t>
    </rPh>
    <rPh sb="484" eb="485">
      <t>オヨ</t>
    </rPh>
    <rPh sb="486" eb="488">
      <t>ジッシツ</t>
    </rPh>
    <rPh sb="488" eb="491">
      <t>コウサイヒ</t>
    </rPh>
    <rPh sb="491" eb="493">
      <t>ヒリツ</t>
    </rPh>
    <rPh sb="494" eb="496">
      <t>テキセイ</t>
    </rPh>
    <rPh sb="497" eb="499">
      <t>スイジュン</t>
    </rPh>
    <rPh sb="499" eb="501">
      <t>イジ</t>
    </rPh>
    <rPh sb="502" eb="503">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</si>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</sst>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26" fillId="0" borderId="41" xfId="16" applyFont="1" applyBorder="1" applyAlignment="1" applyProtection="1">
      <alignment horizontal="left" vertical="top" wrapText="1"/>
      <protection locked="0"/>
    </xf>
    <xf numFmtId="0" fontId="26" fillId="0" borderId="12" xfId="16" applyFont="1" applyBorder="1" applyAlignment="1" applyProtection="1">
      <alignment horizontal="left" vertical="top" wrapText="1"/>
      <protection locked="0"/>
    </xf>
    <xf numFmtId="0" fontId="26" fillId="0" borderId="48" xfId="16" applyFont="1" applyBorder="1" applyAlignment="1" applyProtection="1">
      <alignment horizontal="left" vertical="top" wrapText="1"/>
      <protection locked="0"/>
    </xf>
    <xf numFmtId="0" fontId="26" fillId="0" borderId="64" xfId="16" applyFont="1" applyBorder="1" applyAlignment="1" applyProtection="1">
      <alignment horizontal="left" vertical="top" wrapText="1"/>
      <protection locked="0"/>
    </xf>
    <xf numFmtId="0" fontId="26" fillId="0" borderId="0" xfId="16" applyFont="1" applyAlignment="1" applyProtection="1">
      <alignment horizontal="left" vertical="top" wrapText="1"/>
      <protection locked="0"/>
    </xf>
    <xf numFmtId="0" fontId="26" fillId="0" borderId="38" xfId="16" applyFont="1" applyBorder="1" applyAlignment="1" applyProtection="1">
      <alignment horizontal="left" vertical="top" wrapText="1"/>
      <protection locked="0"/>
    </xf>
    <xf numFmtId="0" fontId="26" fillId="0" borderId="37" xfId="16" applyFont="1" applyBorder="1" applyAlignment="1" applyProtection="1">
      <alignment horizontal="left" vertical="top" wrapText="1"/>
      <protection locked="0"/>
    </xf>
    <xf numFmtId="0" fontId="26" fillId="0" borderId="54" xfId="16" applyFont="1" applyBorder="1" applyAlignment="1" applyProtection="1">
      <alignment horizontal="left" vertical="top" wrapText="1"/>
      <protection locked="0"/>
    </xf>
    <xf numFmtId="0" fontId="2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2818-4F5B-B5F7-831E2BE168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121724</c:v>
                </c:pt>
                <c:pt idx="1">
                  <c:v>198211</c:v>
                </c:pt>
                <c:pt idx="2">
                  <c:v>142908</c:v>
                </c:pt>
                <c:pt idx="3">
                  <c:v>143168</c:v>
                </c:pt>
                <c:pt idx="4">
                  <c:v>128154</c:v>
                </c:pt>
              </c:numCache>
            </c:numRef>
          </c:val>
          <c:smooth val="0"/>
          <c:extLst>
            <c:ext xmlns:c16="http://schemas.microsoft.com/office/drawing/2014/chart" uri="{C3380CC4-5D6E-409C-BE32-E72D297353CC}">
              <c16:uniqueId val="{00000001-2818-4F5B-B5F7-831E2BE168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8.0500000000000007</c:v>
                </c:pt>
                <c:pt idx="1">
                  <c:v>5.59</c:v>
                </c:pt>
                <c:pt idx="2">
                  <c:v>6.85</c:v>
                </c:pt>
                <c:pt idx="3">
                  <c:v>7.07</c:v>
                </c:pt>
                <c:pt idx="4">
                  <c:v>7.75</c:v>
                </c:pt>
              </c:numCache>
            </c:numRef>
          </c:val>
          <c:extLst>
            <c:ext xmlns:c16="http://schemas.microsoft.com/office/drawing/2014/chart" uri="{C3380CC4-5D6E-409C-BE32-E72D297353CC}">
              <c16:uniqueId val="{00000000-6F18-4E4C-83D1-524860423A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25.14</c:v>
                </c:pt>
                <c:pt idx="1">
                  <c:v>22.35</c:v>
                </c:pt>
                <c:pt idx="2">
                  <c:v>25.28</c:v>
                </c:pt>
                <c:pt idx="3">
                  <c:v>21.25</c:v>
                </c:pt>
                <c:pt idx="4">
                  <c:v>20.190000000000001</c:v>
                </c:pt>
              </c:numCache>
            </c:numRef>
          </c:val>
          <c:extLst>
            <c:ext xmlns:c16="http://schemas.microsoft.com/office/drawing/2014/chart" uri="{C3380CC4-5D6E-409C-BE32-E72D297353CC}">
              <c16:uniqueId val="{00000001-6F18-4E4C-83D1-524860423A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c:v>
                </c:pt>
                <c:pt idx="1">
                  <c:v>-4.8099999999999996</c:v>
                </c:pt>
                <c:pt idx="2">
                  <c:v>4.47</c:v>
                </c:pt>
                <c:pt idx="3">
                  <c:v>-3.57</c:v>
                </c:pt>
                <c:pt idx="4">
                  <c:v>-0.02</c:v>
                </c:pt>
              </c:numCache>
            </c:numRef>
          </c:val>
          <c:smooth val="0"/>
          <c:extLst>
            <c:ext xmlns:c16="http://schemas.microsoft.com/office/drawing/2014/chart" uri="{C3380CC4-5D6E-409C-BE32-E72D297353CC}">
              <c16:uniqueId val="{00000002-6F18-4E4C-83D1-524860423A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3E-4DCC-9122-C5AE71F7D9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3E-4DCC-9122-C5AE71F7D90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43E-4DCC-9122-C5AE71F7D90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043E-4DCC-9122-C5AE71F7D901}"/>
            </c:ext>
          </c:extLst>
        </c:ser>
        <c:ser>
          <c:idx val="4"/>
          <c:order val="4"/>
          <c:tx>
            <c:strRef>
              <c:f>データシート!$A$31</c:f>
              <c:strCache>
                <c:ptCount val="1"/>
                <c:pt idx="0">
                  <c:v>第三地区土地区画整理事業特別会計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0.53</c:v>
                </c:pt>
                <c:pt idx="2">
                  <c:v>#N/A</c:v>
                </c:pt>
                <c:pt idx="3">
                  <c:v>0.17</c:v>
                </c:pt>
                <c:pt idx="4">
                  <c:v>#N/A</c:v>
                </c:pt>
                <c:pt idx="5">
                  <c:v>0.65</c:v>
                </c:pt>
                <c:pt idx="6">
                  <c:v>#N/A</c:v>
                </c:pt>
                <c:pt idx="7">
                  <c:v>0.04</c:v>
                </c:pt>
                <c:pt idx="8">
                  <c:v>#N/A</c:v>
                </c:pt>
                <c:pt idx="9">
                  <c:v>0.02</c:v>
                </c:pt>
              </c:numCache>
            </c:numRef>
          </c:val>
          <c:extLst>
            <c:ext xmlns:c16="http://schemas.microsoft.com/office/drawing/2014/chart" uri="{C3380CC4-5D6E-409C-BE32-E72D297353CC}">
              <c16:uniqueId val="{00000004-043E-4DCC-9122-C5AE71F7D901}"/>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0.15</c:v>
                </c:pt>
                <c:pt idx="2">
                  <c:v>#N/A</c:v>
                </c:pt>
                <c:pt idx="3">
                  <c:v>0.23</c:v>
                </c:pt>
                <c:pt idx="4">
                  <c:v>#N/A</c:v>
                </c:pt>
                <c:pt idx="5">
                  <c:v>0.28000000000000003</c:v>
                </c:pt>
                <c:pt idx="6">
                  <c:v>#N/A</c:v>
                </c:pt>
                <c:pt idx="7">
                  <c:v>0.25</c:v>
                </c:pt>
                <c:pt idx="8">
                  <c:v>#N/A</c:v>
                </c:pt>
                <c:pt idx="9">
                  <c:v>0.31</c:v>
                </c:pt>
              </c:numCache>
            </c:numRef>
          </c:val>
          <c:extLst>
            <c:ext xmlns:c16="http://schemas.microsoft.com/office/drawing/2014/chart" uri="{C3380CC4-5D6E-409C-BE32-E72D297353CC}">
              <c16:uniqueId val="{00000005-043E-4DCC-9122-C5AE71F7D90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0.09</c:v>
                </c:pt>
                <c:pt idx="2">
                  <c:v>#N/A</c:v>
                </c:pt>
                <c:pt idx="3">
                  <c:v>0.59</c:v>
                </c:pt>
                <c:pt idx="4">
                  <c:v>#N/A</c:v>
                </c:pt>
                <c:pt idx="5">
                  <c:v>0.41</c:v>
                </c:pt>
                <c:pt idx="6">
                  <c:v>#N/A</c:v>
                </c:pt>
                <c:pt idx="7">
                  <c:v>0.15</c:v>
                </c:pt>
                <c:pt idx="8">
                  <c:v>#N/A</c:v>
                </c:pt>
                <c:pt idx="9">
                  <c:v>0.78</c:v>
                </c:pt>
              </c:numCache>
            </c:numRef>
          </c:val>
          <c:extLst>
            <c:ext xmlns:c16="http://schemas.microsoft.com/office/drawing/2014/chart" uri="{C3380CC4-5D6E-409C-BE32-E72D297353CC}">
              <c16:uniqueId val="{00000006-043E-4DCC-9122-C5AE71F7D90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7.95</c:v>
                </c:pt>
                <c:pt idx="2">
                  <c:v>#N/A</c:v>
                </c:pt>
                <c:pt idx="3">
                  <c:v>5.48</c:v>
                </c:pt>
                <c:pt idx="4">
                  <c:v>#N/A</c:v>
                </c:pt>
                <c:pt idx="5">
                  <c:v>6.74</c:v>
                </c:pt>
                <c:pt idx="6">
                  <c:v>#N/A</c:v>
                </c:pt>
                <c:pt idx="7">
                  <c:v>6.94</c:v>
                </c:pt>
                <c:pt idx="8">
                  <c:v>#N/A</c:v>
                </c:pt>
                <c:pt idx="9">
                  <c:v>7.72</c:v>
                </c:pt>
              </c:numCache>
            </c:numRef>
          </c:val>
          <c:extLst>
            <c:ext xmlns:c16="http://schemas.microsoft.com/office/drawing/2014/chart" uri="{C3380CC4-5D6E-409C-BE32-E72D297353CC}">
              <c16:uniqueId val="{00000007-043E-4DCC-9122-C5AE71F7D90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8.1199999999999992</c:v>
                </c:pt>
                <c:pt idx="2">
                  <c:v>#N/A</c:v>
                </c:pt>
                <c:pt idx="3">
                  <c:v>7.47</c:v>
                </c:pt>
                <c:pt idx="4">
                  <c:v>#N/A</c:v>
                </c:pt>
                <c:pt idx="5">
                  <c:v>9</c:v>
                </c:pt>
                <c:pt idx="6">
                  <c:v>#N/A</c:v>
                </c:pt>
                <c:pt idx="7">
                  <c:v>8.82</c:v>
                </c:pt>
                <c:pt idx="8">
                  <c:v>#N/A</c:v>
                </c:pt>
                <c:pt idx="9">
                  <c:v>9.24</c:v>
                </c:pt>
              </c:numCache>
            </c:numRef>
          </c:val>
          <c:extLst>
            <c:ext xmlns:c16="http://schemas.microsoft.com/office/drawing/2014/chart" uri="{C3380CC4-5D6E-409C-BE32-E72D297353CC}">
              <c16:uniqueId val="{00000008-043E-4DCC-9122-C5AE71F7D901}"/>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4.8099999999999996</c:v>
                </c:pt>
                <c:pt idx="1">
                  <c:v>#N/A</c:v>
                </c:pt>
                <c:pt idx="2">
                  <c:v>3.19</c:v>
                </c:pt>
                <c:pt idx="3">
                  <c:v>#N/A</c:v>
                </c:pt>
                <c:pt idx="4">
                  <c:v>5.01</c:v>
                </c:pt>
                <c:pt idx="5">
                  <c:v>#N/A</c:v>
                </c:pt>
                <c:pt idx="6">
                  <c:v>3.28</c:v>
                </c:pt>
                <c:pt idx="7">
                  <c:v>#N/A</c:v>
                </c:pt>
                <c:pt idx="8">
                  <c:v>2.48</c:v>
                </c:pt>
                <c:pt idx="9">
                  <c:v>#N/A</c:v>
                </c:pt>
              </c:numCache>
            </c:numRef>
          </c:val>
          <c:extLst>
            <c:ext xmlns:c16="http://schemas.microsoft.com/office/drawing/2014/chart" uri="{C3380CC4-5D6E-409C-BE32-E72D297353CC}">
              <c16:uniqueId val="{00000009-043E-4DCC-9122-C5AE71F7D9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1625</c:v>
                </c:pt>
                <c:pt idx="5">
                  <c:v>1625</c:v>
                </c:pt>
                <c:pt idx="8">
                  <c:v>1664</c:v>
                </c:pt>
                <c:pt idx="11">
                  <c:v>1660</c:v>
                </c:pt>
                <c:pt idx="14">
                  <c:v>1717</c:v>
                </c:pt>
              </c:numCache>
            </c:numRef>
          </c:val>
          <c:extLst>
            <c:ext xmlns:c16="http://schemas.microsoft.com/office/drawing/2014/chart" uri="{C3380CC4-5D6E-409C-BE32-E72D297353CC}">
              <c16:uniqueId val="{00000000-817D-467B-9F51-909CC71EF5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4</c:v>
                </c:pt>
                <c:pt idx="3">
                  <c:v>4</c:v>
                </c:pt>
                <c:pt idx="6">
                  <c:v>0</c:v>
                </c:pt>
                <c:pt idx="9">
                  <c:v>1</c:v>
                </c:pt>
                <c:pt idx="12">
                  <c:v>1</c:v>
                </c:pt>
              </c:numCache>
            </c:numRef>
          </c:val>
          <c:extLst>
            <c:ext xmlns:c16="http://schemas.microsoft.com/office/drawing/2014/chart" uri="{C3380CC4-5D6E-409C-BE32-E72D297353CC}">
              <c16:uniqueId val="{00000001-817D-467B-9F51-909CC71EF5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43</c:v>
                </c:pt>
                <c:pt idx="3">
                  <c:v>43</c:v>
                </c:pt>
                <c:pt idx="6">
                  <c:v>43</c:v>
                </c:pt>
                <c:pt idx="9">
                  <c:v>43</c:v>
                </c:pt>
                <c:pt idx="12">
                  <c:v>43</c:v>
                </c:pt>
              </c:numCache>
            </c:numRef>
          </c:val>
          <c:extLst>
            <c:ext xmlns:c16="http://schemas.microsoft.com/office/drawing/2014/chart" uri="{C3380CC4-5D6E-409C-BE32-E72D297353CC}">
              <c16:uniqueId val="{00000002-817D-467B-9F51-909CC71EF5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29</c:v>
                </c:pt>
                <c:pt idx="3">
                  <c:v>19</c:v>
                </c:pt>
                <c:pt idx="6">
                  <c:v>14</c:v>
                </c:pt>
                <c:pt idx="9">
                  <c:v>26</c:v>
                </c:pt>
                <c:pt idx="12">
                  <c:v>25</c:v>
                </c:pt>
              </c:numCache>
            </c:numRef>
          </c:val>
          <c:extLst>
            <c:ext xmlns:c16="http://schemas.microsoft.com/office/drawing/2014/chart" uri="{C3380CC4-5D6E-409C-BE32-E72D297353CC}">
              <c16:uniqueId val="{00000003-817D-467B-9F51-909CC71EF5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231</c:v>
                </c:pt>
                <c:pt idx="3">
                  <c:v>239</c:v>
                </c:pt>
                <c:pt idx="6">
                  <c:v>231</c:v>
                </c:pt>
                <c:pt idx="9">
                  <c:v>195</c:v>
                </c:pt>
                <c:pt idx="12">
                  <c:v>215</c:v>
                </c:pt>
              </c:numCache>
            </c:numRef>
          </c:val>
          <c:extLst>
            <c:ext xmlns:c16="http://schemas.microsoft.com/office/drawing/2014/chart" uri="{C3380CC4-5D6E-409C-BE32-E72D297353CC}">
              <c16:uniqueId val="{00000004-817D-467B-9F51-909CC71EF5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7D-467B-9F51-909CC71EF5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7D-467B-9F51-909CC71EF5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2200</c:v>
                </c:pt>
                <c:pt idx="3">
                  <c:v>2173</c:v>
                </c:pt>
                <c:pt idx="6">
                  <c:v>2218</c:v>
                </c:pt>
                <c:pt idx="9">
                  <c:v>2237</c:v>
                </c:pt>
                <c:pt idx="12">
                  <c:v>2272</c:v>
                </c:pt>
              </c:numCache>
            </c:numRef>
          </c:val>
          <c:extLst>
            <c:ext xmlns:c16="http://schemas.microsoft.com/office/drawing/2014/chart" uri="{C3380CC4-5D6E-409C-BE32-E72D297353CC}">
              <c16:uniqueId val="{00000007-817D-467B-9F51-909CC71EF5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882</c:v>
                </c:pt>
                <c:pt idx="2">
                  <c:v>#N/A</c:v>
                </c:pt>
                <c:pt idx="3">
                  <c:v>#N/A</c:v>
                </c:pt>
                <c:pt idx="4">
                  <c:v>853</c:v>
                </c:pt>
                <c:pt idx="5">
                  <c:v>#N/A</c:v>
                </c:pt>
                <c:pt idx="6">
                  <c:v>#N/A</c:v>
                </c:pt>
                <c:pt idx="7">
                  <c:v>842</c:v>
                </c:pt>
                <c:pt idx="8">
                  <c:v>#N/A</c:v>
                </c:pt>
                <c:pt idx="9">
                  <c:v>#N/A</c:v>
                </c:pt>
                <c:pt idx="10">
                  <c:v>842</c:v>
                </c:pt>
                <c:pt idx="11">
                  <c:v>#N/A</c:v>
                </c:pt>
                <c:pt idx="12">
                  <c:v>#N/A</c:v>
                </c:pt>
                <c:pt idx="13">
                  <c:v>839</c:v>
                </c:pt>
                <c:pt idx="14">
                  <c:v>#N/A</c:v>
                </c:pt>
              </c:numCache>
            </c:numRef>
          </c:val>
          <c:smooth val="0"/>
          <c:extLst>
            <c:ext xmlns:c16="http://schemas.microsoft.com/office/drawing/2014/chart" uri="{C3380CC4-5D6E-409C-BE32-E72D297353CC}">
              <c16:uniqueId val="{00000008-817D-467B-9F51-909CC71EF5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17367</c:v>
                </c:pt>
                <c:pt idx="5">
                  <c:v>18563</c:v>
                </c:pt>
                <c:pt idx="8">
                  <c:v>18341</c:v>
                </c:pt>
                <c:pt idx="11">
                  <c:v>18654</c:v>
                </c:pt>
                <c:pt idx="14">
                  <c:v>18398</c:v>
                </c:pt>
              </c:numCache>
            </c:numRef>
          </c:val>
          <c:extLst>
            <c:ext xmlns:c16="http://schemas.microsoft.com/office/drawing/2014/chart" uri="{C3380CC4-5D6E-409C-BE32-E72D297353CC}">
              <c16:uniqueId val="{00000000-3299-4EA0-8627-90993DD743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2369</c:v>
                </c:pt>
                <c:pt idx="5">
                  <c:v>2338</c:v>
                </c:pt>
                <c:pt idx="8">
                  <c:v>2272</c:v>
                </c:pt>
                <c:pt idx="11">
                  <c:v>2236</c:v>
                </c:pt>
                <c:pt idx="14">
                  <c:v>2183</c:v>
                </c:pt>
              </c:numCache>
            </c:numRef>
          </c:val>
          <c:extLst>
            <c:ext xmlns:c16="http://schemas.microsoft.com/office/drawing/2014/chart" uri="{C3380CC4-5D6E-409C-BE32-E72D297353CC}">
              <c16:uniqueId val="{00000001-3299-4EA0-8627-90993DD743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7106</c:v>
                </c:pt>
                <c:pt idx="5">
                  <c:v>6541</c:v>
                </c:pt>
                <c:pt idx="8">
                  <c:v>7065</c:v>
                </c:pt>
                <c:pt idx="11">
                  <c:v>6636</c:v>
                </c:pt>
                <c:pt idx="14">
                  <c:v>6452</c:v>
                </c:pt>
              </c:numCache>
            </c:numRef>
          </c:val>
          <c:extLst>
            <c:ext xmlns:c16="http://schemas.microsoft.com/office/drawing/2014/chart" uri="{C3380CC4-5D6E-409C-BE32-E72D297353CC}">
              <c16:uniqueId val="{00000002-3299-4EA0-8627-90993DD743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99-4EA0-8627-90993DD743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99-4EA0-8627-90993DD743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99-4EA0-8627-90993DD743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993</c:v>
                </c:pt>
                <c:pt idx="3">
                  <c:v>931</c:v>
                </c:pt>
                <c:pt idx="6">
                  <c:v>734</c:v>
                </c:pt>
                <c:pt idx="9">
                  <c:v>644</c:v>
                </c:pt>
                <c:pt idx="12">
                  <c:v>552</c:v>
                </c:pt>
              </c:numCache>
            </c:numRef>
          </c:val>
          <c:extLst>
            <c:ext xmlns:c16="http://schemas.microsoft.com/office/drawing/2014/chart" uri="{C3380CC4-5D6E-409C-BE32-E72D297353CC}">
              <c16:uniqueId val="{00000006-3299-4EA0-8627-90993DD743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106</c:v>
                </c:pt>
                <c:pt idx="3">
                  <c:v>91</c:v>
                </c:pt>
                <c:pt idx="6">
                  <c:v>77</c:v>
                </c:pt>
                <c:pt idx="9">
                  <c:v>62</c:v>
                </c:pt>
                <c:pt idx="12">
                  <c:v>49</c:v>
                </c:pt>
              </c:numCache>
            </c:numRef>
          </c:val>
          <c:extLst>
            <c:ext xmlns:c16="http://schemas.microsoft.com/office/drawing/2014/chart" uri="{C3380CC4-5D6E-409C-BE32-E72D297353CC}">
              <c16:uniqueId val="{00000007-3299-4EA0-8627-90993DD743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2784</c:v>
                </c:pt>
                <c:pt idx="3">
                  <c:v>2850</c:v>
                </c:pt>
                <c:pt idx="6">
                  <c:v>2847</c:v>
                </c:pt>
                <c:pt idx="9">
                  <c:v>2630</c:v>
                </c:pt>
                <c:pt idx="12">
                  <c:v>2455</c:v>
                </c:pt>
              </c:numCache>
            </c:numRef>
          </c:val>
          <c:extLst>
            <c:ext xmlns:c16="http://schemas.microsoft.com/office/drawing/2014/chart" uri="{C3380CC4-5D6E-409C-BE32-E72D297353CC}">
              <c16:uniqueId val="{00000008-3299-4EA0-8627-90993DD743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394</c:v>
                </c:pt>
                <c:pt idx="3">
                  <c:v>340</c:v>
                </c:pt>
                <c:pt idx="6">
                  <c:v>298</c:v>
                </c:pt>
                <c:pt idx="9">
                  <c:v>255</c:v>
                </c:pt>
                <c:pt idx="12">
                  <c:v>213</c:v>
                </c:pt>
              </c:numCache>
            </c:numRef>
          </c:val>
          <c:extLst>
            <c:ext xmlns:c16="http://schemas.microsoft.com/office/drawing/2014/chart" uri="{C3380CC4-5D6E-409C-BE32-E72D297353CC}">
              <c16:uniqueId val="{00000009-3299-4EA0-8627-90993DD743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24456</c:v>
                </c:pt>
                <c:pt idx="3">
                  <c:v>26420</c:v>
                </c:pt>
                <c:pt idx="6">
                  <c:v>27534</c:v>
                </c:pt>
                <c:pt idx="9">
                  <c:v>28186</c:v>
                </c:pt>
                <c:pt idx="12">
                  <c:v>28615</c:v>
                </c:pt>
              </c:numCache>
            </c:numRef>
          </c:val>
          <c:extLst>
            <c:ext xmlns:c16="http://schemas.microsoft.com/office/drawing/2014/chart" uri="{C3380CC4-5D6E-409C-BE32-E72D297353CC}">
              <c16:uniqueId val="{0000000A-3299-4EA0-8627-90993DD743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1891</c:v>
                </c:pt>
                <c:pt idx="2">
                  <c:v>#N/A</c:v>
                </c:pt>
                <c:pt idx="3">
                  <c:v>#N/A</c:v>
                </c:pt>
                <c:pt idx="4">
                  <c:v>3190</c:v>
                </c:pt>
                <c:pt idx="5">
                  <c:v>#N/A</c:v>
                </c:pt>
                <c:pt idx="6">
                  <c:v>#N/A</c:v>
                </c:pt>
                <c:pt idx="7">
                  <c:v>3812</c:v>
                </c:pt>
                <c:pt idx="8">
                  <c:v>#N/A</c:v>
                </c:pt>
                <c:pt idx="9">
                  <c:v>#N/A</c:v>
                </c:pt>
                <c:pt idx="10">
                  <c:v>4252</c:v>
                </c:pt>
                <c:pt idx="11">
                  <c:v>#N/A</c:v>
                </c:pt>
                <c:pt idx="12">
                  <c:v>#N/A</c:v>
                </c:pt>
                <c:pt idx="13">
                  <c:v>4851</c:v>
                </c:pt>
                <c:pt idx="14">
                  <c:v>#N/A</c:v>
                </c:pt>
              </c:numCache>
            </c:numRef>
          </c:val>
          <c:smooth val="0"/>
          <c:extLst>
            <c:ext xmlns:c16="http://schemas.microsoft.com/office/drawing/2014/chart" uri="{C3380CC4-5D6E-409C-BE32-E72D297353CC}">
              <c16:uniqueId val="{0000000B-3299-4EA0-8627-90993DD743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3970</c:v>
                </c:pt>
                <c:pt idx="1">
                  <c:v>3363</c:v>
                </c:pt>
                <c:pt idx="2">
                  <c:v>3224</c:v>
                </c:pt>
              </c:numCache>
            </c:numRef>
          </c:val>
          <c:extLst>
            <c:ext xmlns:c16="http://schemas.microsoft.com/office/drawing/2014/chart" uri="{C3380CC4-5D6E-409C-BE32-E72D297353CC}">
              <c16:uniqueId val="{00000000-A478-467C-976D-674C2FF856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538</c:v>
                </c:pt>
                <c:pt idx="1">
                  <c:v>539</c:v>
                </c:pt>
                <c:pt idx="2">
                  <c:v>540</c:v>
                </c:pt>
              </c:numCache>
            </c:numRef>
          </c:val>
          <c:extLst>
            <c:ext xmlns:c16="http://schemas.microsoft.com/office/drawing/2014/chart" uri="{C3380CC4-5D6E-409C-BE32-E72D297353CC}">
              <c16:uniqueId val="{00000001-A478-467C-976D-674C2FF856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2749</c:v>
                </c:pt>
                <c:pt idx="1">
                  <c:v>2898</c:v>
                </c:pt>
                <c:pt idx="2">
                  <c:v>5241</c:v>
                </c:pt>
              </c:numCache>
            </c:numRef>
          </c:val>
          <c:extLst>
            <c:ext xmlns:c16="http://schemas.microsoft.com/office/drawing/2014/chart" uri="{C3380CC4-5D6E-409C-BE32-E72D297353CC}">
              <c16:uniqueId val="{00000002-A478-467C-976D-674C2FF856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{3E28BEE5-09F7-496C-B075-F51D1BE6DB1A}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508-4EB2-B8A1-7F8D101089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{8A66B7D1-0E52-4036-9621-D09799546270}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08-4EB2-B8A1-7F8D101089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{E8EE06F1-08E7-4211-B468-E787FBC5727B}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08-4EB2-B8A1-7F8D101089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{E7DDAB39-F003-4B6C-8592-CD80A77D0A06}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08-4EB2-B8A1-7F8D101089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{E159465F-1385-42B2-930F-C87755EF87B9}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08-4EB2-B8A1-7F8D101089A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{6A5F88FA-7AC9-4702-85C0-7D98D0267010}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508-4EB2-B8A1-7F8D101089A9}"/>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{54C12AAB-6E06-4CA3-8F53-846D2706AD63}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508-4EB2-B8A1-7F8D101089A9}"/>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{EC3E2D5B-3D26-4009-B7F1-1090D038BE3D}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508-4EB2-B8A1-7F8D101089A9}"/>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{131D464D-EEC5-4443-A6CC-B814B833E8CB}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508-4EB2-B8A1-7F8D101089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64.7</c:v>
                </c:pt>
                <c:pt idx="24">
                  <c:v>66.099999999999994</c:v>
                </c:pt>
                <c:pt idx="32">
                  <c:v>67.5</c:v>
                </c:pt>
              </c:numCache>
            </c:numRef>
          </c:xVal>
          <c:yVal>
            <c:numRef>
              <c:f>公会計指標分析・財政指標組合せ分析表!$BP$51:$DC$51</c:f>
              <c:numCache>
                <c:formatCode>#,##0.0;"▲ "#,##0.0</c:formatCode>
                <c:ptCount val="40"/>
                <c:pt idx="16">
                  <c:v>26.8</c:v>
                </c:pt>
                <c:pt idx="24">
                  <c:v>29.6</c:v>
                </c:pt>
                <c:pt idx="32">
                  <c:v>33.6</c:v>
                </c:pt>
              </c:numCache>
            </c:numRef>
          </c:yVal>
          <c:smooth val="0"/>
          <c:extLst>
            <c:ext xmlns:c16="http://schemas.microsoft.com/office/drawing/2014/chart" uri="{C3380CC4-5D6E-409C-BE32-E72D297353CC}">
              <c16:uniqueId val="{00000009-A508-4EB2-B8A1-7F8D101089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{0DE0F621-FD0D-414A-B5CE-FB65817DA51E}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508-4EB2-B8A1-7F8D101089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{34C9A199-9289-4646-974C-AF3C02F387EE}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08-4EB2-B8A1-7F8D101089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{73F9EFD6-CCC9-4F0C-840F-8CEF0133CCF9}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08-4EB2-B8A1-7F8D101089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{6248297B-9202-4D2D-ADAA-1E023B354F70}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08-4EB2-B8A1-7F8D101089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{D8BE9DA3-D74B-41F0-8C44-3B5103E91FD7}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08-4EB2-B8A1-7F8D101089A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{36EA2A96-41FF-4EBB-B94A-972D4FCFAF74}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508-4EB2-B8A1-7F8D101089A9}"/>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{581DD928-BACE-427E-A4AA-AC6735F68063}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508-4EB2-B8A1-7F8D101089A9}"/>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{C3DF50E5-1DCE-4F96-8C02-7954351DA21E}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508-4EB2-B8A1-7F8D101089A9}"/>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{2F68A191-6C77-43A5-858F-90D7A1E7545C}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508-4EB2-B8A1-7F8D101089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extLst>
            <c:ext xmlns:c16="http://schemas.microsoft.com/office/drawing/2014/chart" uri="{C3380CC4-5D6E-409C-BE32-E72D297353CC}">
              <c16:uniqueId val="{00000013-A508-4EB2-B8A1-7F8D101089A9}"/>
            </c:ext>
          </c:extLst>
        </c:ser>
        <c:dLbls>
          <c:showLegendKey val="0"/>
          <c:showVal val="1"/>
          <c:showCatName val="0"/>
          <c:showSerName val="0"/>
          <c:showPercent val="0"/>
          <c:showBubbleSize val="0"/>
        </c:dLbls>
        <c:axId val="46179840"/>
        <c:axId val="46181760"/>
      </c:scatterChart>
      <c:valAx>
        <c:axId val="46179840"/>
        <c:scaling>
          <c:orientation val="minMax"/>
          <c:max val="6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5"/>
          <c:min val="2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{94A589F7-E238-4F0B-8A8E-3ACA093BE9B4}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38B-4C77-9EB2-C55AED2BE8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{A1820748-4042-463B-880E-27E51C82BCFC}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8B-4C77-9EB2-C55AED2BE8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{4D464BDA-8C64-41F3-88FC-739C7669F686}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8B-4C77-9EB2-C55AED2BE8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{6D7EB134-9C05-425A-A398-CFD28C7A045D}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8B-4C77-9EB2-C55AED2BE8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{B1AA623E-829E-4FBE-9DEE-7030F35D3D41}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8B-4C77-9EB2-C55AED2BE82F}"/>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{BA0BA12D-4E24-473D-9D96-70B7D8E0B703}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38B-4C77-9EB2-C55AED2BE82F}"/>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{7ACB512A-E290-4278-BCBA-85ACF87940B7}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38B-4C77-9EB2-C55AED2BE82F}"/>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{A402AD46-AE12-4D95-909E-CDCF51A63A43}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38B-4C77-9EB2-C55AED2BE82F}"/>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{49DF77AD-6B94-432C-B264-D9303FA0D142}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38B-4C77-9EB2-C55AED2BE8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6.3</c:v>
                </c:pt>
                <c:pt idx="16">
                  <c:v>6.1</c:v>
                </c:pt>
                <c:pt idx="24">
                  <c:v>5.9</c:v>
                </c:pt>
                <c:pt idx="32">
                  <c:v>5.8</c:v>
                </c:pt>
              </c:numCache>
            </c:numRef>
          </c:xVal>
          <c:yVal>
            <c:numRef>
              <c:f>公会計指標分析・財政指標組合せ分析表!$BP$73:$DC$73</c:f>
              <c:numCache>
                <c:formatCode>#,##0.0;"▲ "#,##0.0</c:formatCode>
                <c:ptCount val="40"/>
                <c:pt idx="0">
                  <c:v>13.6</c:v>
                </c:pt>
                <c:pt idx="8">
                  <c:v>22.6</c:v>
                </c:pt>
                <c:pt idx="16">
                  <c:v>26.8</c:v>
                </c:pt>
                <c:pt idx="24">
                  <c:v>29.6</c:v>
                </c:pt>
                <c:pt idx="32">
                  <c:v>33.6</c:v>
                </c:pt>
              </c:numCache>
            </c:numRef>
          </c:yVal>
          <c:smooth val="0"/>
          <c:extLst>
            <c:ext xmlns:c16="http://schemas.microsoft.com/office/drawing/2014/chart" uri="{C3380CC4-5D6E-409C-BE32-E72D297353CC}">
              <c16:uniqueId val="{00000009-D38B-4C77-9EB2-C55AED2BE8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{A8D54609-75FE-441E-950A-B85E56D6C7A8}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38B-4C77-9EB2-C55AED2BE8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{110ABA33-BCE1-4991-B901-767372B625C9}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8B-4C77-9EB2-C55AED2BE8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{08944464-148B-4489-9FCD-721BC090942F}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8B-4C77-9EB2-C55AED2BE8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{0E41B313-AD17-4693-BE6E-BC0C68688F82}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8B-4C77-9EB2-C55AED2BE8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{3A6E3424-053E-4DDF-B1E8-FA2F2F07E726}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8B-4C77-9EB2-C55AED2BE82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{212E0BC6-5934-4D66-854B-DA6B76CC9694}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38B-4C77-9EB2-C55AED2BE82F}"/>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{4DDB784A-A957-4951-AC41-582A072A11E7}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38B-4C77-9EB2-C55AED2BE82F}"/>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{84DFD249-B555-47D7-94E2-7C37750D0904}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38B-4C77-9EB2-C55AED2BE82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{3BC9AF46-54CB-4DDD-8EEB-76BCDFAABA39}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38B-4C77-9EB2-C55AED2BE8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D38B-4C77-9EB2-C55AED2BE82F}"/>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63,161
62,602
210.90
43,170,680
41,707,669
1,237,127
15,966,221
28,614,944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課税者数の増加による個人市民税の増などに伴う基準財政収入額の増（前年度比＋</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％）が、社会福祉費や生活保護費の増などによる基準財政需要額の増（前年度比＋</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％）を上回り、財政力指数は前年度と同一となった。単年度の財政力指数は近年増加傾向（平成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ずつ増加）にあり、類似団体平均値との乖離は徐々に解消されているものの、類似団体平均値を下回っているため、今後も引き続き産業支援・就労支援・企業誘致などの経済・産業振興の施策取組や税徴収業務の強化に取り組み、自主財源の確保に努める。また、経常的な事務事業経費や人件費の削減、地方債新規発行の抑制など徹底的な見直しを進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125942</xdr:rowOff>
    </xdr:to>
    <xdr:cxnSp macro="">
      <xdr:nvCxnSpPr>
        <xdr:cNvPr id="72" name="直線コネクタ 71"/>
        <xdr:cNvCxnSpPr/>
      </xdr:nvCxnSpPr>
      <xdr:spPr>
        <a:xfrm flipV="1">
          <a:off x="3225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14817</xdr:rowOff>
    </xdr:to>
    <xdr:cxnSp macro="">
      <xdr:nvCxnSpPr>
        <xdr:cNvPr id="78" name="直線コネクタ 77"/>
        <xdr:cNvCxnSpPr/>
      </xdr:nvCxnSpPr>
      <xdr:spPr>
        <a:xfrm flipV="1">
          <a:off x="1447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地方税及び地方消費税交付金の増などにより経常一般財源が増加したが、障害者福祉サービス利用者数の増加に伴う障害者自立支援事業給付費など扶助費の増や、平成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年度に開始した学校給食費無償化に伴う補助費の増など経常経費の増加により、比率は前年度より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92.7</a:t>
          </a:r>
          <a:r>
            <a:rPr kumimoji="1" lang="ja-JP" altLang="en-US" sz="1300">
              <a:latin typeface="ＭＳ Ｐゴシック" panose="020B0600070205080204" pitchFamily="50" charset="-128"/>
              <a:ea typeface="ＭＳ Ｐゴシック" panose="020B0600070205080204" pitchFamily="50" charset="-128"/>
            </a:rPr>
            <a:t>％と類似団体平均値を上回っている。補助費については、整理合理化を図り、経常経費の削減に努める。また、税徴収体制の強化を図り、一般財源の確保に努める。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39370</xdr:rowOff>
    </xdr:to>
    <xdr:cxnSp macro="">
      <xdr:nvCxnSpPr>
        <xdr:cNvPr id="132" name="直線コネクタ 131"/>
        <xdr:cNvCxnSpPr/>
      </xdr:nvCxnSpPr>
      <xdr:spPr>
        <a:xfrm>
          <a:off x="4114800" y="109156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63</xdr:row>
      <xdr:rowOff>114300</xdr:rowOff>
    </xdr:to>
    <xdr:cxnSp macro="">
      <xdr:nvCxnSpPr>
        <xdr:cNvPr id="135" name="直線コネクタ 134"/>
        <xdr:cNvCxnSpPr/>
      </xdr:nvCxnSpPr>
      <xdr:spPr>
        <a:xfrm>
          <a:off x="3225800" y="108271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63</xdr:row>
      <xdr:rowOff>90170</xdr:rowOff>
    </xdr:to>
    <xdr:cxnSp macro="">
      <xdr:nvCxnSpPr>
        <xdr:cNvPr id="138" name="直線コネクタ 137"/>
        <xdr:cNvCxnSpPr/>
      </xdr:nvCxnSpPr>
      <xdr:spPr>
        <a:xfrm flipV="1">
          <a:off x="2336800" y="1082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90170</xdr:rowOff>
    </xdr:to>
    <xdr:cxnSp macro="">
      <xdr:nvCxnSpPr>
        <xdr:cNvPr id="141" name="直線コネクタ 140"/>
        <xdr:cNvCxnSpPr/>
      </xdr:nvCxnSpPr>
      <xdr:spPr>
        <a:xfrm>
          <a:off x="1447800" y="1089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1" name="楕円 150"/>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2"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3" name="楕円 152"/>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4" name="テキスト ボックス 153"/>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5" name="楕円 154"/>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56" name="テキスト ボックス 155"/>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8" name="テキスト ボックス 157"/>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9" name="楕円 158"/>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60" name="テキスト ボックス 159"/>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人件費は、退職者の増に伴う退職手当組合負担金の増加などにより前年度比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％増となっている。</a:t>
          </a:r>
        </a:p>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％の増加となっており、長崎兼久遺物散布地発掘調査の実施などによるものである。</a:t>
          </a:r>
        </a:p>
        <a:p>
          <a:r>
            <a:rPr kumimoji="1" lang="ja-JP" altLang="en-US" sz="1300">
              <a:latin typeface="ＭＳ Ｐゴシック" panose="020B0600070205080204" pitchFamily="50" charset="-128"/>
              <a:ea typeface="ＭＳ Ｐゴシック" panose="020B0600070205080204" pitchFamily="50" charset="-128"/>
            </a:rPr>
            <a:t>今後も引き続き業務内容・発注仕様の見直しを図り、物件費の低減に努める。また、組織機構等の見直しや委託可能な業務について民間委託を進めるなど、人件費の更なるコスト低減を図る。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84976</xdr:rowOff>
    </xdr:from>
    <xdr:to>
      <xdr:col>23</xdr:col>
      <xdr:colOff>133350</xdr:colOff>
      <xdr:row>83</xdr:row>
      <xdr:rowOff>11426</xdr:rowOff>
    </xdr:to>
    <xdr:cxnSp macro="">
      <xdr:nvCxnSpPr>
        <xdr:cNvPr id="193" name="直線コネクタ 192"/>
        <xdr:cNvCxnSpPr/>
      </xdr:nvCxnSpPr>
      <xdr:spPr>
        <a:xfrm>
          <a:off x="4114800" y="14143876"/>
          <a:ext cx="838200" cy="9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74986</xdr:rowOff>
    </xdr:from>
    <xdr:to>
      <xdr:col>19</xdr:col>
      <xdr:colOff>133350</xdr:colOff>
      <xdr:row>82</xdr:row>
      <xdr:rowOff>84976</xdr:rowOff>
    </xdr:to>
    <xdr:cxnSp macro="">
      <xdr:nvCxnSpPr>
        <xdr:cNvPr id="196" name="直線コネクタ 195"/>
        <xdr:cNvCxnSpPr/>
      </xdr:nvCxnSpPr>
      <xdr:spPr>
        <a:xfrm>
          <a:off x="3225800" y="14133886"/>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74986</xdr:rowOff>
    </xdr:from>
    <xdr:to>
      <xdr:col>15</xdr:col>
      <xdr:colOff>82550</xdr:colOff>
      <xdr:row>82</xdr:row>
      <xdr:rowOff>100602</xdr:rowOff>
    </xdr:to>
    <xdr:cxnSp macro="">
      <xdr:nvCxnSpPr>
        <xdr:cNvPr id="199" name="直線コネクタ 198"/>
        <xdr:cNvCxnSpPr/>
      </xdr:nvCxnSpPr>
      <xdr:spPr>
        <a:xfrm flipV="1">
          <a:off x="2336800" y="14133886"/>
          <a:ext cx="889000" cy="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53935</xdr:rowOff>
    </xdr:from>
    <xdr:to>
      <xdr:col>11</xdr:col>
      <xdr:colOff>31750</xdr:colOff>
      <xdr:row>82</xdr:row>
      <xdr:rowOff>100602</xdr:rowOff>
    </xdr:to>
    <xdr:cxnSp macro="">
      <xdr:nvCxnSpPr>
        <xdr:cNvPr id="202" name="直線コネクタ 201"/>
        <xdr:cNvCxnSpPr/>
      </xdr:nvCxnSpPr>
      <xdr:spPr>
        <a:xfrm>
          <a:off x="1447800" y="14112835"/>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132076</xdr:rowOff>
    </xdr:from>
    <xdr:to>
      <xdr:col>23</xdr:col>
      <xdr:colOff>184150</xdr:colOff>
      <xdr:row>83</xdr:row>
      <xdr:rowOff>62226</xdr:rowOff>
    </xdr:to>
    <xdr:sp macro="" textlink="">
      <xdr:nvSpPr>
        <xdr:cNvPr id="212" name="楕円 211"/>
        <xdr:cNvSpPr/>
      </xdr:nvSpPr>
      <xdr:spPr>
        <a:xfrm>
          <a:off x="4902200" y="141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148603</xdr:rowOff>
    </xdr:from>
    <xdr:ext cx="762000" cy="259045"/>
    <xdr:sp macro="" textlink="">
      <xdr:nvSpPr>
        <xdr:cNvPr id="213" name="人件費・物件費等の状況該当値テキスト"/>
        <xdr:cNvSpPr txBox="1"/>
      </xdr:nvSpPr>
      <xdr:spPr>
        <a:xfrm>
          <a:off x="5041900" y="140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34176</xdr:rowOff>
    </xdr:from>
    <xdr:to>
      <xdr:col>19</xdr:col>
      <xdr:colOff>184150</xdr:colOff>
      <xdr:row>82</xdr:row>
      <xdr:rowOff>135776</xdr:rowOff>
    </xdr:to>
    <xdr:sp macro="" textlink="">
      <xdr:nvSpPr>
        <xdr:cNvPr id="214" name="楕円 213"/>
        <xdr:cNvSpPr/>
      </xdr:nvSpPr>
      <xdr:spPr>
        <a:xfrm>
          <a:off x="4064000" y="1409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145953</xdr:rowOff>
    </xdr:from>
    <xdr:ext cx="736600" cy="259045"/>
    <xdr:sp macro="" textlink="">
      <xdr:nvSpPr>
        <xdr:cNvPr id="215" name="テキスト ボックス 214"/>
        <xdr:cNvSpPr txBox="1"/>
      </xdr:nvSpPr>
      <xdr:spPr>
        <a:xfrm>
          <a:off x="3733800" y="1386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24186</xdr:rowOff>
    </xdr:from>
    <xdr:to>
      <xdr:col>15</xdr:col>
      <xdr:colOff>133350</xdr:colOff>
      <xdr:row>82</xdr:row>
      <xdr:rowOff>125786</xdr:rowOff>
    </xdr:to>
    <xdr:sp macro="" textlink="">
      <xdr:nvSpPr>
        <xdr:cNvPr id="216" name="楕円 215"/>
        <xdr:cNvSpPr/>
      </xdr:nvSpPr>
      <xdr:spPr>
        <a:xfrm>
          <a:off x="3175000" y="140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135963</xdr:rowOff>
    </xdr:from>
    <xdr:ext cx="762000" cy="259045"/>
    <xdr:sp macro="" textlink="">
      <xdr:nvSpPr>
        <xdr:cNvPr id="217" name="テキスト ボックス 216"/>
        <xdr:cNvSpPr txBox="1"/>
      </xdr:nvSpPr>
      <xdr:spPr>
        <a:xfrm>
          <a:off x="2844800" y="138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49802</xdr:rowOff>
    </xdr:from>
    <xdr:to>
      <xdr:col>11</xdr:col>
      <xdr:colOff>82550</xdr:colOff>
      <xdr:row>82</xdr:row>
      <xdr:rowOff>151402</xdr:rowOff>
    </xdr:to>
    <xdr:sp macro="" textlink="">
      <xdr:nvSpPr>
        <xdr:cNvPr id="218" name="楕円 217"/>
        <xdr:cNvSpPr/>
      </xdr:nvSpPr>
      <xdr:spPr>
        <a:xfrm>
          <a:off x="2286000" y="1410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161579</xdr:rowOff>
    </xdr:from>
    <xdr:ext cx="762000" cy="259045"/>
    <xdr:sp macro="" textlink="">
      <xdr:nvSpPr>
        <xdr:cNvPr id="219" name="テキスト ボックス 218"/>
        <xdr:cNvSpPr txBox="1"/>
      </xdr:nvSpPr>
      <xdr:spPr>
        <a:xfrm>
          <a:off x="1955800" y="1387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3135</xdr:rowOff>
    </xdr:from>
    <xdr:to>
      <xdr:col>7</xdr:col>
      <xdr:colOff>31750</xdr:colOff>
      <xdr:row>82</xdr:row>
      <xdr:rowOff>104735</xdr:rowOff>
    </xdr:to>
    <xdr:sp macro="" textlink="">
      <xdr:nvSpPr>
        <xdr:cNvPr id="220" name="楕円 219"/>
        <xdr:cNvSpPr/>
      </xdr:nvSpPr>
      <xdr:spPr>
        <a:xfrm>
          <a:off x="1397000" y="1406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89512</xdr:rowOff>
    </xdr:from>
    <xdr:ext cx="762000" cy="259045"/>
    <xdr:sp macro="" textlink="">
      <xdr:nvSpPr>
        <xdr:cNvPr id="221" name="テキスト ボックス 220"/>
        <xdr:cNvSpPr txBox="1"/>
      </xdr:nvSpPr>
      <xdr:spPr>
        <a:xfrm>
          <a:off x="1066800" y="1414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類似団体、全国市、いずれの平均も下回っている。今後も国及び県の動向等を注視しつつ、各種手当の見直しを行うなど、より一層の給与の適正化に努める。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136172</xdr:rowOff>
    </xdr:to>
    <xdr:cxnSp macro="">
      <xdr:nvCxnSpPr>
        <xdr:cNvPr id="255" name="直線コネクタ 254"/>
        <xdr:cNvCxnSpPr/>
      </xdr:nvCxnSpPr>
      <xdr:spPr>
        <a:xfrm flipV="1">
          <a:off x="16179800" y="144709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136172</xdr:rowOff>
    </xdr:to>
    <xdr:cxnSp macro="">
      <xdr:nvCxnSpPr>
        <xdr:cNvPr id="258" name="直線コネクタ 257"/>
        <xdr:cNvCxnSpPr/>
      </xdr:nvCxnSpPr>
      <xdr:spPr>
        <a:xfrm>
          <a:off x="15290800" y="1451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84</xdr:row>
      <xdr:rowOff>162984</xdr:rowOff>
    </xdr:to>
    <xdr:cxnSp macro="">
      <xdr:nvCxnSpPr>
        <xdr:cNvPr id="261" name="直線コネクタ 260"/>
        <xdr:cNvCxnSpPr/>
      </xdr:nvCxnSpPr>
      <xdr:spPr>
        <a:xfrm flipV="1">
          <a:off x="14401800" y="145111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84</xdr:row>
      <xdr:rowOff>162984</xdr:rowOff>
    </xdr:to>
    <xdr:cxnSp macro="">
      <xdr:nvCxnSpPr>
        <xdr:cNvPr id="264" name="直線コネクタ 263"/>
        <xdr:cNvCxnSpPr/>
      </xdr:nvCxnSpPr>
      <xdr:spPr>
        <a:xfrm>
          <a:off x="13512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4" name="楕円 273"/>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5" name="給与水準   （国との比較）該当値テキスト"/>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6" name="楕円 275"/>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77" name="テキスト ボックス 276"/>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78" name="楕円 277"/>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79" name="テキスト ボックス 278"/>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0" name="楕円 279"/>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1" name="テキスト ボックス 280"/>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2" name="楕円 281"/>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3" name="テキスト ボックス 282"/>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自転車のまちづくりなど、施策の取り組みに人員が必要であったことなどから職員数が前年度から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名増となり、定員管理の状況は</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人の増となっている。組織機構等の見直しや業務の外部委託等を推進し、引き続き定員適正化に努める。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86058</xdr:rowOff>
    </xdr:from>
    <xdr:to>
      <xdr:col>81</xdr:col>
      <xdr:colOff>44450</xdr:colOff>
      <xdr:row>61</xdr:row>
      <xdr:rowOff>90654</xdr:rowOff>
    </xdr:to>
    <xdr:cxnSp macro="">
      <xdr:nvCxnSpPr>
        <xdr:cNvPr id="320" name="直線コネクタ 319"/>
        <xdr:cNvCxnSpPr/>
      </xdr:nvCxnSpPr>
      <xdr:spPr>
        <a:xfrm>
          <a:off x="16179800" y="10544508"/>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60778</xdr:rowOff>
    </xdr:from>
    <xdr:to>
      <xdr:col>77</xdr:col>
      <xdr:colOff>44450</xdr:colOff>
      <xdr:row>61</xdr:row>
      <xdr:rowOff>86058</xdr:rowOff>
    </xdr:to>
    <xdr:cxnSp macro="">
      <xdr:nvCxnSpPr>
        <xdr:cNvPr id="323" name="直線コネクタ 322"/>
        <xdr:cNvCxnSpPr/>
      </xdr:nvCxnSpPr>
      <xdr:spPr>
        <a:xfrm>
          <a:off x="15290800" y="10519228"/>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57331</xdr:rowOff>
    </xdr:from>
    <xdr:to>
      <xdr:col>72</xdr:col>
      <xdr:colOff>203200</xdr:colOff>
      <xdr:row>61</xdr:row>
      <xdr:rowOff>60778</xdr:rowOff>
    </xdr:to>
    <xdr:cxnSp macro="">
      <xdr:nvCxnSpPr>
        <xdr:cNvPr id="326" name="直線コネクタ 325"/>
        <xdr:cNvCxnSpPr/>
      </xdr:nvCxnSpPr>
      <xdr:spPr>
        <a:xfrm>
          <a:off x="14401800" y="1051578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55033</xdr:rowOff>
    </xdr:from>
    <xdr:to>
      <xdr:col>68</xdr:col>
      <xdr:colOff>152400</xdr:colOff>
      <xdr:row>61</xdr:row>
      <xdr:rowOff>57331</xdr:rowOff>
    </xdr:to>
    <xdr:cxnSp macro="">
      <xdr:nvCxnSpPr>
        <xdr:cNvPr id="329" name="直線コネクタ 328"/>
        <xdr:cNvCxnSpPr/>
      </xdr:nvCxnSpPr>
      <xdr:spPr>
        <a:xfrm>
          <a:off x="13512800" y="1051348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39854</xdr:rowOff>
    </xdr:from>
    <xdr:to>
      <xdr:col>81</xdr:col>
      <xdr:colOff>95250</xdr:colOff>
      <xdr:row>61</xdr:row>
      <xdr:rowOff>141454</xdr:rowOff>
    </xdr:to>
    <xdr:sp macro="" textlink="">
      <xdr:nvSpPr>
        <xdr:cNvPr id="339" name="楕円 338"/>
        <xdr:cNvSpPr/>
      </xdr:nvSpPr>
      <xdr:spPr>
        <a:xfrm>
          <a:off x="169672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11931</xdr:rowOff>
    </xdr:from>
    <xdr:ext cx="762000" cy="259045"/>
    <xdr:sp macro="" textlink="">
      <xdr:nvSpPr>
        <xdr:cNvPr id="340" name="定員管理の状況該当値テキスト"/>
        <xdr:cNvSpPr txBox="1"/>
      </xdr:nvSpPr>
      <xdr:spPr>
        <a:xfrm>
          <a:off x="17106900" y="1047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35258</xdr:rowOff>
    </xdr:from>
    <xdr:to>
      <xdr:col>77</xdr:col>
      <xdr:colOff>95250</xdr:colOff>
      <xdr:row>61</xdr:row>
      <xdr:rowOff>136858</xdr:rowOff>
    </xdr:to>
    <xdr:sp macro="" textlink="">
      <xdr:nvSpPr>
        <xdr:cNvPr id="341" name="楕円 340"/>
        <xdr:cNvSpPr/>
      </xdr:nvSpPr>
      <xdr:spPr>
        <a:xfrm>
          <a:off x="16129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121635</xdr:rowOff>
    </xdr:from>
    <xdr:ext cx="736600" cy="259045"/>
    <xdr:sp macro="" textlink="">
      <xdr:nvSpPr>
        <xdr:cNvPr id="342" name="テキスト ボックス 341"/>
        <xdr:cNvSpPr txBox="1"/>
      </xdr:nvSpPr>
      <xdr:spPr>
        <a:xfrm>
          <a:off x="15798800" y="10580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9978</xdr:rowOff>
    </xdr:from>
    <xdr:to>
      <xdr:col>73</xdr:col>
      <xdr:colOff>44450</xdr:colOff>
      <xdr:row>61</xdr:row>
      <xdr:rowOff>111578</xdr:rowOff>
    </xdr:to>
    <xdr:sp macro="" textlink="">
      <xdr:nvSpPr>
        <xdr:cNvPr id="343" name="楕円 342"/>
        <xdr:cNvSpPr/>
      </xdr:nvSpPr>
      <xdr:spPr>
        <a:xfrm>
          <a:off x="15240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121755</xdr:rowOff>
    </xdr:from>
    <xdr:ext cx="762000" cy="259045"/>
    <xdr:sp macro="" textlink="">
      <xdr:nvSpPr>
        <xdr:cNvPr id="344" name="テキスト ボックス 343"/>
        <xdr:cNvSpPr txBox="1"/>
      </xdr:nvSpPr>
      <xdr:spPr>
        <a:xfrm>
          <a:off x="1490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6531</xdr:rowOff>
    </xdr:from>
    <xdr:to>
      <xdr:col>68</xdr:col>
      <xdr:colOff>203200</xdr:colOff>
      <xdr:row>61</xdr:row>
      <xdr:rowOff>108131</xdr:rowOff>
    </xdr:to>
    <xdr:sp macro="" textlink="">
      <xdr:nvSpPr>
        <xdr:cNvPr id="345" name="楕円 344"/>
        <xdr:cNvSpPr/>
      </xdr:nvSpPr>
      <xdr:spPr>
        <a:xfrm>
          <a:off x="14351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92908</xdr:rowOff>
    </xdr:from>
    <xdr:ext cx="762000" cy="259045"/>
    <xdr:sp macro="" textlink="">
      <xdr:nvSpPr>
        <xdr:cNvPr id="346" name="テキスト ボックス 345"/>
        <xdr:cNvSpPr txBox="1"/>
      </xdr:nvSpPr>
      <xdr:spPr>
        <a:xfrm>
          <a:off x="14020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4233</xdr:rowOff>
    </xdr:from>
    <xdr:to>
      <xdr:col>64</xdr:col>
      <xdr:colOff>152400</xdr:colOff>
      <xdr:row>61</xdr:row>
      <xdr:rowOff>105833</xdr:rowOff>
    </xdr:to>
    <xdr:sp macro="" textlink="">
      <xdr:nvSpPr>
        <xdr:cNvPr id="347" name="楕円 346"/>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90610</xdr:rowOff>
    </xdr:from>
    <xdr:ext cx="762000" cy="259045"/>
    <xdr:sp macro="" textlink="">
      <xdr:nvSpPr>
        <xdr:cNvPr id="348" name="テキスト ボックス 347"/>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元利償還金の特定財源の増及び平成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年度に実施した災害復旧事業に係る地方債の元金償還が本年度から開始されたことなどにより、元利償還金・準元利償還金に係る基準財政需要額算入額が増となっていることから実質公債費比率は前年度から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％微減となった。</a:t>
          </a:r>
        </a:p>
        <a:p>
          <a:r>
            <a:rPr kumimoji="1" lang="ja-JP" altLang="en-US" sz="1300">
              <a:latin typeface="ＭＳ Ｐゴシック" panose="020B0600070205080204" pitchFamily="50" charset="-128"/>
              <a:ea typeface="ＭＳ Ｐゴシック" panose="020B0600070205080204" pitchFamily="50" charset="-128"/>
            </a:rPr>
            <a:t>ただし、今後は、これまでに発行した臨時財政対策債や緊急防災減災事業に係る地方債の償還が始まることから、公債費の増加が見込まれる。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39</xdr:row>
      <xdr:rowOff>144018</xdr:rowOff>
    </xdr:to>
    <xdr:cxnSp macro="">
      <xdr:nvCxnSpPr>
        <xdr:cNvPr id="380" name="直線コネクタ 379"/>
        <xdr:cNvCxnSpPr/>
      </xdr:nvCxnSpPr>
      <xdr:spPr>
        <a:xfrm flipV="1">
          <a:off x="16179800" y="68209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39</xdr:row>
      <xdr:rowOff>163322</xdr:rowOff>
    </xdr:to>
    <xdr:cxnSp macro="">
      <xdr:nvCxnSpPr>
        <xdr:cNvPr id="383" name="直線コネクタ 382"/>
        <xdr:cNvCxnSpPr/>
      </xdr:nvCxnSpPr>
      <xdr:spPr>
        <a:xfrm flipV="1">
          <a:off x="15290800" y="68305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11176</xdr:rowOff>
    </xdr:to>
    <xdr:cxnSp macro="">
      <xdr:nvCxnSpPr>
        <xdr:cNvPr id="386" name="直線コネクタ 385"/>
        <xdr:cNvCxnSpPr/>
      </xdr:nvCxnSpPr>
      <xdr:spPr>
        <a:xfrm flipV="1">
          <a:off x="14401800" y="684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40132</xdr:rowOff>
    </xdr:to>
    <xdr:cxnSp macro="">
      <xdr:nvCxnSpPr>
        <xdr:cNvPr id="389" name="直線コネクタ 388"/>
        <xdr:cNvCxnSpPr/>
      </xdr:nvCxnSpPr>
      <xdr:spPr>
        <a:xfrm flipV="1">
          <a:off x="13512800" y="68691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9" name="楕円 398"/>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400" name="公債費負担の状況該当値テキスト"/>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401" name="楕円 400"/>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2" name="テキスト ボックス 401"/>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3" name="楕円 402"/>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4" name="テキスト ボックス 403"/>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5" name="楕円 404"/>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6" name="テキスト ボックス 405"/>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7" name="楕円 406"/>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08" name="テキスト ボックス 407"/>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将来負担比率は、前年度比</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ポイント上昇し、類似団体平均値を上回っている。地方債発行額は前年度より減少しているものの、２１世紀の森公園建設事業（市営球場建設）や名護市食鳥処理施設整備事業等の大型公共事業の実施にあたり、本年度の元金償還額以上に地方債を発行したため一般会計に係る地方債現在高が増加（前年度比＋</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％）している。また、比率が上昇している要因のひとつとして、財政調整基金等の充当可能基金の減などにより、充当可能財源が減少（前年度比－</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％）していることがあげられる。</a:t>
          </a:r>
        </a:p>
        <a:p>
          <a:r>
            <a:rPr kumimoji="1" lang="ja-JP" altLang="en-US" sz="1100">
              <a:latin typeface="ＭＳ Ｐゴシック" panose="020B0600070205080204" pitchFamily="50" charset="-128"/>
              <a:ea typeface="ＭＳ Ｐゴシック" panose="020B0600070205080204" pitchFamily="50" charset="-128"/>
            </a:rPr>
            <a:t>今後も引き続き起債事業の厳選及び交付税措置のない地方債の発行抑制を図るとともに、充当可能財源の増加を図り、将来負担比率の上昇抑制に努める。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81582</xdr:rowOff>
    </xdr:from>
    <xdr:to>
      <xdr:col>81</xdr:col>
      <xdr:colOff>44450</xdr:colOff>
      <xdr:row>15</xdr:row>
      <xdr:rowOff>127544</xdr:rowOff>
    </xdr:to>
    <xdr:cxnSp macro="">
      <xdr:nvCxnSpPr>
        <xdr:cNvPr id="444" name="直線コネクタ 443"/>
        <xdr:cNvCxnSpPr/>
      </xdr:nvCxnSpPr>
      <xdr:spPr>
        <a:xfrm>
          <a:off x="16179800" y="2653332"/>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49409</xdr:rowOff>
    </xdr:from>
    <xdr:to>
      <xdr:col>77</xdr:col>
      <xdr:colOff>44450</xdr:colOff>
      <xdr:row>15</xdr:row>
      <xdr:rowOff>81582</xdr:rowOff>
    </xdr:to>
    <xdr:cxnSp macro="">
      <xdr:nvCxnSpPr>
        <xdr:cNvPr id="447" name="直線コネクタ 446"/>
        <xdr:cNvCxnSpPr/>
      </xdr:nvCxnSpPr>
      <xdr:spPr>
        <a:xfrm>
          <a:off x="15290800" y="262115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1149</xdr:rowOff>
    </xdr:from>
    <xdr:to>
      <xdr:col>72</xdr:col>
      <xdr:colOff>203200</xdr:colOff>
      <xdr:row>15</xdr:row>
      <xdr:rowOff>49409</xdr:rowOff>
    </xdr:to>
    <xdr:cxnSp macro="">
      <xdr:nvCxnSpPr>
        <xdr:cNvPr id="450" name="直線コネクタ 449"/>
        <xdr:cNvCxnSpPr/>
      </xdr:nvCxnSpPr>
      <xdr:spPr>
        <a:xfrm>
          <a:off x="14401800" y="257289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69185</xdr:rowOff>
    </xdr:from>
    <xdr:to>
      <xdr:col>68</xdr:col>
      <xdr:colOff>152400</xdr:colOff>
      <xdr:row>15</xdr:row>
      <xdr:rowOff>1149</xdr:rowOff>
    </xdr:to>
    <xdr:cxnSp macro="">
      <xdr:nvCxnSpPr>
        <xdr:cNvPr id="453" name="直線コネクタ 452"/>
        <xdr:cNvCxnSpPr/>
      </xdr:nvCxnSpPr>
      <xdr:spPr>
        <a:xfrm>
          <a:off x="13512800" y="246948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5" name="テキスト ボックス 454"/>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7" name="テキスト ボックス 456"/>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76744</xdr:rowOff>
    </xdr:from>
    <xdr:to>
      <xdr:col>81</xdr:col>
      <xdr:colOff>95250</xdr:colOff>
      <xdr:row>16</xdr:row>
      <xdr:rowOff>6894</xdr:rowOff>
    </xdr:to>
    <xdr:sp macro="" textlink="">
      <xdr:nvSpPr>
        <xdr:cNvPr id="463" name="楕円 462"/>
        <xdr:cNvSpPr/>
      </xdr:nvSpPr>
      <xdr:spPr>
        <a:xfrm>
          <a:off x="16967200" y="26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48821</xdr:rowOff>
    </xdr:from>
    <xdr:ext cx="762000" cy="259045"/>
    <xdr:sp macro="" textlink="">
      <xdr:nvSpPr>
        <xdr:cNvPr id="464" name="将来負担の状況該当値テキスト"/>
        <xdr:cNvSpPr txBox="1"/>
      </xdr:nvSpPr>
      <xdr:spPr>
        <a:xfrm>
          <a:off x="17106900" y="262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30782</xdr:rowOff>
    </xdr:from>
    <xdr:to>
      <xdr:col>77</xdr:col>
      <xdr:colOff>95250</xdr:colOff>
      <xdr:row>15</xdr:row>
      <xdr:rowOff>132382</xdr:rowOff>
    </xdr:to>
    <xdr:sp macro="" textlink="">
      <xdr:nvSpPr>
        <xdr:cNvPr id="465" name="楕円 464"/>
        <xdr:cNvSpPr/>
      </xdr:nvSpPr>
      <xdr:spPr>
        <a:xfrm>
          <a:off x="16129000" y="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142559</xdr:rowOff>
    </xdr:from>
    <xdr:ext cx="736600" cy="259045"/>
    <xdr:sp macro="" textlink="">
      <xdr:nvSpPr>
        <xdr:cNvPr id="466" name="テキスト ボックス 465"/>
        <xdr:cNvSpPr txBox="1"/>
      </xdr:nvSpPr>
      <xdr:spPr>
        <a:xfrm>
          <a:off x="15798800" y="237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170059</xdr:rowOff>
    </xdr:from>
    <xdr:to>
      <xdr:col>73</xdr:col>
      <xdr:colOff>44450</xdr:colOff>
      <xdr:row>15</xdr:row>
      <xdr:rowOff>100209</xdr:rowOff>
    </xdr:to>
    <xdr:sp macro="" textlink="">
      <xdr:nvSpPr>
        <xdr:cNvPr id="467" name="楕円 466"/>
        <xdr:cNvSpPr/>
      </xdr:nvSpPr>
      <xdr:spPr>
        <a:xfrm>
          <a:off x="152400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110386</xdr:rowOff>
    </xdr:from>
    <xdr:ext cx="762000" cy="259045"/>
    <xdr:sp macro="" textlink="">
      <xdr:nvSpPr>
        <xdr:cNvPr id="468" name="テキスト ボックス 467"/>
        <xdr:cNvSpPr txBox="1"/>
      </xdr:nvSpPr>
      <xdr:spPr>
        <a:xfrm>
          <a:off x="14909800" y="233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121799</xdr:rowOff>
    </xdr:from>
    <xdr:to>
      <xdr:col>68</xdr:col>
      <xdr:colOff>203200</xdr:colOff>
      <xdr:row>15</xdr:row>
      <xdr:rowOff>51949</xdr:rowOff>
    </xdr:to>
    <xdr:sp macro="" textlink="">
      <xdr:nvSpPr>
        <xdr:cNvPr id="469" name="楕円 468"/>
        <xdr:cNvSpPr/>
      </xdr:nvSpPr>
      <xdr:spPr>
        <a:xfrm>
          <a:off x="14351000" y="25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62126</xdr:rowOff>
    </xdr:from>
    <xdr:ext cx="762000" cy="259045"/>
    <xdr:sp macro="" textlink="">
      <xdr:nvSpPr>
        <xdr:cNvPr id="470" name="テキスト ボックス 469"/>
        <xdr:cNvSpPr txBox="1"/>
      </xdr:nvSpPr>
      <xdr:spPr>
        <a:xfrm>
          <a:off x="14020800" y="22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18385</xdr:rowOff>
    </xdr:from>
    <xdr:to>
      <xdr:col>64</xdr:col>
      <xdr:colOff>152400</xdr:colOff>
      <xdr:row>14</xdr:row>
      <xdr:rowOff>119985</xdr:rowOff>
    </xdr:to>
    <xdr:sp macro="" textlink="">
      <xdr:nvSpPr>
        <xdr:cNvPr id="471" name="楕円 470"/>
        <xdr:cNvSpPr/>
      </xdr:nvSpPr>
      <xdr:spPr>
        <a:xfrm>
          <a:off x="13462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130162</xdr:rowOff>
    </xdr:from>
    <xdr:ext cx="762000" cy="259045"/>
    <xdr:sp macro="" textlink="">
      <xdr:nvSpPr>
        <xdr:cNvPr id="472" name="テキスト ボックス 471"/>
        <xdr:cNvSpPr txBox="1"/>
      </xdr:nvSpPr>
      <xdr:spPr>
        <a:xfrm>
          <a:off x="13131800" y="21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63,161
62,602
210.90
43,170,680
41,707,669
1,237,127
15,966,221
28,614,944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人件費に係る経常経費は、退職者の増に伴う退職手当組合負担金の増加などにより前年度比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％増となっているが、経常一般財源等の増加により、経常収支比率は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今後は、組織機構等の見直しや業務の外部委託等を推進し、人件費の増加抑制に努める。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16510</xdr:rowOff>
    </xdr:to>
    <xdr:cxnSp macro="">
      <xdr:nvCxnSpPr>
        <xdr:cNvPr id="66" name="直線コネクタ 65"/>
        <xdr:cNvCxnSpPr/>
      </xdr:nvCxnSpPr>
      <xdr:spPr>
        <a:xfrm flipV="1">
          <a:off x="3987800" y="6337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16510</xdr:rowOff>
    </xdr:to>
    <xdr:cxnSp macro="">
      <xdr:nvCxnSpPr>
        <xdr:cNvPr id="69" name="直線コネクタ 68"/>
        <xdr:cNvCxnSpPr/>
      </xdr:nvCxnSpPr>
      <xdr:spPr>
        <a:xfrm>
          <a:off x="3098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1270</xdr:rowOff>
    </xdr:to>
    <xdr:cxnSp macro="">
      <xdr:nvCxnSpPr>
        <xdr:cNvPr id="72" name="直線コネクタ 71"/>
        <xdr:cNvCxnSpPr/>
      </xdr:nvCxnSpPr>
      <xdr:spPr>
        <a:xfrm>
          <a:off x="2209800" y="633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92710</xdr:rowOff>
    </xdr:to>
    <xdr:cxnSp macro="">
      <xdr:nvCxnSpPr>
        <xdr:cNvPr id="75" name="直線コネクタ 74"/>
        <xdr:cNvCxnSpPr/>
      </xdr:nvCxnSpPr>
      <xdr:spPr>
        <a:xfrm flipV="1">
          <a:off x="1320800" y="6337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物件費に係る経常経費は、塵芥処理費や予防接種費などの増により、前年度比</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％増となっており、経常収支比率は前年度比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今後も内部管理費に係る経費削減に努め、また、業務内容・発注仕様の見直しを図り、物件費の低減に努める。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39370</xdr:rowOff>
    </xdr:to>
    <xdr:cxnSp macro="">
      <xdr:nvCxnSpPr>
        <xdr:cNvPr id="127" name="直線コネクタ 126"/>
        <xdr:cNvCxnSpPr/>
      </xdr:nvCxnSpPr>
      <xdr:spPr>
        <a:xfrm>
          <a:off x="15671800" y="2931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16510</xdr:rowOff>
    </xdr:to>
    <xdr:cxnSp macro="">
      <xdr:nvCxnSpPr>
        <xdr:cNvPr id="130" name="直線コネクタ 129"/>
        <xdr:cNvCxnSpPr/>
      </xdr:nvCxnSpPr>
      <xdr:spPr>
        <a:xfrm>
          <a:off x="14782800" y="292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8890</xdr:rowOff>
    </xdr:to>
    <xdr:cxnSp macro="">
      <xdr:nvCxnSpPr>
        <xdr:cNvPr id="133" name="直線コネクタ 132"/>
        <xdr:cNvCxnSpPr/>
      </xdr:nvCxnSpPr>
      <xdr:spPr>
        <a:xfrm>
          <a:off x="13893800" y="2915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1270</xdr:rowOff>
    </xdr:to>
    <xdr:cxnSp macro="">
      <xdr:nvCxnSpPr>
        <xdr:cNvPr id="136" name="直線コネクタ 135"/>
        <xdr:cNvCxnSpPr/>
      </xdr:nvCxnSpPr>
      <xdr:spPr>
        <a:xfrm>
          <a:off x="13004800" y="2877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6" name="楕円 145"/>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7"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8" name="楕円 147"/>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49" name="テキスト ボックス 148"/>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50" name="楕円 149"/>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51" name="テキスト ボックス 150"/>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2" name="楕円 151"/>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3" name="テキスト ボックス 152"/>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4" name="楕円 153"/>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5" name="テキスト ボックス 154"/>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値を大きく上回っており、近年上昇傾向が続いている。その要因として、障害者福祉サービス利用者数の増加に伴う障害者自立支援事業給付費の増や生活保護費・援護事業支給費の増などが挙げられる。そのほか、施設型給付費・地域型保育等給付費など子育て支援に係る扶助費も増加傾向にあり、今後もこの傾向は続くことが想定されるため、負担の増大に備え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130810</xdr:rowOff>
    </xdr:from>
    <xdr:to>
      <xdr:col>24</xdr:col>
      <xdr:colOff>25400</xdr:colOff>
      <xdr:row>58</xdr:row>
      <xdr:rowOff>35560</xdr:rowOff>
    </xdr:to>
    <xdr:cxnSp macro="">
      <xdr:nvCxnSpPr>
        <xdr:cNvPr id="188" name="直線コネクタ 187"/>
        <xdr:cNvCxnSpPr/>
      </xdr:nvCxnSpPr>
      <xdr:spPr>
        <a:xfrm>
          <a:off x="3987800" y="99034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39370</xdr:rowOff>
    </xdr:from>
    <xdr:to>
      <xdr:col>19</xdr:col>
      <xdr:colOff>187325</xdr:colOff>
      <xdr:row>57</xdr:row>
      <xdr:rowOff>130810</xdr:rowOff>
    </xdr:to>
    <xdr:cxnSp macro="">
      <xdr:nvCxnSpPr>
        <xdr:cNvPr id="191" name="直線コネクタ 190"/>
        <xdr:cNvCxnSpPr/>
      </xdr:nvCxnSpPr>
      <xdr:spPr>
        <a:xfrm>
          <a:off x="3098800" y="981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39370</xdr:rowOff>
    </xdr:from>
    <xdr:to>
      <xdr:col>15</xdr:col>
      <xdr:colOff>98425</xdr:colOff>
      <xdr:row>57</xdr:row>
      <xdr:rowOff>85090</xdr:rowOff>
    </xdr:to>
    <xdr:cxnSp macro="">
      <xdr:nvCxnSpPr>
        <xdr:cNvPr id="194" name="直線コネクタ 193"/>
        <xdr:cNvCxnSpPr/>
      </xdr:nvCxnSpPr>
      <xdr:spPr>
        <a:xfrm flipV="1">
          <a:off x="2209800" y="981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104140</xdr:rowOff>
    </xdr:from>
    <xdr:to>
      <xdr:col>11</xdr:col>
      <xdr:colOff>9525</xdr:colOff>
      <xdr:row>57</xdr:row>
      <xdr:rowOff>85090</xdr:rowOff>
    </xdr:to>
    <xdr:cxnSp macro="">
      <xdr:nvCxnSpPr>
        <xdr:cNvPr id="197" name="直線コネクタ 196"/>
        <xdr:cNvCxnSpPr/>
      </xdr:nvCxnSpPr>
      <xdr:spPr>
        <a:xfrm>
          <a:off x="1320800" y="97053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7" name="楕円 206"/>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8" name="扶助費該当値テキスト"/>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80010</xdr:rowOff>
    </xdr:from>
    <xdr:to>
      <xdr:col>20</xdr:col>
      <xdr:colOff>38100</xdr:colOff>
      <xdr:row>58</xdr:row>
      <xdr:rowOff>10160</xdr:rowOff>
    </xdr:to>
    <xdr:sp macro="" textlink="">
      <xdr:nvSpPr>
        <xdr:cNvPr id="209" name="楕円 208"/>
        <xdr:cNvSpPr/>
      </xdr:nvSpPr>
      <xdr:spPr>
        <a:xfrm>
          <a:off x="3937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166387</xdr:rowOff>
    </xdr:from>
    <xdr:ext cx="736600" cy="259045"/>
    <xdr:sp macro="" textlink="">
      <xdr:nvSpPr>
        <xdr:cNvPr id="210" name="テキスト ボックス 209"/>
        <xdr:cNvSpPr txBox="1"/>
      </xdr:nvSpPr>
      <xdr:spPr>
        <a:xfrm>
          <a:off x="3606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160020</xdr:rowOff>
    </xdr:from>
    <xdr:to>
      <xdr:col>15</xdr:col>
      <xdr:colOff>149225</xdr:colOff>
      <xdr:row>57</xdr:row>
      <xdr:rowOff>90170</xdr:rowOff>
    </xdr:to>
    <xdr:sp macro="" textlink="">
      <xdr:nvSpPr>
        <xdr:cNvPr id="211" name="楕円 210"/>
        <xdr:cNvSpPr/>
      </xdr:nvSpPr>
      <xdr:spPr>
        <a:xfrm>
          <a:off x="3048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74947</xdr:rowOff>
    </xdr:from>
    <xdr:ext cx="762000" cy="259045"/>
    <xdr:sp macro="" textlink="">
      <xdr:nvSpPr>
        <xdr:cNvPr id="212" name="テキスト ボックス 211"/>
        <xdr:cNvSpPr txBox="1"/>
      </xdr:nvSpPr>
      <xdr:spPr>
        <a:xfrm>
          <a:off x="2717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34290</xdr:rowOff>
    </xdr:from>
    <xdr:to>
      <xdr:col>11</xdr:col>
      <xdr:colOff>60325</xdr:colOff>
      <xdr:row>57</xdr:row>
      <xdr:rowOff>135890</xdr:rowOff>
    </xdr:to>
    <xdr:sp macro="" textlink="">
      <xdr:nvSpPr>
        <xdr:cNvPr id="213" name="楕円 212"/>
        <xdr:cNvSpPr/>
      </xdr:nvSpPr>
      <xdr:spPr>
        <a:xfrm>
          <a:off x="2159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120667</xdr:rowOff>
    </xdr:from>
    <xdr:ext cx="762000" cy="259045"/>
    <xdr:sp macro="" textlink="">
      <xdr:nvSpPr>
        <xdr:cNvPr id="214" name="テキスト ボックス 213"/>
        <xdr:cNvSpPr txBox="1"/>
      </xdr:nvSpPr>
      <xdr:spPr>
        <a:xfrm>
          <a:off x="1828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5" name="楕円 214"/>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216" name="テキスト ボックス 215"/>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その他に係る経常収支比率のうち、維持補修費は前年度比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ポイント減、他会計への繰出金は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ポイント増となっており、全体として</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％と類似団体、全国市、沖縄県、いずれの平均も下回っている。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今後も事業内容を精査し、経費削減に努め、維持補修費や繰出金の増加抑制を図る。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113937</xdr:rowOff>
    </xdr:from>
    <xdr:to>
      <xdr:col>82</xdr:col>
      <xdr:colOff>107950</xdr:colOff>
      <xdr:row>54</xdr:row>
      <xdr:rowOff>120469</xdr:rowOff>
    </xdr:to>
    <xdr:cxnSp macro="">
      <xdr:nvCxnSpPr>
        <xdr:cNvPr id="251" name="直線コネクタ 250"/>
        <xdr:cNvCxnSpPr/>
      </xdr:nvCxnSpPr>
      <xdr:spPr>
        <a:xfrm>
          <a:off x="15671800" y="93722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113937</xdr:rowOff>
    </xdr:from>
    <xdr:to>
      <xdr:col>78</xdr:col>
      <xdr:colOff>69850</xdr:colOff>
      <xdr:row>54</xdr:row>
      <xdr:rowOff>140063</xdr:rowOff>
    </xdr:to>
    <xdr:cxnSp macro="">
      <xdr:nvCxnSpPr>
        <xdr:cNvPr id="254" name="直線コネクタ 253"/>
        <xdr:cNvCxnSpPr/>
      </xdr:nvCxnSpPr>
      <xdr:spPr>
        <a:xfrm flipV="1">
          <a:off x="14782800" y="93722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140063</xdr:rowOff>
    </xdr:from>
    <xdr:to>
      <xdr:col>73</xdr:col>
      <xdr:colOff>180975</xdr:colOff>
      <xdr:row>54</xdr:row>
      <xdr:rowOff>146594</xdr:rowOff>
    </xdr:to>
    <xdr:cxnSp macro="">
      <xdr:nvCxnSpPr>
        <xdr:cNvPr id="257" name="直線コネクタ 256"/>
        <xdr:cNvCxnSpPr/>
      </xdr:nvCxnSpPr>
      <xdr:spPr>
        <a:xfrm flipV="1">
          <a:off x="13893800" y="93983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146594</xdr:rowOff>
    </xdr:from>
    <xdr:to>
      <xdr:col>69</xdr:col>
      <xdr:colOff>92075</xdr:colOff>
      <xdr:row>55</xdr:row>
      <xdr:rowOff>7801</xdr:rowOff>
    </xdr:to>
    <xdr:cxnSp macro="">
      <xdr:nvCxnSpPr>
        <xdr:cNvPr id="260" name="直線コネクタ 259"/>
        <xdr:cNvCxnSpPr/>
      </xdr:nvCxnSpPr>
      <xdr:spPr>
        <a:xfrm flipV="1">
          <a:off x="13004800" y="9404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69669</xdr:rowOff>
    </xdr:from>
    <xdr:to>
      <xdr:col>82</xdr:col>
      <xdr:colOff>158750</xdr:colOff>
      <xdr:row>54</xdr:row>
      <xdr:rowOff>171269</xdr:rowOff>
    </xdr:to>
    <xdr:sp macro="" textlink="">
      <xdr:nvSpPr>
        <xdr:cNvPr id="270" name="楕円 269"/>
        <xdr:cNvSpPr/>
      </xdr:nvSpPr>
      <xdr:spPr>
        <a:xfrm>
          <a:off x="16459200" y="93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86196</xdr:rowOff>
    </xdr:from>
    <xdr:ext cx="762000" cy="259045"/>
    <xdr:sp macro="" textlink="">
      <xdr:nvSpPr>
        <xdr:cNvPr id="271" name="その他該当値テキスト"/>
        <xdr:cNvSpPr txBox="1"/>
      </xdr:nvSpPr>
      <xdr:spPr>
        <a:xfrm>
          <a:off x="16598900" y="917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63137</xdr:rowOff>
    </xdr:from>
    <xdr:to>
      <xdr:col>78</xdr:col>
      <xdr:colOff>120650</xdr:colOff>
      <xdr:row>54</xdr:row>
      <xdr:rowOff>164737</xdr:rowOff>
    </xdr:to>
    <xdr:sp macro="" textlink="">
      <xdr:nvSpPr>
        <xdr:cNvPr id="272" name="楕円 271"/>
        <xdr:cNvSpPr/>
      </xdr:nvSpPr>
      <xdr:spPr>
        <a:xfrm>
          <a:off x="15621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3464</xdr:rowOff>
    </xdr:from>
    <xdr:ext cx="736600" cy="259045"/>
    <xdr:sp macro="" textlink="">
      <xdr:nvSpPr>
        <xdr:cNvPr id="273" name="テキスト ボックス 272"/>
        <xdr:cNvSpPr txBox="1"/>
      </xdr:nvSpPr>
      <xdr:spPr>
        <a:xfrm>
          <a:off x="15290800" y="909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89263</xdr:rowOff>
    </xdr:from>
    <xdr:to>
      <xdr:col>74</xdr:col>
      <xdr:colOff>31750</xdr:colOff>
      <xdr:row>55</xdr:row>
      <xdr:rowOff>19413</xdr:rowOff>
    </xdr:to>
    <xdr:sp macro="" textlink="">
      <xdr:nvSpPr>
        <xdr:cNvPr id="274" name="楕円 273"/>
        <xdr:cNvSpPr/>
      </xdr:nvSpPr>
      <xdr:spPr>
        <a:xfrm>
          <a:off x="14732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29590</xdr:rowOff>
    </xdr:from>
    <xdr:ext cx="762000" cy="259045"/>
    <xdr:sp macro="" textlink="">
      <xdr:nvSpPr>
        <xdr:cNvPr id="275" name="テキスト ボックス 274"/>
        <xdr:cNvSpPr txBox="1"/>
      </xdr:nvSpPr>
      <xdr:spPr>
        <a:xfrm>
          <a:off x="14401800" y="91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95794</xdr:rowOff>
    </xdr:from>
    <xdr:to>
      <xdr:col>69</xdr:col>
      <xdr:colOff>142875</xdr:colOff>
      <xdr:row>55</xdr:row>
      <xdr:rowOff>25944</xdr:rowOff>
    </xdr:to>
    <xdr:sp macro="" textlink="">
      <xdr:nvSpPr>
        <xdr:cNvPr id="276" name="楕円 275"/>
        <xdr:cNvSpPr/>
      </xdr:nvSpPr>
      <xdr:spPr>
        <a:xfrm>
          <a:off x="138430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36121</xdr:rowOff>
    </xdr:from>
    <xdr:ext cx="762000" cy="259045"/>
    <xdr:sp macro="" textlink="">
      <xdr:nvSpPr>
        <xdr:cNvPr id="277" name="テキスト ボックス 276"/>
        <xdr:cNvSpPr txBox="1"/>
      </xdr:nvSpPr>
      <xdr:spPr>
        <a:xfrm>
          <a:off x="13512800" y="912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128451</xdr:rowOff>
    </xdr:from>
    <xdr:to>
      <xdr:col>65</xdr:col>
      <xdr:colOff>53975</xdr:colOff>
      <xdr:row>55</xdr:row>
      <xdr:rowOff>58601</xdr:rowOff>
    </xdr:to>
    <xdr:sp macro="" textlink="">
      <xdr:nvSpPr>
        <xdr:cNvPr id="278" name="楕円 277"/>
        <xdr:cNvSpPr/>
      </xdr:nvSpPr>
      <xdr:spPr>
        <a:xfrm>
          <a:off x="12954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68778</xdr:rowOff>
    </xdr:from>
    <xdr:ext cx="762000" cy="259045"/>
    <xdr:sp macro="" textlink="">
      <xdr:nvSpPr>
        <xdr:cNvPr id="279" name="テキスト ボックス 278"/>
        <xdr:cNvSpPr txBox="1"/>
      </xdr:nvSpPr>
      <xdr:spPr>
        <a:xfrm>
          <a:off x="12623800" y="91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補助費等に係る経常収支比率は類似団体平均値を上回る状況が続いている。経常経費のうち、</a:t>
          </a:r>
          <a:r>
            <a:rPr kumimoji="1" lang="en-US" altLang="ja-JP" sz="1200">
              <a:latin typeface="ＭＳ Ｐゴシック" panose="020B0600070205080204" pitchFamily="50" charset="-128"/>
              <a:ea typeface="ＭＳ Ｐゴシック" panose="020B0600070205080204" pitchFamily="50" charset="-128"/>
            </a:rPr>
            <a:t>74.6</a:t>
          </a:r>
          <a:r>
            <a:rPr kumimoji="1" lang="ja-JP" altLang="en-US" sz="1200">
              <a:latin typeface="ＭＳ Ｐゴシック" panose="020B0600070205080204" pitchFamily="50" charset="-128"/>
              <a:ea typeface="ＭＳ Ｐゴシック" panose="020B0600070205080204" pitchFamily="50" charset="-128"/>
            </a:rPr>
            <a:t>％を北部広域市町村圏事務組合広域振興負担金（公立大学法人分）が占めており、当該負担金は前年度比</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％減となっているが、補助費等全体では、平成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年度に開始した学校給食費無償化に伴う補助金の増などで</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％増加しており、経常収支比率は前年度比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ポイント増となっている。</a:t>
          </a:r>
        </a:p>
        <a:p>
          <a:r>
            <a:rPr kumimoji="1" lang="ja-JP" altLang="en-US" sz="1200">
              <a:latin typeface="ＭＳ Ｐゴシック" panose="020B0600070205080204" pitchFamily="50" charset="-128"/>
              <a:ea typeface="ＭＳ Ｐゴシック" panose="020B0600070205080204" pitchFamily="50" charset="-128"/>
            </a:rPr>
            <a:t>今後も、各種補助金の必要性、費用対効果などを検証し、整理合理化に努める。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xdr:rowOff>
    </xdr:from>
    <xdr:to>
      <xdr:col>82</xdr:col>
      <xdr:colOff>107950</xdr:colOff>
      <xdr:row>39</xdr:row>
      <xdr:rowOff>24130</xdr:rowOff>
    </xdr:to>
    <xdr:cxnSp macro="">
      <xdr:nvCxnSpPr>
        <xdr:cNvPr id="307" name="直線コネクタ 306"/>
        <xdr:cNvCxnSpPr/>
      </xdr:nvCxnSpPr>
      <xdr:spPr>
        <a:xfrm>
          <a:off x="15671800" y="66935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xdr:rowOff>
    </xdr:from>
    <xdr:to>
      <xdr:col>78</xdr:col>
      <xdr:colOff>69850</xdr:colOff>
      <xdr:row>39</xdr:row>
      <xdr:rowOff>12700</xdr:rowOff>
    </xdr:to>
    <xdr:cxnSp macro="">
      <xdr:nvCxnSpPr>
        <xdr:cNvPr id="310" name="直線コネクタ 309"/>
        <xdr:cNvCxnSpPr/>
      </xdr:nvCxnSpPr>
      <xdr:spPr>
        <a:xfrm flipV="1">
          <a:off x="14782800" y="66935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12700</xdr:rowOff>
    </xdr:from>
    <xdr:to>
      <xdr:col>73</xdr:col>
      <xdr:colOff>180975</xdr:colOff>
      <xdr:row>39</xdr:row>
      <xdr:rowOff>35560</xdr:rowOff>
    </xdr:to>
    <xdr:cxnSp macro="">
      <xdr:nvCxnSpPr>
        <xdr:cNvPr id="313" name="直線コネクタ 312"/>
        <xdr:cNvCxnSpPr/>
      </xdr:nvCxnSpPr>
      <xdr:spPr>
        <a:xfrm flipV="1">
          <a:off x="13893800" y="6699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35560</xdr:rowOff>
    </xdr:from>
    <xdr:to>
      <xdr:col>69</xdr:col>
      <xdr:colOff>92075</xdr:colOff>
      <xdr:row>39</xdr:row>
      <xdr:rowOff>64135</xdr:rowOff>
    </xdr:to>
    <xdr:cxnSp macro="">
      <xdr:nvCxnSpPr>
        <xdr:cNvPr id="316" name="直線コネクタ 315"/>
        <xdr:cNvCxnSpPr/>
      </xdr:nvCxnSpPr>
      <xdr:spPr>
        <a:xfrm flipV="1">
          <a:off x="13004800" y="6722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6" name="楕円 325"/>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27"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127635</xdr:rowOff>
    </xdr:from>
    <xdr:to>
      <xdr:col>78</xdr:col>
      <xdr:colOff>120650</xdr:colOff>
      <xdr:row>39</xdr:row>
      <xdr:rowOff>57785</xdr:rowOff>
    </xdr:to>
    <xdr:sp macro="" textlink="">
      <xdr:nvSpPr>
        <xdr:cNvPr id="328" name="楕円 327"/>
        <xdr:cNvSpPr/>
      </xdr:nvSpPr>
      <xdr:spPr>
        <a:xfrm>
          <a:off x="156210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42562</xdr:rowOff>
    </xdr:from>
    <xdr:ext cx="736600" cy="259045"/>
    <xdr:sp macro="" textlink="">
      <xdr:nvSpPr>
        <xdr:cNvPr id="329" name="テキスト ボックス 328"/>
        <xdr:cNvSpPr txBox="1"/>
      </xdr:nvSpPr>
      <xdr:spPr>
        <a:xfrm>
          <a:off x="15290800" y="672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133350</xdr:rowOff>
    </xdr:from>
    <xdr:to>
      <xdr:col>74</xdr:col>
      <xdr:colOff>31750</xdr:colOff>
      <xdr:row>39</xdr:row>
      <xdr:rowOff>63500</xdr:rowOff>
    </xdr:to>
    <xdr:sp macro="" textlink="">
      <xdr:nvSpPr>
        <xdr:cNvPr id="330" name="楕円 329"/>
        <xdr:cNvSpPr/>
      </xdr:nvSpPr>
      <xdr:spPr>
        <a:xfrm>
          <a:off x="14732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48277</xdr:rowOff>
    </xdr:from>
    <xdr:ext cx="762000" cy="259045"/>
    <xdr:sp macro="" textlink="">
      <xdr:nvSpPr>
        <xdr:cNvPr id="331" name="テキスト ボックス 330"/>
        <xdr:cNvSpPr txBox="1"/>
      </xdr:nvSpPr>
      <xdr:spPr>
        <a:xfrm>
          <a:off x="14401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156210</xdr:rowOff>
    </xdr:from>
    <xdr:to>
      <xdr:col>69</xdr:col>
      <xdr:colOff>142875</xdr:colOff>
      <xdr:row>39</xdr:row>
      <xdr:rowOff>86360</xdr:rowOff>
    </xdr:to>
    <xdr:sp macro="" textlink="">
      <xdr:nvSpPr>
        <xdr:cNvPr id="332" name="楕円 331"/>
        <xdr:cNvSpPr/>
      </xdr:nvSpPr>
      <xdr:spPr>
        <a:xfrm>
          <a:off x="138430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71137</xdr:rowOff>
    </xdr:from>
    <xdr:ext cx="762000" cy="259045"/>
    <xdr:sp macro="" textlink="">
      <xdr:nvSpPr>
        <xdr:cNvPr id="333" name="テキスト ボックス 332"/>
        <xdr:cNvSpPr txBox="1"/>
      </xdr:nvSpPr>
      <xdr:spPr>
        <a:xfrm>
          <a:off x="13512800" y="675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13335</xdr:rowOff>
    </xdr:from>
    <xdr:to>
      <xdr:col>65</xdr:col>
      <xdr:colOff>53975</xdr:colOff>
      <xdr:row>39</xdr:row>
      <xdr:rowOff>114935</xdr:rowOff>
    </xdr:to>
    <xdr:sp macro="" textlink="">
      <xdr:nvSpPr>
        <xdr:cNvPr id="334" name="楕円 333"/>
        <xdr:cNvSpPr/>
      </xdr:nvSpPr>
      <xdr:spPr>
        <a:xfrm>
          <a:off x="12954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99712</xdr:rowOff>
    </xdr:from>
    <xdr:ext cx="762000" cy="259045"/>
    <xdr:sp macro="" textlink="">
      <xdr:nvSpPr>
        <xdr:cNvPr id="335" name="テキスト ボックス 334"/>
        <xdr:cNvSpPr txBox="1"/>
      </xdr:nvSpPr>
      <xdr:spPr>
        <a:xfrm>
          <a:off x="12623800" y="678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公債費に係る経常経費は、臨時財政対策債（Ｈ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同意債）や災害復旧事業債（Ｈ</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年度同意債）などの償還開始により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％増となっているが、経常収支比率は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ポイント微減となっている。ただし、今後は、これまでに発行した臨時財政対策債や緊急防災減災事業に係る地方債の償還が始まることから、公債費の増加が見込まれる。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33927</xdr:rowOff>
    </xdr:from>
    <xdr:to>
      <xdr:col>24</xdr:col>
      <xdr:colOff>25400</xdr:colOff>
      <xdr:row>75</xdr:row>
      <xdr:rowOff>46990</xdr:rowOff>
    </xdr:to>
    <xdr:cxnSp macro="">
      <xdr:nvCxnSpPr>
        <xdr:cNvPr id="370" name="直線コネクタ 369"/>
        <xdr:cNvCxnSpPr/>
      </xdr:nvCxnSpPr>
      <xdr:spPr>
        <a:xfrm flipV="1">
          <a:off x="3987800" y="1289267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40459</xdr:rowOff>
    </xdr:from>
    <xdr:to>
      <xdr:col>19</xdr:col>
      <xdr:colOff>187325</xdr:colOff>
      <xdr:row>75</xdr:row>
      <xdr:rowOff>46990</xdr:rowOff>
    </xdr:to>
    <xdr:cxnSp macro="">
      <xdr:nvCxnSpPr>
        <xdr:cNvPr id="373" name="直線コネクタ 372"/>
        <xdr:cNvCxnSpPr/>
      </xdr:nvCxnSpPr>
      <xdr:spPr>
        <a:xfrm>
          <a:off x="3098800" y="128992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33927</xdr:rowOff>
    </xdr:from>
    <xdr:to>
      <xdr:col>15</xdr:col>
      <xdr:colOff>98425</xdr:colOff>
      <xdr:row>75</xdr:row>
      <xdr:rowOff>40459</xdr:rowOff>
    </xdr:to>
    <xdr:cxnSp macro="">
      <xdr:nvCxnSpPr>
        <xdr:cNvPr id="376" name="直線コネクタ 375"/>
        <xdr:cNvCxnSpPr/>
      </xdr:nvCxnSpPr>
      <xdr:spPr>
        <a:xfrm>
          <a:off x="2209800" y="128926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33927</xdr:rowOff>
    </xdr:from>
    <xdr:to>
      <xdr:col>11</xdr:col>
      <xdr:colOff>9525</xdr:colOff>
      <xdr:row>75</xdr:row>
      <xdr:rowOff>46990</xdr:rowOff>
    </xdr:to>
    <xdr:cxnSp macro="">
      <xdr:nvCxnSpPr>
        <xdr:cNvPr id="379" name="直線コネクタ 378"/>
        <xdr:cNvCxnSpPr/>
      </xdr:nvCxnSpPr>
      <xdr:spPr>
        <a:xfrm flipV="1">
          <a:off x="1320800" y="128926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154577</xdr:rowOff>
    </xdr:from>
    <xdr:to>
      <xdr:col>24</xdr:col>
      <xdr:colOff>76200</xdr:colOff>
      <xdr:row>75</xdr:row>
      <xdr:rowOff>84727</xdr:rowOff>
    </xdr:to>
    <xdr:sp macro="" textlink="">
      <xdr:nvSpPr>
        <xdr:cNvPr id="389" name="楕円 388"/>
        <xdr:cNvSpPr/>
      </xdr:nvSpPr>
      <xdr:spPr>
        <a:xfrm>
          <a:off x="47752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171104</xdr:rowOff>
    </xdr:from>
    <xdr:ext cx="762000" cy="259045"/>
    <xdr:sp macro="" textlink="">
      <xdr:nvSpPr>
        <xdr:cNvPr id="390" name="公債費該当値テキスト"/>
        <xdr:cNvSpPr txBox="1"/>
      </xdr:nvSpPr>
      <xdr:spPr>
        <a:xfrm>
          <a:off x="4914900" y="1268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1" name="楕円 390"/>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2" name="テキスト ボックス 391"/>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161109</xdr:rowOff>
    </xdr:from>
    <xdr:to>
      <xdr:col>15</xdr:col>
      <xdr:colOff>149225</xdr:colOff>
      <xdr:row>75</xdr:row>
      <xdr:rowOff>91259</xdr:rowOff>
    </xdr:to>
    <xdr:sp macro="" textlink="">
      <xdr:nvSpPr>
        <xdr:cNvPr id="393" name="楕円 392"/>
        <xdr:cNvSpPr/>
      </xdr:nvSpPr>
      <xdr:spPr>
        <a:xfrm>
          <a:off x="3048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101436</xdr:rowOff>
    </xdr:from>
    <xdr:ext cx="762000" cy="259045"/>
    <xdr:sp macro="" textlink="">
      <xdr:nvSpPr>
        <xdr:cNvPr id="394" name="テキスト ボックス 393"/>
        <xdr:cNvSpPr txBox="1"/>
      </xdr:nvSpPr>
      <xdr:spPr>
        <a:xfrm>
          <a:off x="2717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154577</xdr:rowOff>
    </xdr:from>
    <xdr:to>
      <xdr:col>11</xdr:col>
      <xdr:colOff>60325</xdr:colOff>
      <xdr:row>75</xdr:row>
      <xdr:rowOff>84727</xdr:rowOff>
    </xdr:to>
    <xdr:sp macro="" textlink="">
      <xdr:nvSpPr>
        <xdr:cNvPr id="395" name="楕円 394"/>
        <xdr:cNvSpPr/>
      </xdr:nvSpPr>
      <xdr:spPr>
        <a:xfrm>
          <a:off x="2159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94904</xdr:rowOff>
    </xdr:from>
    <xdr:ext cx="762000" cy="259045"/>
    <xdr:sp macro="" textlink="">
      <xdr:nvSpPr>
        <xdr:cNvPr id="396" name="テキスト ボックス 395"/>
        <xdr:cNvSpPr txBox="1"/>
      </xdr:nvSpPr>
      <xdr:spPr>
        <a:xfrm>
          <a:off x="1828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7" name="楕円 396"/>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8" name="テキスト ボックス 397"/>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公債費以外に係る経常収支比率は、直近５か年度を通して、類似団体平均値を上回る水準で推移している。また、前年度比</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ポイント増となっており、要因としては、扶助費の増などが挙げられる。</a:t>
          </a:r>
        </a:p>
        <a:p>
          <a:r>
            <a:rPr kumimoji="1" lang="ja-JP" altLang="en-US" sz="1200">
              <a:latin typeface="ＭＳ Ｐゴシック" panose="020B0600070205080204" pitchFamily="50" charset="-128"/>
              <a:ea typeface="ＭＳ Ｐゴシック" panose="020B0600070205080204" pitchFamily="50" charset="-128"/>
            </a:rPr>
            <a:t>各経常経費について、引き続き必要性及び効果を十分に検討し、削減に努めるとともに、産業支援・就労支援・企業誘致などの経済・産業振興の施策取組や税徴収業務の強化に取り組み、自主財源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1270</xdr:rowOff>
    </xdr:to>
    <xdr:cxnSp macro="">
      <xdr:nvCxnSpPr>
        <xdr:cNvPr id="429" name="直線コネクタ 428"/>
        <xdr:cNvCxnSpPr/>
      </xdr:nvCxnSpPr>
      <xdr:spPr>
        <a:xfrm>
          <a:off x="15671800" y="13481813"/>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62992</xdr:rowOff>
    </xdr:from>
    <xdr:to>
      <xdr:col>78</xdr:col>
      <xdr:colOff>69850</xdr:colOff>
      <xdr:row>78</xdr:row>
      <xdr:rowOff>108713</xdr:rowOff>
    </xdr:to>
    <xdr:cxnSp macro="">
      <xdr:nvCxnSpPr>
        <xdr:cNvPr id="432" name="直線コネクタ 431"/>
        <xdr:cNvCxnSpPr/>
      </xdr:nvCxnSpPr>
      <xdr:spPr>
        <a:xfrm>
          <a:off x="14782800" y="134360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62992</xdr:rowOff>
    </xdr:from>
    <xdr:to>
      <xdr:col>73</xdr:col>
      <xdr:colOff>180975</xdr:colOff>
      <xdr:row>78</xdr:row>
      <xdr:rowOff>104139</xdr:rowOff>
    </xdr:to>
    <xdr:cxnSp macro="">
      <xdr:nvCxnSpPr>
        <xdr:cNvPr id="435" name="直線コネクタ 434"/>
        <xdr:cNvCxnSpPr/>
      </xdr:nvCxnSpPr>
      <xdr:spPr>
        <a:xfrm flipV="1">
          <a:off x="13893800" y="134360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104139</xdr:rowOff>
    </xdr:to>
    <xdr:cxnSp macro="">
      <xdr:nvCxnSpPr>
        <xdr:cNvPr id="438" name="直線コネクタ 437"/>
        <xdr:cNvCxnSpPr/>
      </xdr:nvCxnSpPr>
      <xdr:spPr>
        <a:xfrm>
          <a:off x="13004800" y="134680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2" name="テキスト ボックス 441"/>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8" name="楕円 447"/>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9"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50" name="楕円 449"/>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1" name="テキスト ボックス 450"/>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52" name="楕円 451"/>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98569</xdr:rowOff>
    </xdr:from>
    <xdr:ext cx="762000" cy="259045"/>
    <xdr:sp macro="" textlink="">
      <xdr:nvSpPr>
        <xdr:cNvPr id="453" name="テキスト ボックス 452"/>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4" name="楕円 453"/>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5" name="テキスト ボックス 454"/>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56" name="楕円 455"/>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130573</xdr:rowOff>
    </xdr:from>
    <xdr:ext cx="762000" cy="259045"/>
    <xdr:sp macro="" textlink="">
      <xdr:nvSpPr>
        <xdr:cNvPr id="457" name="テキスト ボックス 456"/>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38608</xdr:rowOff>
    </xdr:from>
    <xdr:to>
      <xdr:col>29</xdr:col>
      <xdr:colOff>127000</xdr:colOff>
      <xdr:row>17</xdr:row>
      <xdr:rowOff>66334</xdr:rowOff>
    </xdr:to>
    <xdr:cxnSp macro="">
      <xdr:nvCxnSpPr>
        <xdr:cNvPr id="52" name="直線コネクタ 51"/>
        <xdr:cNvCxnSpPr/>
      </xdr:nvCxnSpPr>
      <xdr:spPr bwMode="auto">
        <a:xfrm flipV="1">
          <a:off x="5003800" y="3000883"/>
          <a:ext cx="647700" cy="2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66334</xdr:rowOff>
    </xdr:from>
    <xdr:to>
      <xdr:col>26</xdr:col>
      <xdr:colOff>50800</xdr:colOff>
      <xdr:row>17</xdr:row>
      <xdr:rowOff>89047</xdr:rowOff>
    </xdr:to>
    <xdr:cxnSp macro="">
      <xdr:nvCxnSpPr>
        <xdr:cNvPr id="55" name="直線コネクタ 54"/>
        <xdr:cNvCxnSpPr/>
      </xdr:nvCxnSpPr>
      <xdr:spPr bwMode="auto">
        <a:xfrm flipV="1">
          <a:off x="4305300" y="3028609"/>
          <a:ext cx="698500" cy="22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88182</xdr:rowOff>
    </xdr:from>
    <xdr:to>
      <xdr:col>22</xdr:col>
      <xdr:colOff>114300</xdr:colOff>
      <xdr:row>17</xdr:row>
      <xdr:rowOff>89047</xdr:rowOff>
    </xdr:to>
    <xdr:cxnSp macro="">
      <xdr:nvCxnSpPr>
        <xdr:cNvPr id="58" name="直線コネクタ 57"/>
        <xdr:cNvCxnSpPr/>
      </xdr:nvCxnSpPr>
      <xdr:spPr bwMode="auto">
        <a:xfrm>
          <a:off x="3606800" y="3050457"/>
          <a:ext cx="698500" cy="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88182</xdr:rowOff>
    </xdr:from>
    <xdr:to>
      <xdr:col>18</xdr:col>
      <xdr:colOff>177800</xdr:colOff>
      <xdr:row>17</xdr:row>
      <xdr:rowOff>110372</xdr:rowOff>
    </xdr:to>
    <xdr:cxnSp macro="">
      <xdr:nvCxnSpPr>
        <xdr:cNvPr id="61" name="直線コネクタ 60"/>
        <xdr:cNvCxnSpPr/>
      </xdr:nvCxnSpPr>
      <xdr:spPr bwMode="auto">
        <a:xfrm flipV="1">
          <a:off x="2908300" y="3050457"/>
          <a:ext cx="698500" cy="22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159258</xdr:rowOff>
    </xdr:from>
    <xdr:to>
      <xdr:col>29</xdr:col>
      <xdr:colOff>177800</xdr:colOff>
      <xdr:row>17</xdr:row>
      <xdr:rowOff>89408</xdr:rowOff>
    </xdr:to>
    <xdr:sp macro="" textlink="">
      <xdr:nvSpPr>
        <xdr:cNvPr id="71" name="楕円 70"/>
        <xdr:cNvSpPr/>
      </xdr:nvSpPr>
      <xdr:spPr bwMode="auto">
        <a:xfrm>
          <a:off x="5600700" y="295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131335</xdr:rowOff>
    </xdr:from>
    <xdr:ext cx="762000" cy="259045"/>
    <xdr:sp macro="" textlink="">
      <xdr:nvSpPr>
        <xdr:cNvPr id="72" name="人口1人当たり決算額の推移該当値テキスト130"/>
        <xdr:cNvSpPr txBox="1"/>
      </xdr:nvSpPr>
      <xdr:spPr>
        <a:xfrm>
          <a:off x="5740400" y="29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15534</xdr:rowOff>
    </xdr:from>
    <xdr:to>
      <xdr:col>26</xdr:col>
      <xdr:colOff>101600</xdr:colOff>
      <xdr:row>17</xdr:row>
      <xdr:rowOff>117134</xdr:rowOff>
    </xdr:to>
    <xdr:sp macro="" textlink="">
      <xdr:nvSpPr>
        <xdr:cNvPr id="73" name="楕円 72"/>
        <xdr:cNvSpPr/>
      </xdr:nvSpPr>
      <xdr:spPr bwMode="auto">
        <a:xfrm>
          <a:off x="4953000" y="297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101911</xdr:rowOff>
    </xdr:from>
    <xdr:ext cx="736600" cy="259045"/>
    <xdr:sp macro="" textlink="">
      <xdr:nvSpPr>
        <xdr:cNvPr id="74" name="テキスト ボックス 73"/>
        <xdr:cNvSpPr txBox="1"/>
      </xdr:nvSpPr>
      <xdr:spPr>
        <a:xfrm>
          <a:off x="4622800" y="306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38247</xdr:rowOff>
    </xdr:from>
    <xdr:to>
      <xdr:col>22</xdr:col>
      <xdr:colOff>165100</xdr:colOff>
      <xdr:row>17</xdr:row>
      <xdr:rowOff>139847</xdr:rowOff>
    </xdr:to>
    <xdr:sp macro="" textlink="">
      <xdr:nvSpPr>
        <xdr:cNvPr id="75" name="楕円 74"/>
        <xdr:cNvSpPr/>
      </xdr:nvSpPr>
      <xdr:spPr bwMode="auto">
        <a:xfrm>
          <a:off x="4254500" y="3000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124624</xdr:rowOff>
    </xdr:from>
    <xdr:ext cx="762000" cy="259045"/>
    <xdr:sp macro="" textlink="">
      <xdr:nvSpPr>
        <xdr:cNvPr id="76" name="テキスト ボックス 75"/>
        <xdr:cNvSpPr txBox="1"/>
      </xdr:nvSpPr>
      <xdr:spPr>
        <a:xfrm>
          <a:off x="3924300" y="308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37382</xdr:rowOff>
    </xdr:from>
    <xdr:to>
      <xdr:col>19</xdr:col>
      <xdr:colOff>38100</xdr:colOff>
      <xdr:row>17</xdr:row>
      <xdr:rowOff>138982</xdr:rowOff>
    </xdr:to>
    <xdr:sp macro="" textlink="">
      <xdr:nvSpPr>
        <xdr:cNvPr id="77" name="楕円 76"/>
        <xdr:cNvSpPr/>
      </xdr:nvSpPr>
      <xdr:spPr bwMode="auto">
        <a:xfrm>
          <a:off x="3556000" y="299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123759</xdr:rowOff>
    </xdr:from>
    <xdr:ext cx="762000" cy="259045"/>
    <xdr:sp macro="" textlink="">
      <xdr:nvSpPr>
        <xdr:cNvPr id="78" name="テキスト ボックス 77"/>
        <xdr:cNvSpPr txBox="1"/>
      </xdr:nvSpPr>
      <xdr:spPr>
        <a:xfrm>
          <a:off x="3225800" y="30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59572</xdr:rowOff>
    </xdr:from>
    <xdr:to>
      <xdr:col>15</xdr:col>
      <xdr:colOff>101600</xdr:colOff>
      <xdr:row>17</xdr:row>
      <xdr:rowOff>161172</xdr:rowOff>
    </xdr:to>
    <xdr:sp macro="" textlink="">
      <xdr:nvSpPr>
        <xdr:cNvPr id="79" name="楕円 78"/>
        <xdr:cNvSpPr/>
      </xdr:nvSpPr>
      <xdr:spPr bwMode="auto">
        <a:xfrm>
          <a:off x="2857500" y="3021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145949</xdr:rowOff>
    </xdr:from>
    <xdr:ext cx="762000" cy="259045"/>
    <xdr:sp macro="" textlink="">
      <xdr:nvSpPr>
        <xdr:cNvPr id="80" name="テキスト ボックス 79"/>
        <xdr:cNvSpPr txBox="1"/>
      </xdr:nvSpPr>
      <xdr:spPr>
        <a:xfrm>
          <a:off x="2527300" y="31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49664</xdr:rowOff>
    </xdr:from>
    <xdr:to>
      <xdr:col>29</xdr:col>
      <xdr:colOff>127000</xdr:colOff>
      <xdr:row>37</xdr:row>
      <xdr:rowOff>51836</xdr:rowOff>
    </xdr:to>
    <xdr:cxnSp macro="">
      <xdr:nvCxnSpPr>
        <xdr:cNvPr id="112" name="直線コネクタ 111"/>
        <xdr:cNvCxnSpPr/>
      </xdr:nvCxnSpPr>
      <xdr:spPr bwMode="auto">
        <a:xfrm>
          <a:off x="5003800" y="7174364"/>
          <a:ext cx="647700" cy="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47996</xdr:rowOff>
    </xdr:from>
    <xdr:to>
      <xdr:col>26</xdr:col>
      <xdr:colOff>50800</xdr:colOff>
      <xdr:row>37</xdr:row>
      <xdr:rowOff>49664</xdr:rowOff>
    </xdr:to>
    <xdr:cxnSp macro="">
      <xdr:nvCxnSpPr>
        <xdr:cNvPr id="115" name="直線コネクタ 114"/>
        <xdr:cNvCxnSpPr/>
      </xdr:nvCxnSpPr>
      <xdr:spPr bwMode="auto">
        <a:xfrm>
          <a:off x="4305300" y="7172696"/>
          <a:ext cx="698500" cy="1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42510</xdr:rowOff>
    </xdr:from>
    <xdr:to>
      <xdr:col>22</xdr:col>
      <xdr:colOff>114300</xdr:colOff>
      <xdr:row>37</xdr:row>
      <xdr:rowOff>47996</xdr:rowOff>
    </xdr:to>
    <xdr:cxnSp macro="">
      <xdr:nvCxnSpPr>
        <xdr:cNvPr id="118" name="直線コネクタ 117"/>
        <xdr:cNvCxnSpPr/>
      </xdr:nvCxnSpPr>
      <xdr:spPr bwMode="auto">
        <a:xfrm>
          <a:off x="3606800" y="7167210"/>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30576</xdr:rowOff>
    </xdr:from>
    <xdr:to>
      <xdr:col>18</xdr:col>
      <xdr:colOff>177800</xdr:colOff>
      <xdr:row>37</xdr:row>
      <xdr:rowOff>42510</xdr:rowOff>
    </xdr:to>
    <xdr:cxnSp macro="">
      <xdr:nvCxnSpPr>
        <xdr:cNvPr id="121" name="直線コネクタ 120"/>
        <xdr:cNvCxnSpPr/>
      </xdr:nvCxnSpPr>
      <xdr:spPr bwMode="auto">
        <a:xfrm>
          <a:off x="2908300" y="7155276"/>
          <a:ext cx="698500" cy="11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1036</xdr:rowOff>
    </xdr:from>
    <xdr:to>
      <xdr:col>29</xdr:col>
      <xdr:colOff>177800</xdr:colOff>
      <xdr:row>37</xdr:row>
      <xdr:rowOff>102636</xdr:rowOff>
    </xdr:to>
    <xdr:sp macro="" textlink="">
      <xdr:nvSpPr>
        <xdr:cNvPr id="131" name="楕円 130"/>
        <xdr:cNvSpPr/>
      </xdr:nvSpPr>
      <xdr:spPr bwMode="auto">
        <a:xfrm>
          <a:off x="5600700" y="7125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144563</xdr:rowOff>
    </xdr:from>
    <xdr:ext cx="762000" cy="259045"/>
    <xdr:sp macro="" textlink="">
      <xdr:nvSpPr>
        <xdr:cNvPr id="132" name="人口1人当たり決算額の推移該当値テキスト445"/>
        <xdr:cNvSpPr txBox="1"/>
      </xdr:nvSpPr>
      <xdr:spPr>
        <a:xfrm>
          <a:off x="5740400" y="709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170314</xdr:rowOff>
    </xdr:from>
    <xdr:to>
      <xdr:col>26</xdr:col>
      <xdr:colOff>101600</xdr:colOff>
      <xdr:row>37</xdr:row>
      <xdr:rowOff>100464</xdr:rowOff>
    </xdr:to>
    <xdr:sp macro="" textlink="">
      <xdr:nvSpPr>
        <xdr:cNvPr id="133" name="楕円 132"/>
        <xdr:cNvSpPr/>
      </xdr:nvSpPr>
      <xdr:spPr bwMode="auto">
        <a:xfrm>
          <a:off x="4953000" y="712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85241</xdr:rowOff>
    </xdr:from>
    <xdr:ext cx="736600" cy="259045"/>
    <xdr:sp macro="" textlink="">
      <xdr:nvSpPr>
        <xdr:cNvPr id="134" name="テキスト ボックス 133"/>
        <xdr:cNvSpPr txBox="1"/>
      </xdr:nvSpPr>
      <xdr:spPr>
        <a:xfrm>
          <a:off x="4622800" y="72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168646</xdr:rowOff>
    </xdr:from>
    <xdr:to>
      <xdr:col>22</xdr:col>
      <xdr:colOff>165100</xdr:colOff>
      <xdr:row>37</xdr:row>
      <xdr:rowOff>98796</xdr:rowOff>
    </xdr:to>
    <xdr:sp macro="" textlink="">
      <xdr:nvSpPr>
        <xdr:cNvPr id="135" name="楕円 134"/>
        <xdr:cNvSpPr/>
      </xdr:nvSpPr>
      <xdr:spPr bwMode="auto">
        <a:xfrm>
          <a:off x="4254500" y="7121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83573</xdr:rowOff>
    </xdr:from>
    <xdr:ext cx="762000" cy="259045"/>
    <xdr:sp macro="" textlink="">
      <xdr:nvSpPr>
        <xdr:cNvPr id="136" name="テキスト ボックス 135"/>
        <xdr:cNvSpPr txBox="1"/>
      </xdr:nvSpPr>
      <xdr:spPr>
        <a:xfrm>
          <a:off x="3924300" y="720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163160</xdr:rowOff>
    </xdr:from>
    <xdr:to>
      <xdr:col>19</xdr:col>
      <xdr:colOff>38100</xdr:colOff>
      <xdr:row>37</xdr:row>
      <xdr:rowOff>93310</xdr:rowOff>
    </xdr:to>
    <xdr:sp macro="" textlink="">
      <xdr:nvSpPr>
        <xdr:cNvPr id="137" name="楕円 136"/>
        <xdr:cNvSpPr/>
      </xdr:nvSpPr>
      <xdr:spPr bwMode="auto">
        <a:xfrm>
          <a:off x="3556000" y="7116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78087</xdr:rowOff>
    </xdr:from>
    <xdr:ext cx="762000" cy="259045"/>
    <xdr:sp macro="" textlink="">
      <xdr:nvSpPr>
        <xdr:cNvPr id="138" name="テキスト ボックス 137"/>
        <xdr:cNvSpPr txBox="1"/>
      </xdr:nvSpPr>
      <xdr:spPr>
        <a:xfrm>
          <a:off x="3225800" y="72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151226</xdr:rowOff>
    </xdr:from>
    <xdr:to>
      <xdr:col>15</xdr:col>
      <xdr:colOff>101600</xdr:colOff>
      <xdr:row>37</xdr:row>
      <xdr:rowOff>81376</xdr:rowOff>
    </xdr:to>
    <xdr:sp macro="" textlink="">
      <xdr:nvSpPr>
        <xdr:cNvPr id="139" name="楕円 138"/>
        <xdr:cNvSpPr/>
      </xdr:nvSpPr>
      <xdr:spPr bwMode="auto">
        <a:xfrm>
          <a:off x="2857500" y="7104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66153</xdr:rowOff>
    </xdr:from>
    <xdr:ext cx="762000" cy="259045"/>
    <xdr:sp macro="" textlink="">
      <xdr:nvSpPr>
        <xdr:cNvPr id="140" name="テキスト ボックス 139"/>
        <xdr:cNvSpPr txBox="1"/>
      </xdr:nvSpPr>
      <xdr:spPr>
        <a:xfrm>
          <a:off x="2527300" y="719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63,161
62,602
210.90
43,170,680
41,707,669
1,237,127
15,966,221
28,614,944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97311</xdr:rowOff>
    </xdr:from>
    <xdr:to>
      <xdr:col>24</xdr:col>
      <xdr:colOff>63500</xdr:colOff>
      <xdr:row>36</xdr:row>
      <xdr:rowOff>116628</xdr:rowOff>
    </xdr:to>
    <xdr:cxnSp macro="">
      <xdr:nvCxnSpPr>
        <xdr:cNvPr id="63" name="直線コネクタ 62"/>
        <xdr:cNvCxnSpPr/>
      </xdr:nvCxnSpPr>
      <xdr:spPr>
        <a:xfrm flipV="1">
          <a:off x="3797300" y="6269511"/>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116628</xdr:rowOff>
    </xdr:from>
    <xdr:to>
      <xdr:col>19</xdr:col>
      <xdr:colOff>177800</xdr:colOff>
      <xdr:row>36</xdr:row>
      <xdr:rowOff>131634</xdr:rowOff>
    </xdr:to>
    <xdr:cxnSp macro="">
      <xdr:nvCxnSpPr>
        <xdr:cNvPr id="66" name="直線コネクタ 65"/>
        <xdr:cNvCxnSpPr/>
      </xdr:nvCxnSpPr>
      <xdr:spPr>
        <a:xfrm flipV="1">
          <a:off x="2908300" y="6288828"/>
          <a:ext cx="8890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131634</xdr:rowOff>
    </xdr:from>
    <xdr:to>
      <xdr:col>15</xdr:col>
      <xdr:colOff>50800</xdr:colOff>
      <xdr:row>36</xdr:row>
      <xdr:rowOff>139602</xdr:rowOff>
    </xdr:to>
    <xdr:cxnSp macro="">
      <xdr:nvCxnSpPr>
        <xdr:cNvPr id="69" name="直線コネクタ 68"/>
        <xdr:cNvCxnSpPr/>
      </xdr:nvCxnSpPr>
      <xdr:spPr>
        <a:xfrm flipV="1">
          <a:off x="2019300" y="6303834"/>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80819</xdr:rowOff>
    </xdr:from>
    <xdr:to>
      <xdr:col>10</xdr:col>
      <xdr:colOff>114300</xdr:colOff>
      <xdr:row>36</xdr:row>
      <xdr:rowOff>139602</xdr:rowOff>
    </xdr:to>
    <xdr:cxnSp macro="">
      <xdr:nvCxnSpPr>
        <xdr:cNvPr id="72" name="直線コネクタ 71"/>
        <xdr:cNvCxnSpPr/>
      </xdr:nvCxnSpPr>
      <xdr:spPr>
        <a:xfrm>
          <a:off x="1130300" y="625301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46511</xdr:rowOff>
    </xdr:from>
    <xdr:to>
      <xdr:col>24</xdr:col>
      <xdr:colOff>114300</xdr:colOff>
      <xdr:row>36</xdr:row>
      <xdr:rowOff>148111</xdr:rowOff>
    </xdr:to>
    <xdr:sp macro="" textlink="">
      <xdr:nvSpPr>
        <xdr:cNvPr id="82" name="楕円 81"/>
        <xdr:cNvSpPr/>
      </xdr:nvSpPr>
      <xdr:spPr>
        <a:xfrm>
          <a:off x="4584700" y="62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24938</xdr:rowOff>
    </xdr:from>
    <xdr:ext cx="534377" cy="259045"/>
    <xdr:sp macro="" textlink="">
      <xdr:nvSpPr>
        <xdr:cNvPr id="83" name="人件費該当値テキスト"/>
        <xdr:cNvSpPr txBox="1"/>
      </xdr:nvSpPr>
      <xdr:spPr>
        <a:xfrm>
          <a:off x="4686300" y="61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65828</xdr:rowOff>
    </xdr:from>
    <xdr:to>
      <xdr:col>20</xdr:col>
      <xdr:colOff>38100</xdr:colOff>
      <xdr:row>36</xdr:row>
      <xdr:rowOff>167428</xdr:rowOff>
    </xdr:to>
    <xdr:sp macro="" textlink="">
      <xdr:nvSpPr>
        <xdr:cNvPr id="84" name="楕円 83"/>
        <xdr:cNvSpPr/>
      </xdr:nvSpPr>
      <xdr:spPr>
        <a:xfrm>
          <a:off x="3746500" y="62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158555</xdr:rowOff>
    </xdr:from>
    <xdr:ext cx="534377" cy="259045"/>
    <xdr:sp macro="" textlink="">
      <xdr:nvSpPr>
        <xdr:cNvPr id="85" name="テキスト ボックス 84"/>
        <xdr:cNvSpPr txBox="1"/>
      </xdr:nvSpPr>
      <xdr:spPr>
        <a:xfrm>
          <a:off x="3530111" y="633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80834</xdr:rowOff>
    </xdr:from>
    <xdr:to>
      <xdr:col>15</xdr:col>
      <xdr:colOff>101600</xdr:colOff>
      <xdr:row>37</xdr:row>
      <xdr:rowOff>10984</xdr:rowOff>
    </xdr:to>
    <xdr:sp macro="" textlink="">
      <xdr:nvSpPr>
        <xdr:cNvPr id="86" name="楕円 85"/>
        <xdr:cNvSpPr/>
      </xdr:nvSpPr>
      <xdr:spPr>
        <a:xfrm>
          <a:off x="2857500" y="62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2111</xdr:rowOff>
    </xdr:from>
    <xdr:ext cx="534377" cy="259045"/>
    <xdr:sp macro="" textlink="">
      <xdr:nvSpPr>
        <xdr:cNvPr id="87" name="テキスト ボックス 86"/>
        <xdr:cNvSpPr txBox="1"/>
      </xdr:nvSpPr>
      <xdr:spPr>
        <a:xfrm>
          <a:off x="2641111" y="634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88802</xdr:rowOff>
    </xdr:from>
    <xdr:to>
      <xdr:col>10</xdr:col>
      <xdr:colOff>165100</xdr:colOff>
      <xdr:row>37</xdr:row>
      <xdr:rowOff>18952</xdr:rowOff>
    </xdr:to>
    <xdr:sp macro="" textlink="">
      <xdr:nvSpPr>
        <xdr:cNvPr id="88" name="楕円 87"/>
        <xdr:cNvSpPr/>
      </xdr:nvSpPr>
      <xdr:spPr>
        <a:xfrm>
          <a:off x="1968500" y="62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10079</xdr:rowOff>
    </xdr:from>
    <xdr:ext cx="534377" cy="259045"/>
    <xdr:sp macro="" textlink="">
      <xdr:nvSpPr>
        <xdr:cNvPr id="89" name="テキスト ボックス 88"/>
        <xdr:cNvSpPr txBox="1"/>
      </xdr:nvSpPr>
      <xdr:spPr>
        <a:xfrm>
          <a:off x="1752111" y="635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30019</xdr:rowOff>
    </xdr:from>
    <xdr:to>
      <xdr:col>6</xdr:col>
      <xdr:colOff>38100</xdr:colOff>
      <xdr:row>36</xdr:row>
      <xdr:rowOff>131619</xdr:rowOff>
    </xdr:to>
    <xdr:sp macro="" textlink="">
      <xdr:nvSpPr>
        <xdr:cNvPr id="90" name="楕円 89"/>
        <xdr:cNvSpPr/>
      </xdr:nvSpPr>
      <xdr:spPr>
        <a:xfrm>
          <a:off x="1079500" y="62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148146</xdr:rowOff>
    </xdr:from>
    <xdr:ext cx="534377" cy="259045"/>
    <xdr:sp macro="" textlink="">
      <xdr:nvSpPr>
        <xdr:cNvPr id="91" name="テキスト ボックス 90"/>
        <xdr:cNvSpPr txBox="1"/>
      </xdr:nvSpPr>
      <xdr:spPr>
        <a:xfrm>
          <a:off x="863111" y="597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33793</xdr:rowOff>
    </xdr:from>
    <xdr:to>
      <xdr:col>24</xdr:col>
      <xdr:colOff>63500</xdr:colOff>
      <xdr:row>55</xdr:row>
      <xdr:rowOff>148632</xdr:rowOff>
    </xdr:to>
    <xdr:cxnSp macro="">
      <xdr:nvCxnSpPr>
        <xdr:cNvPr id="123" name="直線コネクタ 122"/>
        <xdr:cNvCxnSpPr/>
      </xdr:nvCxnSpPr>
      <xdr:spPr>
        <a:xfrm flipV="1">
          <a:off x="3797300" y="9463543"/>
          <a:ext cx="838200" cy="1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148632</xdr:rowOff>
    </xdr:from>
    <xdr:to>
      <xdr:col>19</xdr:col>
      <xdr:colOff>177800</xdr:colOff>
      <xdr:row>55</xdr:row>
      <xdr:rowOff>149383</xdr:rowOff>
    </xdr:to>
    <xdr:cxnSp macro="">
      <xdr:nvCxnSpPr>
        <xdr:cNvPr id="126" name="直線コネクタ 125"/>
        <xdr:cNvCxnSpPr/>
      </xdr:nvCxnSpPr>
      <xdr:spPr>
        <a:xfrm flipV="1">
          <a:off x="2908300" y="9578382"/>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92021</xdr:rowOff>
    </xdr:from>
    <xdr:to>
      <xdr:col>15</xdr:col>
      <xdr:colOff>50800</xdr:colOff>
      <xdr:row>55</xdr:row>
      <xdr:rowOff>149383</xdr:rowOff>
    </xdr:to>
    <xdr:cxnSp macro="">
      <xdr:nvCxnSpPr>
        <xdr:cNvPr id="129" name="直線コネクタ 128"/>
        <xdr:cNvCxnSpPr/>
      </xdr:nvCxnSpPr>
      <xdr:spPr>
        <a:xfrm>
          <a:off x="2019300" y="9521771"/>
          <a:ext cx="88900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92021</xdr:rowOff>
    </xdr:from>
    <xdr:to>
      <xdr:col>10</xdr:col>
      <xdr:colOff>114300</xdr:colOff>
      <xdr:row>56</xdr:row>
      <xdr:rowOff>10606</xdr:rowOff>
    </xdr:to>
    <xdr:cxnSp macro="">
      <xdr:nvCxnSpPr>
        <xdr:cNvPr id="132" name="直線コネクタ 131"/>
        <xdr:cNvCxnSpPr/>
      </xdr:nvCxnSpPr>
      <xdr:spPr>
        <a:xfrm flipV="1">
          <a:off x="1130300" y="9521771"/>
          <a:ext cx="889000" cy="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154443</xdr:rowOff>
    </xdr:from>
    <xdr:to>
      <xdr:col>24</xdr:col>
      <xdr:colOff>114300</xdr:colOff>
      <xdr:row>55</xdr:row>
      <xdr:rowOff>84593</xdr:rowOff>
    </xdr:to>
    <xdr:sp macro="" textlink="">
      <xdr:nvSpPr>
        <xdr:cNvPr id="142" name="楕円 141"/>
        <xdr:cNvSpPr/>
      </xdr:nvSpPr>
      <xdr:spPr>
        <a:xfrm>
          <a:off x="4584700" y="94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5870</xdr:rowOff>
    </xdr:from>
    <xdr:ext cx="534377" cy="259045"/>
    <xdr:sp macro="" textlink="">
      <xdr:nvSpPr>
        <xdr:cNvPr id="143" name="物件費該当値テキスト"/>
        <xdr:cNvSpPr txBox="1"/>
      </xdr:nvSpPr>
      <xdr:spPr>
        <a:xfrm>
          <a:off x="4686300" y="92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97832</xdr:rowOff>
    </xdr:from>
    <xdr:to>
      <xdr:col>20</xdr:col>
      <xdr:colOff>38100</xdr:colOff>
      <xdr:row>56</xdr:row>
      <xdr:rowOff>27982</xdr:rowOff>
    </xdr:to>
    <xdr:sp macro="" textlink="">
      <xdr:nvSpPr>
        <xdr:cNvPr id="144" name="楕円 143"/>
        <xdr:cNvSpPr/>
      </xdr:nvSpPr>
      <xdr:spPr>
        <a:xfrm>
          <a:off x="3746500" y="9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19109</xdr:rowOff>
    </xdr:from>
    <xdr:ext cx="534377" cy="259045"/>
    <xdr:sp macro="" textlink="">
      <xdr:nvSpPr>
        <xdr:cNvPr id="145" name="テキスト ボックス 144"/>
        <xdr:cNvSpPr txBox="1"/>
      </xdr:nvSpPr>
      <xdr:spPr>
        <a:xfrm>
          <a:off x="3530111" y="962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98583</xdr:rowOff>
    </xdr:from>
    <xdr:to>
      <xdr:col>15</xdr:col>
      <xdr:colOff>101600</xdr:colOff>
      <xdr:row>56</xdr:row>
      <xdr:rowOff>28733</xdr:rowOff>
    </xdr:to>
    <xdr:sp macro="" textlink="">
      <xdr:nvSpPr>
        <xdr:cNvPr id="146" name="楕円 145"/>
        <xdr:cNvSpPr/>
      </xdr:nvSpPr>
      <xdr:spPr>
        <a:xfrm>
          <a:off x="2857500" y="9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19860</xdr:rowOff>
    </xdr:from>
    <xdr:ext cx="534377" cy="259045"/>
    <xdr:sp macro="" textlink="">
      <xdr:nvSpPr>
        <xdr:cNvPr id="147" name="テキスト ボックス 146"/>
        <xdr:cNvSpPr txBox="1"/>
      </xdr:nvSpPr>
      <xdr:spPr>
        <a:xfrm>
          <a:off x="2641111" y="96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41221</xdr:rowOff>
    </xdr:from>
    <xdr:to>
      <xdr:col>10</xdr:col>
      <xdr:colOff>165100</xdr:colOff>
      <xdr:row>55</xdr:row>
      <xdr:rowOff>142821</xdr:rowOff>
    </xdr:to>
    <xdr:sp macro="" textlink="">
      <xdr:nvSpPr>
        <xdr:cNvPr id="148" name="楕円 147"/>
        <xdr:cNvSpPr/>
      </xdr:nvSpPr>
      <xdr:spPr>
        <a:xfrm>
          <a:off x="1968500" y="94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133948</xdr:rowOff>
    </xdr:from>
    <xdr:ext cx="534377" cy="259045"/>
    <xdr:sp macro="" textlink="">
      <xdr:nvSpPr>
        <xdr:cNvPr id="149" name="テキスト ボックス 148"/>
        <xdr:cNvSpPr txBox="1"/>
      </xdr:nvSpPr>
      <xdr:spPr>
        <a:xfrm>
          <a:off x="1752111" y="95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131256</xdr:rowOff>
    </xdr:from>
    <xdr:to>
      <xdr:col>6</xdr:col>
      <xdr:colOff>38100</xdr:colOff>
      <xdr:row>56</xdr:row>
      <xdr:rowOff>61406</xdr:rowOff>
    </xdr:to>
    <xdr:sp macro="" textlink="">
      <xdr:nvSpPr>
        <xdr:cNvPr id="150" name="楕円 149"/>
        <xdr:cNvSpPr/>
      </xdr:nvSpPr>
      <xdr:spPr>
        <a:xfrm>
          <a:off x="1079500" y="95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52533</xdr:rowOff>
    </xdr:from>
    <xdr:ext cx="534377" cy="259045"/>
    <xdr:sp macro="" textlink="">
      <xdr:nvSpPr>
        <xdr:cNvPr id="151" name="テキスト ボックス 150"/>
        <xdr:cNvSpPr txBox="1"/>
      </xdr:nvSpPr>
      <xdr:spPr>
        <a:xfrm>
          <a:off x="863111" y="96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166675</xdr:rowOff>
    </xdr:from>
    <xdr:to>
      <xdr:col>24</xdr:col>
      <xdr:colOff>63500</xdr:colOff>
      <xdr:row>78</xdr:row>
      <xdr:rowOff>36334</xdr:rowOff>
    </xdr:to>
    <xdr:cxnSp macro="">
      <xdr:nvCxnSpPr>
        <xdr:cNvPr id="180" name="直線コネクタ 179"/>
        <xdr:cNvCxnSpPr/>
      </xdr:nvCxnSpPr>
      <xdr:spPr>
        <a:xfrm flipV="1">
          <a:off x="3797300" y="13368325"/>
          <a:ext cx="838200" cy="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25705</xdr:rowOff>
    </xdr:from>
    <xdr:to>
      <xdr:col>19</xdr:col>
      <xdr:colOff>177800</xdr:colOff>
      <xdr:row>78</xdr:row>
      <xdr:rowOff>36334</xdr:rowOff>
    </xdr:to>
    <xdr:cxnSp macro="">
      <xdr:nvCxnSpPr>
        <xdr:cNvPr id="183" name="直線コネクタ 182"/>
        <xdr:cNvCxnSpPr/>
      </xdr:nvCxnSpPr>
      <xdr:spPr>
        <a:xfrm>
          <a:off x="2908300" y="13398805"/>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25705</xdr:rowOff>
    </xdr:from>
    <xdr:to>
      <xdr:col>15</xdr:col>
      <xdr:colOff>50800</xdr:colOff>
      <xdr:row>78</xdr:row>
      <xdr:rowOff>56223</xdr:rowOff>
    </xdr:to>
    <xdr:cxnSp macro="">
      <xdr:nvCxnSpPr>
        <xdr:cNvPr id="186" name="直線コネクタ 185"/>
        <xdr:cNvCxnSpPr/>
      </xdr:nvCxnSpPr>
      <xdr:spPr>
        <a:xfrm flipV="1">
          <a:off x="2019300" y="13398805"/>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159017</xdr:rowOff>
    </xdr:from>
    <xdr:to>
      <xdr:col>10</xdr:col>
      <xdr:colOff>114300</xdr:colOff>
      <xdr:row>78</xdr:row>
      <xdr:rowOff>56223</xdr:rowOff>
    </xdr:to>
    <xdr:cxnSp macro="">
      <xdr:nvCxnSpPr>
        <xdr:cNvPr id="189" name="直線コネクタ 188"/>
        <xdr:cNvCxnSpPr/>
      </xdr:nvCxnSpPr>
      <xdr:spPr>
        <a:xfrm>
          <a:off x="1130300" y="13360667"/>
          <a:ext cx="8890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115875</xdr:rowOff>
    </xdr:from>
    <xdr:to>
      <xdr:col>24</xdr:col>
      <xdr:colOff>114300</xdr:colOff>
      <xdr:row>78</xdr:row>
      <xdr:rowOff>46025</xdr:rowOff>
    </xdr:to>
    <xdr:sp macro="" textlink="">
      <xdr:nvSpPr>
        <xdr:cNvPr id="199" name="楕円 198"/>
        <xdr:cNvSpPr/>
      </xdr:nvSpPr>
      <xdr:spPr>
        <a:xfrm>
          <a:off x="4584700" y="133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94302</xdr:rowOff>
    </xdr:from>
    <xdr:ext cx="469744" cy="259045"/>
    <xdr:sp macro="" textlink="">
      <xdr:nvSpPr>
        <xdr:cNvPr id="200" name="維持補修費該当値テキスト"/>
        <xdr:cNvSpPr txBox="1"/>
      </xdr:nvSpPr>
      <xdr:spPr>
        <a:xfrm>
          <a:off x="4686300" y="132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156984</xdr:rowOff>
    </xdr:from>
    <xdr:to>
      <xdr:col>20</xdr:col>
      <xdr:colOff>38100</xdr:colOff>
      <xdr:row>78</xdr:row>
      <xdr:rowOff>87134</xdr:rowOff>
    </xdr:to>
    <xdr:sp macro="" textlink="">
      <xdr:nvSpPr>
        <xdr:cNvPr id="201" name="楕円 200"/>
        <xdr:cNvSpPr/>
      </xdr:nvSpPr>
      <xdr:spPr>
        <a:xfrm>
          <a:off x="3746500" y="1335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78261</xdr:rowOff>
    </xdr:from>
    <xdr:ext cx="469744" cy="259045"/>
    <xdr:sp macro="" textlink="">
      <xdr:nvSpPr>
        <xdr:cNvPr id="202" name="テキスト ボックス 201"/>
        <xdr:cNvSpPr txBox="1"/>
      </xdr:nvSpPr>
      <xdr:spPr>
        <a:xfrm>
          <a:off x="3562428" y="1345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146355</xdr:rowOff>
    </xdr:from>
    <xdr:to>
      <xdr:col>15</xdr:col>
      <xdr:colOff>101600</xdr:colOff>
      <xdr:row>78</xdr:row>
      <xdr:rowOff>76505</xdr:rowOff>
    </xdr:to>
    <xdr:sp macro="" textlink="">
      <xdr:nvSpPr>
        <xdr:cNvPr id="203" name="楕円 202"/>
        <xdr:cNvSpPr/>
      </xdr:nvSpPr>
      <xdr:spPr>
        <a:xfrm>
          <a:off x="2857500" y="133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67632</xdr:rowOff>
    </xdr:from>
    <xdr:ext cx="469744" cy="259045"/>
    <xdr:sp macro="" textlink="">
      <xdr:nvSpPr>
        <xdr:cNvPr id="204" name="テキスト ボックス 203"/>
        <xdr:cNvSpPr txBox="1"/>
      </xdr:nvSpPr>
      <xdr:spPr>
        <a:xfrm>
          <a:off x="2673428" y="1344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5423</xdr:rowOff>
    </xdr:from>
    <xdr:to>
      <xdr:col>10</xdr:col>
      <xdr:colOff>165100</xdr:colOff>
      <xdr:row>78</xdr:row>
      <xdr:rowOff>107023</xdr:rowOff>
    </xdr:to>
    <xdr:sp macro="" textlink="">
      <xdr:nvSpPr>
        <xdr:cNvPr id="205" name="楕円 204"/>
        <xdr:cNvSpPr/>
      </xdr:nvSpPr>
      <xdr:spPr>
        <a:xfrm>
          <a:off x="1968500" y="133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98150</xdr:rowOff>
    </xdr:from>
    <xdr:ext cx="469744" cy="259045"/>
    <xdr:sp macro="" textlink="">
      <xdr:nvSpPr>
        <xdr:cNvPr id="206" name="テキスト ボックス 205"/>
        <xdr:cNvSpPr txBox="1"/>
      </xdr:nvSpPr>
      <xdr:spPr>
        <a:xfrm>
          <a:off x="1784428" y="134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108217</xdr:rowOff>
    </xdr:from>
    <xdr:to>
      <xdr:col>6</xdr:col>
      <xdr:colOff>38100</xdr:colOff>
      <xdr:row>78</xdr:row>
      <xdr:rowOff>38367</xdr:rowOff>
    </xdr:to>
    <xdr:sp macro="" textlink="">
      <xdr:nvSpPr>
        <xdr:cNvPr id="207" name="楕円 206"/>
        <xdr:cNvSpPr/>
      </xdr:nvSpPr>
      <xdr:spPr>
        <a:xfrm>
          <a:off x="1079500" y="133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54894</xdr:rowOff>
    </xdr:from>
    <xdr:ext cx="469744" cy="259045"/>
    <xdr:sp macro="" textlink="">
      <xdr:nvSpPr>
        <xdr:cNvPr id="208" name="テキスト ボックス 207"/>
        <xdr:cNvSpPr txBox="1"/>
      </xdr:nvSpPr>
      <xdr:spPr>
        <a:xfrm>
          <a:off x="895428" y="130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6186</xdr:rowOff>
    </xdr:from>
    <xdr:to>
      <xdr:col>24</xdr:col>
      <xdr:colOff>63500</xdr:colOff>
      <xdr:row>91</xdr:row>
      <xdr:rowOff>126936</xdr:rowOff>
    </xdr:to>
    <xdr:cxnSp macro="">
      <xdr:nvCxnSpPr>
        <xdr:cNvPr id="238" name="直線コネクタ 237"/>
        <xdr:cNvCxnSpPr/>
      </xdr:nvCxnSpPr>
      <xdr:spPr>
        <a:xfrm flipV="1">
          <a:off x="3797300" y="15608136"/>
          <a:ext cx="838200" cy="1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126936</xdr:rowOff>
    </xdr:from>
    <xdr:to>
      <xdr:col>19</xdr:col>
      <xdr:colOff>177800</xdr:colOff>
      <xdr:row>91</xdr:row>
      <xdr:rowOff>166345</xdr:rowOff>
    </xdr:to>
    <xdr:cxnSp macro="">
      <xdr:nvCxnSpPr>
        <xdr:cNvPr id="241" name="直線コネクタ 240"/>
        <xdr:cNvCxnSpPr/>
      </xdr:nvCxnSpPr>
      <xdr:spPr>
        <a:xfrm flipV="1">
          <a:off x="2908300" y="15728886"/>
          <a:ext cx="889000" cy="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166345</xdr:rowOff>
    </xdr:from>
    <xdr:to>
      <xdr:col>15</xdr:col>
      <xdr:colOff>50800</xdr:colOff>
      <xdr:row>92</xdr:row>
      <xdr:rowOff>55448</xdr:rowOff>
    </xdr:to>
    <xdr:cxnSp macro="">
      <xdr:nvCxnSpPr>
        <xdr:cNvPr id="244" name="直線コネクタ 243"/>
        <xdr:cNvCxnSpPr/>
      </xdr:nvCxnSpPr>
      <xdr:spPr>
        <a:xfrm flipV="1">
          <a:off x="2019300" y="15768295"/>
          <a:ext cx="889000" cy="6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55448</xdr:rowOff>
    </xdr:from>
    <xdr:to>
      <xdr:col>10</xdr:col>
      <xdr:colOff>114300</xdr:colOff>
      <xdr:row>92</xdr:row>
      <xdr:rowOff>145644</xdr:rowOff>
    </xdr:to>
    <xdr:cxnSp macro="">
      <xdr:nvCxnSpPr>
        <xdr:cNvPr id="247" name="直線コネクタ 246"/>
        <xdr:cNvCxnSpPr/>
      </xdr:nvCxnSpPr>
      <xdr:spPr>
        <a:xfrm flipV="1">
          <a:off x="1130300" y="15828848"/>
          <a:ext cx="889000" cy="9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126836</xdr:rowOff>
    </xdr:from>
    <xdr:to>
      <xdr:col>24</xdr:col>
      <xdr:colOff>114300</xdr:colOff>
      <xdr:row>91</xdr:row>
      <xdr:rowOff>56986</xdr:rowOff>
    </xdr:to>
    <xdr:sp macro="" textlink="">
      <xdr:nvSpPr>
        <xdr:cNvPr id="257" name="楕円 256"/>
        <xdr:cNvSpPr/>
      </xdr:nvSpPr>
      <xdr:spPr>
        <a:xfrm>
          <a:off x="4584700" y="1555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79863</xdr:rowOff>
    </xdr:from>
    <xdr:ext cx="599010" cy="259045"/>
    <xdr:sp macro="" textlink="">
      <xdr:nvSpPr>
        <xdr:cNvPr id="258" name="扶助費該当値テキスト"/>
        <xdr:cNvSpPr txBox="1"/>
      </xdr:nvSpPr>
      <xdr:spPr>
        <a:xfrm>
          <a:off x="4686300" y="155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76136</xdr:rowOff>
    </xdr:from>
    <xdr:to>
      <xdr:col>20</xdr:col>
      <xdr:colOff>38100</xdr:colOff>
      <xdr:row>92</xdr:row>
      <xdr:rowOff>6286</xdr:rowOff>
    </xdr:to>
    <xdr:sp macro="" textlink="">
      <xdr:nvSpPr>
        <xdr:cNvPr id="259" name="楕円 258"/>
        <xdr:cNvSpPr/>
      </xdr:nvSpPr>
      <xdr:spPr>
        <a:xfrm>
          <a:off x="3746500" y="156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22813</xdr:rowOff>
    </xdr:from>
    <xdr:ext cx="599010" cy="259045"/>
    <xdr:sp macro="" textlink="">
      <xdr:nvSpPr>
        <xdr:cNvPr id="260" name="テキスト ボックス 259"/>
        <xdr:cNvSpPr txBox="1"/>
      </xdr:nvSpPr>
      <xdr:spPr>
        <a:xfrm>
          <a:off x="3497795" y="1545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115545</xdr:rowOff>
    </xdr:from>
    <xdr:to>
      <xdr:col>15</xdr:col>
      <xdr:colOff>101600</xdr:colOff>
      <xdr:row>92</xdr:row>
      <xdr:rowOff>45695</xdr:rowOff>
    </xdr:to>
    <xdr:sp macro="" textlink="">
      <xdr:nvSpPr>
        <xdr:cNvPr id="261" name="楕円 260"/>
        <xdr:cNvSpPr/>
      </xdr:nvSpPr>
      <xdr:spPr>
        <a:xfrm>
          <a:off x="2857500" y="157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62222</xdr:rowOff>
    </xdr:from>
    <xdr:ext cx="599010" cy="259045"/>
    <xdr:sp macro="" textlink="">
      <xdr:nvSpPr>
        <xdr:cNvPr id="262" name="テキスト ボックス 261"/>
        <xdr:cNvSpPr txBox="1"/>
      </xdr:nvSpPr>
      <xdr:spPr>
        <a:xfrm>
          <a:off x="2608795" y="1549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4648</xdr:rowOff>
    </xdr:from>
    <xdr:to>
      <xdr:col>10</xdr:col>
      <xdr:colOff>165100</xdr:colOff>
      <xdr:row>92</xdr:row>
      <xdr:rowOff>106248</xdr:rowOff>
    </xdr:to>
    <xdr:sp macro="" textlink="">
      <xdr:nvSpPr>
        <xdr:cNvPr id="263" name="楕円 262"/>
        <xdr:cNvSpPr/>
      </xdr:nvSpPr>
      <xdr:spPr>
        <a:xfrm>
          <a:off x="1968500" y="1577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122775</xdr:rowOff>
    </xdr:from>
    <xdr:ext cx="599010" cy="259045"/>
    <xdr:sp macro="" textlink="">
      <xdr:nvSpPr>
        <xdr:cNvPr id="264" name="テキスト ボックス 263"/>
        <xdr:cNvSpPr txBox="1"/>
      </xdr:nvSpPr>
      <xdr:spPr>
        <a:xfrm>
          <a:off x="1719795" y="155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94844</xdr:rowOff>
    </xdr:from>
    <xdr:to>
      <xdr:col>6</xdr:col>
      <xdr:colOff>38100</xdr:colOff>
      <xdr:row>93</xdr:row>
      <xdr:rowOff>24994</xdr:rowOff>
    </xdr:to>
    <xdr:sp macro="" textlink="">
      <xdr:nvSpPr>
        <xdr:cNvPr id="265" name="楕円 264"/>
        <xdr:cNvSpPr/>
      </xdr:nvSpPr>
      <xdr:spPr>
        <a:xfrm>
          <a:off x="1079500" y="1586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41521</xdr:rowOff>
    </xdr:from>
    <xdr:ext cx="599010" cy="259045"/>
    <xdr:sp macro="" textlink="">
      <xdr:nvSpPr>
        <xdr:cNvPr id="266" name="テキスト ボックス 265"/>
        <xdr:cNvSpPr txBox="1"/>
      </xdr:nvSpPr>
      <xdr:spPr>
        <a:xfrm>
          <a:off x="830795" y="1564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137621</xdr:rowOff>
    </xdr:from>
    <xdr:to>
      <xdr:col>55</xdr:col>
      <xdr:colOff>0</xdr:colOff>
      <xdr:row>35</xdr:row>
      <xdr:rowOff>22483</xdr:rowOff>
    </xdr:to>
    <xdr:cxnSp macro="">
      <xdr:nvCxnSpPr>
        <xdr:cNvPr id="297" name="直線コネクタ 296"/>
        <xdr:cNvCxnSpPr/>
      </xdr:nvCxnSpPr>
      <xdr:spPr>
        <a:xfrm>
          <a:off x="9639300" y="5966921"/>
          <a:ext cx="838200" cy="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137621</xdr:rowOff>
    </xdr:from>
    <xdr:to>
      <xdr:col>50</xdr:col>
      <xdr:colOff>114300</xdr:colOff>
      <xdr:row>35</xdr:row>
      <xdr:rowOff>49545</xdr:rowOff>
    </xdr:to>
    <xdr:cxnSp macro="">
      <xdr:nvCxnSpPr>
        <xdr:cNvPr id="300" name="直線コネクタ 299"/>
        <xdr:cNvCxnSpPr/>
      </xdr:nvCxnSpPr>
      <xdr:spPr>
        <a:xfrm flipV="1">
          <a:off x="8750300" y="5966921"/>
          <a:ext cx="889000" cy="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7275</xdr:rowOff>
    </xdr:from>
    <xdr:to>
      <xdr:col>45</xdr:col>
      <xdr:colOff>177800</xdr:colOff>
      <xdr:row>35</xdr:row>
      <xdr:rowOff>49545</xdr:rowOff>
    </xdr:to>
    <xdr:cxnSp macro="">
      <xdr:nvCxnSpPr>
        <xdr:cNvPr id="303" name="直線コネクタ 302"/>
        <xdr:cNvCxnSpPr/>
      </xdr:nvCxnSpPr>
      <xdr:spPr>
        <a:xfrm>
          <a:off x="7861300" y="6008025"/>
          <a:ext cx="889000" cy="4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169657</xdr:rowOff>
    </xdr:from>
    <xdr:to>
      <xdr:col>41</xdr:col>
      <xdr:colOff>50800</xdr:colOff>
      <xdr:row>35</xdr:row>
      <xdr:rowOff>7275</xdr:rowOff>
    </xdr:to>
    <xdr:cxnSp macro="">
      <xdr:nvCxnSpPr>
        <xdr:cNvPr id="306" name="直線コネクタ 305"/>
        <xdr:cNvCxnSpPr/>
      </xdr:nvCxnSpPr>
      <xdr:spPr>
        <a:xfrm>
          <a:off x="6972300" y="5998957"/>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143133</xdr:rowOff>
    </xdr:from>
    <xdr:to>
      <xdr:col>55</xdr:col>
      <xdr:colOff>50800</xdr:colOff>
      <xdr:row>35</xdr:row>
      <xdr:rowOff>73283</xdr:rowOff>
    </xdr:to>
    <xdr:sp macro="" textlink="">
      <xdr:nvSpPr>
        <xdr:cNvPr id="316" name="楕円 315"/>
        <xdr:cNvSpPr/>
      </xdr:nvSpPr>
      <xdr:spPr>
        <a:xfrm>
          <a:off x="10426700" y="59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166010</xdr:rowOff>
    </xdr:from>
    <xdr:ext cx="534377" cy="259045"/>
    <xdr:sp macro="" textlink="">
      <xdr:nvSpPr>
        <xdr:cNvPr id="317" name="補助費等該当値テキスト"/>
        <xdr:cNvSpPr txBox="1"/>
      </xdr:nvSpPr>
      <xdr:spPr>
        <a:xfrm>
          <a:off x="10528300" y="582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86821</xdr:rowOff>
    </xdr:from>
    <xdr:to>
      <xdr:col>50</xdr:col>
      <xdr:colOff>165100</xdr:colOff>
      <xdr:row>35</xdr:row>
      <xdr:rowOff>16971</xdr:rowOff>
    </xdr:to>
    <xdr:sp macro="" textlink="">
      <xdr:nvSpPr>
        <xdr:cNvPr id="318" name="楕円 317"/>
        <xdr:cNvSpPr/>
      </xdr:nvSpPr>
      <xdr:spPr>
        <a:xfrm>
          <a:off x="9588500" y="59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33498</xdr:rowOff>
    </xdr:from>
    <xdr:ext cx="534377" cy="259045"/>
    <xdr:sp macro="" textlink="">
      <xdr:nvSpPr>
        <xdr:cNvPr id="319" name="テキスト ボックス 318"/>
        <xdr:cNvSpPr txBox="1"/>
      </xdr:nvSpPr>
      <xdr:spPr>
        <a:xfrm>
          <a:off x="9372111" y="5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170195</xdr:rowOff>
    </xdr:from>
    <xdr:to>
      <xdr:col>46</xdr:col>
      <xdr:colOff>38100</xdr:colOff>
      <xdr:row>35</xdr:row>
      <xdr:rowOff>100345</xdr:rowOff>
    </xdr:to>
    <xdr:sp macro="" textlink="">
      <xdr:nvSpPr>
        <xdr:cNvPr id="320" name="楕円 319"/>
        <xdr:cNvSpPr/>
      </xdr:nvSpPr>
      <xdr:spPr>
        <a:xfrm>
          <a:off x="8699500" y="59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116872</xdr:rowOff>
    </xdr:from>
    <xdr:ext cx="534377" cy="259045"/>
    <xdr:sp macro="" textlink="">
      <xdr:nvSpPr>
        <xdr:cNvPr id="321" name="テキスト ボックス 320"/>
        <xdr:cNvSpPr txBox="1"/>
      </xdr:nvSpPr>
      <xdr:spPr>
        <a:xfrm>
          <a:off x="8483111" y="577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127925</xdr:rowOff>
    </xdr:from>
    <xdr:to>
      <xdr:col>41</xdr:col>
      <xdr:colOff>101600</xdr:colOff>
      <xdr:row>35</xdr:row>
      <xdr:rowOff>58075</xdr:rowOff>
    </xdr:to>
    <xdr:sp macro="" textlink="">
      <xdr:nvSpPr>
        <xdr:cNvPr id="322" name="楕円 321"/>
        <xdr:cNvSpPr/>
      </xdr:nvSpPr>
      <xdr:spPr>
        <a:xfrm>
          <a:off x="7810500" y="59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74602</xdr:rowOff>
    </xdr:from>
    <xdr:ext cx="534377" cy="259045"/>
    <xdr:sp macro="" textlink="">
      <xdr:nvSpPr>
        <xdr:cNvPr id="323" name="テキスト ボックス 322"/>
        <xdr:cNvSpPr txBox="1"/>
      </xdr:nvSpPr>
      <xdr:spPr>
        <a:xfrm>
          <a:off x="7594111" y="57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118857</xdr:rowOff>
    </xdr:from>
    <xdr:to>
      <xdr:col>36</xdr:col>
      <xdr:colOff>165100</xdr:colOff>
      <xdr:row>35</xdr:row>
      <xdr:rowOff>49007</xdr:rowOff>
    </xdr:to>
    <xdr:sp macro="" textlink="">
      <xdr:nvSpPr>
        <xdr:cNvPr id="324" name="楕円 323"/>
        <xdr:cNvSpPr/>
      </xdr:nvSpPr>
      <xdr:spPr>
        <a:xfrm>
          <a:off x="6921500" y="59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65534</xdr:rowOff>
    </xdr:from>
    <xdr:ext cx="534377" cy="259045"/>
    <xdr:sp macro="" textlink="">
      <xdr:nvSpPr>
        <xdr:cNvPr id="325" name="テキスト ボックス 324"/>
        <xdr:cNvSpPr txBox="1"/>
      </xdr:nvSpPr>
      <xdr:spPr>
        <a:xfrm>
          <a:off x="6705111" y="57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161295</xdr:rowOff>
    </xdr:from>
    <xdr:to>
      <xdr:col>54</xdr:col>
      <xdr:colOff>189865</xdr:colOff>
      <xdr:row>58</xdr:row>
      <xdr:rowOff>132126</xdr:rowOff>
    </xdr:to>
    <xdr:cxnSp macro="">
      <xdr:nvCxnSpPr>
        <xdr:cNvPr id="349" name="直線コネクタ 348"/>
        <xdr:cNvCxnSpPr/>
      </xdr:nvCxnSpPr>
      <xdr:spPr>
        <a:xfrm flipV="1">
          <a:off x="10475595" y="8905245"/>
          <a:ext cx="1270" cy="117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135953</xdr:rowOff>
    </xdr:from>
    <xdr:ext cx="534377" cy="259045"/>
    <xdr:sp macro="" textlink="">
      <xdr:nvSpPr>
        <xdr:cNvPr id="350" name="普通建設事業費最小値テキスト"/>
        <xdr:cNvSpPr txBox="1"/>
      </xdr:nvSpPr>
      <xdr:spPr>
        <a:xfrm>
          <a:off x="10528300" y="1008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132126</xdr:rowOff>
    </xdr:from>
    <xdr:to>
      <xdr:col>55</xdr:col>
      <xdr:colOff>88900</xdr:colOff>
      <xdr:row>58</xdr:row>
      <xdr:rowOff>132126</xdr:rowOff>
    </xdr:to>
    <xdr:cxnSp macro="">
      <xdr:nvCxnSpPr>
        <xdr:cNvPr id="351" name="直線コネクタ 350"/>
        <xdr:cNvCxnSpPr/>
      </xdr:nvCxnSpPr>
      <xdr:spPr>
        <a:xfrm>
          <a:off x="10388600" y="1007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107972</xdr:rowOff>
    </xdr:from>
    <xdr:ext cx="599010" cy="259045"/>
    <xdr:sp macro="" textlink="">
      <xdr:nvSpPr>
        <xdr:cNvPr id="352" name="普通建設事業費最大値テキスト"/>
        <xdr:cNvSpPr txBox="1"/>
      </xdr:nvSpPr>
      <xdr:spPr>
        <a:xfrm>
          <a:off x="10528300" y="86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161295</xdr:rowOff>
    </xdr:from>
    <xdr:to>
      <xdr:col>55</xdr:col>
      <xdr:colOff>88900</xdr:colOff>
      <xdr:row>51</xdr:row>
      <xdr:rowOff>161295</xdr:rowOff>
    </xdr:to>
    <xdr:cxnSp macro="">
      <xdr:nvCxnSpPr>
        <xdr:cNvPr id="353" name="直線コネクタ 352"/>
        <xdr:cNvCxnSpPr/>
      </xdr:nvCxnSpPr>
      <xdr:spPr>
        <a:xfrm>
          <a:off x="10388600" y="89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153660</xdr:rowOff>
    </xdr:from>
    <xdr:to>
      <xdr:col>55</xdr:col>
      <xdr:colOff>0</xdr:colOff>
      <xdr:row>53</xdr:row>
      <xdr:rowOff>96617</xdr:rowOff>
    </xdr:to>
    <xdr:cxnSp macro="">
      <xdr:nvCxnSpPr>
        <xdr:cNvPr id="354" name="直線コネクタ 353"/>
        <xdr:cNvCxnSpPr/>
      </xdr:nvCxnSpPr>
      <xdr:spPr>
        <a:xfrm>
          <a:off x="9639300" y="9069060"/>
          <a:ext cx="838200" cy="11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130687</xdr:rowOff>
    </xdr:from>
    <xdr:ext cx="534377" cy="259045"/>
    <xdr:sp macro="" textlink="">
      <xdr:nvSpPr>
        <xdr:cNvPr id="355" name="普通建設事業費平均値テキスト"/>
        <xdr:cNvSpPr txBox="1"/>
      </xdr:nvSpPr>
      <xdr:spPr>
        <a:xfrm>
          <a:off x="10528300" y="956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152260</xdr:rowOff>
    </xdr:from>
    <xdr:to>
      <xdr:col>55</xdr:col>
      <xdr:colOff>50800</xdr:colOff>
      <xdr:row>56</xdr:row>
      <xdr:rowOff>82410</xdr:rowOff>
    </xdr:to>
    <xdr:sp macro="" textlink="">
      <xdr:nvSpPr>
        <xdr:cNvPr id="356" name="フローチャート: 判断 355"/>
        <xdr:cNvSpPr/>
      </xdr:nvSpPr>
      <xdr:spPr>
        <a:xfrm>
          <a:off x="104267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153660</xdr:rowOff>
    </xdr:from>
    <xdr:to>
      <xdr:col>50</xdr:col>
      <xdr:colOff>114300</xdr:colOff>
      <xdr:row>52</xdr:row>
      <xdr:rowOff>155641</xdr:rowOff>
    </xdr:to>
    <xdr:cxnSp macro="">
      <xdr:nvCxnSpPr>
        <xdr:cNvPr id="357" name="直線コネクタ 356"/>
        <xdr:cNvCxnSpPr/>
      </xdr:nvCxnSpPr>
      <xdr:spPr>
        <a:xfrm flipV="1">
          <a:off x="8750300" y="906906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141363</xdr:rowOff>
    </xdr:from>
    <xdr:to>
      <xdr:col>50</xdr:col>
      <xdr:colOff>165100</xdr:colOff>
      <xdr:row>56</xdr:row>
      <xdr:rowOff>71513</xdr:rowOff>
    </xdr:to>
    <xdr:sp macro="" textlink="">
      <xdr:nvSpPr>
        <xdr:cNvPr id="358" name="フローチャート: 判断 357"/>
        <xdr:cNvSpPr/>
      </xdr:nvSpPr>
      <xdr:spPr>
        <a:xfrm>
          <a:off x="9588500" y="957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62640</xdr:rowOff>
    </xdr:from>
    <xdr:ext cx="534377" cy="259045"/>
    <xdr:sp macro="" textlink="">
      <xdr:nvSpPr>
        <xdr:cNvPr id="359" name="テキスト ボックス 358"/>
        <xdr:cNvSpPr txBox="1"/>
      </xdr:nvSpPr>
      <xdr:spPr>
        <a:xfrm>
          <a:off x="9372111" y="9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77133</xdr:rowOff>
    </xdr:from>
    <xdr:to>
      <xdr:col>45</xdr:col>
      <xdr:colOff>177800</xdr:colOff>
      <xdr:row>52</xdr:row>
      <xdr:rowOff>155641</xdr:rowOff>
    </xdr:to>
    <xdr:cxnSp macro="">
      <xdr:nvCxnSpPr>
        <xdr:cNvPr id="360" name="直線コネクタ 359"/>
        <xdr:cNvCxnSpPr/>
      </xdr:nvCxnSpPr>
      <xdr:spPr>
        <a:xfrm>
          <a:off x="7861300" y="8649633"/>
          <a:ext cx="889000" cy="4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166479</xdr:rowOff>
    </xdr:from>
    <xdr:to>
      <xdr:col>46</xdr:col>
      <xdr:colOff>38100</xdr:colOff>
      <xdr:row>56</xdr:row>
      <xdr:rowOff>96629</xdr:rowOff>
    </xdr:to>
    <xdr:sp macro="" textlink="">
      <xdr:nvSpPr>
        <xdr:cNvPr id="361" name="フローチャート: 判断 360"/>
        <xdr:cNvSpPr/>
      </xdr:nvSpPr>
      <xdr:spPr>
        <a:xfrm>
          <a:off x="86995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87756</xdr:rowOff>
    </xdr:from>
    <xdr:ext cx="534377" cy="259045"/>
    <xdr:sp macro="" textlink="">
      <xdr:nvSpPr>
        <xdr:cNvPr id="362" name="テキスト ボックス 361"/>
        <xdr:cNvSpPr txBox="1"/>
      </xdr:nvSpPr>
      <xdr:spPr>
        <a:xfrm>
          <a:off x="8483111" y="96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77133</xdr:rowOff>
    </xdr:from>
    <xdr:to>
      <xdr:col>41</xdr:col>
      <xdr:colOff>50800</xdr:colOff>
      <xdr:row>53</xdr:row>
      <xdr:rowOff>145613</xdr:rowOff>
    </xdr:to>
    <xdr:cxnSp macro="">
      <xdr:nvCxnSpPr>
        <xdr:cNvPr id="363" name="直線コネクタ 362"/>
        <xdr:cNvCxnSpPr/>
      </xdr:nvCxnSpPr>
      <xdr:spPr>
        <a:xfrm flipV="1">
          <a:off x="6972300" y="8649633"/>
          <a:ext cx="889000" cy="58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147978</xdr:rowOff>
    </xdr:from>
    <xdr:to>
      <xdr:col>41</xdr:col>
      <xdr:colOff>101600</xdr:colOff>
      <xdr:row>55</xdr:row>
      <xdr:rowOff>78128</xdr:rowOff>
    </xdr:to>
    <xdr:sp macro="" textlink="">
      <xdr:nvSpPr>
        <xdr:cNvPr id="364" name="フローチャート: 判断 363"/>
        <xdr:cNvSpPr/>
      </xdr:nvSpPr>
      <xdr:spPr>
        <a:xfrm>
          <a:off x="7810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69255</xdr:rowOff>
    </xdr:from>
    <xdr:ext cx="534377" cy="259045"/>
    <xdr:sp macro="" textlink="">
      <xdr:nvSpPr>
        <xdr:cNvPr id="365" name="テキスト ボックス 364"/>
        <xdr:cNvSpPr txBox="1"/>
      </xdr:nvSpPr>
      <xdr:spPr>
        <a:xfrm>
          <a:off x="7594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3137</xdr:rowOff>
    </xdr:from>
    <xdr:to>
      <xdr:col>36</xdr:col>
      <xdr:colOff>165100</xdr:colOff>
      <xdr:row>56</xdr:row>
      <xdr:rowOff>104737</xdr:rowOff>
    </xdr:to>
    <xdr:sp macro="" textlink="">
      <xdr:nvSpPr>
        <xdr:cNvPr id="366" name="フローチャート: 判断 365"/>
        <xdr:cNvSpPr/>
      </xdr:nvSpPr>
      <xdr:spPr>
        <a:xfrm>
          <a:off x="6921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95864</xdr:rowOff>
    </xdr:from>
    <xdr:ext cx="534377" cy="259045"/>
    <xdr:sp macro="" textlink="">
      <xdr:nvSpPr>
        <xdr:cNvPr id="367" name="テキスト ボックス 366"/>
        <xdr:cNvSpPr txBox="1"/>
      </xdr:nvSpPr>
      <xdr:spPr>
        <a:xfrm>
          <a:off x="6705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45817</xdr:rowOff>
    </xdr:from>
    <xdr:to>
      <xdr:col>55</xdr:col>
      <xdr:colOff>50800</xdr:colOff>
      <xdr:row>53</xdr:row>
      <xdr:rowOff>147417</xdr:rowOff>
    </xdr:to>
    <xdr:sp macro="" textlink="">
      <xdr:nvSpPr>
        <xdr:cNvPr id="373" name="楕円 372"/>
        <xdr:cNvSpPr/>
      </xdr:nvSpPr>
      <xdr:spPr>
        <a:xfrm>
          <a:off x="10426700" y="913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68694</xdr:rowOff>
    </xdr:from>
    <xdr:ext cx="599010" cy="259045"/>
    <xdr:sp macro="" textlink="">
      <xdr:nvSpPr>
        <xdr:cNvPr id="374" name="普通建設事業費該当値テキスト"/>
        <xdr:cNvSpPr txBox="1"/>
      </xdr:nvSpPr>
      <xdr:spPr>
        <a:xfrm>
          <a:off x="10528300" y="898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102860</xdr:rowOff>
    </xdr:from>
    <xdr:to>
      <xdr:col>50</xdr:col>
      <xdr:colOff>165100</xdr:colOff>
      <xdr:row>53</xdr:row>
      <xdr:rowOff>33010</xdr:rowOff>
    </xdr:to>
    <xdr:sp macro="" textlink="">
      <xdr:nvSpPr>
        <xdr:cNvPr id="375" name="楕円 374"/>
        <xdr:cNvSpPr/>
      </xdr:nvSpPr>
      <xdr:spPr>
        <a:xfrm>
          <a:off x="9588500" y="90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49537</xdr:rowOff>
    </xdr:from>
    <xdr:ext cx="599010" cy="259045"/>
    <xdr:sp macro="" textlink="">
      <xdr:nvSpPr>
        <xdr:cNvPr id="376" name="テキスト ボックス 375"/>
        <xdr:cNvSpPr txBox="1"/>
      </xdr:nvSpPr>
      <xdr:spPr>
        <a:xfrm>
          <a:off x="9339795" y="879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104841</xdr:rowOff>
    </xdr:from>
    <xdr:to>
      <xdr:col>46</xdr:col>
      <xdr:colOff>38100</xdr:colOff>
      <xdr:row>53</xdr:row>
      <xdr:rowOff>34991</xdr:rowOff>
    </xdr:to>
    <xdr:sp macro="" textlink="">
      <xdr:nvSpPr>
        <xdr:cNvPr id="377" name="楕円 376"/>
        <xdr:cNvSpPr/>
      </xdr:nvSpPr>
      <xdr:spPr>
        <a:xfrm>
          <a:off x="8699500" y="902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51518</xdr:rowOff>
    </xdr:from>
    <xdr:ext cx="599010" cy="259045"/>
    <xdr:sp macro="" textlink="">
      <xdr:nvSpPr>
        <xdr:cNvPr id="378" name="テキスト ボックス 377"/>
        <xdr:cNvSpPr txBox="1"/>
      </xdr:nvSpPr>
      <xdr:spPr>
        <a:xfrm>
          <a:off x="8450795" y="879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26333</xdr:rowOff>
    </xdr:from>
    <xdr:to>
      <xdr:col>41</xdr:col>
      <xdr:colOff>101600</xdr:colOff>
      <xdr:row>50</xdr:row>
      <xdr:rowOff>127933</xdr:rowOff>
    </xdr:to>
    <xdr:sp macro="" textlink="">
      <xdr:nvSpPr>
        <xdr:cNvPr id="379" name="楕円 378"/>
        <xdr:cNvSpPr/>
      </xdr:nvSpPr>
      <xdr:spPr>
        <a:xfrm>
          <a:off x="7810500" y="85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144460</xdr:rowOff>
    </xdr:from>
    <xdr:ext cx="599010" cy="259045"/>
    <xdr:sp macro="" textlink="">
      <xdr:nvSpPr>
        <xdr:cNvPr id="380" name="テキスト ボックス 379"/>
        <xdr:cNvSpPr txBox="1"/>
      </xdr:nvSpPr>
      <xdr:spPr>
        <a:xfrm>
          <a:off x="7561795" y="837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94813</xdr:rowOff>
    </xdr:from>
    <xdr:to>
      <xdr:col>36</xdr:col>
      <xdr:colOff>165100</xdr:colOff>
      <xdr:row>54</xdr:row>
      <xdr:rowOff>24963</xdr:rowOff>
    </xdr:to>
    <xdr:sp macro="" textlink="">
      <xdr:nvSpPr>
        <xdr:cNvPr id="381" name="楕円 380"/>
        <xdr:cNvSpPr/>
      </xdr:nvSpPr>
      <xdr:spPr>
        <a:xfrm>
          <a:off x="6921500" y="918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41490</xdr:rowOff>
    </xdr:from>
    <xdr:ext cx="599010" cy="259045"/>
    <xdr:sp macro="" textlink="">
      <xdr:nvSpPr>
        <xdr:cNvPr id="382" name="テキスト ボックス 381"/>
        <xdr:cNvSpPr txBox="1"/>
      </xdr:nvSpPr>
      <xdr:spPr>
        <a:xfrm>
          <a:off x="6672795" y="895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5359</xdr:rowOff>
    </xdr:from>
    <xdr:to>
      <xdr:col>54</xdr:col>
      <xdr:colOff>189865</xdr:colOff>
      <xdr:row>79</xdr:row>
      <xdr:rowOff>44450</xdr:rowOff>
    </xdr:to>
    <xdr:cxnSp macro="">
      <xdr:nvCxnSpPr>
        <xdr:cNvPr id="406" name="直線コネクタ 405"/>
        <xdr:cNvCxnSpPr/>
      </xdr:nvCxnSpPr>
      <xdr:spPr>
        <a:xfrm flipV="1">
          <a:off x="10475595" y="12349759"/>
          <a:ext cx="1270" cy="12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123486</xdr:rowOff>
    </xdr:from>
    <xdr:ext cx="534377" cy="259045"/>
    <xdr:sp macro="" textlink="">
      <xdr:nvSpPr>
        <xdr:cNvPr id="409" name="普通建設事業費 （ うち新規整備　）最大値テキスト"/>
        <xdr:cNvSpPr txBox="1"/>
      </xdr:nvSpPr>
      <xdr:spPr>
        <a:xfrm>
          <a:off x="10528300" y="1212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5359</xdr:rowOff>
    </xdr:from>
    <xdr:to>
      <xdr:col>55</xdr:col>
      <xdr:colOff>88900</xdr:colOff>
      <xdr:row>72</xdr:row>
      <xdr:rowOff>5359</xdr:rowOff>
    </xdr:to>
    <xdr:cxnSp macro="">
      <xdr:nvCxnSpPr>
        <xdr:cNvPr id="410" name="直線コネクタ 409"/>
        <xdr:cNvCxnSpPr/>
      </xdr:nvCxnSpPr>
      <xdr:spPr>
        <a:xfrm>
          <a:off x="10388600" y="12349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104166</xdr:rowOff>
    </xdr:from>
    <xdr:to>
      <xdr:col>55</xdr:col>
      <xdr:colOff>0</xdr:colOff>
      <xdr:row>77</xdr:row>
      <xdr:rowOff>83705</xdr:rowOff>
    </xdr:to>
    <xdr:cxnSp macro="">
      <xdr:nvCxnSpPr>
        <xdr:cNvPr id="411" name="直線コネクタ 410"/>
        <xdr:cNvCxnSpPr/>
      </xdr:nvCxnSpPr>
      <xdr:spPr>
        <a:xfrm>
          <a:off x="9639300" y="12962916"/>
          <a:ext cx="838200" cy="3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54539</xdr:rowOff>
    </xdr:from>
    <xdr:ext cx="534377" cy="259045"/>
    <xdr:sp macro="" textlink="">
      <xdr:nvSpPr>
        <xdr:cNvPr id="412" name="普通建設事業費 （ うち新規整備　）平均値テキスト"/>
        <xdr:cNvSpPr txBox="1"/>
      </xdr:nvSpPr>
      <xdr:spPr>
        <a:xfrm>
          <a:off x="10528300" y="13256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76112</xdr:rowOff>
    </xdr:from>
    <xdr:to>
      <xdr:col>55</xdr:col>
      <xdr:colOff>50800</xdr:colOff>
      <xdr:row>78</xdr:row>
      <xdr:rowOff>6262</xdr:rowOff>
    </xdr:to>
    <xdr:sp macro="" textlink="">
      <xdr:nvSpPr>
        <xdr:cNvPr id="413" name="フローチャート: 判断 412"/>
        <xdr:cNvSpPr/>
      </xdr:nvSpPr>
      <xdr:spPr>
        <a:xfrm>
          <a:off x="104267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104166</xdr:rowOff>
    </xdr:from>
    <xdr:to>
      <xdr:col>50</xdr:col>
      <xdr:colOff>114300</xdr:colOff>
      <xdr:row>75</xdr:row>
      <xdr:rowOff>140043</xdr:rowOff>
    </xdr:to>
    <xdr:cxnSp macro="">
      <xdr:nvCxnSpPr>
        <xdr:cNvPr id="414" name="直線コネクタ 413"/>
        <xdr:cNvCxnSpPr/>
      </xdr:nvCxnSpPr>
      <xdr:spPr>
        <a:xfrm flipV="1">
          <a:off x="8750300" y="12962916"/>
          <a:ext cx="889000" cy="3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108610</xdr:rowOff>
    </xdr:from>
    <xdr:to>
      <xdr:col>50</xdr:col>
      <xdr:colOff>165100</xdr:colOff>
      <xdr:row>78</xdr:row>
      <xdr:rowOff>38760</xdr:rowOff>
    </xdr:to>
    <xdr:sp macro="" textlink="">
      <xdr:nvSpPr>
        <xdr:cNvPr id="415" name="フローチャート: 判断 414"/>
        <xdr:cNvSpPr/>
      </xdr:nvSpPr>
      <xdr:spPr>
        <a:xfrm>
          <a:off x="9588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29887</xdr:rowOff>
    </xdr:from>
    <xdr:ext cx="534377" cy="259045"/>
    <xdr:sp macro="" textlink="">
      <xdr:nvSpPr>
        <xdr:cNvPr id="416" name="テキスト ボックス 415"/>
        <xdr:cNvSpPr txBox="1"/>
      </xdr:nvSpPr>
      <xdr:spPr>
        <a:xfrm>
          <a:off x="9372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93523</xdr:rowOff>
    </xdr:from>
    <xdr:to>
      <xdr:col>45</xdr:col>
      <xdr:colOff>177800</xdr:colOff>
      <xdr:row>75</xdr:row>
      <xdr:rowOff>140043</xdr:rowOff>
    </xdr:to>
    <xdr:cxnSp macro="">
      <xdr:nvCxnSpPr>
        <xdr:cNvPr id="417" name="直線コネクタ 416"/>
        <xdr:cNvCxnSpPr/>
      </xdr:nvCxnSpPr>
      <xdr:spPr>
        <a:xfrm>
          <a:off x="7861300" y="12266473"/>
          <a:ext cx="889000" cy="7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74016</xdr:rowOff>
    </xdr:from>
    <xdr:to>
      <xdr:col>46</xdr:col>
      <xdr:colOff>38100</xdr:colOff>
      <xdr:row>78</xdr:row>
      <xdr:rowOff>4166</xdr:rowOff>
    </xdr:to>
    <xdr:sp macro="" textlink="">
      <xdr:nvSpPr>
        <xdr:cNvPr id="418" name="フローチャート: 判断 417"/>
        <xdr:cNvSpPr/>
      </xdr:nvSpPr>
      <xdr:spPr>
        <a:xfrm>
          <a:off x="8699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166743</xdr:rowOff>
    </xdr:from>
    <xdr:ext cx="534377" cy="259045"/>
    <xdr:sp macro="" textlink="">
      <xdr:nvSpPr>
        <xdr:cNvPr id="419" name="テキスト ボックス 418"/>
        <xdr:cNvSpPr txBox="1"/>
      </xdr:nvSpPr>
      <xdr:spPr>
        <a:xfrm>
          <a:off x="8483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93523</xdr:rowOff>
    </xdr:from>
    <xdr:to>
      <xdr:col>41</xdr:col>
      <xdr:colOff>50800</xdr:colOff>
      <xdr:row>77</xdr:row>
      <xdr:rowOff>86880</xdr:rowOff>
    </xdr:to>
    <xdr:cxnSp macro="">
      <xdr:nvCxnSpPr>
        <xdr:cNvPr id="420" name="直線コネクタ 419"/>
        <xdr:cNvCxnSpPr/>
      </xdr:nvCxnSpPr>
      <xdr:spPr>
        <a:xfrm flipV="1">
          <a:off x="6972300" y="12266473"/>
          <a:ext cx="889000" cy="102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87402</xdr:rowOff>
    </xdr:from>
    <xdr:to>
      <xdr:col>41</xdr:col>
      <xdr:colOff>101600</xdr:colOff>
      <xdr:row>76</xdr:row>
      <xdr:rowOff>17552</xdr:rowOff>
    </xdr:to>
    <xdr:sp macro="" textlink="">
      <xdr:nvSpPr>
        <xdr:cNvPr id="421" name="フローチャート: 判断 420"/>
        <xdr:cNvSpPr/>
      </xdr:nvSpPr>
      <xdr:spPr>
        <a:xfrm>
          <a:off x="7810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8678</xdr:rowOff>
    </xdr:from>
    <xdr:ext cx="534377" cy="259045"/>
    <xdr:sp macro="" textlink="">
      <xdr:nvSpPr>
        <xdr:cNvPr id="422" name="テキスト ボックス 421"/>
        <xdr:cNvSpPr txBox="1"/>
      </xdr:nvSpPr>
      <xdr:spPr>
        <a:xfrm>
          <a:off x="7594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152019</xdr:rowOff>
    </xdr:from>
    <xdr:to>
      <xdr:col>36</xdr:col>
      <xdr:colOff>165100</xdr:colOff>
      <xdr:row>77</xdr:row>
      <xdr:rowOff>82169</xdr:rowOff>
    </xdr:to>
    <xdr:sp macro="" textlink="">
      <xdr:nvSpPr>
        <xdr:cNvPr id="423" name="フローチャート: 判断 422"/>
        <xdr:cNvSpPr/>
      </xdr:nvSpPr>
      <xdr:spPr>
        <a:xfrm>
          <a:off x="6921500" y="131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98696</xdr:rowOff>
    </xdr:from>
    <xdr:ext cx="534377" cy="259045"/>
    <xdr:sp macro="" textlink="">
      <xdr:nvSpPr>
        <xdr:cNvPr id="424" name="テキスト ボックス 423"/>
        <xdr:cNvSpPr txBox="1"/>
      </xdr:nvSpPr>
      <xdr:spPr>
        <a:xfrm>
          <a:off x="6705111" y="129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32905</xdr:rowOff>
    </xdr:from>
    <xdr:to>
      <xdr:col>55</xdr:col>
      <xdr:colOff>50800</xdr:colOff>
      <xdr:row>77</xdr:row>
      <xdr:rowOff>134505</xdr:rowOff>
    </xdr:to>
    <xdr:sp macro="" textlink="">
      <xdr:nvSpPr>
        <xdr:cNvPr id="430" name="楕円 429"/>
        <xdr:cNvSpPr/>
      </xdr:nvSpPr>
      <xdr:spPr>
        <a:xfrm>
          <a:off x="10426700" y="132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55782</xdr:rowOff>
    </xdr:from>
    <xdr:ext cx="534377" cy="259045"/>
    <xdr:sp macro="" textlink="">
      <xdr:nvSpPr>
        <xdr:cNvPr id="431" name="普通建設事業費 （ うち新規整備　）該当値テキスト"/>
        <xdr:cNvSpPr txBox="1"/>
      </xdr:nvSpPr>
      <xdr:spPr>
        <a:xfrm>
          <a:off x="10528300" y="1308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53366</xdr:rowOff>
    </xdr:from>
    <xdr:to>
      <xdr:col>50</xdr:col>
      <xdr:colOff>165100</xdr:colOff>
      <xdr:row>75</xdr:row>
      <xdr:rowOff>154966</xdr:rowOff>
    </xdr:to>
    <xdr:sp macro="" textlink="">
      <xdr:nvSpPr>
        <xdr:cNvPr id="432" name="楕円 431"/>
        <xdr:cNvSpPr/>
      </xdr:nvSpPr>
      <xdr:spPr>
        <a:xfrm>
          <a:off x="9588500" y="129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43</xdr:rowOff>
    </xdr:from>
    <xdr:ext cx="534377" cy="259045"/>
    <xdr:sp macro="" textlink="">
      <xdr:nvSpPr>
        <xdr:cNvPr id="433" name="テキスト ボックス 432"/>
        <xdr:cNvSpPr txBox="1"/>
      </xdr:nvSpPr>
      <xdr:spPr>
        <a:xfrm>
          <a:off x="9372111" y="126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89243</xdr:rowOff>
    </xdr:from>
    <xdr:to>
      <xdr:col>46</xdr:col>
      <xdr:colOff>38100</xdr:colOff>
      <xdr:row>76</xdr:row>
      <xdr:rowOff>19393</xdr:rowOff>
    </xdr:to>
    <xdr:sp macro="" textlink="">
      <xdr:nvSpPr>
        <xdr:cNvPr id="434" name="楕円 433"/>
        <xdr:cNvSpPr/>
      </xdr:nvSpPr>
      <xdr:spPr>
        <a:xfrm>
          <a:off x="8699500" y="129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35920</xdr:rowOff>
    </xdr:from>
    <xdr:ext cx="534377" cy="259045"/>
    <xdr:sp macro="" textlink="">
      <xdr:nvSpPr>
        <xdr:cNvPr id="435" name="テキスト ボックス 434"/>
        <xdr:cNvSpPr txBox="1"/>
      </xdr:nvSpPr>
      <xdr:spPr>
        <a:xfrm>
          <a:off x="8483111" y="127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42723</xdr:rowOff>
    </xdr:from>
    <xdr:to>
      <xdr:col>41</xdr:col>
      <xdr:colOff>101600</xdr:colOff>
      <xdr:row>71</xdr:row>
      <xdr:rowOff>144323</xdr:rowOff>
    </xdr:to>
    <xdr:sp macro="" textlink="">
      <xdr:nvSpPr>
        <xdr:cNvPr id="436" name="楕円 435"/>
        <xdr:cNvSpPr/>
      </xdr:nvSpPr>
      <xdr:spPr>
        <a:xfrm>
          <a:off x="7810500" y="1221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160850</xdr:rowOff>
    </xdr:from>
    <xdr:ext cx="599010" cy="259045"/>
    <xdr:sp macro="" textlink="">
      <xdr:nvSpPr>
        <xdr:cNvPr id="437" name="テキスト ボックス 436"/>
        <xdr:cNvSpPr txBox="1"/>
      </xdr:nvSpPr>
      <xdr:spPr>
        <a:xfrm>
          <a:off x="7561795" y="119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36080</xdr:rowOff>
    </xdr:from>
    <xdr:to>
      <xdr:col>36</xdr:col>
      <xdr:colOff>165100</xdr:colOff>
      <xdr:row>77</xdr:row>
      <xdr:rowOff>137680</xdr:rowOff>
    </xdr:to>
    <xdr:sp macro="" textlink="">
      <xdr:nvSpPr>
        <xdr:cNvPr id="438" name="楕円 437"/>
        <xdr:cNvSpPr/>
      </xdr:nvSpPr>
      <xdr:spPr>
        <a:xfrm>
          <a:off x="6921500" y="13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128807</xdr:rowOff>
    </xdr:from>
    <xdr:ext cx="534377" cy="259045"/>
    <xdr:sp macro="" textlink="">
      <xdr:nvSpPr>
        <xdr:cNvPr id="439" name="テキスト ボックス 438"/>
        <xdr:cNvSpPr txBox="1"/>
      </xdr:nvSpPr>
      <xdr:spPr>
        <a:xfrm>
          <a:off x="6705111" y="13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60001</xdr:rowOff>
    </xdr:from>
    <xdr:to>
      <xdr:col>55</xdr:col>
      <xdr:colOff>0</xdr:colOff>
      <xdr:row>92</xdr:row>
      <xdr:rowOff>58465</xdr:rowOff>
    </xdr:to>
    <xdr:cxnSp macro="">
      <xdr:nvCxnSpPr>
        <xdr:cNvPr id="470" name="直線コネクタ 469"/>
        <xdr:cNvCxnSpPr/>
      </xdr:nvCxnSpPr>
      <xdr:spPr>
        <a:xfrm flipV="1">
          <a:off x="9639300" y="15490501"/>
          <a:ext cx="838200" cy="34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58465</xdr:rowOff>
    </xdr:from>
    <xdr:to>
      <xdr:col>50</xdr:col>
      <xdr:colOff>114300</xdr:colOff>
      <xdr:row>93</xdr:row>
      <xdr:rowOff>53468</xdr:rowOff>
    </xdr:to>
    <xdr:cxnSp macro="">
      <xdr:nvCxnSpPr>
        <xdr:cNvPr id="473" name="直線コネクタ 472"/>
        <xdr:cNvCxnSpPr/>
      </xdr:nvCxnSpPr>
      <xdr:spPr>
        <a:xfrm flipV="1">
          <a:off x="8750300" y="15831865"/>
          <a:ext cx="889000" cy="16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53468</xdr:rowOff>
    </xdr:from>
    <xdr:to>
      <xdr:col>45</xdr:col>
      <xdr:colOff>177800</xdr:colOff>
      <xdr:row>93</xdr:row>
      <xdr:rowOff>62694</xdr:rowOff>
    </xdr:to>
    <xdr:cxnSp macro="">
      <xdr:nvCxnSpPr>
        <xdr:cNvPr id="476" name="直線コネクタ 475"/>
        <xdr:cNvCxnSpPr/>
      </xdr:nvCxnSpPr>
      <xdr:spPr>
        <a:xfrm flipV="1">
          <a:off x="7861300" y="15998318"/>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152992</xdr:rowOff>
    </xdr:from>
    <xdr:to>
      <xdr:col>41</xdr:col>
      <xdr:colOff>50800</xdr:colOff>
      <xdr:row>93</xdr:row>
      <xdr:rowOff>62694</xdr:rowOff>
    </xdr:to>
    <xdr:cxnSp macro="">
      <xdr:nvCxnSpPr>
        <xdr:cNvPr id="479" name="直線コネクタ 478"/>
        <xdr:cNvCxnSpPr/>
      </xdr:nvCxnSpPr>
      <xdr:spPr>
        <a:xfrm>
          <a:off x="6972300" y="15926392"/>
          <a:ext cx="889000" cy="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9201</xdr:rowOff>
    </xdr:from>
    <xdr:to>
      <xdr:col>55</xdr:col>
      <xdr:colOff>50800</xdr:colOff>
      <xdr:row>90</xdr:row>
      <xdr:rowOff>110801</xdr:rowOff>
    </xdr:to>
    <xdr:sp macro="" textlink="">
      <xdr:nvSpPr>
        <xdr:cNvPr id="489" name="楕円 488"/>
        <xdr:cNvSpPr/>
      </xdr:nvSpPr>
      <xdr:spPr>
        <a:xfrm>
          <a:off x="10426700" y="154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133678</xdr:rowOff>
    </xdr:from>
    <xdr:ext cx="534377" cy="259045"/>
    <xdr:sp macro="" textlink="">
      <xdr:nvSpPr>
        <xdr:cNvPr id="490" name="普通建設事業費 （ うち更新整備　）該当値テキスト"/>
        <xdr:cNvSpPr txBox="1"/>
      </xdr:nvSpPr>
      <xdr:spPr>
        <a:xfrm>
          <a:off x="10528300" y="1539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7665</xdr:rowOff>
    </xdr:from>
    <xdr:to>
      <xdr:col>50</xdr:col>
      <xdr:colOff>165100</xdr:colOff>
      <xdr:row>92</xdr:row>
      <xdr:rowOff>109265</xdr:rowOff>
    </xdr:to>
    <xdr:sp macro="" textlink="">
      <xdr:nvSpPr>
        <xdr:cNvPr id="491" name="楕円 490"/>
        <xdr:cNvSpPr/>
      </xdr:nvSpPr>
      <xdr:spPr>
        <a:xfrm>
          <a:off x="9588500" y="157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125792</xdr:rowOff>
    </xdr:from>
    <xdr:ext cx="534377" cy="259045"/>
    <xdr:sp macro="" textlink="">
      <xdr:nvSpPr>
        <xdr:cNvPr id="492" name="テキスト ボックス 491"/>
        <xdr:cNvSpPr txBox="1"/>
      </xdr:nvSpPr>
      <xdr:spPr>
        <a:xfrm>
          <a:off x="9372111" y="1555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2668</xdr:rowOff>
    </xdr:from>
    <xdr:to>
      <xdr:col>46</xdr:col>
      <xdr:colOff>38100</xdr:colOff>
      <xdr:row>93</xdr:row>
      <xdr:rowOff>104268</xdr:rowOff>
    </xdr:to>
    <xdr:sp macro="" textlink="">
      <xdr:nvSpPr>
        <xdr:cNvPr id="493" name="楕円 492"/>
        <xdr:cNvSpPr/>
      </xdr:nvSpPr>
      <xdr:spPr>
        <a:xfrm>
          <a:off x="8699500" y="1594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120795</xdr:rowOff>
    </xdr:from>
    <xdr:ext cx="534377" cy="259045"/>
    <xdr:sp macro="" textlink="">
      <xdr:nvSpPr>
        <xdr:cNvPr id="494" name="テキスト ボックス 493"/>
        <xdr:cNvSpPr txBox="1"/>
      </xdr:nvSpPr>
      <xdr:spPr>
        <a:xfrm>
          <a:off x="8483111" y="1572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11894</xdr:rowOff>
    </xdr:from>
    <xdr:to>
      <xdr:col>41</xdr:col>
      <xdr:colOff>101600</xdr:colOff>
      <xdr:row>93</xdr:row>
      <xdr:rowOff>113494</xdr:rowOff>
    </xdr:to>
    <xdr:sp macro="" textlink="">
      <xdr:nvSpPr>
        <xdr:cNvPr id="495" name="楕円 494"/>
        <xdr:cNvSpPr/>
      </xdr:nvSpPr>
      <xdr:spPr>
        <a:xfrm>
          <a:off x="7810500" y="159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130021</xdr:rowOff>
    </xdr:from>
    <xdr:ext cx="534377" cy="259045"/>
    <xdr:sp macro="" textlink="">
      <xdr:nvSpPr>
        <xdr:cNvPr id="496" name="テキスト ボックス 495"/>
        <xdr:cNvSpPr txBox="1"/>
      </xdr:nvSpPr>
      <xdr:spPr>
        <a:xfrm>
          <a:off x="7594111" y="1573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102192</xdr:rowOff>
    </xdr:from>
    <xdr:to>
      <xdr:col>36</xdr:col>
      <xdr:colOff>165100</xdr:colOff>
      <xdr:row>93</xdr:row>
      <xdr:rowOff>32342</xdr:rowOff>
    </xdr:to>
    <xdr:sp macro="" textlink="">
      <xdr:nvSpPr>
        <xdr:cNvPr id="497" name="楕円 496"/>
        <xdr:cNvSpPr/>
      </xdr:nvSpPr>
      <xdr:spPr>
        <a:xfrm>
          <a:off x="6921500" y="158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48869</xdr:rowOff>
    </xdr:from>
    <xdr:ext cx="534377" cy="259045"/>
    <xdr:sp macro="" textlink="">
      <xdr:nvSpPr>
        <xdr:cNvPr id="498" name="テキスト ボックス 497"/>
        <xdr:cNvSpPr txBox="1"/>
      </xdr:nvSpPr>
      <xdr:spPr>
        <a:xfrm>
          <a:off x="6705111" y="1565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135933</xdr:rowOff>
    </xdr:from>
    <xdr:to>
      <xdr:col>85</xdr:col>
      <xdr:colOff>127000</xdr:colOff>
      <xdr:row>38</xdr:row>
      <xdr:rowOff>138081</xdr:rowOff>
    </xdr:to>
    <xdr:cxnSp macro="">
      <xdr:nvCxnSpPr>
        <xdr:cNvPr id="525" name="直線コネクタ 524"/>
        <xdr:cNvCxnSpPr/>
      </xdr:nvCxnSpPr>
      <xdr:spPr>
        <a:xfrm flipV="1">
          <a:off x="15481300" y="6651033"/>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136673</xdr:rowOff>
    </xdr:from>
    <xdr:to>
      <xdr:col>81</xdr:col>
      <xdr:colOff>50800</xdr:colOff>
      <xdr:row>38</xdr:row>
      <xdr:rowOff>138081</xdr:rowOff>
    </xdr:to>
    <xdr:cxnSp macro="">
      <xdr:nvCxnSpPr>
        <xdr:cNvPr id="528" name="直線コネクタ 527"/>
        <xdr:cNvCxnSpPr/>
      </xdr:nvCxnSpPr>
      <xdr:spPr>
        <a:xfrm>
          <a:off x="14592300" y="6651773"/>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111765</xdr:rowOff>
    </xdr:from>
    <xdr:to>
      <xdr:col>76</xdr:col>
      <xdr:colOff>114300</xdr:colOff>
      <xdr:row>38</xdr:row>
      <xdr:rowOff>136673</xdr:rowOff>
    </xdr:to>
    <xdr:cxnSp macro="">
      <xdr:nvCxnSpPr>
        <xdr:cNvPr id="531" name="直線コネクタ 530"/>
        <xdr:cNvCxnSpPr/>
      </xdr:nvCxnSpPr>
      <xdr:spPr>
        <a:xfrm>
          <a:off x="13703300" y="6626865"/>
          <a:ext cx="889000" cy="2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109488</xdr:rowOff>
    </xdr:from>
    <xdr:to>
      <xdr:col>71</xdr:col>
      <xdr:colOff>177800</xdr:colOff>
      <xdr:row>38</xdr:row>
      <xdr:rowOff>111765</xdr:rowOff>
    </xdr:to>
    <xdr:cxnSp macro="">
      <xdr:nvCxnSpPr>
        <xdr:cNvPr id="534" name="直線コネクタ 533"/>
        <xdr:cNvCxnSpPr/>
      </xdr:nvCxnSpPr>
      <xdr:spPr>
        <a:xfrm>
          <a:off x="12814300" y="6624588"/>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85133</xdr:rowOff>
    </xdr:from>
    <xdr:to>
      <xdr:col>85</xdr:col>
      <xdr:colOff>177800</xdr:colOff>
      <xdr:row>39</xdr:row>
      <xdr:rowOff>15283</xdr:rowOff>
    </xdr:to>
    <xdr:sp macro="" textlink="">
      <xdr:nvSpPr>
        <xdr:cNvPr id="544" name="楕円 543"/>
        <xdr:cNvSpPr/>
      </xdr:nvSpPr>
      <xdr:spPr>
        <a:xfrm>
          <a:off x="16268700" y="66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378565" cy="259045"/>
    <xdr:sp macro="" textlink="">
      <xdr:nvSpPr>
        <xdr:cNvPr id="545" name="災害復旧事業費該当値テキスト"/>
        <xdr:cNvSpPr txBox="1"/>
      </xdr:nvSpPr>
      <xdr:spPr>
        <a:xfrm>
          <a:off x="16370300" y="6528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87281</xdr:rowOff>
    </xdr:from>
    <xdr:to>
      <xdr:col>81</xdr:col>
      <xdr:colOff>101600</xdr:colOff>
      <xdr:row>39</xdr:row>
      <xdr:rowOff>17431</xdr:rowOff>
    </xdr:to>
    <xdr:sp macro="" textlink="">
      <xdr:nvSpPr>
        <xdr:cNvPr id="546" name="楕円 545"/>
        <xdr:cNvSpPr/>
      </xdr:nvSpPr>
      <xdr:spPr>
        <a:xfrm>
          <a:off x="15430500" y="66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8558</xdr:rowOff>
    </xdr:from>
    <xdr:ext cx="378565" cy="259045"/>
    <xdr:sp macro="" textlink="">
      <xdr:nvSpPr>
        <xdr:cNvPr id="547" name="テキスト ボックス 546"/>
        <xdr:cNvSpPr txBox="1"/>
      </xdr:nvSpPr>
      <xdr:spPr>
        <a:xfrm>
          <a:off x="15292017" y="6695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85873</xdr:rowOff>
    </xdr:from>
    <xdr:to>
      <xdr:col>76</xdr:col>
      <xdr:colOff>165100</xdr:colOff>
      <xdr:row>39</xdr:row>
      <xdr:rowOff>16023</xdr:rowOff>
    </xdr:to>
    <xdr:sp macro="" textlink="">
      <xdr:nvSpPr>
        <xdr:cNvPr id="548" name="楕円 547"/>
        <xdr:cNvSpPr/>
      </xdr:nvSpPr>
      <xdr:spPr>
        <a:xfrm>
          <a:off x="14541500" y="660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7150</xdr:rowOff>
    </xdr:from>
    <xdr:ext cx="378565" cy="259045"/>
    <xdr:sp macro="" textlink="">
      <xdr:nvSpPr>
        <xdr:cNvPr id="549" name="テキスト ボックス 548"/>
        <xdr:cNvSpPr txBox="1"/>
      </xdr:nvSpPr>
      <xdr:spPr>
        <a:xfrm>
          <a:off x="14403017" y="6693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60965</xdr:rowOff>
    </xdr:from>
    <xdr:to>
      <xdr:col>72</xdr:col>
      <xdr:colOff>38100</xdr:colOff>
      <xdr:row>38</xdr:row>
      <xdr:rowOff>162565</xdr:rowOff>
    </xdr:to>
    <xdr:sp macro="" textlink="">
      <xdr:nvSpPr>
        <xdr:cNvPr id="550" name="楕円 549"/>
        <xdr:cNvSpPr/>
      </xdr:nvSpPr>
      <xdr:spPr>
        <a:xfrm>
          <a:off x="13652500" y="65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153692</xdr:rowOff>
    </xdr:from>
    <xdr:ext cx="469744" cy="259045"/>
    <xdr:sp macro="" textlink="">
      <xdr:nvSpPr>
        <xdr:cNvPr id="551" name="テキスト ボックス 550"/>
        <xdr:cNvSpPr txBox="1"/>
      </xdr:nvSpPr>
      <xdr:spPr>
        <a:xfrm>
          <a:off x="13468428" y="666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58688</xdr:rowOff>
    </xdr:from>
    <xdr:to>
      <xdr:col>67</xdr:col>
      <xdr:colOff>101600</xdr:colOff>
      <xdr:row>38</xdr:row>
      <xdr:rowOff>160288</xdr:rowOff>
    </xdr:to>
    <xdr:sp macro="" textlink="">
      <xdr:nvSpPr>
        <xdr:cNvPr id="552" name="楕円 551"/>
        <xdr:cNvSpPr/>
      </xdr:nvSpPr>
      <xdr:spPr>
        <a:xfrm>
          <a:off x="12763500" y="657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151415</xdr:rowOff>
    </xdr:from>
    <xdr:ext cx="469744" cy="259045"/>
    <xdr:sp macro="" textlink="">
      <xdr:nvSpPr>
        <xdr:cNvPr id="553" name="テキスト ボックス 552"/>
        <xdr:cNvSpPr txBox="1"/>
      </xdr:nvSpPr>
      <xdr:spPr>
        <a:xfrm>
          <a:off x="12579428" y="666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101778</xdr:rowOff>
    </xdr:from>
    <xdr:to>
      <xdr:col>85</xdr:col>
      <xdr:colOff>127000</xdr:colOff>
      <xdr:row>76</xdr:row>
      <xdr:rowOff>106490</xdr:rowOff>
    </xdr:to>
    <xdr:cxnSp macro="">
      <xdr:nvCxnSpPr>
        <xdr:cNvPr id="631" name="直線コネクタ 630"/>
        <xdr:cNvCxnSpPr/>
      </xdr:nvCxnSpPr>
      <xdr:spPr>
        <a:xfrm flipV="1">
          <a:off x="15481300" y="13131978"/>
          <a:ext cx="8382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106490</xdr:rowOff>
    </xdr:from>
    <xdr:to>
      <xdr:col>81</xdr:col>
      <xdr:colOff>50800</xdr:colOff>
      <xdr:row>76</xdr:row>
      <xdr:rowOff>108623</xdr:rowOff>
    </xdr:to>
    <xdr:cxnSp macro="">
      <xdr:nvCxnSpPr>
        <xdr:cNvPr id="634" name="直線コネクタ 633"/>
        <xdr:cNvCxnSpPr/>
      </xdr:nvCxnSpPr>
      <xdr:spPr>
        <a:xfrm flipV="1">
          <a:off x="14592300" y="13136690"/>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108623</xdr:rowOff>
    </xdr:from>
    <xdr:to>
      <xdr:col>76</xdr:col>
      <xdr:colOff>114300</xdr:colOff>
      <xdr:row>76</xdr:row>
      <xdr:rowOff>114491</xdr:rowOff>
    </xdr:to>
    <xdr:cxnSp macro="">
      <xdr:nvCxnSpPr>
        <xdr:cNvPr id="637" name="直線コネクタ 636"/>
        <xdr:cNvCxnSpPr/>
      </xdr:nvCxnSpPr>
      <xdr:spPr>
        <a:xfrm flipV="1">
          <a:off x="13703300" y="13138823"/>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107848</xdr:rowOff>
    </xdr:from>
    <xdr:to>
      <xdr:col>71</xdr:col>
      <xdr:colOff>177800</xdr:colOff>
      <xdr:row>76</xdr:row>
      <xdr:rowOff>114491</xdr:rowOff>
    </xdr:to>
    <xdr:cxnSp macro="">
      <xdr:nvCxnSpPr>
        <xdr:cNvPr id="640" name="直線コネクタ 639"/>
        <xdr:cNvCxnSpPr/>
      </xdr:nvCxnSpPr>
      <xdr:spPr>
        <a:xfrm>
          <a:off x="12814300" y="13138048"/>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50978</xdr:rowOff>
    </xdr:from>
    <xdr:to>
      <xdr:col>85</xdr:col>
      <xdr:colOff>177800</xdr:colOff>
      <xdr:row>76</xdr:row>
      <xdr:rowOff>152578</xdr:rowOff>
    </xdr:to>
    <xdr:sp macro="" textlink="">
      <xdr:nvSpPr>
        <xdr:cNvPr id="650" name="楕円 649"/>
        <xdr:cNvSpPr/>
      </xdr:nvSpPr>
      <xdr:spPr>
        <a:xfrm>
          <a:off x="16268700" y="130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29405</xdr:rowOff>
    </xdr:from>
    <xdr:ext cx="534377" cy="259045"/>
    <xdr:sp macro="" textlink="">
      <xdr:nvSpPr>
        <xdr:cNvPr id="651" name="公債費該当値テキスト"/>
        <xdr:cNvSpPr txBox="1"/>
      </xdr:nvSpPr>
      <xdr:spPr>
        <a:xfrm>
          <a:off x="16370300" y="1305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55690</xdr:rowOff>
    </xdr:from>
    <xdr:to>
      <xdr:col>81</xdr:col>
      <xdr:colOff>101600</xdr:colOff>
      <xdr:row>76</xdr:row>
      <xdr:rowOff>157290</xdr:rowOff>
    </xdr:to>
    <xdr:sp macro="" textlink="">
      <xdr:nvSpPr>
        <xdr:cNvPr id="652" name="楕円 651"/>
        <xdr:cNvSpPr/>
      </xdr:nvSpPr>
      <xdr:spPr>
        <a:xfrm>
          <a:off x="15430500" y="130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148417</xdr:rowOff>
    </xdr:from>
    <xdr:ext cx="534377" cy="259045"/>
    <xdr:sp macro="" textlink="">
      <xdr:nvSpPr>
        <xdr:cNvPr id="653" name="テキスト ボックス 652"/>
        <xdr:cNvSpPr txBox="1"/>
      </xdr:nvSpPr>
      <xdr:spPr>
        <a:xfrm>
          <a:off x="15214111" y="131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57823</xdr:rowOff>
    </xdr:from>
    <xdr:to>
      <xdr:col>76</xdr:col>
      <xdr:colOff>165100</xdr:colOff>
      <xdr:row>76</xdr:row>
      <xdr:rowOff>159423</xdr:rowOff>
    </xdr:to>
    <xdr:sp macro="" textlink="">
      <xdr:nvSpPr>
        <xdr:cNvPr id="654" name="楕円 653"/>
        <xdr:cNvSpPr/>
      </xdr:nvSpPr>
      <xdr:spPr>
        <a:xfrm>
          <a:off x="14541500" y="130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150550</xdr:rowOff>
    </xdr:from>
    <xdr:ext cx="534377" cy="259045"/>
    <xdr:sp macro="" textlink="">
      <xdr:nvSpPr>
        <xdr:cNvPr id="655" name="テキスト ボックス 654"/>
        <xdr:cNvSpPr txBox="1"/>
      </xdr:nvSpPr>
      <xdr:spPr>
        <a:xfrm>
          <a:off x="14325111" y="131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63691</xdr:rowOff>
    </xdr:from>
    <xdr:to>
      <xdr:col>72</xdr:col>
      <xdr:colOff>38100</xdr:colOff>
      <xdr:row>76</xdr:row>
      <xdr:rowOff>165291</xdr:rowOff>
    </xdr:to>
    <xdr:sp macro="" textlink="">
      <xdr:nvSpPr>
        <xdr:cNvPr id="656" name="楕円 655"/>
        <xdr:cNvSpPr/>
      </xdr:nvSpPr>
      <xdr:spPr>
        <a:xfrm>
          <a:off x="13652500" y="1309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156418</xdr:rowOff>
    </xdr:from>
    <xdr:ext cx="534377" cy="259045"/>
    <xdr:sp macro="" textlink="">
      <xdr:nvSpPr>
        <xdr:cNvPr id="657" name="テキスト ボックス 656"/>
        <xdr:cNvSpPr txBox="1"/>
      </xdr:nvSpPr>
      <xdr:spPr>
        <a:xfrm>
          <a:off x="13436111" y="1318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57048</xdr:rowOff>
    </xdr:from>
    <xdr:to>
      <xdr:col>67</xdr:col>
      <xdr:colOff>101600</xdr:colOff>
      <xdr:row>76</xdr:row>
      <xdr:rowOff>158648</xdr:rowOff>
    </xdr:to>
    <xdr:sp macro="" textlink="">
      <xdr:nvSpPr>
        <xdr:cNvPr id="658" name="楕円 657"/>
        <xdr:cNvSpPr/>
      </xdr:nvSpPr>
      <xdr:spPr>
        <a:xfrm>
          <a:off x="12763500" y="130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149775</xdr:rowOff>
    </xdr:from>
    <xdr:ext cx="534377" cy="259045"/>
    <xdr:sp macro="" textlink="">
      <xdr:nvSpPr>
        <xdr:cNvPr id="659" name="テキスト ボックス 658"/>
        <xdr:cNvSpPr txBox="1"/>
      </xdr:nvSpPr>
      <xdr:spPr>
        <a:xfrm>
          <a:off x="12547111" y="131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100450</xdr:rowOff>
    </xdr:from>
    <xdr:to>
      <xdr:col>85</xdr:col>
      <xdr:colOff>127000</xdr:colOff>
      <xdr:row>96</xdr:row>
      <xdr:rowOff>63667</xdr:rowOff>
    </xdr:to>
    <xdr:cxnSp macro="">
      <xdr:nvCxnSpPr>
        <xdr:cNvPr id="686" name="直線コネクタ 685"/>
        <xdr:cNvCxnSpPr/>
      </xdr:nvCxnSpPr>
      <xdr:spPr>
        <a:xfrm flipV="1">
          <a:off x="15481300" y="15530950"/>
          <a:ext cx="838200" cy="99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102256</xdr:rowOff>
    </xdr:from>
    <xdr:to>
      <xdr:col>81</xdr:col>
      <xdr:colOff>50800</xdr:colOff>
      <xdr:row>96</xdr:row>
      <xdr:rowOff>63667</xdr:rowOff>
    </xdr:to>
    <xdr:cxnSp macro="">
      <xdr:nvCxnSpPr>
        <xdr:cNvPr id="689" name="直線コネクタ 688"/>
        <xdr:cNvCxnSpPr/>
      </xdr:nvCxnSpPr>
      <xdr:spPr>
        <a:xfrm>
          <a:off x="14592300" y="16390006"/>
          <a:ext cx="889000" cy="1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102256</xdr:rowOff>
    </xdr:from>
    <xdr:to>
      <xdr:col>76</xdr:col>
      <xdr:colOff>114300</xdr:colOff>
      <xdr:row>96</xdr:row>
      <xdr:rowOff>63005</xdr:rowOff>
    </xdr:to>
    <xdr:cxnSp macro="">
      <xdr:nvCxnSpPr>
        <xdr:cNvPr id="692" name="直線コネクタ 691"/>
        <xdr:cNvCxnSpPr/>
      </xdr:nvCxnSpPr>
      <xdr:spPr>
        <a:xfrm flipV="1">
          <a:off x="13703300" y="16390006"/>
          <a:ext cx="889000" cy="1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145667</xdr:rowOff>
    </xdr:from>
    <xdr:to>
      <xdr:col>71</xdr:col>
      <xdr:colOff>177800</xdr:colOff>
      <xdr:row>96</xdr:row>
      <xdr:rowOff>63005</xdr:rowOff>
    </xdr:to>
    <xdr:cxnSp macro="">
      <xdr:nvCxnSpPr>
        <xdr:cNvPr id="695" name="直線コネクタ 694"/>
        <xdr:cNvCxnSpPr/>
      </xdr:nvCxnSpPr>
      <xdr:spPr>
        <a:xfrm>
          <a:off x="12814300" y="16261967"/>
          <a:ext cx="889000" cy="26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129529</xdr:rowOff>
    </xdr:from>
    <xdr:ext cx="534377" cy="259045"/>
    <xdr:sp macro="" textlink="">
      <xdr:nvSpPr>
        <xdr:cNvPr id="699" name="テキスト ボックス 698"/>
        <xdr:cNvSpPr txBox="1"/>
      </xdr:nvSpPr>
      <xdr:spPr>
        <a:xfrm>
          <a:off x="12547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49650</xdr:rowOff>
    </xdr:from>
    <xdr:to>
      <xdr:col>85</xdr:col>
      <xdr:colOff>177800</xdr:colOff>
      <xdr:row>90</xdr:row>
      <xdr:rowOff>151250</xdr:rowOff>
    </xdr:to>
    <xdr:sp macro="" textlink="">
      <xdr:nvSpPr>
        <xdr:cNvPr id="705" name="楕円 704"/>
        <xdr:cNvSpPr/>
      </xdr:nvSpPr>
      <xdr:spPr>
        <a:xfrm>
          <a:off x="16268700" y="154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2677</xdr:rowOff>
    </xdr:from>
    <xdr:ext cx="534377" cy="259045"/>
    <xdr:sp macro="" textlink="">
      <xdr:nvSpPr>
        <xdr:cNvPr id="706" name="積立金該当値テキスト"/>
        <xdr:cNvSpPr txBox="1"/>
      </xdr:nvSpPr>
      <xdr:spPr>
        <a:xfrm>
          <a:off x="16370300" y="154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12867</xdr:rowOff>
    </xdr:from>
    <xdr:to>
      <xdr:col>81</xdr:col>
      <xdr:colOff>101600</xdr:colOff>
      <xdr:row>96</xdr:row>
      <xdr:rowOff>114467</xdr:rowOff>
    </xdr:to>
    <xdr:sp macro="" textlink="">
      <xdr:nvSpPr>
        <xdr:cNvPr id="707" name="楕円 706"/>
        <xdr:cNvSpPr/>
      </xdr:nvSpPr>
      <xdr:spPr>
        <a:xfrm>
          <a:off x="15430500" y="164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130994</xdr:rowOff>
    </xdr:from>
    <xdr:ext cx="534377" cy="259045"/>
    <xdr:sp macro="" textlink="">
      <xdr:nvSpPr>
        <xdr:cNvPr id="708" name="テキスト ボックス 707"/>
        <xdr:cNvSpPr txBox="1"/>
      </xdr:nvSpPr>
      <xdr:spPr>
        <a:xfrm>
          <a:off x="15214111" y="1624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51456</xdr:rowOff>
    </xdr:from>
    <xdr:to>
      <xdr:col>76</xdr:col>
      <xdr:colOff>165100</xdr:colOff>
      <xdr:row>95</xdr:row>
      <xdr:rowOff>153056</xdr:rowOff>
    </xdr:to>
    <xdr:sp macro="" textlink="">
      <xdr:nvSpPr>
        <xdr:cNvPr id="709" name="楕円 708"/>
        <xdr:cNvSpPr/>
      </xdr:nvSpPr>
      <xdr:spPr>
        <a:xfrm>
          <a:off x="14541500" y="163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169583</xdr:rowOff>
    </xdr:from>
    <xdr:ext cx="534377" cy="259045"/>
    <xdr:sp macro="" textlink="">
      <xdr:nvSpPr>
        <xdr:cNvPr id="710" name="テキスト ボックス 709"/>
        <xdr:cNvSpPr txBox="1"/>
      </xdr:nvSpPr>
      <xdr:spPr>
        <a:xfrm>
          <a:off x="14325111" y="161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12205</xdr:rowOff>
    </xdr:from>
    <xdr:to>
      <xdr:col>72</xdr:col>
      <xdr:colOff>38100</xdr:colOff>
      <xdr:row>96</xdr:row>
      <xdr:rowOff>113805</xdr:rowOff>
    </xdr:to>
    <xdr:sp macro="" textlink="">
      <xdr:nvSpPr>
        <xdr:cNvPr id="711" name="楕円 710"/>
        <xdr:cNvSpPr/>
      </xdr:nvSpPr>
      <xdr:spPr>
        <a:xfrm>
          <a:off x="13652500" y="164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104932</xdr:rowOff>
    </xdr:from>
    <xdr:ext cx="534377" cy="259045"/>
    <xdr:sp macro="" textlink="">
      <xdr:nvSpPr>
        <xdr:cNvPr id="712" name="テキスト ボックス 711"/>
        <xdr:cNvSpPr txBox="1"/>
      </xdr:nvSpPr>
      <xdr:spPr>
        <a:xfrm>
          <a:off x="13436111" y="165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94867</xdr:rowOff>
    </xdr:from>
    <xdr:to>
      <xdr:col>67</xdr:col>
      <xdr:colOff>101600</xdr:colOff>
      <xdr:row>95</xdr:row>
      <xdr:rowOff>25017</xdr:rowOff>
    </xdr:to>
    <xdr:sp macro="" textlink="">
      <xdr:nvSpPr>
        <xdr:cNvPr id="713" name="楕円 712"/>
        <xdr:cNvSpPr/>
      </xdr:nvSpPr>
      <xdr:spPr>
        <a:xfrm>
          <a:off x="12763500" y="1621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41544</xdr:rowOff>
    </xdr:from>
    <xdr:ext cx="534377" cy="259045"/>
    <xdr:sp macro="" textlink="">
      <xdr:nvSpPr>
        <xdr:cNvPr id="714" name="テキスト ボックス 713"/>
        <xdr:cNvSpPr txBox="1"/>
      </xdr:nvSpPr>
      <xdr:spPr>
        <a:xfrm>
          <a:off x="12547111" y="1598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115316</xdr:rowOff>
    </xdr:from>
    <xdr:to>
      <xdr:col>116</xdr:col>
      <xdr:colOff>63500</xdr:colOff>
      <xdr:row>39</xdr:row>
      <xdr:rowOff>44450</xdr:rowOff>
    </xdr:to>
    <xdr:cxnSp macro="">
      <xdr:nvCxnSpPr>
        <xdr:cNvPr id="743" name="直線コネクタ 742"/>
        <xdr:cNvCxnSpPr/>
      </xdr:nvCxnSpPr>
      <xdr:spPr>
        <a:xfrm flipV="1">
          <a:off x="21323300" y="66304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64516</xdr:rowOff>
    </xdr:from>
    <xdr:to>
      <xdr:col>116</xdr:col>
      <xdr:colOff>114300</xdr:colOff>
      <xdr:row>38</xdr:row>
      <xdr:rowOff>166116</xdr:rowOff>
    </xdr:to>
    <xdr:sp macro="" textlink="">
      <xdr:nvSpPr>
        <xdr:cNvPr id="762" name="楕円 761"/>
        <xdr:cNvSpPr/>
      </xdr:nvSpPr>
      <xdr:spPr>
        <a:xfrm>
          <a:off x="221107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150893</xdr:rowOff>
    </xdr:from>
    <xdr:ext cx="378565" cy="259045"/>
    <xdr:sp macro="" textlink="">
      <xdr:nvSpPr>
        <xdr:cNvPr id="763" name="投資及び出資金該当値テキスト"/>
        <xdr:cNvSpPr txBox="1"/>
      </xdr:nvSpPr>
      <xdr:spPr>
        <a:xfrm>
          <a:off x="22212300" y="649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40221</xdr:rowOff>
    </xdr:from>
    <xdr:to>
      <xdr:col>116</xdr:col>
      <xdr:colOff>63500</xdr:colOff>
      <xdr:row>59</xdr:row>
      <xdr:rowOff>40221</xdr:rowOff>
    </xdr:to>
    <xdr:cxnSp macro="">
      <xdr:nvCxnSpPr>
        <xdr:cNvPr id="800" name="直線コネクタ 799"/>
        <xdr:cNvCxnSpPr/>
      </xdr:nvCxnSpPr>
      <xdr:spPr>
        <a:xfrm>
          <a:off x="21323300" y="10155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40183</xdr:rowOff>
    </xdr:from>
    <xdr:to>
      <xdr:col>111</xdr:col>
      <xdr:colOff>177800</xdr:colOff>
      <xdr:row>59</xdr:row>
      <xdr:rowOff>40221</xdr:rowOff>
    </xdr:to>
    <xdr:cxnSp macro="">
      <xdr:nvCxnSpPr>
        <xdr:cNvPr id="803" name="直線コネクタ 802"/>
        <xdr:cNvCxnSpPr/>
      </xdr:nvCxnSpPr>
      <xdr:spPr>
        <a:xfrm>
          <a:off x="20434300" y="101557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40183</xdr:rowOff>
    </xdr:from>
    <xdr:to>
      <xdr:col>107</xdr:col>
      <xdr:colOff>50800</xdr:colOff>
      <xdr:row>59</xdr:row>
      <xdr:rowOff>40183</xdr:rowOff>
    </xdr:to>
    <xdr:cxnSp macro="">
      <xdr:nvCxnSpPr>
        <xdr:cNvPr id="806" name="直線コネクタ 805"/>
        <xdr:cNvCxnSpPr/>
      </xdr:nvCxnSpPr>
      <xdr:spPr>
        <a:xfrm>
          <a:off x="19545300" y="10155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38011</xdr:rowOff>
    </xdr:from>
    <xdr:to>
      <xdr:col>102</xdr:col>
      <xdr:colOff>114300</xdr:colOff>
      <xdr:row>59</xdr:row>
      <xdr:rowOff>40183</xdr:rowOff>
    </xdr:to>
    <xdr:cxnSp macro="">
      <xdr:nvCxnSpPr>
        <xdr:cNvPr id="809" name="直線コネクタ 808"/>
        <xdr:cNvCxnSpPr/>
      </xdr:nvCxnSpPr>
      <xdr:spPr>
        <a:xfrm>
          <a:off x="18656300" y="1015356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160871</xdr:rowOff>
    </xdr:from>
    <xdr:to>
      <xdr:col>116</xdr:col>
      <xdr:colOff>114300</xdr:colOff>
      <xdr:row>59</xdr:row>
      <xdr:rowOff>91021</xdr:rowOff>
    </xdr:to>
    <xdr:sp macro="" textlink="">
      <xdr:nvSpPr>
        <xdr:cNvPr id="819" name="楕円 818"/>
        <xdr:cNvSpPr/>
      </xdr:nvSpPr>
      <xdr:spPr>
        <a:xfrm>
          <a:off x="22110700" y="101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75798</xdr:rowOff>
    </xdr:from>
    <xdr:ext cx="378565" cy="259045"/>
    <xdr:sp macro="" textlink="">
      <xdr:nvSpPr>
        <xdr:cNvPr id="820" name="貸付金該当値テキスト"/>
        <xdr:cNvSpPr txBox="1"/>
      </xdr:nvSpPr>
      <xdr:spPr>
        <a:xfrm>
          <a:off x="22212300" y="10019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160871</xdr:rowOff>
    </xdr:from>
    <xdr:to>
      <xdr:col>112</xdr:col>
      <xdr:colOff>38100</xdr:colOff>
      <xdr:row>59</xdr:row>
      <xdr:rowOff>91021</xdr:rowOff>
    </xdr:to>
    <xdr:sp macro="" textlink="">
      <xdr:nvSpPr>
        <xdr:cNvPr id="821" name="楕円 820"/>
        <xdr:cNvSpPr/>
      </xdr:nvSpPr>
      <xdr:spPr>
        <a:xfrm>
          <a:off x="21272500" y="101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82148</xdr:rowOff>
    </xdr:from>
    <xdr:ext cx="378565" cy="259045"/>
    <xdr:sp macro="" textlink="">
      <xdr:nvSpPr>
        <xdr:cNvPr id="822" name="テキスト ボックス 821"/>
        <xdr:cNvSpPr txBox="1"/>
      </xdr:nvSpPr>
      <xdr:spPr>
        <a:xfrm>
          <a:off x="21134017" y="1019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160833</xdr:rowOff>
    </xdr:from>
    <xdr:to>
      <xdr:col>107</xdr:col>
      <xdr:colOff>101600</xdr:colOff>
      <xdr:row>59</xdr:row>
      <xdr:rowOff>90983</xdr:rowOff>
    </xdr:to>
    <xdr:sp macro="" textlink="">
      <xdr:nvSpPr>
        <xdr:cNvPr id="823" name="楕円 822"/>
        <xdr:cNvSpPr/>
      </xdr:nvSpPr>
      <xdr:spPr>
        <a:xfrm>
          <a:off x="203835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82110</xdr:rowOff>
    </xdr:from>
    <xdr:ext cx="378565" cy="259045"/>
    <xdr:sp macro="" textlink="">
      <xdr:nvSpPr>
        <xdr:cNvPr id="824" name="テキスト ボックス 823"/>
        <xdr:cNvSpPr txBox="1"/>
      </xdr:nvSpPr>
      <xdr:spPr>
        <a:xfrm>
          <a:off x="20245017" y="1019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160833</xdr:rowOff>
    </xdr:from>
    <xdr:to>
      <xdr:col>102</xdr:col>
      <xdr:colOff>165100</xdr:colOff>
      <xdr:row>59</xdr:row>
      <xdr:rowOff>90983</xdr:rowOff>
    </xdr:to>
    <xdr:sp macro="" textlink="">
      <xdr:nvSpPr>
        <xdr:cNvPr id="825" name="楕円 824"/>
        <xdr:cNvSpPr/>
      </xdr:nvSpPr>
      <xdr:spPr>
        <a:xfrm>
          <a:off x="194945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82110</xdr:rowOff>
    </xdr:from>
    <xdr:ext cx="378565" cy="259045"/>
    <xdr:sp macro="" textlink="">
      <xdr:nvSpPr>
        <xdr:cNvPr id="826" name="テキスト ボックス 825"/>
        <xdr:cNvSpPr txBox="1"/>
      </xdr:nvSpPr>
      <xdr:spPr>
        <a:xfrm>
          <a:off x="19356017" y="1019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158661</xdr:rowOff>
    </xdr:from>
    <xdr:to>
      <xdr:col>98</xdr:col>
      <xdr:colOff>38100</xdr:colOff>
      <xdr:row>59</xdr:row>
      <xdr:rowOff>88811</xdr:rowOff>
    </xdr:to>
    <xdr:sp macro="" textlink="">
      <xdr:nvSpPr>
        <xdr:cNvPr id="827" name="楕円 826"/>
        <xdr:cNvSpPr/>
      </xdr:nvSpPr>
      <xdr:spPr>
        <a:xfrm>
          <a:off x="18605500" y="101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79938</xdr:rowOff>
    </xdr:from>
    <xdr:ext cx="378565" cy="259045"/>
    <xdr:sp macro="" textlink="">
      <xdr:nvSpPr>
        <xdr:cNvPr id="828" name="テキスト ボックス 827"/>
        <xdr:cNvSpPr txBox="1"/>
      </xdr:nvSpPr>
      <xdr:spPr>
        <a:xfrm>
          <a:off x="18467017" y="1019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997</xdr:rowOff>
    </xdr:from>
    <xdr:to>
      <xdr:col>116</xdr:col>
      <xdr:colOff>63500</xdr:colOff>
      <xdr:row>76</xdr:row>
      <xdr:rowOff>10885</xdr:rowOff>
    </xdr:to>
    <xdr:cxnSp macro="">
      <xdr:nvCxnSpPr>
        <xdr:cNvPr id="858" name="直線コネクタ 857"/>
        <xdr:cNvCxnSpPr/>
      </xdr:nvCxnSpPr>
      <xdr:spPr>
        <a:xfrm>
          <a:off x="21323300" y="13031197"/>
          <a:ext cx="8382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997</xdr:rowOff>
    </xdr:from>
    <xdr:to>
      <xdr:col>111</xdr:col>
      <xdr:colOff>177800</xdr:colOff>
      <xdr:row>76</xdr:row>
      <xdr:rowOff>118459</xdr:rowOff>
    </xdr:to>
    <xdr:cxnSp macro="">
      <xdr:nvCxnSpPr>
        <xdr:cNvPr id="861" name="直線コネクタ 860"/>
        <xdr:cNvCxnSpPr/>
      </xdr:nvCxnSpPr>
      <xdr:spPr>
        <a:xfrm flipV="1">
          <a:off x="20434300" y="13031197"/>
          <a:ext cx="889000" cy="1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122041</xdr:rowOff>
    </xdr:from>
    <xdr:to>
      <xdr:col>107</xdr:col>
      <xdr:colOff>50800</xdr:colOff>
      <xdr:row>76</xdr:row>
      <xdr:rowOff>118459</xdr:rowOff>
    </xdr:to>
    <xdr:cxnSp macro="">
      <xdr:nvCxnSpPr>
        <xdr:cNvPr id="864" name="直線コネクタ 863"/>
        <xdr:cNvCxnSpPr/>
      </xdr:nvCxnSpPr>
      <xdr:spPr>
        <a:xfrm>
          <a:off x="19545300" y="12980791"/>
          <a:ext cx="889000" cy="16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122041</xdr:rowOff>
    </xdr:from>
    <xdr:to>
      <xdr:col>102</xdr:col>
      <xdr:colOff>114300</xdr:colOff>
      <xdr:row>76</xdr:row>
      <xdr:rowOff>114097</xdr:rowOff>
    </xdr:to>
    <xdr:cxnSp macro="">
      <xdr:nvCxnSpPr>
        <xdr:cNvPr id="867" name="直線コネクタ 866"/>
        <xdr:cNvCxnSpPr/>
      </xdr:nvCxnSpPr>
      <xdr:spPr>
        <a:xfrm flipV="1">
          <a:off x="18656300" y="12980791"/>
          <a:ext cx="889000" cy="16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131534</xdr:rowOff>
    </xdr:from>
    <xdr:to>
      <xdr:col>116</xdr:col>
      <xdr:colOff>114300</xdr:colOff>
      <xdr:row>76</xdr:row>
      <xdr:rowOff>61683</xdr:rowOff>
    </xdr:to>
    <xdr:sp macro="" textlink="">
      <xdr:nvSpPr>
        <xdr:cNvPr id="877" name="楕円 876"/>
        <xdr:cNvSpPr/>
      </xdr:nvSpPr>
      <xdr:spPr>
        <a:xfrm>
          <a:off x="22110700" y="129902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154411</xdr:rowOff>
    </xdr:from>
    <xdr:ext cx="534377" cy="259045"/>
    <xdr:sp macro="" textlink="">
      <xdr:nvSpPr>
        <xdr:cNvPr id="878" name="繰出金該当値テキスト"/>
        <xdr:cNvSpPr txBox="1"/>
      </xdr:nvSpPr>
      <xdr:spPr>
        <a:xfrm>
          <a:off x="22212300" y="128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121647</xdr:rowOff>
    </xdr:from>
    <xdr:to>
      <xdr:col>112</xdr:col>
      <xdr:colOff>38100</xdr:colOff>
      <xdr:row>76</xdr:row>
      <xdr:rowOff>51797</xdr:rowOff>
    </xdr:to>
    <xdr:sp macro="" textlink="">
      <xdr:nvSpPr>
        <xdr:cNvPr id="879" name="楕円 878"/>
        <xdr:cNvSpPr/>
      </xdr:nvSpPr>
      <xdr:spPr>
        <a:xfrm>
          <a:off x="21272500" y="129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42924</xdr:rowOff>
    </xdr:from>
    <xdr:ext cx="534377" cy="259045"/>
    <xdr:sp macro="" textlink="">
      <xdr:nvSpPr>
        <xdr:cNvPr id="880" name="テキスト ボックス 879"/>
        <xdr:cNvSpPr txBox="1"/>
      </xdr:nvSpPr>
      <xdr:spPr>
        <a:xfrm>
          <a:off x="21056111" y="130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67659</xdr:rowOff>
    </xdr:from>
    <xdr:to>
      <xdr:col>107</xdr:col>
      <xdr:colOff>101600</xdr:colOff>
      <xdr:row>76</xdr:row>
      <xdr:rowOff>169259</xdr:rowOff>
    </xdr:to>
    <xdr:sp macro="" textlink="">
      <xdr:nvSpPr>
        <xdr:cNvPr id="881" name="楕円 880"/>
        <xdr:cNvSpPr/>
      </xdr:nvSpPr>
      <xdr:spPr>
        <a:xfrm>
          <a:off x="20383500" y="130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160386</xdr:rowOff>
    </xdr:from>
    <xdr:ext cx="534377" cy="259045"/>
    <xdr:sp macro="" textlink="">
      <xdr:nvSpPr>
        <xdr:cNvPr id="882" name="テキスト ボックス 881"/>
        <xdr:cNvSpPr txBox="1"/>
      </xdr:nvSpPr>
      <xdr:spPr>
        <a:xfrm>
          <a:off x="20167111" y="1319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71241</xdr:rowOff>
    </xdr:from>
    <xdr:to>
      <xdr:col>102</xdr:col>
      <xdr:colOff>165100</xdr:colOff>
      <xdr:row>76</xdr:row>
      <xdr:rowOff>1391</xdr:rowOff>
    </xdr:to>
    <xdr:sp macro="" textlink="">
      <xdr:nvSpPr>
        <xdr:cNvPr id="883" name="楕円 882"/>
        <xdr:cNvSpPr/>
      </xdr:nvSpPr>
      <xdr:spPr>
        <a:xfrm>
          <a:off x="19494500" y="129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17918</xdr:rowOff>
    </xdr:from>
    <xdr:ext cx="534377" cy="259045"/>
    <xdr:sp macro="" textlink="">
      <xdr:nvSpPr>
        <xdr:cNvPr id="884" name="テキスト ボックス 883"/>
        <xdr:cNvSpPr txBox="1"/>
      </xdr:nvSpPr>
      <xdr:spPr>
        <a:xfrm>
          <a:off x="19278111" y="127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63297</xdr:rowOff>
    </xdr:from>
    <xdr:to>
      <xdr:col>98</xdr:col>
      <xdr:colOff>38100</xdr:colOff>
      <xdr:row>76</xdr:row>
      <xdr:rowOff>164897</xdr:rowOff>
    </xdr:to>
    <xdr:sp macro="" textlink="">
      <xdr:nvSpPr>
        <xdr:cNvPr id="885" name="楕円 884"/>
        <xdr:cNvSpPr/>
      </xdr:nvSpPr>
      <xdr:spPr>
        <a:xfrm>
          <a:off x="18605500" y="130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9974</xdr:rowOff>
    </xdr:from>
    <xdr:ext cx="534377" cy="259045"/>
    <xdr:sp macro="" textlink="">
      <xdr:nvSpPr>
        <xdr:cNvPr id="886" name="テキスト ボックス 885"/>
        <xdr:cNvSpPr txBox="1"/>
      </xdr:nvSpPr>
      <xdr:spPr>
        <a:xfrm>
          <a:off x="18389111" y="128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普通建設事業費及び補助費等に係る住民一人当たりのコストが類似団体平均値と比較してかなり高い水準で推移している。特に、扶助費については、類似団体内順位が前年度以前に引き続き１位となっており、扶助費の増加抑制に努める必要があるものの、重点施策である子育て環境の充実化を図る取組みなどにより、今後も増加傾向が続くと見込まれるため、他の経費について見直しを図るなど、負担の増大に備える必要がある。また、普通建設事業費については、更新整備において特に高い水準となっており、２１世紀の森公園（市営球場）や学校教育施設等の大型公共施設の建設事業が重なったことが要因と考えられる。積立金に係る住民一人当たりのコストは本年度急激に増加しているが、これは過年度分を含む再編交付金の受入れに伴い基金への積立てが増加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63,161
62,602
210.90
43,170,680
41,707,669
1,237,127
15,966,221
28,614,944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75692</xdr:rowOff>
    </xdr:from>
    <xdr:to>
      <xdr:col>24</xdr:col>
      <xdr:colOff>62865</xdr:colOff>
      <xdr:row>38</xdr:row>
      <xdr:rowOff>52451</xdr:rowOff>
    </xdr:to>
    <xdr:cxnSp macro="">
      <xdr:nvCxnSpPr>
        <xdr:cNvPr id="56" name="直線コネクタ 55"/>
        <xdr:cNvCxnSpPr/>
      </xdr:nvCxnSpPr>
      <xdr:spPr>
        <a:xfrm flipV="1">
          <a:off x="4633595" y="5562092"/>
          <a:ext cx="1270" cy="100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56278</xdr:rowOff>
    </xdr:from>
    <xdr:ext cx="469744" cy="259045"/>
    <xdr:sp macro="" textlink="">
      <xdr:nvSpPr>
        <xdr:cNvPr id="57" name="議会費最小値テキスト"/>
        <xdr:cNvSpPr txBox="1"/>
      </xdr:nvSpPr>
      <xdr:spPr>
        <a:xfrm>
          <a:off x="4686300"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52451</xdr:rowOff>
    </xdr:from>
    <xdr:to>
      <xdr:col>24</xdr:col>
      <xdr:colOff>152400</xdr:colOff>
      <xdr:row>38</xdr:row>
      <xdr:rowOff>52451</xdr:rowOff>
    </xdr:to>
    <xdr:cxnSp macro="">
      <xdr:nvCxnSpPr>
        <xdr:cNvPr id="58" name="直線コネクタ 57"/>
        <xdr:cNvCxnSpPr/>
      </xdr:nvCxnSpPr>
      <xdr:spPr>
        <a:xfrm>
          <a:off x="4546600" y="656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22369</xdr:rowOff>
    </xdr:from>
    <xdr:ext cx="469744" cy="259045"/>
    <xdr:sp macro="" textlink="">
      <xdr:nvSpPr>
        <xdr:cNvPr id="59" name="議会費最大値テキスト"/>
        <xdr:cNvSpPr txBox="1"/>
      </xdr:nvSpPr>
      <xdr:spPr>
        <a:xfrm>
          <a:off x="4686300" y="533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75692</xdr:rowOff>
    </xdr:from>
    <xdr:to>
      <xdr:col>24</xdr:col>
      <xdr:colOff>152400</xdr:colOff>
      <xdr:row>32</xdr:row>
      <xdr:rowOff>75692</xdr:rowOff>
    </xdr:to>
    <xdr:cxnSp macro="">
      <xdr:nvCxnSpPr>
        <xdr:cNvPr id="60" name="直線コネクタ 59"/>
        <xdr:cNvCxnSpPr/>
      </xdr:nvCxnSpPr>
      <xdr:spPr>
        <a:xfrm>
          <a:off x="4546600" y="5562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143129</xdr:rowOff>
    </xdr:from>
    <xdr:to>
      <xdr:col>24</xdr:col>
      <xdr:colOff>63500</xdr:colOff>
      <xdr:row>33</xdr:row>
      <xdr:rowOff>42545</xdr:rowOff>
    </xdr:to>
    <xdr:cxnSp macro="">
      <xdr:nvCxnSpPr>
        <xdr:cNvPr id="61" name="直線コネクタ 60"/>
        <xdr:cNvCxnSpPr/>
      </xdr:nvCxnSpPr>
      <xdr:spPr>
        <a:xfrm>
          <a:off x="3797300" y="5629529"/>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82186</xdr:rowOff>
    </xdr:from>
    <xdr:ext cx="469744" cy="259045"/>
    <xdr:sp macro="" textlink="">
      <xdr:nvSpPr>
        <xdr:cNvPr id="62" name="議会費平均値テキスト"/>
        <xdr:cNvSpPr txBox="1"/>
      </xdr:nvSpPr>
      <xdr:spPr>
        <a:xfrm>
          <a:off x="4686300" y="6082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103759</xdr:rowOff>
    </xdr:from>
    <xdr:to>
      <xdr:col>24</xdr:col>
      <xdr:colOff>114300</xdr:colOff>
      <xdr:row>36</xdr:row>
      <xdr:rowOff>33909</xdr:rowOff>
    </xdr:to>
    <xdr:sp macro="" textlink="">
      <xdr:nvSpPr>
        <xdr:cNvPr id="63" name="フローチャート: 判断 62"/>
        <xdr:cNvSpPr/>
      </xdr:nvSpPr>
      <xdr:spPr>
        <a:xfrm>
          <a:off x="45847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130937</xdr:rowOff>
    </xdr:from>
    <xdr:to>
      <xdr:col>19</xdr:col>
      <xdr:colOff>177800</xdr:colOff>
      <xdr:row>32</xdr:row>
      <xdr:rowOff>143129</xdr:rowOff>
    </xdr:to>
    <xdr:cxnSp macro="">
      <xdr:nvCxnSpPr>
        <xdr:cNvPr id="64" name="直線コネクタ 63"/>
        <xdr:cNvCxnSpPr/>
      </xdr:nvCxnSpPr>
      <xdr:spPr>
        <a:xfrm>
          <a:off x="2908300" y="561733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93853</xdr:rowOff>
    </xdr:from>
    <xdr:to>
      <xdr:col>20</xdr:col>
      <xdr:colOff>38100</xdr:colOff>
      <xdr:row>36</xdr:row>
      <xdr:rowOff>24003</xdr:rowOff>
    </xdr:to>
    <xdr:sp macro="" textlink="">
      <xdr:nvSpPr>
        <xdr:cNvPr id="65" name="フローチャート: 判断 64"/>
        <xdr:cNvSpPr/>
      </xdr:nvSpPr>
      <xdr:spPr>
        <a:xfrm>
          <a:off x="3746500" y="60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15130</xdr:rowOff>
    </xdr:from>
    <xdr:ext cx="469744" cy="259045"/>
    <xdr:sp macro="" textlink="">
      <xdr:nvSpPr>
        <xdr:cNvPr id="66" name="テキスト ボックス 65"/>
        <xdr:cNvSpPr txBox="1"/>
      </xdr:nvSpPr>
      <xdr:spPr>
        <a:xfrm>
          <a:off x="3562428" y="61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133223</xdr:rowOff>
    </xdr:from>
    <xdr:to>
      <xdr:col>15</xdr:col>
      <xdr:colOff>50800</xdr:colOff>
      <xdr:row>32</xdr:row>
      <xdr:rowOff>130937</xdr:rowOff>
    </xdr:to>
    <xdr:cxnSp macro="">
      <xdr:nvCxnSpPr>
        <xdr:cNvPr id="67" name="直線コネクタ 66"/>
        <xdr:cNvCxnSpPr/>
      </xdr:nvCxnSpPr>
      <xdr:spPr>
        <a:xfrm>
          <a:off x="2019300" y="5448173"/>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105664</xdr:rowOff>
    </xdr:from>
    <xdr:to>
      <xdr:col>15</xdr:col>
      <xdr:colOff>101600</xdr:colOff>
      <xdr:row>36</xdr:row>
      <xdr:rowOff>35814</xdr:rowOff>
    </xdr:to>
    <xdr:sp macro="" textlink="">
      <xdr:nvSpPr>
        <xdr:cNvPr id="68" name="フローチャート: 判断 67"/>
        <xdr:cNvSpPr/>
      </xdr:nvSpPr>
      <xdr:spPr>
        <a:xfrm>
          <a:off x="2857500" y="610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26941</xdr:rowOff>
    </xdr:from>
    <xdr:ext cx="469744" cy="259045"/>
    <xdr:sp macro="" textlink="">
      <xdr:nvSpPr>
        <xdr:cNvPr id="69" name="テキスト ボックス 68"/>
        <xdr:cNvSpPr txBox="1"/>
      </xdr:nvSpPr>
      <xdr:spPr>
        <a:xfrm>
          <a:off x="2673428"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133223</xdr:rowOff>
    </xdr:from>
    <xdr:to>
      <xdr:col>10</xdr:col>
      <xdr:colOff>114300</xdr:colOff>
      <xdr:row>32</xdr:row>
      <xdr:rowOff>44450</xdr:rowOff>
    </xdr:to>
    <xdr:cxnSp macro="">
      <xdr:nvCxnSpPr>
        <xdr:cNvPr id="70" name="直線コネクタ 69"/>
        <xdr:cNvCxnSpPr/>
      </xdr:nvCxnSpPr>
      <xdr:spPr>
        <a:xfrm flipV="1">
          <a:off x="1130300" y="5448173"/>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139954</xdr:rowOff>
    </xdr:from>
    <xdr:to>
      <xdr:col>10</xdr:col>
      <xdr:colOff>165100</xdr:colOff>
      <xdr:row>35</xdr:row>
      <xdr:rowOff>70104</xdr:rowOff>
    </xdr:to>
    <xdr:sp macro="" textlink="">
      <xdr:nvSpPr>
        <xdr:cNvPr id="71" name="フローチャート: 判断 70"/>
        <xdr:cNvSpPr/>
      </xdr:nvSpPr>
      <xdr:spPr>
        <a:xfrm>
          <a:off x="1968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61231</xdr:rowOff>
    </xdr:from>
    <xdr:ext cx="469744" cy="259045"/>
    <xdr:sp macro="" textlink="">
      <xdr:nvSpPr>
        <xdr:cNvPr id="72" name="テキスト ボックス 71"/>
        <xdr:cNvSpPr txBox="1"/>
      </xdr:nvSpPr>
      <xdr:spPr>
        <a:xfrm>
          <a:off x="1784428"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163195</xdr:rowOff>
    </xdr:from>
    <xdr:to>
      <xdr:col>24</xdr:col>
      <xdr:colOff>114300</xdr:colOff>
      <xdr:row>33</xdr:row>
      <xdr:rowOff>93345</xdr:rowOff>
    </xdr:to>
    <xdr:sp macro="" textlink="">
      <xdr:nvSpPr>
        <xdr:cNvPr id="80" name="楕円 79"/>
        <xdr:cNvSpPr/>
      </xdr:nvSpPr>
      <xdr:spPr>
        <a:xfrm>
          <a:off x="45847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14622</xdr:rowOff>
    </xdr:from>
    <xdr:ext cx="469744" cy="259045"/>
    <xdr:sp macro="" textlink="">
      <xdr:nvSpPr>
        <xdr:cNvPr id="81" name="議会費該当値テキスト"/>
        <xdr:cNvSpPr txBox="1"/>
      </xdr:nvSpPr>
      <xdr:spPr>
        <a:xfrm>
          <a:off x="4686300" y="550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92329</xdr:rowOff>
    </xdr:from>
    <xdr:to>
      <xdr:col>20</xdr:col>
      <xdr:colOff>38100</xdr:colOff>
      <xdr:row>33</xdr:row>
      <xdr:rowOff>22479</xdr:rowOff>
    </xdr:to>
    <xdr:sp macro="" textlink="">
      <xdr:nvSpPr>
        <xdr:cNvPr id="82" name="楕円 81"/>
        <xdr:cNvSpPr/>
      </xdr:nvSpPr>
      <xdr:spPr>
        <a:xfrm>
          <a:off x="3746500" y="55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39006</xdr:rowOff>
    </xdr:from>
    <xdr:ext cx="469744" cy="259045"/>
    <xdr:sp macro="" textlink="">
      <xdr:nvSpPr>
        <xdr:cNvPr id="83" name="テキスト ボックス 82"/>
        <xdr:cNvSpPr txBox="1"/>
      </xdr:nvSpPr>
      <xdr:spPr>
        <a:xfrm>
          <a:off x="3562428" y="53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80137</xdr:rowOff>
    </xdr:from>
    <xdr:to>
      <xdr:col>15</xdr:col>
      <xdr:colOff>101600</xdr:colOff>
      <xdr:row>33</xdr:row>
      <xdr:rowOff>10287</xdr:rowOff>
    </xdr:to>
    <xdr:sp macro="" textlink="">
      <xdr:nvSpPr>
        <xdr:cNvPr id="84" name="楕円 83"/>
        <xdr:cNvSpPr/>
      </xdr:nvSpPr>
      <xdr:spPr>
        <a:xfrm>
          <a:off x="2857500" y="55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26814</xdr:rowOff>
    </xdr:from>
    <xdr:ext cx="469744" cy="259045"/>
    <xdr:sp macro="" textlink="">
      <xdr:nvSpPr>
        <xdr:cNvPr id="85" name="テキスト ボックス 84"/>
        <xdr:cNvSpPr txBox="1"/>
      </xdr:nvSpPr>
      <xdr:spPr>
        <a:xfrm>
          <a:off x="2673428" y="53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82423</xdr:rowOff>
    </xdr:from>
    <xdr:to>
      <xdr:col>10</xdr:col>
      <xdr:colOff>165100</xdr:colOff>
      <xdr:row>32</xdr:row>
      <xdr:rowOff>12573</xdr:rowOff>
    </xdr:to>
    <xdr:sp macro="" textlink="">
      <xdr:nvSpPr>
        <xdr:cNvPr id="86" name="楕円 85"/>
        <xdr:cNvSpPr/>
      </xdr:nvSpPr>
      <xdr:spPr>
        <a:xfrm>
          <a:off x="1968500" y="53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29100</xdr:rowOff>
    </xdr:from>
    <xdr:ext cx="469744" cy="259045"/>
    <xdr:sp macro="" textlink="">
      <xdr:nvSpPr>
        <xdr:cNvPr id="87" name="テキスト ボックス 86"/>
        <xdr:cNvSpPr txBox="1"/>
      </xdr:nvSpPr>
      <xdr:spPr>
        <a:xfrm>
          <a:off x="1784428" y="517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165100</xdr:rowOff>
    </xdr:from>
    <xdr:to>
      <xdr:col>6</xdr:col>
      <xdr:colOff>38100</xdr:colOff>
      <xdr:row>32</xdr:row>
      <xdr:rowOff>95250</xdr:rowOff>
    </xdr:to>
    <xdr:sp macro="" textlink="">
      <xdr:nvSpPr>
        <xdr:cNvPr id="88" name="楕円 87"/>
        <xdr:cNvSpPr/>
      </xdr:nvSpPr>
      <xdr:spPr>
        <a:xfrm>
          <a:off x="1079500" y="54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111777</xdr:rowOff>
    </xdr:from>
    <xdr:ext cx="469744" cy="259045"/>
    <xdr:sp macro="" textlink="">
      <xdr:nvSpPr>
        <xdr:cNvPr id="89" name="テキスト ボックス 88"/>
        <xdr:cNvSpPr txBox="1"/>
      </xdr:nvSpPr>
      <xdr:spPr>
        <a:xfrm>
          <a:off x="895428" y="52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6" name="直線コネクタ 115"/>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7"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8" name="直線コネクタ 117"/>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9"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20" name="直線コネクタ 119"/>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25509</xdr:rowOff>
    </xdr:from>
    <xdr:to>
      <xdr:col>24</xdr:col>
      <xdr:colOff>63500</xdr:colOff>
      <xdr:row>53</xdr:row>
      <xdr:rowOff>15102</xdr:rowOff>
    </xdr:to>
    <xdr:cxnSp macro="">
      <xdr:nvCxnSpPr>
        <xdr:cNvPr id="121" name="直線コネクタ 120"/>
        <xdr:cNvCxnSpPr/>
      </xdr:nvCxnSpPr>
      <xdr:spPr>
        <a:xfrm flipV="1">
          <a:off x="3797300" y="8769459"/>
          <a:ext cx="838200" cy="33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2"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3" name="フローチャート: 判断 122"/>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15102</xdr:rowOff>
    </xdr:from>
    <xdr:to>
      <xdr:col>19</xdr:col>
      <xdr:colOff>177800</xdr:colOff>
      <xdr:row>53</xdr:row>
      <xdr:rowOff>40118</xdr:rowOff>
    </xdr:to>
    <xdr:cxnSp macro="">
      <xdr:nvCxnSpPr>
        <xdr:cNvPr id="124" name="直線コネクタ 123"/>
        <xdr:cNvCxnSpPr/>
      </xdr:nvCxnSpPr>
      <xdr:spPr>
        <a:xfrm flipV="1">
          <a:off x="2908300" y="9101952"/>
          <a:ext cx="8890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5" name="フローチャート: 判断 124"/>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6" name="テキスト ボックス 125"/>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125647</xdr:rowOff>
    </xdr:from>
    <xdr:to>
      <xdr:col>15</xdr:col>
      <xdr:colOff>50800</xdr:colOff>
      <xdr:row>53</xdr:row>
      <xdr:rowOff>40118</xdr:rowOff>
    </xdr:to>
    <xdr:cxnSp macro="">
      <xdr:nvCxnSpPr>
        <xdr:cNvPr id="127" name="直線コネクタ 126"/>
        <xdr:cNvCxnSpPr/>
      </xdr:nvCxnSpPr>
      <xdr:spPr>
        <a:xfrm>
          <a:off x="2019300" y="9041047"/>
          <a:ext cx="889000" cy="8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8" name="フローチャート: 判断 127"/>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9" name="テキスト ボックス 128"/>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125647</xdr:rowOff>
    </xdr:from>
    <xdr:to>
      <xdr:col>10</xdr:col>
      <xdr:colOff>114300</xdr:colOff>
      <xdr:row>53</xdr:row>
      <xdr:rowOff>48499</xdr:rowOff>
    </xdr:to>
    <xdr:cxnSp macro="">
      <xdr:nvCxnSpPr>
        <xdr:cNvPr id="130" name="直線コネクタ 129"/>
        <xdr:cNvCxnSpPr/>
      </xdr:nvCxnSpPr>
      <xdr:spPr>
        <a:xfrm flipV="1">
          <a:off x="1130300" y="9041047"/>
          <a:ext cx="889000" cy="9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31" name="フローチャート: 判断 130"/>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2" name="テキスト ボックス 131"/>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3" name="フローチャート: 判断 132"/>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4" name="テキスト ボックス 133"/>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146159</xdr:rowOff>
    </xdr:from>
    <xdr:to>
      <xdr:col>24</xdr:col>
      <xdr:colOff>114300</xdr:colOff>
      <xdr:row>51</xdr:row>
      <xdr:rowOff>76309</xdr:rowOff>
    </xdr:to>
    <xdr:sp macro="" textlink="">
      <xdr:nvSpPr>
        <xdr:cNvPr id="140" name="楕円 139"/>
        <xdr:cNvSpPr/>
      </xdr:nvSpPr>
      <xdr:spPr>
        <a:xfrm>
          <a:off x="4584700" y="87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99186</xdr:rowOff>
    </xdr:from>
    <xdr:ext cx="599010" cy="259045"/>
    <xdr:sp macro="" textlink="">
      <xdr:nvSpPr>
        <xdr:cNvPr id="141" name="総務費該当値テキスト"/>
        <xdr:cNvSpPr txBox="1"/>
      </xdr:nvSpPr>
      <xdr:spPr>
        <a:xfrm>
          <a:off x="4686300" y="867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135752</xdr:rowOff>
    </xdr:from>
    <xdr:to>
      <xdr:col>20</xdr:col>
      <xdr:colOff>38100</xdr:colOff>
      <xdr:row>53</xdr:row>
      <xdr:rowOff>65902</xdr:rowOff>
    </xdr:to>
    <xdr:sp macro="" textlink="">
      <xdr:nvSpPr>
        <xdr:cNvPr id="142" name="楕円 141"/>
        <xdr:cNvSpPr/>
      </xdr:nvSpPr>
      <xdr:spPr>
        <a:xfrm>
          <a:off x="3746500" y="905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82429</xdr:rowOff>
    </xdr:from>
    <xdr:ext cx="599010" cy="259045"/>
    <xdr:sp macro="" textlink="">
      <xdr:nvSpPr>
        <xdr:cNvPr id="143" name="テキスト ボックス 142"/>
        <xdr:cNvSpPr txBox="1"/>
      </xdr:nvSpPr>
      <xdr:spPr>
        <a:xfrm>
          <a:off x="3497795" y="882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160768</xdr:rowOff>
    </xdr:from>
    <xdr:to>
      <xdr:col>15</xdr:col>
      <xdr:colOff>101600</xdr:colOff>
      <xdr:row>53</xdr:row>
      <xdr:rowOff>90918</xdr:rowOff>
    </xdr:to>
    <xdr:sp macro="" textlink="">
      <xdr:nvSpPr>
        <xdr:cNvPr id="144" name="楕円 143"/>
        <xdr:cNvSpPr/>
      </xdr:nvSpPr>
      <xdr:spPr>
        <a:xfrm>
          <a:off x="2857500" y="90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107445</xdr:rowOff>
    </xdr:from>
    <xdr:ext cx="599010" cy="259045"/>
    <xdr:sp macro="" textlink="">
      <xdr:nvSpPr>
        <xdr:cNvPr id="145" name="テキスト ボックス 144"/>
        <xdr:cNvSpPr txBox="1"/>
      </xdr:nvSpPr>
      <xdr:spPr>
        <a:xfrm>
          <a:off x="2608795" y="885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74847</xdr:rowOff>
    </xdr:from>
    <xdr:to>
      <xdr:col>10</xdr:col>
      <xdr:colOff>165100</xdr:colOff>
      <xdr:row>53</xdr:row>
      <xdr:rowOff>4997</xdr:rowOff>
    </xdr:to>
    <xdr:sp macro="" textlink="">
      <xdr:nvSpPr>
        <xdr:cNvPr id="146" name="楕円 145"/>
        <xdr:cNvSpPr/>
      </xdr:nvSpPr>
      <xdr:spPr>
        <a:xfrm>
          <a:off x="1968500" y="899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21524</xdr:rowOff>
    </xdr:from>
    <xdr:ext cx="599010" cy="259045"/>
    <xdr:sp macro="" textlink="">
      <xdr:nvSpPr>
        <xdr:cNvPr id="147" name="テキスト ボックス 146"/>
        <xdr:cNvSpPr txBox="1"/>
      </xdr:nvSpPr>
      <xdr:spPr>
        <a:xfrm>
          <a:off x="1719795" y="876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169149</xdr:rowOff>
    </xdr:from>
    <xdr:to>
      <xdr:col>6</xdr:col>
      <xdr:colOff>38100</xdr:colOff>
      <xdr:row>53</xdr:row>
      <xdr:rowOff>99299</xdr:rowOff>
    </xdr:to>
    <xdr:sp macro="" textlink="">
      <xdr:nvSpPr>
        <xdr:cNvPr id="148" name="楕円 147"/>
        <xdr:cNvSpPr/>
      </xdr:nvSpPr>
      <xdr:spPr>
        <a:xfrm>
          <a:off x="1079500" y="90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115826</xdr:rowOff>
    </xdr:from>
    <xdr:ext cx="599010" cy="259045"/>
    <xdr:sp macro="" textlink="">
      <xdr:nvSpPr>
        <xdr:cNvPr id="149" name="テキスト ボックス 148"/>
        <xdr:cNvSpPr txBox="1"/>
      </xdr:nvSpPr>
      <xdr:spPr>
        <a:xfrm>
          <a:off x="830795" y="885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4" name="直線コネクタ 173"/>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5"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6" name="直線コネクタ 175"/>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7"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8" name="直線コネクタ 177"/>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8586</xdr:rowOff>
    </xdr:from>
    <xdr:to>
      <xdr:col>24</xdr:col>
      <xdr:colOff>63500</xdr:colOff>
      <xdr:row>71</xdr:row>
      <xdr:rowOff>9004</xdr:rowOff>
    </xdr:to>
    <xdr:cxnSp macro="">
      <xdr:nvCxnSpPr>
        <xdr:cNvPr id="179" name="直線コネクタ 178"/>
        <xdr:cNvCxnSpPr/>
      </xdr:nvCxnSpPr>
      <xdr:spPr>
        <a:xfrm flipV="1">
          <a:off x="3797300" y="12181536"/>
          <a:ext cx="8382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80"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81" name="フローチャート: 判断 180"/>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9004</xdr:rowOff>
    </xdr:from>
    <xdr:to>
      <xdr:col>19</xdr:col>
      <xdr:colOff>177800</xdr:colOff>
      <xdr:row>71</xdr:row>
      <xdr:rowOff>155689</xdr:rowOff>
    </xdr:to>
    <xdr:cxnSp macro="">
      <xdr:nvCxnSpPr>
        <xdr:cNvPr id="182" name="直線コネクタ 181"/>
        <xdr:cNvCxnSpPr/>
      </xdr:nvCxnSpPr>
      <xdr:spPr>
        <a:xfrm flipV="1">
          <a:off x="2908300" y="12181954"/>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3" name="フローチャート: 判断 182"/>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4" name="テキスト ボックス 183"/>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121691</xdr:rowOff>
    </xdr:from>
    <xdr:to>
      <xdr:col>15</xdr:col>
      <xdr:colOff>50800</xdr:colOff>
      <xdr:row>71</xdr:row>
      <xdr:rowOff>155689</xdr:rowOff>
    </xdr:to>
    <xdr:cxnSp macro="">
      <xdr:nvCxnSpPr>
        <xdr:cNvPr id="185" name="直線コネクタ 184"/>
        <xdr:cNvCxnSpPr/>
      </xdr:nvCxnSpPr>
      <xdr:spPr>
        <a:xfrm>
          <a:off x="2019300" y="12294641"/>
          <a:ext cx="8890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6" name="フローチャート: 判断 185"/>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7" name="テキスト ボックス 186"/>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121691</xdr:rowOff>
    </xdr:from>
    <xdr:to>
      <xdr:col>10</xdr:col>
      <xdr:colOff>114300</xdr:colOff>
      <xdr:row>72</xdr:row>
      <xdr:rowOff>168643</xdr:rowOff>
    </xdr:to>
    <xdr:cxnSp macro="">
      <xdr:nvCxnSpPr>
        <xdr:cNvPr id="188" name="直線コネクタ 187"/>
        <xdr:cNvCxnSpPr/>
      </xdr:nvCxnSpPr>
      <xdr:spPr>
        <a:xfrm flipV="1">
          <a:off x="1130300" y="12294641"/>
          <a:ext cx="889000" cy="2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9" name="フローチャート: 判断 188"/>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90" name="テキスト ボックス 189"/>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91" name="フローチャート: 判断 190"/>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2" name="テキスト ボックス 191"/>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129236</xdr:rowOff>
    </xdr:from>
    <xdr:to>
      <xdr:col>24</xdr:col>
      <xdr:colOff>114300</xdr:colOff>
      <xdr:row>71</xdr:row>
      <xdr:rowOff>59386</xdr:rowOff>
    </xdr:to>
    <xdr:sp macro="" textlink="">
      <xdr:nvSpPr>
        <xdr:cNvPr id="198" name="楕円 197"/>
        <xdr:cNvSpPr/>
      </xdr:nvSpPr>
      <xdr:spPr>
        <a:xfrm>
          <a:off x="4584700" y="1213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82263</xdr:rowOff>
    </xdr:from>
    <xdr:ext cx="599010" cy="259045"/>
    <xdr:sp macro="" textlink="">
      <xdr:nvSpPr>
        <xdr:cNvPr id="199" name="民生費該当値テキスト"/>
        <xdr:cNvSpPr txBox="1"/>
      </xdr:nvSpPr>
      <xdr:spPr>
        <a:xfrm>
          <a:off x="4686300" y="1208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129654</xdr:rowOff>
    </xdr:from>
    <xdr:to>
      <xdr:col>20</xdr:col>
      <xdr:colOff>38100</xdr:colOff>
      <xdr:row>71</xdr:row>
      <xdr:rowOff>59804</xdr:rowOff>
    </xdr:to>
    <xdr:sp macro="" textlink="">
      <xdr:nvSpPr>
        <xdr:cNvPr id="200" name="楕円 199"/>
        <xdr:cNvSpPr/>
      </xdr:nvSpPr>
      <xdr:spPr>
        <a:xfrm>
          <a:off x="3746500" y="121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76331</xdr:rowOff>
    </xdr:from>
    <xdr:ext cx="599010" cy="259045"/>
    <xdr:sp macro="" textlink="">
      <xdr:nvSpPr>
        <xdr:cNvPr id="201" name="テキスト ボックス 200"/>
        <xdr:cNvSpPr txBox="1"/>
      </xdr:nvSpPr>
      <xdr:spPr>
        <a:xfrm>
          <a:off x="3497795" y="1190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104889</xdr:rowOff>
    </xdr:from>
    <xdr:to>
      <xdr:col>15</xdr:col>
      <xdr:colOff>101600</xdr:colOff>
      <xdr:row>72</xdr:row>
      <xdr:rowOff>35039</xdr:rowOff>
    </xdr:to>
    <xdr:sp macro="" textlink="">
      <xdr:nvSpPr>
        <xdr:cNvPr id="202" name="楕円 201"/>
        <xdr:cNvSpPr/>
      </xdr:nvSpPr>
      <xdr:spPr>
        <a:xfrm>
          <a:off x="2857500" y="12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51566</xdr:rowOff>
    </xdr:from>
    <xdr:ext cx="599010" cy="259045"/>
    <xdr:sp macro="" textlink="">
      <xdr:nvSpPr>
        <xdr:cNvPr id="203" name="テキスト ボックス 202"/>
        <xdr:cNvSpPr txBox="1"/>
      </xdr:nvSpPr>
      <xdr:spPr>
        <a:xfrm>
          <a:off x="2608795" y="120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70891</xdr:rowOff>
    </xdr:from>
    <xdr:to>
      <xdr:col>10</xdr:col>
      <xdr:colOff>165100</xdr:colOff>
      <xdr:row>72</xdr:row>
      <xdr:rowOff>1041</xdr:rowOff>
    </xdr:to>
    <xdr:sp macro="" textlink="">
      <xdr:nvSpPr>
        <xdr:cNvPr id="204" name="楕円 203"/>
        <xdr:cNvSpPr/>
      </xdr:nvSpPr>
      <xdr:spPr>
        <a:xfrm>
          <a:off x="1968500" y="122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17568</xdr:rowOff>
    </xdr:from>
    <xdr:ext cx="599010" cy="259045"/>
    <xdr:sp macro="" textlink="">
      <xdr:nvSpPr>
        <xdr:cNvPr id="205" name="テキスト ボックス 204"/>
        <xdr:cNvSpPr txBox="1"/>
      </xdr:nvSpPr>
      <xdr:spPr>
        <a:xfrm>
          <a:off x="1719795" y="1201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117843</xdr:rowOff>
    </xdr:from>
    <xdr:to>
      <xdr:col>6</xdr:col>
      <xdr:colOff>38100</xdr:colOff>
      <xdr:row>73</xdr:row>
      <xdr:rowOff>47993</xdr:rowOff>
    </xdr:to>
    <xdr:sp macro="" textlink="">
      <xdr:nvSpPr>
        <xdr:cNvPr id="206" name="楕円 205"/>
        <xdr:cNvSpPr/>
      </xdr:nvSpPr>
      <xdr:spPr>
        <a:xfrm>
          <a:off x="1079500" y="124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64520</xdr:rowOff>
    </xdr:from>
    <xdr:ext cx="599010" cy="259045"/>
    <xdr:sp macro="" textlink="">
      <xdr:nvSpPr>
        <xdr:cNvPr id="207" name="テキスト ボックス 206"/>
        <xdr:cNvSpPr txBox="1"/>
      </xdr:nvSpPr>
      <xdr:spPr>
        <a:xfrm>
          <a:off x="830795" y="1223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2" name="直線コネクタ 231"/>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3"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4" name="直線コネクタ 233"/>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5"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6" name="直線コネクタ 235"/>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122917</xdr:rowOff>
    </xdr:from>
    <xdr:to>
      <xdr:col>24</xdr:col>
      <xdr:colOff>63500</xdr:colOff>
      <xdr:row>99</xdr:row>
      <xdr:rowOff>5417</xdr:rowOff>
    </xdr:to>
    <xdr:cxnSp macro="">
      <xdr:nvCxnSpPr>
        <xdr:cNvPr id="237" name="直線コネクタ 236"/>
        <xdr:cNvCxnSpPr/>
      </xdr:nvCxnSpPr>
      <xdr:spPr>
        <a:xfrm flipV="1">
          <a:off x="3797300" y="16925017"/>
          <a:ext cx="8382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8"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9" name="フローチャート: 判断 238"/>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5417</xdr:rowOff>
    </xdr:from>
    <xdr:to>
      <xdr:col>19</xdr:col>
      <xdr:colOff>177800</xdr:colOff>
      <xdr:row>99</xdr:row>
      <xdr:rowOff>14084</xdr:rowOff>
    </xdr:to>
    <xdr:cxnSp macro="">
      <xdr:nvCxnSpPr>
        <xdr:cNvPr id="240" name="直線コネクタ 239"/>
        <xdr:cNvCxnSpPr/>
      </xdr:nvCxnSpPr>
      <xdr:spPr>
        <a:xfrm flipV="1">
          <a:off x="2908300" y="16978967"/>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41" name="フローチャート: 判断 240"/>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2" name="テキスト ボックス 241"/>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14084</xdr:rowOff>
    </xdr:from>
    <xdr:to>
      <xdr:col>15</xdr:col>
      <xdr:colOff>50800</xdr:colOff>
      <xdr:row>99</xdr:row>
      <xdr:rowOff>31059</xdr:rowOff>
    </xdr:to>
    <xdr:cxnSp macro="">
      <xdr:nvCxnSpPr>
        <xdr:cNvPr id="243" name="直線コネクタ 242"/>
        <xdr:cNvCxnSpPr/>
      </xdr:nvCxnSpPr>
      <xdr:spPr>
        <a:xfrm flipV="1">
          <a:off x="2019300" y="16987634"/>
          <a:ext cx="889000" cy="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4" name="フローチャート: 判断 243"/>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5" name="テキスト ボックス 244"/>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30105</xdr:rowOff>
    </xdr:from>
    <xdr:to>
      <xdr:col>10</xdr:col>
      <xdr:colOff>114300</xdr:colOff>
      <xdr:row>99</xdr:row>
      <xdr:rowOff>31059</xdr:rowOff>
    </xdr:to>
    <xdr:cxnSp macro="">
      <xdr:nvCxnSpPr>
        <xdr:cNvPr id="246" name="直線コネクタ 245"/>
        <xdr:cNvCxnSpPr/>
      </xdr:nvCxnSpPr>
      <xdr:spPr>
        <a:xfrm>
          <a:off x="1130300" y="17003655"/>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7" name="フローチャート: 判断 246"/>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8" name="テキスト ボックス 247"/>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9" name="フローチャート: 判断 248"/>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50" name="テキスト ボックス 249"/>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72117</xdr:rowOff>
    </xdr:from>
    <xdr:to>
      <xdr:col>24</xdr:col>
      <xdr:colOff>114300</xdr:colOff>
      <xdr:row>99</xdr:row>
      <xdr:rowOff>2267</xdr:rowOff>
    </xdr:to>
    <xdr:sp macro="" textlink="">
      <xdr:nvSpPr>
        <xdr:cNvPr id="256" name="楕円 255"/>
        <xdr:cNvSpPr/>
      </xdr:nvSpPr>
      <xdr:spPr>
        <a:xfrm>
          <a:off x="4584700" y="1687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158494</xdr:rowOff>
    </xdr:from>
    <xdr:ext cx="534377" cy="259045"/>
    <xdr:sp macro="" textlink="">
      <xdr:nvSpPr>
        <xdr:cNvPr id="257" name="衛生費該当値テキスト"/>
        <xdr:cNvSpPr txBox="1"/>
      </xdr:nvSpPr>
      <xdr:spPr>
        <a:xfrm>
          <a:off x="4686300" y="1678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126067</xdr:rowOff>
    </xdr:from>
    <xdr:to>
      <xdr:col>20</xdr:col>
      <xdr:colOff>38100</xdr:colOff>
      <xdr:row>99</xdr:row>
      <xdr:rowOff>56217</xdr:rowOff>
    </xdr:to>
    <xdr:sp macro="" textlink="">
      <xdr:nvSpPr>
        <xdr:cNvPr id="258" name="楕円 257"/>
        <xdr:cNvSpPr/>
      </xdr:nvSpPr>
      <xdr:spPr>
        <a:xfrm>
          <a:off x="3746500" y="169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47344</xdr:rowOff>
    </xdr:from>
    <xdr:ext cx="534377" cy="259045"/>
    <xdr:sp macro="" textlink="">
      <xdr:nvSpPr>
        <xdr:cNvPr id="259" name="テキスト ボックス 258"/>
        <xdr:cNvSpPr txBox="1"/>
      </xdr:nvSpPr>
      <xdr:spPr>
        <a:xfrm>
          <a:off x="3530111" y="1702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134734</xdr:rowOff>
    </xdr:from>
    <xdr:to>
      <xdr:col>15</xdr:col>
      <xdr:colOff>101600</xdr:colOff>
      <xdr:row>99</xdr:row>
      <xdr:rowOff>64884</xdr:rowOff>
    </xdr:to>
    <xdr:sp macro="" textlink="">
      <xdr:nvSpPr>
        <xdr:cNvPr id="260" name="楕円 259"/>
        <xdr:cNvSpPr/>
      </xdr:nvSpPr>
      <xdr:spPr>
        <a:xfrm>
          <a:off x="2857500" y="169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56011</xdr:rowOff>
    </xdr:from>
    <xdr:ext cx="534377" cy="259045"/>
    <xdr:sp macro="" textlink="">
      <xdr:nvSpPr>
        <xdr:cNvPr id="261" name="テキスト ボックス 260"/>
        <xdr:cNvSpPr txBox="1"/>
      </xdr:nvSpPr>
      <xdr:spPr>
        <a:xfrm>
          <a:off x="2641111" y="1702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151709</xdr:rowOff>
    </xdr:from>
    <xdr:to>
      <xdr:col>10</xdr:col>
      <xdr:colOff>165100</xdr:colOff>
      <xdr:row>99</xdr:row>
      <xdr:rowOff>81859</xdr:rowOff>
    </xdr:to>
    <xdr:sp macro="" textlink="">
      <xdr:nvSpPr>
        <xdr:cNvPr id="262" name="楕円 261"/>
        <xdr:cNvSpPr/>
      </xdr:nvSpPr>
      <xdr:spPr>
        <a:xfrm>
          <a:off x="1968500" y="1695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72986</xdr:rowOff>
    </xdr:from>
    <xdr:ext cx="534377" cy="259045"/>
    <xdr:sp macro="" textlink="">
      <xdr:nvSpPr>
        <xdr:cNvPr id="263" name="テキスト ボックス 262"/>
        <xdr:cNvSpPr txBox="1"/>
      </xdr:nvSpPr>
      <xdr:spPr>
        <a:xfrm>
          <a:off x="1752111" y="1704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150755</xdr:rowOff>
    </xdr:from>
    <xdr:to>
      <xdr:col>6</xdr:col>
      <xdr:colOff>38100</xdr:colOff>
      <xdr:row>99</xdr:row>
      <xdr:rowOff>80905</xdr:rowOff>
    </xdr:to>
    <xdr:sp macro="" textlink="">
      <xdr:nvSpPr>
        <xdr:cNvPr id="264" name="楕円 263"/>
        <xdr:cNvSpPr/>
      </xdr:nvSpPr>
      <xdr:spPr>
        <a:xfrm>
          <a:off x="1079500" y="16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72032</xdr:rowOff>
    </xdr:from>
    <xdr:ext cx="534377" cy="259045"/>
    <xdr:sp macro="" textlink="">
      <xdr:nvSpPr>
        <xdr:cNvPr id="265" name="テキスト ボックス 264"/>
        <xdr:cNvSpPr txBox="1"/>
      </xdr:nvSpPr>
      <xdr:spPr>
        <a:xfrm>
          <a:off x="863111" y="170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9" name="直線コネクタ 288"/>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2"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3" name="直線コネクタ 292"/>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14732</xdr:rowOff>
    </xdr:from>
    <xdr:to>
      <xdr:col>55</xdr:col>
      <xdr:colOff>0</xdr:colOff>
      <xdr:row>39</xdr:row>
      <xdr:rowOff>18161</xdr:rowOff>
    </xdr:to>
    <xdr:cxnSp macro="">
      <xdr:nvCxnSpPr>
        <xdr:cNvPr id="294" name="直線コネクタ 293"/>
        <xdr:cNvCxnSpPr/>
      </xdr:nvCxnSpPr>
      <xdr:spPr>
        <a:xfrm>
          <a:off x="9639300" y="670128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5"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6" name="フローチャート: 判断 295"/>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14732</xdr:rowOff>
    </xdr:from>
    <xdr:to>
      <xdr:col>50</xdr:col>
      <xdr:colOff>114300</xdr:colOff>
      <xdr:row>39</xdr:row>
      <xdr:rowOff>15875</xdr:rowOff>
    </xdr:to>
    <xdr:cxnSp macro="">
      <xdr:nvCxnSpPr>
        <xdr:cNvPr id="297" name="直線コネクタ 296"/>
        <xdr:cNvCxnSpPr/>
      </xdr:nvCxnSpPr>
      <xdr:spPr>
        <a:xfrm flipV="1">
          <a:off x="8750300" y="670128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8" name="フローチャート: 判断 297"/>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9" name="テキスト ボックス 298"/>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120269</xdr:rowOff>
    </xdr:from>
    <xdr:to>
      <xdr:col>45</xdr:col>
      <xdr:colOff>177800</xdr:colOff>
      <xdr:row>39</xdr:row>
      <xdr:rowOff>15875</xdr:rowOff>
    </xdr:to>
    <xdr:cxnSp macro="">
      <xdr:nvCxnSpPr>
        <xdr:cNvPr id="300" name="直線コネクタ 299"/>
        <xdr:cNvCxnSpPr/>
      </xdr:nvCxnSpPr>
      <xdr:spPr>
        <a:xfrm>
          <a:off x="7861300" y="6635369"/>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301" name="フローチャート: 判断 300"/>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2" name="テキスト ボックス 301"/>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69215</xdr:rowOff>
    </xdr:from>
    <xdr:to>
      <xdr:col>41</xdr:col>
      <xdr:colOff>50800</xdr:colOff>
      <xdr:row>38</xdr:row>
      <xdr:rowOff>120269</xdr:rowOff>
    </xdr:to>
    <xdr:cxnSp macro="">
      <xdr:nvCxnSpPr>
        <xdr:cNvPr id="303" name="直線コネクタ 302"/>
        <xdr:cNvCxnSpPr/>
      </xdr:nvCxnSpPr>
      <xdr:spPr>
        <a:xfrm>
          <a:off x="6972300" y="6241415"/>
          <a:ext cx="889000" cy="3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4" name="フローチャート: 判断 303"/>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5" name="テキスト ボックス 304"/>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6" name="フローチャート: 判断 305"/>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7" name="テキスト ボックス 306"/>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138811</xdr:rowOff>
    </xdr:from>
    <xdr:to>
      <xdr:col>55</xdr:col>
      <xdr:colOff>50800</xdr:colOff>
      <xdr:row>39</xdr:row>
      <xdr:rowOff>68961</xdr:rowOff>
    </xdr:to>
    <xdr:sp macro="" textlink="">
      <xdr:nvSpPr>
        <xdr:cNvPr id="313" name="楕円 312"/>
        <xdr:cNvSpPr/>
      </xdr:nvSpPr>
      <xdr:spPr>
        <a:xfrm>
          <a:off x="104267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53738</xdr:rowOff>
    </xdr:from>
    <xdr:ext cx="313932" cy="259045"/>
    <xdr:sp macro="" textlink="">
      <xdr:nvSpPr>
        <xdr:cNvPr id="314" name="労働費該当値テキスト"/>
        <xdr:cNvSpPr txBox="1"/>
      </xdr:nvSpPr>
      <xdr:spPr>
        <a:xfrm>
          <a:off x="10528300" y="65688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135382</xdr:rowOff>
    </xdr:from>
    <xdr:to>
      <xdr:col>50</xdr:col>
      <xdr:colOff>165100</xdr:colOff>
      <xdr:row>39</xdr:row>
      <xdr:rowOff>65532</xdr:rowOff>
    </xdr:to>
    <xdr:sp macro="" textlink="">
      <xdr:nvSpPr>
        <xdr:cNvPr id="315" name="楕円 314"/>
        <xdr:cNvSpPr/>
      </xdr:nvSpPr>
      <xdr:spPr>
        <a:xfrm>
          <a:off x="9588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56659</xdr:rowOff>
    </xdr:from>
    <xdr:ext cx="313932" cy="259045"/>
    <xdr:sp macro="" textlink="">
      <xdr:nvSpPr>
        <xdr:cNvPr id="316" name="テキスト ボックス 315"/>
        <xdr:cNvSpPr txBox="1"/>
      </xdr:nvSpPr>
      <xdr:spPr>
        <a:xfrm>
          <a:off x="9482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136525</xdr:rowOff>
    </xdr:from>
    <xdr:to>
      <xdr:col>46</xdr:col>
      <xdr:colOff>38100</xdr:colOff>
      <xdr:row>39</xdr:row>
      <xdr:rowOff>66675</xdr:rowOff>
    </xdr:to>
    <xdr:sp macro="" textlink="">
      <xdr:nvSpPr>
        <xdr:cNvPr id="317" name="楕円 316"/>
        <xdr:cNvSpPr/>
      </xdr:nvSpPr>
      <xdr:spPr>
        <a:xfrm>
          <a:off x="8699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57802</xdr:rowOff>
    </xdr:from>
    <xdr:ext cx="313932" cy="259045"/>
    <xdr:sp macro="" textlink="">
      <xdr:nvSpPr>
        <xdr:cNvPr id="318" name="テキスト ボックス 317"/>
        <xdr:cNvSpPr txBox="1"/>
      </xdr:nvSpPr>
      <xdr:spPr>
        <a:xfrm>
          <a:off x="8593333" y="6744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69469</xdr:rowOff>
    </xdr:from>
    <xdr:to>
      <xdr:col>41</xdr:col>
      <xdr:colOff>101600</xdr:colOff>
      <xdr:row>38</xdr:row>
      <xdr:rowOff>171069</xdr:rowOff>
    </xdr:to>
    <xdr:sp macro="" textlink="">
      <xdr:nvSpPr>
        <xdr:cNvPr id="319" name="楕円 318"/>
        <xdr:cNvSpPr/>
      </xdr:nvSpPr>
      <xdr:spPr>
        <a:xfrm>
          <a:off x="7810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162196</xdr:rowOff>
    </xdr:from>
    <xdr:ext cx="378565" cy="259045"/>
    <xdr:sp macro="" textlink="">
      <xdr:nvSpPr>
        <xdr:cNvPr id="320" name="テキスト ボックス 319"/>
        <xdr:cNvSpPr txBox="1"/>
      </xdr:nvSpPr>
      <xdr:spPr>
        <a:xfrm>
          <a:off x="7672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18415</xdr:rowOff>
    </xdr:from>
    <xdr:to>
      <xdr:col>36</xdr:col>
      <xdr:colOff>165100</xdr:colOff>
      <xdr:row>36</xdr:row>
      <xdr:rowOff>120015</xdr:rowOff>
    </xdr:to>
    <xdr:sp macro="" textlink="">
      <xdr:nvSpPr>
        <xdr:cNvPr id="321" name="楕円 320"/>
        <xdr:cNvSpPr/>
      </xdr:nvSpPr>
      <xdr:spPr>
        <a:xfrm>
          <a:off x="69215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136542</xdr:rowOff>
    </xdr:from>
    <xdr:ext cx="469744" cy="259045"/>
    <xdr:sp macro="" textlink="">
      <xdr:nvSpPr>
        <xdr:cNvPr id="322" name="テキスト ボックス 321"/>
        <xdr:cNvSpPr txBox="1"/>
      </xdr:nvSpPr>
      <xdr:spPr>
        <a:xfrm>
          <a:off x="6737428" y="59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6" name="直線コネクタ 345"/>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7"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8" name="直線コネクタ 347"/>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9"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50" name="直線コネクタ 349"/>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36278</xdr:rowOff>
    </xdr:from>
    <xdr:to>
      <xdr:col>55</xdr:col>
      <xdr:colOff>0</xdr:colOff>
      <xdr:row>52</xdr:row>
      <xdr:rowOff>134118</xdr:rowOff>
    </xdr:to>
    <xdr:cxnSp macro="">
      <xdr:nvCxnSpPr>
        <xdr:cNvPr id="351" name="直線コネクタ 350"/>
        <xdr:cNvCxnSpPr/>
      </xdr:nvCxnSpPr>
      <xdr:spPr>
        <a:xfrm>
          <a:off x="9639300" y="8951678"/>
          <a:ext cx="8382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2"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3" name="フローチャート: 判断 352"/>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36278</xdr:rowOff>
    </xdr:from>
    <xdr:to>
      <xdr:col>50</xdr:col>
      <xdr:colOff>114300</xdr:colOff>
      <xdr:row>55</xdr:row>
      <xdr:rowOff>137661</xdr:rowOff>
    </xdr:to>
    <xdr:cxnSp macro="">
      <xdr:nvCxnSpPr>
        <xdr:cNvPr id="354" name="直線コネクタ 353"/>
        <xdr:cNvCxnSpPr/>
      </xdr:nvCxnSpPr>
      <xdr:spPr>
        <a:xfrm flipV="1">
          <a:off x="8750300" y="8951678"/>
          <a:ext cx="889000" cy="61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5" name="フローチャート: 判断 354"/>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6" name="テキスト ボックス 355"/>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143491</xdr:rowOff>
    </xdr:from>
    <xdr:to>
      <xdr:col>45</xdr:col>
      <xdr:colOff>177800</xdr:colOff>
      <xdr:row>55</xdr:row>
      <xdr:rowOff>137661</xdr:rowOff>
    </xdr:to>
    <xdr:cxnSp macro="">
      <xdr:nvCxnSpPr>
        <xdr:cNvPr id="357" name="直線コネクタ 356"/>
        <xdr:cNvCxnSpPr/>
      </xdr:nvCxnSpPr>
      <xdr:spPr>
        <a:xfrm>
          <a:off x="7861300" y="9401791"/>
          <a:ext cx="889000" cy="16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8" name="フローチャート: 判断 357"/>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9" name="テキスト ボックス 358"/>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92742</xdr:rowOff>
    </xdr:from>
    <xdr:to>
      <xdr:col>41</xdr:col>
      <xdr:colOff>50800</xdr:colOff>
      <xdr:row>54</xdr:row>
      <xdr:rowOff>143491</xdr:rowOff>
    </xdr:to>
    <xdr:cxnSp macro="">
      <xdr:nvCxnSpPr>
        <xdr:cNvPr id="360" name="直線コネクタ 359"/>
        <xdr:cNvCxnSpPr/>
      </xdr:nvCxnSpPr>
      <xdr:spPr>
        <a:xfrm>
          <a:off x="6972300" y="9351042"/>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61" name="フローチャート: 判断 360"/>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2" name="テキスト ボックス 361"/>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3" name="フローチャート: 判断 362"/>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4" name="テキスト ボックス 363"/>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83318</xdr:rowOff>
    </xdr:from>
    <xdr:to>
      <xdr:col>55</xdr:col>
      <xdr:colOff>50800</xdr:colOff>
      <xdr:row>53</xdr:row>
      <xdr:rowOff>13468</xdr:rowOff>
    </xdr:to>
    <xdr:sp macro="" textlink="">
      <xdr:nvSpPr>
        <xdr:cNvPr id="370" name="楕円 369"/>
        <xdr:cNvSpPr/>
      </xdr:nvSpPr>
      <xdr:spPr>
        <a:xfrm>
          <a:off x="10426700" y="8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106195</xdr:rowOff>
    </xdr:from>
    <xdr:ext cx="534377" cy="259045"/>
    <xdr:sp macro="" textlink="">
      <xdr:nvSpPr>
        <xdr:cNvPr id="371" name="農林水産業費該当値テキスト"/>
        <xdr:cNvSpPr txBox="1"/>
      </xdr:nvSpPr>
      <xdr:spPr>
        <a:xfrm>
          <a:off x="10528300" y="885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156928</xdr:rowOff>
    </xdr:from>
    <xdr:to>
      <xdr:col>50</xdr:col>
      <xdr:colOff>165100</xdr:colOff>
      <xdr:row>52</xdr:row>
      <xdr:rowOff>87078</xdr:rowOff>
    </xdr:to>
    <xdr:sp macro="" textlink="">
      <xdr:nvSpPr>
        <xdr:cNvPr id="372" name="楕円 371"/>
        <xdr:cNvSpPr/>
      </xdr:nvSpPr>
      <xdr:spPr>
        <a:xfrm>
          <a:off x="9588500" y="890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103605</xdr:rowOff>
    </xdr:from>
    <xdr:ext cx="534377" cy="259045"/>
    <xdr:sp macro="" textlink="">
      <xdr:nvSpPr>
        <xdr:cNvPr id="373" name="テキスト ボックス 372"/>
        <xdr:cNvSpPr txBox="1"/>
      </xdr:nvSpPr>
      <xdr:spPr>
        <a:xfrm>
          <a:off x="9372111" y="867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86861</xdr:rowOff>
    </xdr:from>
    <xdr:to>
      <xdr:col>46</xdr:col>
      <xdr:colOff>38100</xdr:colOff>
      <xdr:row>56</xdr:row>
      <xdr:rowOff>17011</xdr:rowOff>
    </xdr:to>
    <xdr:sp macro="" textlink="">
      <xdr:nvSpPr>
        <xdr:cNvPr id="374" name="楕円 373"/>
        <xdr:cNvSpPr/>
      </xdr:nvSpPr>
      <xdr:spPr>
        <a:xfrm>
          <a:off x="8699500" y="9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33538</xdr:rowOff>
    </xdr:from>
    <xdr:ext cx="534377" cy="259045"/>
    <xdr:sp macro="" textlink="">
      <xdr:nvSpPr>
        <xdr:cNvPr id="375" name="テキスト ボックス 374"/>
        <xdr:cNvSpPr txBox="1"/>
      </xdr:nvSpPr>
      <xdr:spPr>
        <a:xfrm>
          <a:off x="8483111" y="929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92691</xdr:rowOff>
    </xdr:from>
    <xdr:to>
      <xdr:col>41</xdr:col>
      <xdr:colOff>101600</xdr:colOff>
      <xdr:row>55</xdr:row>
      <xdr:rowOff>22841</xdr:rowOff>
    </xdr:to>
    <xdr:sp macro="" textlink="">
      <xdr:nvSpPr>
        <xdr:cNvPr id="376" name="楕円 375"/>
        <xdr:cNvSpPr/>
      </xdr:nvSpPr>
      <xdr:spPr>
        <a:xfrm>
          <a:off x="7810500" y="93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39368</xdr:rowOff>
    </xdr:from>
    <xdr:ext cx="534377" cy="259045"/>
    <xdr:sp macro="" textlink="">
      <xdr:nvSpPr>
        <xdr:cNvPr id="377" name="テキスト ボックス 376"/>
        <xdr:cNvSpPr txBox="1"/>
      </xdr:nvSpPr>
      <xdr:spPr>
        <a:xfrm>
          <a:off x="7594111" y="912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41942</xdr:rowOff>
    </xdr:from>
    <xdr:to>
      <xdr:col>36</xdr:col>
      <xdr:colOff>165100</xdr:colOff>
      <xdr:row>54</xdr:row>
      <xdr:rowOff>143542</xdr:rowOff>
    </xdr:to>
    <xdr:sp macro="" textlink="">
      <xdr:nvSpPr>
        <xdr:cNvPr id="378" name="楕円 377"/>
        <xdr:cNvSpPr/>
      </xdr:nvSpPr>
      <xdr:spPr>
        <a:xfrm>
          <a:off x="6921500" y="93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160069</xdr:rowOff>
    </xdr:from>
    <xdr:ext cx="534377" cy="259045"/>
    <xdr:sp macro="" textlink="">
      <xdr:nvSpPr>
        <xdr:cNvPr id="379" name="テキスト ボックス 378"/>
        <xdr:cNvSpPr txBox="1"/>
      </xdr:nvSpPr>
      <xdr:spPr>
        <a:xfrm>
          <a:off x="6705111" y="907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3" name="直線コネクタ 402"/>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4"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5" name="直線コネクタ 404"/>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6"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7" name="直線コネクタ 406"/>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131451</xdr:rowOff>
    </xdr:from>
    <xdr:to>
      <xdr:col>55</xdr:col>
      <xdr:colOff>0</xdr:colOff>
      <xdr:row>78</xdr:row>
      <xdr:rowOff>146596</xdr:rowOff>
    </xdr:to>
    <xdr:cxnSp macro="">
      <xdr:nvCxnSpPr>
        <xdr:cNvPr id="408" name="直線コネクタ 407"/>
        <xdr:cNvCxnSpPr/>
      </xdr:nvCxnSpPr>
      <xdr:spPr>
        <a:xfrm flipV="1">
          <a:off x="9639300" y="13504551"/>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9"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10" name="フローチャート: 判断 409"/>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146596</xdr:rowOff>
    </xdr:from>
    <xdr:to>
      <xdr:col>50</xdr:col>
      <xdr:colOff>114300</xdr:colOff>
      <xdr:row>78</xdr:row>
      <xdr:rowOff>151225</xdr:rowOff>
    </xdr:to>
    <xdr:cxnSp macro="">
      <xdr:nvCxnSpPr>
        <xdr:cNvPr id="411" name="直線コネクタ 410"/>
        <xdr:cNvCxnSpPr/>
      </xdr:nvCxnSpPr>
      <xdr:spPr>
        <a:xfrm flipV="1">
          <a:off x="8750300" y="13519696"/>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2" name="フローチャート: 判断 411"/>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3" name="テキスト ボックス 412"/>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85159</xdr:rowOff>
    </xdr:from>
    <xdr:to>
      <xdr:col>45</xdr:col>
      <xdr:colOff>177800</xdr:colOff>
      <xdr:row>78</xdr:row>
      <xdr:rowOff>151225</xdr:rowOff>
    </xdr:to>
    <xdr:cxnSp macro="">
      <xdr:nvCxnSpPr>
        <xdr:cNvPr id="414" name="直線コネクタ 413"/>
        <xdr:cNvCxnSpPr/>
      </xdr:nvCxnSpPr>
      <xdr:spPr>
        <a:xfrm>
          <a:off x="7861300" y="13458259"/>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5" name="フローチャート: 判断 414"/>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6" name="テキスト ボックス 415"/>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85159</xdr:rowOff>
    </xdr:from>
    <xdr:to>
      <xdr:col>41</xdr:col>
      <xdr:colOff>50800</xdr:colOff>
      <xdr:row>78</xdr:row>
      <xdr:rowOff>133241</xdr:rowOff>
    </xdr:to>
    <xdr:cxnSp macro="">
      <xdr:nvCxnSpPr>
        <xdr:cNvPr id="417" name="直線コネクタ 416"/>
        <xdr:cNvCxnSpPr/>
      </xdr:nvCxnSpPr>
      <xdr:spPr>
        <a:xfrm flipV="1">
          <a:off x="6972300" y="13458259"/>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8" name="フローチャート: 判断 417"/>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9" name="テキスト ボックス 418"/>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20" name="フローチャート: 判断 419"/>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21" name="テキスト ボックス 420"/>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80651</xdr:rowOff>
    </xdr:from>
    <xdr:to>
      <xdr:col>55</xdr:col>
      <xdr:colOff>50800</xdr:colOff>
      <xdr:row>79</xdr:row>
      <xdr:rowOff>10801</xdr:rowOff>
    </xdr:to>
    <xdr:sp macro="" textlink="">
      <xdr:nvSpPr>
        <xdr:cNvPr id="427" name="楕円 426"/>
        <xdr:cNvSpPr/>
      </xdr:nvSpPr>
      <xdr:spPr>
        <a:xfrm>
          <a:off x="10426700" y="134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167028</xdr:rowOff>
    </xdr:from>
    <xdr:ext cx="469744" cy="259045"/>
    <xdr:sp macro="" textlink="">
      <xdr:nvSpPr>
        <xdr:cNvPr id="428" name="商工費該当値テキスト"/>
        <xdr:cNvSpPr txBox="1"/>
      </xdr:nvSpPr>
      <xdr:spPr>
        <a:xfrm>
          <a:off x="10528300" y="1336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95796</xdr:rowOff>
    </xdr:from>
    <xdr:to>
      <xdr:col>50</xdr:col>
      <xdr:colOff>165100</xdr:colOff>
      <xdr:row>79</xdr:row>
      <xdr:rowOff>25946</xdr:rowOff>
    </xdr:to>
    <xdr:sp macro="" textlink="">
      <xdr:nvSpPr>
        <xdr:cNvPr id="429" name="楕円 428"/>
        <xdr:cNvSpPr/>
      </xdr:nvSpPr>
      <xdr:spPr>
        <a:xfrm>
          <a:off x="9588500" y="134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17073</xdr:rowOff>
    </xdr:from>
    <xdr:ext cx="469744" cy="259045"/>
    <xdr:sp macro="" textlink="">
      <xdr:nvSpPr>
        <xdr:cNvPr id="430" name="テキスト ボックス 429"/>
        <xdr:cNvSpPr txBox="1"/>
      </xdr:nvSpPr>
      <xdr:spPr>
        <a:xfrm>
          <a:off x="9404428" y="1356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100425</xdr:rowOff>
    </xdr:from>
    <xdr:to>
      <xdr:col>46</xdr:col>
      <xdr:colOff>38100</xdr:colOff>
      <xdr:row>79</xdr:row>
      <xdr:rowOff>30575</xdr:rowOff>
    </xdr:to>
    <xdr:sp macro="" textlink="">
      <xdr:nvSpPr>
        <xdr:cNvPr id="431" name="楕円 430"/>
        <xdr:cNvSpPr/>
      </xdr:nvSpPr>
      <xdr:spPr>
        <a:xfrm>
          <a:off x="8699500" y="134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21702</xdr:rowOff>
    </xdr:from>
    <xdr:ext cx="469744" cy="259045"/>
    <xdr:sp macro="" textlink="">
      <xdr:nvSpPr>
        <xdr:cNvPr id="432" name="テキスト ボックス 431"/>
        <xdr:cNvSpPr txBox="1"/>
      </xdr:nvSpPr>
      <xdr:spPr>
        <a:xfrm>
          <a:off x="8515428" y="135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34359</xdr:rowOff>
    </xdr:from>
    <xdr:to>
      <xdr:col>41</xdr:col>
      <xdr:colOff>101600</xdr:colOff>
      <xdr:row>78</xdr:row>
      <xdr:rowOff>135959</xdr:rowOff>
    </xdr:to>
    <xdr:sp macro="" textlink="">
      <xdr:nvSpPr>
        <xdr:cNvPr id="433" name="楕円 432"/>
        <xdr:cNvSpPr/>
      </xdr:nvSpPr>
      <xdr:spPr>
        <a:xfrm>
          <a:off x="7810500" y="134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127086</xdr:rowOff>
    </xdr:from>
    <xdr:ext cx="469744" cy="259045"/>
    <xdr:sp macro="" textlink="">
      <xdr:nvSpPr>
        <xdr:cNvPr id="434" name="テキスト ボックス 433"/>
        <xdr:cNvSpPr txBox="1"/>
      </xdr:nvSpPr>
      <xdr:spPr>
        <a:xfrm>
          <a:off x="7626428" y="1350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82441</xdr:rowOff>
    </xdr:from>
    <xdr:to>
      <xdr:col>36</xdr:col>
      <xdr:colOff>165100</xdr:colOff>
      <xdr:row>79</xdr:row>
      <xdr:rowOff>12591</xdr:rowOff>
    </xdr:to>
    <xdr:sp macro="" textlink="">
      <xdr:nvSpPr>
        <xdr:cNvPr id="435" name="楕円 434"/>
        <xdr:cNvSpPr/>
      </xdr:nvSpPr>
      <xdr:spPr>
        <a:xfrm>
          <a:off x="6921500" y="134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3718</xdr:rowOff>
    </xdr:from>
    <xdr:ext cx="469744" cy="259045"/>
    <xdr:sp macro="" textlink="">
      <xdr:nvSpPr>
        <xdr:cNvPr id="436" name="テキスト ボックス 435"/>
        <xdr:cNvSpPr txBox="1"/>
      </xdr:nvSpPr>
      <xdr:spPr>
        <a:xfrm>
          <a:off x="6737428" y="1354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60" name="直線コネクタ 459"/>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61"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2" name="直線コネクタ 461"/>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3"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4" name="直線コネクタ 463"/>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125437</xdr:rowOff>
    </xdr:from>
    <xdr:to>
      <xdr:col>55</xdr:col>
      <xdr:colOff>0</xdr:colOff>
      <xdr:row>94</xdr:row>
      <xdr:rowOff>150368</xdr:rowOff>
    </xdr:to>
    <xdr:cxnSp macro="">
      <xdr:nvCxnSpPr>
        <xdr:cNvPr id="465" name="直線コネクタ 464"/>
        <xdr:cNvCxnSpPr/>
      </xdr:nvCxnSpPr>
      <xdr:spPr>
        <a:xfrm>
          <a:off x="9639300" y="16241737"/>
          <a:ext cx="8382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6"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7" name="フローチャート: 判断 466"/>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125437</xdr:rowOff>
    </xdr:from>
    <xdr:to>
      <xdr:col>50</xdr:col>
      <xdr:colOff>114300</xdr:colOff>
      <xdr:row>95</xdr:row>
      <xdr:rowOff>24028</xdr:rowOff>
    </xdr:to>
    <xdr:cxnSp macro="">
      <xdr:nvCxnSpPr>
        <xdr:cNvPr id="468" name="直線コネクタ 467"/>
        <xdr:cNvCxnSpPr/>
      </xdr:nvCxnSpPr>
      <xdr:spPr>
        <a:xfrm flipV="1">
          <a:off x="8750300" y="16241737"/>
          <a:ext cx="889000" cy="7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9" name="フローチャート: 判断 468"/>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70" name="テキスト ボックス 469"/>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37173</xdr:rowOff>
    </xdr:from>
    <xdr:to>
      <xdr:col>45</xdr:col>
      <xdr:colOff>177800</xdr:colOff>
      <xdr:row>95</xdr:row>
      <xdr:rowOff>24028</xdr:rowOff>
    </xdr:to>
    <xdr:cxnSp macro="">
      <xdr:nvCxnSpPr>
        <xdr:cNvPr id="471" name="直線コネクタ 470"/>
        <xdr:cNvCxnSpPr/>
      </xdr:nvCxnSpPr>
      <xdr:spPr>
        <a:xfrm>
          <a:off x="7861300" y="16153473"/>
          <a:ext cx="889000" cy="1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2" name="フローチャート: 判断 471"/>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3" name="テキスト ボックス 472"/>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37173</xdr:rowOff>
    </xdr:from>
    <xdr:to>
      <xdr:col>41</xdr:col>
      <xdr:colOff>50800</xdr:colOff>
      <xdr:row>94</xdr:row>
      <xdr:rowOff>88861</xdr:rowOff>
    </xdr:to>
    <xdr:cxnSp macro="">
      <xdr:nvCxnSpPr>
        <xdr:cNvPr id="474" name="直線コネクタ 473"/>
        <xdr:cNvCxnSpPr/>
      </xdr:nvCxnSpPr>
      <xdr:spPr>
        <a:xfrm flipV="1">
          <a:off x="6972300" y="16153473"/>
          <a:ext cx="889000" cy="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5" name="フローチャート: 判断 474"/>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159897</xdr:rowOff>
    </xdr:from>
    <xdr:ext cx="534377" cy="259045"/>
    <xdr:sp macro="" textlink="">
      <xdr:nvSpPr>
        <xdr:cNvPr id="476" name="テキスト ボックス 475"/>
        <xdr:cNvSpPr txBox="1"/>
      </xdr:nvSpPr>
      <xdr:spPr>
        <a:xfrm>
          <a:off x="7594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7" name="フローチャート: 判断 476"/>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8" name="テキスト ボックス 477"/>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99568</xdr:rowOff>
    </xdr:from>
    <xdr:to>
      <xdr:col>55</xdr:col>
      <xdr:colOff>50800</xdr:colOff>
      <xdr:row>95</xdr:row>
      <xdr:rowOff>29718</xdr:rowOff>
    </xdr:to>
    <xdr:sp macro="" textlink="">
      <xdr:nvSpPr>
        <xdr:cNvPr id="484" name="楕円 483"/>
        <xdr:cNvSpPr/>
      </xdr:nvSpPr>
      <xdr:spPr>
        <a:xfrm>
          <a:off x="10426700" y="162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122445</xdr:rowOff>
    </xdr:from>
    <xdr:ext cx="534377" cy="259045"/>
    <xdr:sp macro="" textlink="">
      <xdr:nvSpPr>
        <xdr:cNvPr id="485" name="土木費該当値テキスト"/>
        <xdr:cNvSpPr txBox="1"/>
      </xdr:nvSpPr>
      <xdr:spPr>
        <a:xfrm>
          <a:off x="10528300" y="160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74637</xdr:rowOff>
    </xdr:from>
    <xdr:to>
      <xdr:col>50</xdr:col>
      <xdr:colOff>165100</xdr:colOff>
      <xdr:row>95</xdr:row>
      <xdr:rowOff>4787</xdr:rowOff>
    </xdr:to>
    <xdr:sp macro="" textlink="">
      <xdr:nvSpPr>
        <xdr:cNvPr id="486" name="楕円 485"/>
        <xdr:cNvSpPr/>
      </xdr:nvSpPr>
      <xdr:spPr>
        <a:xfrm>
          <a:off x="9588500" y="161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21314</xdr:rowOff>
    </xdr:from>
    <xdr:ext cx="534377" cy="259045"/>
    <xdr:sp macro="" textlink="">
      <xdr:nvSpPr>
        <xdr:cNvPr id="487" name="テキスト ボックス 486"/>
        <xdr:cNvSpPr txBox="1"/>
      </xdr:nvSpPr>
      <xdr:spPr>
        <a:xfrm>
          <a:off x="9372111" y="1596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144678</xdr:rowOff>
    </xdr:from>
    <xdr:to>
      <xdr:col>46</xdr:col>
      <xdr:colOff>38100</xdr:colOff>
      <xdr:row>95</xdr:row>
      <xdr:rowOff>74828</xdr:rowOff>
    </xdr:to>
    <xdr:sp macro="" textlink="">
      <xdr:nvSpPr>
        <xdr:cNvPr id="488" name="楕円 487"/>
        <xdr:cNvSpPr/>
      </xdr:nvSpPr>
      <xdr:spPr>
        <a:xfrm>
          <a:off x="8699500" y="162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91355</xdr:rowOff>
    </xdr:from>
    <xdr:ext cx="534377" cy="259045"/>
    <xdr:sp macro="" textlink="">
      <xdr:nvSpPr>
        <xdr:cNvPr id="489" name="テキスト ボックス 488"/>
        <xdr:cNvSpPr txBox="1"/>
      </xdr:nvSpPr>
      <xdr:spPr>
        <a:xfrm>
          <a:off x="8483111" y="160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157823</xdr:rowOff>
    </xdr:from>
    <xdr:to>
      <xdr:col>41</xdr:col>
      <xdr:colOff>101600</xdr:colOff>
      <xdr:row>94</xdr:row>
      <xdr:rowOff>87973</xdr:rowOff>
    </xdr:to>
    <xdr:sp macro="" textlink="">
      <xdr:nvSpPr>
        <xdr:cNvPr id="490" name="楕円 489"/>
        <xdr:cNvSpPr/>
      </xdr:nvSpPr>
      <xdr:spPr>
        <a:xfrm>
          <a:off x="7810500" y="1610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104500</xdr:rowOff>
    </xdr:from>
    <xdr:ext cx="534377" cy="259045"/>
    <xdr:sp macro="" textlink="">
      <xdr:nvSpPr>
        <xdr:cNvPr id="491" name="テキスト ボックス 490"/>
        <xdr:cNvSpPr txBox="1"/>
      </xdr:nvSpPr>
      <xdr:spPr>
        <a:xfrm>
          <a:off x="7594111" y="1587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38061</xdr:rowOff>
    </xdr:from>
    <xdr:to>
      <xdr:col>36</xdr:col>
      <xdr:colOff>165100</xdr:colOff>
      <xdr:row>94</xdr:row>
      <xdr:rowOff>139661</xdr:rowOff>
    </xdr:to>
    <xdr:sp macro="" textlink="">
      <xdr:nvSpPr>
        <xdr:cNvPr id="492" name="楕円 491"/>
        <xdr:cNvSpPr/>
      </xdr:nvSpPr>
      <xdr:spPr>
        <a:xfrm>
          <a:off x="6921500" y="161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156188</xdr:rowOff>
    </xdr:from>
    <xdr:ext cx="534377" cy="259045"/>
    <xdr:sp macro="" textlink="">
      <xdr:nvSpPr>
        <xdr:cNvPr id="493" name="テキスト ボックス 492"/>
        <xdr:cNvSpPr txBox="1"/>
      </xdr:nvSpPr>
      <xdr:spPr>
        <a:xfrm>
          <a:off x="6705111" y="1592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6" name="直線コネクタ 515"/>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7"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8" name="直線コネクタ 517"/>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9"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20" name="直線コネクタ 519"/>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63439</xdr:rowOff>
    </xdr:from>
    <xdr:to>
      <xdr:col>85</xdr:col>
      <xdr:colOff>127000</xdr:colOff>
      <xdr:row>38</xdr:row>
      <xdr:rowOff>42271</xdr:rowOff>
    </xdr:to>
    <xdr:cxnSp macro="">
      <xdr:nvCxnSpPr>
        <xdr:cNvPr id="521" name="直線コネクタ 520"/>
        <xdr:cNvCxnSpPr/>
      </xdr:nvCxnSpPr>
      <xdr:spPr>
        <a:xfrm flipV="1">
          <a:off x="15481300" y="6407089"/>
          <a:ext cx="838200" cy="15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2"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3" name="フローチャート: 判断 522"/>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13284</xdr:rowOff>
    </xdr:from>
    <xdr:to>
      <xdr:col>81</xdr:col>
      <xdr:colOff>50800</xdr:colOff>
      <xdr:row>38</xdr:row>
      <xdr:rowOff>42271</xdr:rowOff>
    </xdr:to>
    <xdr:cxnSp macro="">
      <xdr:nvCxnSpPr>
        <xdr:cNvPr id="524" name="直線コネクタ 523"/>
        <xdr:cNvCxnSpPr/>
      </xdr:nvCxnSpPr>
      <xdr:spPr>
        <a:xfrm>
          <a:off x="14592300" y="5842584"/>
          <a:ext cx="889000" cy="7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5" name="フローチャート: 判断 524"/>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6" name="テキスト ボックス 525"/>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96632</xdr:rowOff>
    </xdr:from>
    <xdr:to>
      <xdr:col>76</xdr:col>
      <xdr:colOff>114300</xdr:colOff>
      <xdr:row>34</xdr:row>
      <xdr:rowOff>13284</xdr:rowOff>
    </xdr:to>
    <xdr:cxnSp macro="">
      <xdr:nvCxnSpPr>
        <xdr:cNvPr id="527" name="直線コネクタ 526"/>
        <xdr:cNvCxnSpPr/>
      </xdr:nvCxnSpPr>
      <xdr:spPr>
        <a:xfrm>
          <a:off x="13703300" y="5754482"/>
          <a:ext cx="889000" cy="8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8" name="フローチャート: 判断 527"/>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9" name="テキスト ボックス 528"/>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96632</xdr:rowOff>
    </xdr:from>
    <xdr:to>
      <xdr:col>71</xdr:col>
      <xdr:colOff>177800</xdr:colOff>
      <xdr:row>38</xdr:row>
      <xdr:rowOff>1763</xdr:rowOff>
    </xdr:to>
    <xdr:cxnSp macro="">
      <xdr:nvCxnSpPr>
        <xdr:cNvPr id="530" name="直線コネクタ 529"/>
        <xdr:cNvCxnSpPr/>
      </xdr:nvCxnSpPr>
      <xdr:spPr>
        <a:xfrm flipV="1">
          <a:off x="12814300" y="5754482"/>
          <a:ext cx="889000" cy="76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31" name="フローチャート: 判断 530"/>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32" name="テキスト ボックス 531"/>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3" name="フローチャート: 判断 532"/>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4" name="テキスト ボックス 533"/>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12639</xdr:rowOff>
    </xdr:from>
    <xdr:to>
      <xdr:col>85</xdr:col>
      <xdr:colOff>177800</xdr:colOff>
      <xdr:row>37</xdr:row>
      <xdr:rowOff>114239</xdr:rowOff>
    </xdr:to>
    <xdr:sp macro="" textlink="">
      <xdr:nvSpPr>
        <xdr:cNvPr id="540" name="楕円 539"/>
        <xdr:cNvSpPr/>
      </xdr:nvSpPr>
      <xdr:spPr>
        <a:xfrm>
          <a:off x="16268700" y="63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162516</xdr:rowOff>
    </xdr:from>
    <xdr:ext cx="534377" cy="259045"/>
    <xdr:sp macro="" textlink="">
      <xdr:nvSpPr>
        <xdr:cNvPr id="541" name="消防費該当値テキスト"/>
        <xdr:cNvSpPr txBox="1"/>
      </xdr:nvSpPr>
      <xdr:spPr>
        <a:xfrm>
          <a:off x="16370300" y="633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162921</xdr:rowOff>
    </xdr:from>
    <xdr:to>
      <xdr:col>81</xdr:col>
      <xdr:colOff>101600</xdr:colOff>
      <xdr:row>38</xdr:row>
      <xdr:rowOff>93071</xdr:rowOff>
    </xdr:to>
    <xdr:sp macro="" textlink="">
      <xdr:nvSpPr>
        <xdr:cNvPr id="542" name="楕円 541"/>
        <xdr:cNvSpPr/>
      </xdr:nvSpPr>
      <xdr:spPr>
        <a:xfrm>
          <a:off x="15430500" y="65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84198</xdr:rowOff>
    </xdr:from>
    <xdr:ext cx="534377" cy="259045"/>
    <xdr:sp macro="" textlink="">
      <xdr:nvSpPr>
        <xdr:cNvPr id="543" name="テキスト ボックス 542"/>
        <xdr:cNvSpPr txBox="1"/>
      </xdr:nvSpPr>
      <xdr:spPr>
        <a:xfrm>
          <a:off x="15214111" y="659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133934</xdr:rowOff>
    </xdr:from>
    <xdr:to>
      <xdr:col>76</xdr:col>
      <xdr:colOff>165100</xdr:colOff>
      <xdr:row>34</xdr:row>
      <xdr:rowOff>64084</xdr:rowOff>
    </xdr:to>
    <xdr:sp macro="" textlink="">
      <xdr:nvSpPr>
        <xdr:cNvPr id="544" name="楕円 543"/>
        <xdr:cNvSpPr/>
      </xdr:nvSpPr>
      <xdr:spPr>
        <a:xfrm>
          <a:off x="14541500" y="57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80611</xdr:rowOff>
    </xdr:from>
    <xdr:ext cx="534377" cy="259045"/>
    <xdr:sp macro="" textlink="">
      <xdr:nvSpPr>
        <xdr:cNvPr id="545" name="テキスト ボックス 544"/>
        <xdr:cNvSpPr txBox="1"/>
      </xdr:nvSpPr>
      <xdr:spPr>
        <a:xfrm>
          <a:off x="14325111" y="556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45832</xdr:rowOff>
    </xdr:from>
    <xdr:to>
      <xdr:col>72</xdr:col>
      <xdr:colOff>38100</xdr:colOff>
      <xdr:row>33</xdr:row>
      <xdr:rowOff>147432</xdr:rowOff>
    </xdr:to>
    <xdr:sp macro="" textlink="">
      <xdr:nvSpPr>
        <xdr:cNvPr id="546" name="楕円 545"/>
        <xdr:cNvSpPr/>
      </xdr:nvSpPr>
      <xdr:spPr>
        <a:xfrm>
          <a:off x="13652500" y="57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163959</xdr:rowOff>
    </xdr:from>
    <xdr:ext cx="534377" cy="259045"/>
    <xdr:sp macro="" textlink="">
      <xdr:nvSpPr>
        <xdr:cNvPr id="547" name="テキスト ボックス 546"/>
        <xdr:cNvSpPr txBox="1"/>
      </xdr:nvSpPr>
      <xdr:spPr>
        <a:xfrm>
          <a:off x="13436111" y="547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122413</xdr:rowOff>
    </xdr:from>
    <xdr:to>
      <xdr:col>67</xdr:col>
      <xdr:colOff>101600</xdr:colOff>
      <xdr:row>38</xdr:row>
      <xdr:rowOff>52563</xdr:rowOff>
    </xdr:to>
    <xdr:sp macro="" textlink="">
      <xdr:nvSpPr>
        <xdr:cNvPr id="548" name="楕円 547"/>
        <xdr:cNvSpPr/>
      </xdr:nvSpPr>
      <xdr:spPr>
        <a:xfrm>
          <a:off x="12763500" y="646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43690</xdr:rowOff>
    </xdr:from>
    <xdr:ext cx="534377" cy="259045"/>
    <xdr:sp macro="" textlink="">
      <xdr:nvSpPr>
        <xdr:cNvPr id="549" name="テキスト ボックス 548"/>
        <xdr:cNvSpPr txBox="1"/>
      </xdr:nvSpPr>
      <xdr:spPr>
        <a:xfrm>
          <a:off x="12547111" y="655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4" name="直線コネクタ 573"/>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5"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6" name="直線コネクタ 575"/>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7"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8" name="直線コネクタ 577"/>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74587</xdr:rowOff>
    </xdr:from>
    <xdr:to>
      <xdr:col>85</xdr:col>
      <xdr:colOff>127000</xdr:colOff>
      <xdr:row>55</xdr:row>
      <xdr:rowOff>133318</xdr:rowOff>
    </xdr:to>
    <xdr:cxnSp macro="">
      <xdr:nvCxnSpPr>
        <xdr:cNvPr id="579" name="直線コネクタ 578"/>
        <xdr:cNvCxnSpPr/>
      </xdr:nvCxnSpPr>
      <xdr:spPr>
        <a:xfrm flipV="1">
          <a:off x="15481300" y="9332887"/>
          <a:ext cx="838200" cy="23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80"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81" name="フローチャート: 判断 580"/>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6483</xdr:rowOff>
    </xdr:from>
    <xdr:to>
      <xdr:col>81</xdr:col>
      <xdr:colOff>50800</xdr:colOff>
      <xdr:row>55</xdr:row>
      <xdr:rowOff>133318</xdr:rowOff>
    </xdr:to>
    <xdr:cxnSp macro="">
      <xdr:nvCxnSpPr>
        <xdr:cNvPr id="582" name="直線コネクタ 581"/>
        <xdr:cNvCxnSpPr/>
      </xdr:nvCxnSpPr>
      <xdr:spPr>
        <a:xfrm>
          <a:off x="14592300" y="9093333"/>
          <a:ext cx="889000" cy="4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3" name="フローチャート: 判断 582"/>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4" name="テキスト ボックス 583"/>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86113</xdr:rowOff>
    </xdr:from>
    <xdr:to>
      <xdr:col>76</xdr:col>
      <xdr:colOff>114300</xdr:colOff>
      <xdr:row>53</xdr:row>
      <xdr:rowOff>6483</xdr:rowOff>
    </xdr:to>
    <xdr:cxnSp macro="">
      <xdr:nvCxnSpPr>
        <xdr:cNvPr id="585" name="直線コネクタ 584"/>
        <xdr:cNvCxnSpPr/>
      </xdr:nvCxnSpPr>
      <xdr:spPr>
        <a:xfrm>
          <a:off x="13703300" y="8658613"/>
          <a:ext cx="889000" cy="43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6" name="フローチャート: 判断 585"/>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7" name="テキスト ボックス 586"/>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86113</xdr:rowOff>
    </xdr:from>
    <xdr:to>
      <xdr:col>71</xdr:col>
      <xdr:colOff>177800</xdr:colOff>
      <xdr:row>54</xdr:row>
      <xdr:rowOff>55861</xdr:rowOff>
    </xdr:to>
    <xdr:cxnSp macro="">
      <xdr:nvCxnSpPr>
        <xdr:cNvPr id="588" name="直線コネクタ 587"/>
        <xdr:cNvCxnSpPr/>
      </xdr:nvCxnSpPr>
      <xdr:spPr>
        <a:xfrm flipV="1">
          <a:off x="12814300" y="8658613"/>
          <a:ext cx="889000" cy="6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9" name="フローチャート: 判断 588"/>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90" name="テキスト ボックス 589"/>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91" name="フローチャート: 判断 590"/>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2" name="テキスト ボックス 591"/>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23787</xdr:rowOff>
    </xdr:from>
    <xdr:to>
      <xdr:col>85</xdr:col>
      <xdr:colOff>177800</xdr:colOff>
      <xdr:row>54</xdr:row>
      <xdr:rowOff>125387</xdr:rowOff>
    </xdr:to>
    <xdr:sp macro="" textlink="">
      <xdr:nvSpPr>
        <xdr:cNvPr id="598" name="楕円 597"/>
        <xdr:cNvSpPr/>
      </xdr:nvSpPr>
      <xdr:spPr>
        <a:xfrm>
          <a:off x="16268700" y="928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46664</xdr:rowOff>
    </xdr:from>
    <xdr:ext cx="534377" cy="259045"/>
    <xdr:sp macro="" textlink="">
      <xdr:nvSpPr>
        <xdr:cNvPr id="599" name="教育費該当値テキスト"/>
        <xdr:cNvSpPr txBox="1"/>
      </xdr:nvSpPr>
      <xdr:spPr>
        <a:xfrm>
          <a:off x="16370300" y="913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82518</xdr:rowOff>
    </xdr:from>
    <xdr:to>
      <xdr:col>81</xdr:col>
      <xdr:colOff>101600</xdr:colOff>
      <xdr:row>56</xdr:row>
      <xdr:rowOff>12668</xdr:rowOff>
    </xdr:to>
    <xdr:sp macro="" textlink="">
      <xdr:nvSpPr>
        <xdr:cNvPr id="600" name="楕円 599"/>
        <xdr:cNvSpPr/>
      </xdr:nvSpPr>
      <xdr:spPr>
        <a:xfrm>
          <a:off x="15430500" y="95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3795</xdr:rowOff>
    </xdr:from>
    <xdr:ext cx="534377" cy="259045"/>
    <xdr:sp macro="" textlink="">
      <xdr:nvSpPr>
        <xdr:cNvPr id="601" name="テキスト ボックス 600"/>
        <xdr:cNvSpPr txBox="1"/>
      </xdr:nvSpPr>
      <xdr:spPr>
        <a:xfrm>
          <a:off x="15214111" y="960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127133</xdr:rowOff>
    </xdr:from>
    <xdr:to>
      <xdr:col>76</xdr:col>
      <xdr:colOff>165100</xdr:colOff>
      <xdr:row>53</xdr:row>
      <xdr:rowOff>57283</xdr:rowOff>
    </xdr:to>
    <xdr:sp macro="" textlink="">
      <xdr:nvSpPr>
        <xdr:cNvPr id="602" name="楕円 601"/>
        <xdr:cNvSpPr/>
      </xdr:nvSpPr>
      <xdr:spPr>
        <a:xfrm>
          <a:off x="14541500" y="90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73810</xdr:rowOff>
    </xdr:from>
    <xdr:ext cx="534377" cy="259045"/>
    <xdr:sp macro="" textlink="">
      <xdr:nvSpPr>
        <xdr:cNvPr id="603" name="テキスト ボックス 602"/>
        <xdr:cNvSpPr txBox="1"/>
      </xdr:nvSpPr>
      <xdr:spPr>
        <a:xfrm>
          <a:off x="14325111" y="88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35313</xdr:rowOff>
    </xdr:from>
    <xdr:to>
      <xdr:col>72</xdr:col>
      <xdr:colOff>38100</xdr:colOff>
      <xdr:row>50</xdr:row>
      <xdr:rowOff>136913</xdr:rowOff>
    </xdr:to>
    <xdr:sp macro="" textlink="">
      <xdr:nvSpPr>
        <xdr:cNvPr id="604" name="楕円 603"/>
        <xdr:cNvSpPr/>
      </xdr:nvSpPr>
      <xdr:spPr>
        <a:xfrm>
          <a:off x="13652500" y="86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48</xdr:row>
      <xdr:rowOff>153440</xdr:rowOff>
    </xdr:from>
    <xdr:ext cx="534377" cy="259045"/>
    <xdr:sp macro="" textlink="">
      <xdr:nvSpPr>
        <xdr:cNvPr id="605" name="テキスト ボックス 604"/>
        <xdr:cNvSpPr txBox="1"/>
      </xdr:nvSpPr>
      <xdr:spPr>
        <a:xfrm>
          <a:off x="13436111" y="83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5061</xdr:rowOff>
    </xdr:from>
    <xdr:to>
      <xdr:col>67</xdr:col>
      <xdr:colOff>101600</xdr:colOff>
      <xdr:row>54</xdr:row>
      <xdr:rowOff>106661</xdr:rowOff>
    </xdr:to>
    <xdr:sp macro="" textlink="">
      <xdr:nvSpPr>
        <xdr:cNvPr id="606" name="楕円 605"/>
        <xdr:cNvSpPr/>
      </xdr:nvSpPr>
      <xdr:spPr>
        <a:xfrm>
          <a:off x="12763500" y="92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123188</xdr:rowOff>
    </xdr:from>
    <xdr:ext cx="534377" cy="259045"/>
    <xdr:sp macro="" textlink="">
      <xdr:nvSpPr>
        <xdr:cNvPr id="607" name="テキスト ボックス 606"/>
        <xdr:cNvSpPr txBox="1"/>
      </xdr:nvSpPr>
      <xdr:spPr>
        <a:xfrm>
          <a:off x="12547111" y="90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9" name="直線コネクタ 628"/>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2"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3" name="直線コネクタ 632"/>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135933</xdr:rowOff>
    </xdr:from>
    <xdr:to>
      <xdr:col>85</xdr:col>
      <xdr:colOff>127000</xdr:colOff>
      <xdr:row>78</xdr:row>
      <xdr:rowOff>138081</xdr:rowOff>
    </xdr:to>
    <xdr:cxnSp macro="">
      <xdr:nvCxnSpPr>
        <xdr:cNvPr id="634" name="直線コネクタ 633"/>
        <xdr:cNvCxnSpPr/>
      </xdr:nvCxnSpPr>
      <xdr:spPr>
        <a:xfrm flipV="1">
          <a:off x="15481300" y="13509033"/>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5"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6" name="フローチャート: 判断 635"/>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136674</xdr:rowOff>
    </xdr:from>
    <xdr:to>
      <xdr:col>81</xdr:col>
      <xdr:colOff>50800</xdr:colOff>
      <xdr:row>78</xdr:row>
      <xdr:rowOff>138081</xdr:rowOff>
    </xdr:to>
    <xdr:cxnSp macro="">
      <xdr:nvCxnSpPr>
        <xdr:cNvPr id="637" name="直線コネクタ 636"/>
        <xdr:cNvCxnSpPr/>
      </xdr:nvCxnSpPr>
      <xdr:spPr>
        <a:xfrm>
          <a:off x="14592300" y="13509774"/>
          <a:ext cx="889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8" name="フローチャート: 判断 637"/>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9" name="テキスト ボックス 638"/>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111765</xdr:rowOff>
    </xdr:from>
    <xdr:to>
      <xdr:col>76</xdr:col>
      <xdr:colOff>114300</xdr:colOff>
      <xdr:row>78</xdr:row>
      <xdr:rowOff>136674</xdr:rowOff>
    </xdr:to>
    <xdr:cxnSp macro="">
      <xdr:nvCxnSpPr>
        <xdr:cNvPr id="640" name="直線コネクタ 639"/>
        <xdr:cNvCxnSpPr/>
      </xdr:nvCxnSpPr>
      <xdr:spPr>
        <a:xfrm>
          <a:off x="13703300" y="13484865"/>
          <a:ext cx="889000" cy="2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41" name="フローチャート: 判断 640"/>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2" name="テキスト ボックス 641"/>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109488</xdr:rowOff>
    </xdr:from>
    <xdr:to>
      <xdr:col>71</xdr:col>
      <xdr:colOff>177800</xdr:colOff>
      <xdr:row>78</xdr:row>
      <xdr:rowOff>111765</xdr:rowOff>
    </xdr:to>
    <xdr:cxnSp macro="">
      <xdr:nvCxnSpPr>
        <xdr:cNvPr id="643" name="直線コネクタ 642"/>
        <xdr:cNvCxnSpPr/>
      </xdr:nvCxnSpPr>
      <xdr:spPr>
        <a:xfrm>
          <a:off x="12814300" y="13482588"/>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4" name="フローチャート: 判断 643"/>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5" name="テキスト ボックス 644"/>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6" name="フローチャート: 判断 645"/>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7" name="テキスト ボックス 646"/>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85133</xdr:rowOff>
    </xdr:from>
    <xdr:to>
      <xdr:col>85</xdr:col>
      <xdr:colOff>177800</xdr:colOff>
      <xdr:row>79</xdr:row>
      <xdr:rowOff>15283</xdr:rowOff>
    </xdr:to>
    <xdr:sp macro="" textlink="">
      <xdr:nvSpPr>
        <xdr:cNvPr id="653" name="楕円 652"/>
        <xdr:cNvSpPr/>
      </xdr:nvSpPr>
      <xdr:spPr>
        <a:xfrm>
          <a:off x="16268700" y="134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378565" cy="259045"/>
    <xdr:sp macro="" textlink="">
      <xdr:nvSpPr>
        <xdr:cNvPr id="654" name="災害復旧費該当値テキスト"/>
        <xdr:cNvSpPr txBox="1"/>
      </xdr:nvSpPr>
      <xdr:spPr>
        <a:xfrm>
          <a:off x="16370300" y="1338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87281</xdr:rowOff>
    </xdr:from>
    <xdr:to>
      <xdr:col>81</xdr:col>
      <xdr:colOff>101600</xdr:colOff>
      <xdr:row>79</xdr:row>
      <xdr:rowOff>17431</xdr:rowOff>
    </xdr:to>
    <xdr:sp macro="" textlink="">
      <xdr:nvSpPr>
        <xdr:cNvPr id="655" name="楕円 654"/>
        <xdr:cNvSpPr/>
      </xdr:nvSpPr>
      <xdr:spPr>
        <a:xfrm>
          <a:off x="15430500" y="134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8558</xdr:rowOff>
    </xdr:from>
    <xdr:ext cx="378565" cy="259045"/>
    <xdr:sp macro="" textlink="">
      <xdr:nvSpPr>
        <xdr:cNvPr id="656" name="テキスト ボックス 655"/>
        <xdr:cNvSpPr txBox="1"/>
      </xdr:nvSpPr>
      <xdr:spPr>
        <a:xfrm>
          <a:off x="15292017" y="1355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85874</xdr:rowOff>
    </xdr:from>
    <xdr:to>
      <xdr:col>76</xdr:col>
      <xdr:colOff>165100</xdr:colOff>
      <xdr:row>79</xdr:row>
      <xdr:rowOff>16024</xdr:rowOff>
    </xdr:to>
    <xdr:sp macro="" textlink="">
      <xdr:nvSpPr>
        <xdr:cNvPr id="657" name="楕円 656"/>
        <xdr:cNvSpPr/>
      </xdr:nvSpPr>
      <xdr:spPr>
        <a:xfrm>
          <a:off x="14541500" y="134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7151</xdr:rowOff>
    </xdr:from>
    <xdr:ext cx="378565" cy="259045"/>
    <xdr:sp macro="" textlink="">
      <xdr:nvSpPr>
        <xdr:cNvPr id="658" name="テキスト ボックス 657"/>
        <xdr:cNvSpPr txBox="1"/>
      </xdr:nvSpPr>
      <xdr:spPr>
        <a:xfrm>
          <a:off x="14403017" y="13551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60965</xdr:rowOff>
    </xdr:from>
    <xdr:to>
      <xdr:col>72</xdr:col>
      <xdr:colOff>38100</xdr:colOff>
      <xdr:row>78</xdr:row>
      <xdr:rowOff>162565</xdr:rowOff>
    </xdr:to>
    <xdr:sp macro="" textlink="">
      <xdr:nvSpPr>
        <xdr:cNvPr id="659" name="楕円 658"/>
        <xdr:cNvSpPr/>
      </xdr:nvSpPr>
      <xdr:spPr>
        <a:xfrm>
          <a:off x="13652500" y="134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153692</xdr:rowOff>
    </xdr:from>
    <xdr:ext cx="469744" cy="259045"/>
    <xdr:sp macro="" textlink="">
      <xdr:nvSpPr>
        <xdr:cNvPr id="660" name="テキスト ボックス 659"/>
        <xdr:cNvSpPr txBox="1"/>
      </xdr:nvSpPr>
      <xdr:spPr>
        <a:xfrm>
          <a:off x="13468428" y="1352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58688</xdr:rowOff>
    </xdr:from>
    <xdr:to>
      <xdr:col>67</xdr:col>
      <xdr:colOff>101600</xdr:colOff>
      <xdr:row>78</xdr:row>
      <xdr:rowOff>160288</xdr:rowOff>
    </xdr:to>
    <xdr:sp macro="" textlink="">
      <xdr:nvSpPr>
        <xdr:cNvPr id="661" name="楕円 660"/>
        <xdr:cNvSpPr/>
      </xdr:nvSpPr>
      <xdr:spPr>
        <a:xfrm>
          <a:off x="12763500" y="13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151415</xdr:rowOff>
    </xdr:from>
    <xdr:ext cx="469744" cy="259045"/>
    <xdr:sp macro="" textlink="">
      <xdr:nvSpPr>
        <xdr:cNvPr id="662" name="テキスト ボックス 661"/>
        <xdr:cNvSpPr txBox="1"/>
      </xdr:nvSpPr>
      <xdr:spPr>
        <a:xfrm>
          <a:off x="12579428" y="13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6" name="直線コネクタ 685"/>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7"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8" name="直線コネクタ 687"/>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9"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90" name="直線コネクタ 689"/>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101778</xdr:rowOff>
    </xdr:from>
    <xdr:to>
      <xdr:col>85</xdr:col>
      <xdr:colOff>127000</xdr:colOff>
      <xdr:row>96</xdr:row>
      <xdr:rowOff>106490</xdr:rowOff>
    </xdr:to>
    <xdr:cxnSp macro="">
      <xdr:nvCxnSpPr>
        <xdr:cNvPr id="691" name="直線コネクタ 690"/>
        <xdr:cNvCxnSpPr/>
      </xdr:nvCxnSpPr>
      <xdr:spPr>
        <a:xfrm flipV="1">
          <a:off x="15481300" y="16560978"/>
          <a:ext cx="8382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2"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3" name="フローチャート: 判断 692"/>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106490</xdr:rowOff>
    </xdr:from>
    <xdr:to>
      <xdr:col>81</xdr:col>
      <xdr:colOff>50800</xdr:colOff>
      <xdr:row>96</xdr:row>
      <xdr:rowOff>108623</xdr:rowOff>
    </xdr:to>
    <xdr:cxnSp macro="">
      <xdr:nvCxnSpPr>
        <xdr:cNvPr id="694" name="直線コネクタ 693"/>
        <xdr:cNvCxnSpPr/>
      </xdr:nvCxnSpPr>
      <xdr:spPr>
        <a:xfrm flipV="1">
          <a:off x="14592300" y="16565690"/>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5" name="フローチャート: 判断 694"/>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6" name="テキスト ボックス 695"/>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108623</xdr:rowOff>
    </xdr:from>
    <xdr:to>
      <xdr:col>76</xdr:col>
      <xdr:colOff>114300</xdr:colOff>
      <xdr:row>96</xdr:row>
      <xdr:rowOff>114491</xdr:rowOff>
    </xdr:to>
    <xdr:cxnSp macro="">
      <xdr:nvCxnSpPr>
        <xdr:cNvPr id="697" name="直線コネクタ 696"/>
        <xdr:cNvCxnSpPr/>
      </xdr:nvCxnSpPr>
      <xdr:spPr>
        <a:xfrm flipV="1">
          <a:off x="13703300" y="16567823"/>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8" name="フローチャート: 判断 697"/>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9" name="テキスト ボックス 698"/>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107848</xdr:rowOff>
    </xdr:from>
    <xdr:to>
      <xdr:col>71</xdr:col>
      <xdr:colOff>177800</xdr:colOff>
      <xdr:row>96</xdr:row>
      <xdr:rowOff>114491</xdr:rowOff>
    </xdr:to>
    <xdr:cxnSp macro="">
      <xdr:nvCxnSpPr>
        <xdr:cNvPr id="700" name="直線コネクタ 699"/>
        <xdr:cNvCxnSpPr/>
      </xdr:nvCxnSpPr>
      <xdr:spPr>
        <a:xfrm>
          <a:off x="12814300" y="16567048"/>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701" name="フローチャート: 判断 700"/>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2" name="テキスト ボックス 701"/>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3" name="フローチャート: 判断 702"/>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4" name="テキスト ボックス 703"/>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50978</xdr:rowOff>
    </xdr:from>
    <xdr:to>
      <xdr:col>85</xdr:col>
      <xdr:colOff>177800</xdr:colOff>
      <xdr:row>96</xdr:row>
      <xdr:rowOff>152578</xdr:rowOff>
    </xdr:to>
    <xdr:sp macro="" textlink="">
      <xdr:nvSpPr>
        <xdr:cNvPr id="710" name="楕円 709"/>
        <xdr:cNvSpPr/>
      </xdr:nvSpPr>
      <xdr:spPr>
        <a:xfrm>
          <a:off x="16268700" y="165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29405</xdr:rowOff>
    </xdr:from>
    <xdr:ext cx="534377" cy="259045"/>
    <xdr:sp macro="" textlink="">
      <xdr:nvSpPr>
        <xdr:cNvPr id="711" name="公債費該当値テキスト"/>
        <xdr:cNvSpPr txBox="1"/>
      </xdr:nvSpPr>
      <xdr:spPr>
        <a:xfrm>
          <a:off x="16370300" y="1648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55690</xdr:rowOff>
    </xdr:from>
    <xdr:to>
      <xdr:col>81</xdr:col>
      <xdr:colOff>101600</xdr:colOff>
      <xdr:row>96</xdr:row>
      <xdr:rowOff>157290</xdr:rowOff>
    </xdr:to>
    <xdr:sp macro="" textlink="">
      <xdr:nvSpPr>
        <xdr:cNvPr id="712" name="楕円 711"/>
        <xdr:cNvSpPr/>
      </xdr:nvSpPr>
      <xdr:spPr>
        <a:xfrm>
          <a:off x="15430500" y="165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148417</xdr:rowOff>
    </xdr:from>
    <xdr:ext cx="534377" cy="259045"/>
    <xdr:sp macro="" textlink="">
      <xdr:nvSpPr>
        <xdr:cNvPr id="713" name="テキスト ボックス 712"/>
        <xdr:cNvSpPr txBox="1"/>
      </xdr:nvSpPr>
      <xdr:spPr>
        <a:xfrm>
          <a:off x="15214111" y="1660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57823</xdr:rowOff>
    </xdr:from>
    <xdr:to>
      <xdr:col>76</xdr:col>
      <xdr:colOff>165100</xdr:colOff>
      <xdr:row>96</xdr:row>
      <xdr:rowOff>159423</xdr:rowOff>
    </xdr:to>
    <xdr:sp macro="" textlink="">
      <xdr:nvSpPr>
        <xdr:cNvPr id="714" name="楕円 713"/>
        <xdr:cNvSpPr/>
      </xdr:nvSpPr>
      <xdr:spPr>
        <a:xfrm>
          <a:off x="14541500" y="165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150550</xdr:rowOff>
    </xdr:from>
    <xdr:ext cx="534377" cy="259045"/>
    <xdr:sp macro="" textlink="">
      <xdr:nvSpPr>
        <xdr:cNvPr id="715" name="テキスト ボックス 714"/>
        <xdr:cNvSpPr txBox="1"/>
      </xdr:nvSpPr>
      <xdr:spPr>
        <a:xfrm>
          <a:off x="14325111" y="166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63691</xdr:rowOff>
    </xdr:from>
    <xdr:to>
      <xdr:col>72</xdr:col>
      <xdr:colOff>38100</xdr:colOff>
      <xdr:row>96</xdr:row>
      <xdr:rowOff>165291</xdr:rowOff>
    </xdr:to>
    <xdr:sp macro="" textlink="">
      <xdr:nvSpPr>
        <xdr:cNvPr id="716" name="楕円 715"/>
        <xdr:cNvSpPr/>
      </xdr:nvSpPr>
      <xdr:spPr>
        <a:xfrm>
          <a:off x="13652500" y="165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156418</xdr:rowOff>
    </xdr:from>
    <xdr:ext cx="534377" cy="259045"/>
    <xdr:sp macro="" textlink="">
      <xdr:nvSpPr>
        <xdr:cNvPr id="717" name="テキスト ボックス 716"/>
        <xdr:cNvSpPr txBox="1"/>
      </xdr:nvSpPr>
      <xdr:spPr>
        <a:xfrm>
          <a:off x="13436111" y="1661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57048</xdr:rowOff>
    </xdr:from>
    <xdr:to>
      <xdr:col>67</xdr:col>
      <xdr:colOff>101600</xdr:colOff>
      <xdr:row>96</xdr:row>
      <xdr:rowOff>158648</xdr:rowOff>
    </xdr:to>
    <xdr:sp macro="" textlink="">
      <xdr:nvSpPr>
        <xdr:cNvPr id="718" name="楕円 717"/>
        <xdr:cNvSpPr/>
      </xdr:nvSpPr>
      <xdr:spPr>
        <a:xfrm>
          <a:off x="12763500" y="165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149775</xdr:rowOff>
    </xdr:from>
    <xdr:ext cx="534377" cy="259045"/>
    <xdr:sp macro="" textlink="">
      <xdr:nvSpPr>
        <xdr:cNvPr id="719" name="テキスト ボックス 718"/>
        <xdr:cNvSpPr txBox="1"/>
      </xdr:nvSpPr>
      <xdr:spPr>
        <a:xfrm>
          <a:off x="12547111" y="166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41" name="直線コネクタ 740"/>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2"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4"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5" name="直線コネクタ 744"/>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7"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8" name="フローチャート: 判断 747"/>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50" name="フローチャート: 判断 749"/>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51" name="テキスト ボックス 750"/>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3" name="フローチャート: 判断 752"/>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4" name="テキスト ボックス 753"/>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6" name="フローチャート: 判断 755"/>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7" name="テキスト ボックス 756"/>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8" name="フローチャート: 判断 757"/>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9" name="テキスト ボックス 758"/>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6"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総務費、議会費及び農林水産業費に係る住民一人当たりコストが類似団体平均値と比較してかなり高い水準で推移している。特に民生費は、前年度に続いて類似団体内順位が１位となっており、本市が子ども・子育て支援を重点施策に据え、重点的に取り組んできたことなどによるもので、増加抑制に努める必要があるものの、今後も子育て環境の充実化を図る取組みなどにより同水準で推移することが見込まれるため、他の経費について見直しを図るなど、負担の増大に備える必要がある。また、総務費については本年度大幅に増加し、類似団体内順位が１位となっているが、要因として、再編交付金の受入れに伴う基金費（名護市再編交付金基金）の皆増等が挙げられる。</a:t>
          </a:r>
        </a:p>
        <a:p>
          <a:r>
            <a:rPr kumimoji="1" lang="ja-JP" altLang="en-US" sz="1300">
              <a:latin typeface="ＭＳ Ｐゴシック" panose="020B0600070205080204" pitchFamily="50" charset="-128"/>
              <a:ea typeface="ＭＳ Ｐゴシック" panose="020B0600070205080204" pitchFamily="50" charset="-128"/>
            </a:rPr>
            <a:t>なお、農林水産業費においては、名護市食鳥処理施設整備事業の実施により平成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年度から大幅に増加しているが、同事業の完了により、今後は減少が見込まれる。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実質収支額の標準財政規模比は、前年度と比べて</a:t>
          </a:r>
          <a:r>
            <a:rPr kumimoji="1" lang="en-US" altLang="ja-JP" sz="1200">
              <a:latin typeface="ＭＳ ゴシック" pitchFamily="49" charset="-128"/>
              <a:ea typeface="ＭＳ ゴシック" pitchFamily="49" charset="-128"/>
            </a:rPr>
            <a:t>0.68</a:t>
          </a:r>
          <a:r>
            <a:rPr kumimoji="1" lang="ja-JP" altLang="en-US" sz="1200">
              <a:latin typeface="ＭＳ ゴシック" pitchFamily="49" charset="-128"/>
              <a:ea typeface="ＭＳ ゴシック" pitchFamily="49" charset="-128"/>
            </a:rPr>
            <a:t>ポイント増加した。これは、前年度からの歳出の増が歳入の増を上回ったものの、翌年度繰越財源が前年度より減少しており、実質収支が増となったためである。</a:t>
          </a:r>
        </a:p>
        <a:p>
          <a:r>
            <a:rPr kumimoji="1" lang="ja-JP" altLang="en-US" sz="1200">
              <a:latin typeface="ＭＳ ゴシック" pitchFamily="49" charset="-128"/>
              <a:ea typeface="ＭＳ ゴシック" pitchFamily="49" charset="-128"/>
            </a:rPr>
            <a:t>また、財政調整基金の取崩し額が積立額を上回ったことにより、財政調整基金残高及び実質単年度収支はそれぞれ前年度より減となった。近年、財政調整基金残高の減少が続いていることから、今後も市税徴収率向上を中心とする歳入確保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の黒字額については、水道事業会計及び一般会計が大部分を占めている。一方、国民健康保険事業においては赤字となっている。これは、医療費の増加により厳しい財政状況が続いているためであり、今後、医療費の適正化と収納率の向上の取り組みを強化し、赤字額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地方債の元利償還金が前年度比</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％となっているが、元利償還金の特定財源の増及び平成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実施した災害復旧事業に係る地方債の元金償還が本年度から開始されたことなどにより、元利償還金・準元利償還金に係る基準財政需要額算入額が増となっていることから実質公債費比率の分子は前年度に引き続き減少している。</a:t>
          </a:r>
        </a:p>
        <a:p>
          <a:r>
            <a:rPr kumimoji="1" lang="ja-JP" altLang="en-US" sz="1400">
              <a:latin typeface="ＭＳ ゴシック" pitchFamily="49" charset="-128"/>
              <a:ea typeface="ＭＳ ゴシック" pitchFamily="49" charset="-128"/>
            </a:rPr>
            <a:t>今後も、事業を厳選し、地方債発行を計画的かつ効果的に行うことで、実質公債費比率の上昇を抑制する。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将来負担比率（分子）のうち将来負担額については、一般会計に係る地方債現在高が増加傾向にあり、その他の将来負担額が減少しているが、全体では前年度比</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％増となっている。今後も市営球場建設や市営住宅建設事業等に係る地方債の発行により、現在高は増加するものと見込まれる。</a:t>
          </a:r>
        </a:p>
        <a:p>
          <a:r>
            <a:rPr kumimoji="1" lang="ja-JP" altLang="en-US" sz="1400">
              <a:latin typeface="ＭＳ ゴシック" pitchFamily="49" charset="-128"/>
              <a:ea typeface="ＭＳ ゴシック" pitchFamily="49" charset="-128"/>
            </a:rPr>
            <a:t>また、充当可能財源等は全体的に減少しており、</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以上のことから、今後も引き続き起債事業の厳選及び交付税措置のない地方債の発行抑制を図るとともに、充当可能財源の増加を図り、将来負担比率の上昇抑制に努める。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沖縄県名護市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％増となった。主な要因として、本年度において、過年度分を含む再編交付金を受入れたことにより、名護市再編交付金基金への積立が大幅に増加したことが挙げられる。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それぞれの基金の目的に沿って適切に管理することとしており、各基金の方針は下記のとおりである。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・再編交付金基金：名護市再編交付金基金条例施行規則で定める事業を実施するための基金（久辺三区地域コミュニティ事業など）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・公共施設整備基金：市庁舎、市民会館、公園及び教育施設等市が行う公共施設の整備を実施するための基金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・公共施設整備基金全高は、屋我地小中一貫校校舎改築事業（小学校）等の学校教育施設等整備事業や産業支援センター修繕の財源として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・再編交付金基金残高は、、本年度において、過年度分を含む再編交付金を受入れ、後年度の事業に充てるため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前年度において歳入歳出の決算上剰余金が生じた場合に、財政調整基金へ積み立てるが、その残額の一部を積み立てることとしている。また、企業誘致関連施設の使用料等の一部も積み立て、これらの施設の整備等の財源と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・再編交付金基金：名護市再編交付金基金条例施行規則で定める事業を実施するために積み立てた基金について、後年度において取崩しを行い、当該事業の財源とすることしている。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％減となった。歳入において、財政調整基金繰入金を除く自主財源が前年度比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％増となっているが、歳出面において財政調整基金繰出金を除く全体の歳出額が前年度比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％の増となっていることから、各種事業の実施により自主財源が不足し、基金の取崩しが大きかったことが要因と考えられる。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財政調整基金は、前年度において歳入歳出の決算上剰余金が生じた場合に、その剰余金の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％以上を積み立てるものとしている。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また、取り崩しについては、歳入歳出予算の財源が不足した場合や緊急に実施することとなった事業の財源に充てるときなどに取り崩すものとしている。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減債基金は、繰上償還を実施したため取崩しを行ったが、利子による増があり前年度と比べ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現在は、基金から発生する利子のみ積立てることとし、繰上償還を実施する場合に財源に充てるため取り崩しを行っている。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63,161
62,602
210.90
43,170,680
41,707,669
1,237,127
15,966,221
28,614,944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28年度に名護市公共施設等総合管理計画を策定し、公共施設等の総合的かつ最適な配置を実現するための方針を定めた。当市の有形固定資産減価償却率は、類似団体よりやや高めの水準となっているが、令和２年度末までに公共施設等について個別施設計画を策定予定であり、同計画に基づいた施設の維持管理を適切に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79" name="楕円 78"/>
        <xdr:cNvSpPr/>
      </xdr:nvSpPr>
      <xdr:spPr>
        <a:xfrm>
          <a:off x="47117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162577</xdr:rowOff>
    </xdr:from>
    <xdr:ext cx="405111" cy="259045"/>
    <xdr:sp macro="" textlink="">
      <xdr:nvSpPr>
        <xdr:cNvPr id="80" name="有形固定資産減価償却率該当値テキスト"/>
        <xdr:cNvSpPr txBox="1"/>
      </xdr:nvSpPr>
      <xdr:spPr>
        <a:xfrm>
          <a:off x="4813300"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18627</xdr:rowOff>
    </xdr:from>
    <xdr:to>
      <xdr:col>19</xdr:col>
      <xdr:colOff>187325</xdr:colOff>
      <xdr:row>29</xdr:row>
      <xdr:rowOff>120227</xdr:rowOff>
    </xdr:to>
    <xdr:sp macro="" textlink="">
      <xdr:nvSpPr>
        <xdr:cNvPr id="81" name="楕円 80"/>
        <xdr:cNvSpPr/>
      </xdr:nvSpPr>
      <xdr:spPr>
        <a:xfrm>
          <a:off x="4000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19050</xdr:rowOff>
    </xdr:from>
    <xdr:to>
      <xdr:col>23</xdr:col>
      <xdr:colOff>85725</xdr:colOff>
      <xdr:row>29</xdr:row>
      <xdr:rowOff>69427</xdr:rowOff>
    </xdr:to>
    <xdr:cxnSp macro="">
      <xdr:nvCxnSpPr>
        <xdr:cNvPr id="82" name="直線コネクタ 81"/>
        <xdr:cNvCxnSpPr/>
      </xdr:nvCxnSpPr>
      <xdr:spPr>
        <a:xfrm flipV="1">
          <a:off x="4051300" y="5762625"/>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69003</xdr:rowOff>
    </xdr:from>
    <xdr:to>
      <xdr:col>15</xdr:col>
      <xdr:colOff>187325</xdr:colOff>
      <xdr:row>29</xdr:row>
      <xdr:rowOff>170603</xdr:rowOff>
    </xdr:to>
    <xdr:sp macro="" textlink="">
      <xdr:nvSpPr>
        <xdr:cNvPr id="83" name="楕円 82"/>
        <xdr:cNvSpPr/>
      </xdr:nvSpPr>
      <xdr:spPr>
        <a:xfrm>
          <a:off x="3238500" y="58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69427</xdr:rowOff>
    </xdr:from>
    <xdr:to>
      <xdr:col>19</xdr:col>
      <xdr:colOff>136525</xdr:colOff>
      <xdr:row>29</xdr:row>
      <xdr:rowOff>119803</xdr:rowOff>
    </xdr:to>
    <xdr:cxnSp macro="">
      <xdr:nvCxnSpPr>
        <xdr:cNvPr id="84" name="直線コネクタ 83"/>
        <xdr:cNvCxnSpPr/>
      </xdr:nvCxnSpPr>
      <xdr:spPr>
        <a:xfrm flipV="1">
          <a:off x="3289300" y="581300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5"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6"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7"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136754</xdr:rowOff>
    </xdr:from>
    <xdr:ext cx="405111" cy="259045"/>
    <xdr:sp macro="" textlink="">
      <xdr:nvSpPr>
        <xdr:cNvPr id="88" name="n_1mainValue有形固定資産減価償却率"/>
        <xdr:cNvSpPr txBox="1"/>
      </xdr:nvSpPr>
      <xdr:spPr>
        <a:xfrm>
          <a:off x="38360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15680</xdr:rowOff>
    </xdr:from>
    <xdr:ext cx="405111" cy="259045"/>
    <xdr:sp macro="" textlink="">
      <xdr:nvSpPr>
        <xdr:cNvPr id="89" name="n_2mainValue有形固定資産減価償却率"/>
        <xdr:cNvSpPr txBox="1"/>
      </xdr:nvSpPr>
      <xdr:spPr>
        <a:xfrm>
          <a:off x="30867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債務償還比率は、類似団体全国平均と同水準で推移していた前年度と比べ、</a:t>
          </a:r>
          <a:r>
            <a:rPr kumimoji="1" lang="en-US" altLang="ja-JP" sz="900">
              <a:latin typeface="ＭＳ Ｐゴシック" panose="020B0600070205080204" pitchFamily="50" charset="-128"/>
              <a:ea typeface="ＭＳ Ｐゴシック" panose="020B0600070205080204" pitchFamily="50" charset="-128"/>
            </a:rPr>
            <a:t>32.2</a:t>
          </a:r>
          <a:r>
            <a:rPr kumimoji="1" lang="ja-JP" altLang="en-US" sz="900">
              <a:latin typeface="ＭＳ Ｐゴシック" panose="020B0600070205080204" pitchFamily="50" charset="-128"/>
              <a:ea typeface="ＭＳ Ｐゴシック" panose="020B0600070205080204" pitchFamily="50" charset="-128"/>
            </a:rPr>
            <a:t>％と増加し、類似団体全国平均を若干上回っている。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地方債現在高については、発行抑制に努めており、類似団体と比較して低い水準だが、耐震化のための学校施設改築事業や消防庁舎移転に伴う関連事業、緊急防災・減災関連（防災情報伝達システム整備事業等）、</a:t>
          </a:r>
          <a:r>
            <a:rPr kumimoji="1" lang="en-US" altLang="ja-JP" sz="900">
              <a:latin typeface="ＭＳ Ｐゴシック" panose="020B0600070205080204" pitchFamily="50" charset="-128"/>
              <a:ea typeface="ＭＳ Ｐゴシック" panose="020B0600070205080204" pitchFamily="50" charset="-128"/>
            </a:rPr>
            <a:t>21</a:t>
          </a:r>
          <a:r>
            <a:rPr kumimoji="1" lang="ja-JP" altLang="en-US" sz="900">
              <a:latin typeface="ＭＳ Ｐゴシック" panose="020B0600070205080204" pitchFamily="50" charset="-128"/>
              <a:ea typeface="ＭＳ Ｐゴシック" panose="020B0600070205080204" pitchFamily="50" charset="-128"/>
            </a:rPr>
            <a:t>世紀の森公園建設事業（野球場関連）等の大型事業が重なったことが地方債現在高の上昇要因となっている。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また、一般財源の要である市民税の徴収率は年々上昇しているものの、歳入決算額に対する市税の構成比が類似団体に比べ、低い状況ととなっていることや、市町村税徴収率の県内都市平均を下回っていることから、引き続き徴収率向上に取り組んでいく必要があ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8" name="直線コネクタ 117"/>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1"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2" name="直線コネクタ 121"/>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3"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5" name="フローチャート: 判断 124"/>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146248</xdr:rowOff>
    </xdr:from>
    <xdr:to>
      <xdr:col>76</xdr:col>
      <xdr:colOff>73025</xdr:colOff>
      <xdr:row>30</xdr:row>
      <xdr:rowOff>76398</xdr:rowOff>
    </xdr:to>
    <xdr:sp macro="" textlink="">
      <xdr:nvSpPr>
        <xdr:cNvPr id="131" name="楕円 130"/>
        <xdr:cNvSpPr/>
      </xdr:nvSpPr>
      <xdr:spPr>
        <a:xfrm>
          <a:off x="14744700" y="58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169125</xdr:rowOff>
    </xdr:from>
    <xdr:ext cx="469744" cy="259045"/>
    <xdr:sp macro="" textlink="">
      <xdr:nvSpPr>
        <xdr:cNvPr id="132" name="債務償還比率該当値テキスト"/>
        <xdr:cNvSpPr txBox="1"/>
      </xdr:nvSpPr>
      <xdr:spPr>
        <a:xfrm>
          <a:off x="14846300" y="574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13420</xdr:rowOff>
    </xdr:from>
    <xdr:to>
      <xdr:col>72</xdr:col>
      <xdr:colOff>123825</xdr:colOff>
      <xdr:row>30</xdr:row>
      <xdr:rowOff>115020</xdr:rowOff>
    </xdr:to>
    <xdr:sp macro="" textlink="">
      <xdr:nvSpPr>
        <xdr:cNvPr id="133" name="楕円 132"/>
        <xdr:cNvSpPr/>
      </xdr:nvSpPr>
      <xdr:spPr>
        <a:xfrm>
          <a:off x="14033500" y="592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25598</xdr:rowOff>
    </xdr:from>
    <xdr:to>
      <xdr:col>76</xdr:col>
      <xdr:colOff>22225</xdr:colOff>
      <xdr:row>30</xdr:row>
      <xdr:rowOff>64220</xdr:rowOff>
    </xdr:to>
    <xdr:cxnSp macro="">
      <xdr:nvCxnSpPr>
        <xdr:cNvPr id="134" name="直線コネクタ 133"/>
        <xdr:cNvCxnSpPr/>
      </xdr:nvCxnSpPr>
      <xdr:spPr>
        <a:xfrm flipV="1">
          <a:off x="14084300" y="5940623"/>
          <a:ext cx="711200" cy="3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5" name="n_1aveValue債務償還比率"/>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131547</xdr:rowOff>
    </xdr:from>
    <xdr:ext cx="469744" cy="259045"/>
    <xdr:sp macro="" textlink="">
      <xdr:nvSpPr>
        <xdr:cNvPr id="136" name="n_1mainValue債務償還比率"/>
        <xdr:cNvSpPr txBox="1"/>
      </xdr:nvSpPr>
      <xdr:spPr>
        <a:xfrm>
          <a:off x="13836727" y="570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63,161
62,602
210.90
43,170,680
41,707,669
1,237,127
15,966,221
28,614,944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71" name="楕円 70"/>
        <xdr:cNvSpPr/>
      </xdr:nvSpPr>
      <xdr:spPr>
        <a:xfrm>
          <a:off x="4584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44467</xdr:rowOff>
    </xdr:from>
    <xdr:ext cx="405111" cy="259045"/>
    <xdr:sp macro="" textlink="">
      <xdr:nvSpPr>
        <xdr:cNvPr id="72" name="【道路】&#10;有形固定資産減価償却率該当値テキスト"/>
        <xdr:cNvSpPr txBox="1"/>
      </xdr:nvSpPr>
      <xdr:spPr>
        <a:xfrm>
          <a:off x="4673600"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57785</xdr:rowOff>
    </xdr:from>
    <xdr:to>
      <xdr:col>20</xdr:col>
      <xdr:colOff>38100</xdr:colOff>
      <xdr:row>36</xdr:row>
      <xdr:rowOff>159385</xdr:rowOff>
    </xdr:to>
    <xdr:sp macro="" textlink="">
      <xdr:nvSpPr>
        <xdr:cNvPr id="73" name="楕円 72"/>
        <xdr:cNvSpPr/>
      </xdr:nvSpPr>
      <xdr:spPr>
        <a:xfrm>
          <a:off x="3746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72390</xdr:rowOff>
    </xdr:from>
    <xdr:to>
      <xdr:col>24</xdr:col>
      <xdr:colOff>63500</xdr:colOff>
      <xdr:row>36</xdr:row>
      <xdr:rowOff>108585</xdr:rowOff>
    </xdr:to>
    <xdr:cxnSp macro="">
      <xdr:nvCxnSpPr>
        <xdr:cNvPr id="74" name="直線コネクタ 73"/>
        <xdr:cNvCxnSpPr/>
      </xdr:nvCxnSpPr>
      <xdr:spPr>
        <a:xfrm flipV="1">
          <a:off x="3797300" y="62445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95885</xdr:rowOff>
    </xdr:from>
    <xdr:to>
      <xdr:col>15</xdr:col>
      <xdr:colOff>101600</xdr:colOff>
      <xdr:row>37</xdr:row>
      <xdr:rowOff>26035</xdr:rowOff>
    </xdr:to>
    <xdr:sp macro="" textlink="">
      <xdr:nvSpPr>
        <xdr:cNvPr id="75" name="楕円 74"/>
        <xdr:cNvSpPr/>
      </xdr:nvSpPr>
      <xdr:spPr>
        <a:xfrm>
          <a:off x="2857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108585</xdr:rowOff>
    </xdr:from>
    <xdr:to>
      <xdr:col>19</xdr:col>
      <xdr:colOff>177800</xdr:colOff>
      <xdr:row>36</xdr:row>
      <xdr:rowOff>146685</xdr:rowOff>
    </xdr:to>
    <xdr:cxnSp macro="">
      <xdr:nvCxnSpPr>
        <xdr:cNvPr id="76" name="直線コネクタ 75"/>
        <xdr:cNvCxnSpPr/>
      </xdr:nvCxnSpPr>
      <xdr:spPr>
        <a:xfrm flipV="1">
          <a:off x="2908300" y="62807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7"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78"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4462</xdr:rowOff>
    </xdr:from>
    <xdr:ext cx="405111" cy="259045"/>
    <xdr:sp macro="" textlink="">
      <xdr:nvSpPr>
        <xdr:cNvPr id="80" name="n_1mainValue【道路】&#10;有形固定資産減価償却率"/>
        <xdr:cNvSpPr txBox="1"/>
      </xdr:nvSpPr>
      <xdr:spPr>
        <a:xfrm>
          <a:off x="35820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42562</xdr:rowOff>
    </xdr:from>
    <xdr:ext cx="405111" cy="259045"/>
    <xdr:sp macro="" textlink="">
      <xdr:nvSpPr>
        <xdr:cNvPr id="81" name="n_2mainValue【道路】&#10;有形固定資産減価償却率"/>
        <xdr:cNvSpPr txBox="1"/>
      </xdr:nvSpPr>
      <xdr:spPr>
        <a:xfrm>
          <a:off x="2705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2" name="【道路】&#10;一人当たり延長平均値テキスト"/>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23082</xdr:rowOff>
    </xdr:from>
    <xdr:to>
      <xdr:col>55</xdr:col>
      <xdr:colOff>50800</xdr:colOff>
      <xdr:row>41</xdr:row>
      <xdr:rowOff>124682</xdr:rowOff>
    </xdr:to>
    <xdr:sp macro="" textlink="">
      <xdr:nvSpPr>
        <xdr:cNvPr id="122" name="楕円 121"/>
        <xdr:cNvSpPr/>
      </xdr:nvSpPr>
      <xdr:spPr>
        <a:xfrm>
          <a:off x="10426700" y="70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1509</xdr:rowOff>
    </xdr:from>
    <xdr:ext cx="469744" cy="259045"/>
    <xdr:sp macro="" textlink="">
      <xdr:nvSpPr>
        <xdr:cNvPr id="123" name="【道路】&#10;一人当たり延長該当値テキスト"/>
        <xdr:cNvSpPr txBox="1"/>
      </xdr:nvSpPr>
      <xdr:spPr>
        <a:xfrm>
          <a:off x="10515600" y="703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22167</xdr:rowOff>
    </xdr:from>
    <xdr:to>
      <xdr:col>50</xdr:col>
      <xdr:colOff>165100</xdr:colOff>
      <xdr:row>41</xdr:row>
      <xdr:rowOff>123767</xdr:rowOff>
    </xdr:to>
    <xdr:sp macro="" textlink="">
      <xdr:nvSpPr>
        <xdr:cNvPr id="124" name="楕円 123"/>
        <xdr:cNvSpPr/>
      </xdr:nvSpPr>
      <xdr:spPr>
        <a:xfrm>
          <a:off x="9588500" y="705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72967</xdr:rowOff>
    </xdr:from>
    <xdr:to>
      <xdr:col>55</xdr:col>
      <xdr:colOff>0</xdr:colOff>
      <xdr:row>41</xdr:row>
      <xdr:rowOff>73882</xdr:rowOff>
    </xdr:to>
    <xdr:cxnSp macro="">
      <xdr:nvCxnSpPr>
        <xdr:cNvPr id="125" name="直線コネクタ 124"/>
        <xdr:cNvCxnSpPr/>
      </xdr:nvCxnSpPr>
      <xdr:spPr>
        <a:xfrm>
          <a:off x="9639300" y="710241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86992</xdr:rowOff>
    </xdr:from>
    <xdr:to>
      <xdr:col>46</xdr:col>
      <xdr:colOff>38100</xdr:colOff>
      <xdr:row>41</xdr:row>
      <xdr:rowOff>17142</xdr:rowOff>
    </xdr:to>
    <xdr:sp macro="" textlink="">
      <xdr:nvSpPr>
        <xdr:cNvPr id="126" name="楕円 125"/>
        <xdr:cNvSpPr/>
      </xdr:nvSpPr>
      <xdr:spPr>
        <a:xfrm>
          <a:off x="8699500" y="69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137792</xdr:rowOff>
    </xdr:from>
    <xdr:to>
      <xdr:col>50</xdr:col>
      <xdr:colOff>114300</xdr:colOff>
      <xdr:row>41</xdr:row>
      <xdr:rowOff>72967</xdr:rowOff>
    </xdr:to>
    <xdr:cxnSp macro="">
      <xdr:nvCxnSpPr>
        <xdr:cNvPr id="127" name="直線コネクタ 126"/>
        <xdr:cNvCxnSpPr/>
      </xdr:nvCxnSpPr>
      <xdr:spPr>
        <a:xfrm>
          <a:off x="8750300" y="6995792"/>
          <a:ext cx="889000" cy="10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28"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29"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0"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114894</xdr:rowOff>
    </xdr:from>
    <xdr:ext cx="469744" cy="259045"/>
    <xdr:sp macro="" textlink="">
      <xdr:nvSpPr>
        <xdr:cNvPr id="131" name="n_1mainValue【道路】&#10;一人当たり延長"/>
        <xdr:cNvSpPr txBox="1"/>
      </xdr:nvSpPr>
      <xdr:spPr>
        <a:xfrm>
          <a:off x="9391727" y="714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8269</xdr:rowOff>
    </xdr:from>
    <xdr:ext cx="469744" cy="259045"/>
    <xdr:sp macro="" textlink="">
      <xdr:nvSpPr>
        <xdr:cNvPr id="132" name="n_2mainValue【道路】&#10;一人当たり延長"/>
        <xdr:cNvSpPr txBox="1"/>
      </xdr:nvSpPr>
      <xdr:spPr>
        <a:xfrm>
          <a:off x="8515427" y="70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3"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148409</xdr:rowOff>
    </xdr:from>
    <xdr:to>
      <xdr:col>24</xdr:col>
      <xdr:colOff>114300</xdr:colOff>
      <xdr:row>60</xdr:row>
      <xdr:rowOff>78559</xdr:rowOff>
    </xdr:to>
    <xdr:sp macro="" textlink="">
      <xdr:nvSpPr>
        <xdr:cNvPr id="173" name="楕円 172"/>
        <xdr:cNvSpPr/>
      </xdr:nvSpPr>
      <xdr:spPr>
        <a:xfrm>
          <a:off x="45847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126836</xdr:rowOff>
    </xdr:from>
    <xdr:ext cx="405111" cy="259045"/>
    <xdr:sp macro="" textlink="">
      <xdr:nvSpPr>
        <xdr:cNvPr id="174" name="【橋りょう・トンネル】&#10;有形固定資産減価償却率該当値テキスト"/>
        <xdr:cNvSpPr txBox="1"/>
      </xdr:nvSpPr>
      <xdr:spPr>
        <a:xfrm>
          <a:off x="4673600"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75" name="楕円 174"/>
        <xdr:cNvSpPr/>
      </xdr:nvSpPr>
      <xdr:spPr>
        <a:xfrm>
          <a:off x="3746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55517</xdr:rowOff>
    </xdr:to>
    <xdr:cxnSp macro="">
      <xdr:nvCxnSpPr>
        <xdr:cNvPr id="176" name="直線コネクタ 175"/>
        <xdr:cNvCxnSpPr/>
      </xdr:nvCxnSpPr>
      <xdr:spPr>
        <a:xfrm flipV="1">
          <a:off x="3797300" y="1031475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78196</xdr:rowOff>
    </xdr:from>
    <xdr:to>
      <xdr:col>15</xdr:col>
      <xdr:colOff>101600</xdr:colOff>
      <xdr:row>60</xdr:row>
      <xdr:rowOff>8346</xdr:rowOff>
    </xdr:to>
    <xdr:sp macro="" textlink="">
      <xdr:nvSpPr>
        <xdr:cNvPr id="177" name="楕円 176"/>
        <xdr:cNvSpPr/>
      </xdr:nvSpPr>
      <xdr:spPr>
        <a:xfrm>
          <a:off x="2857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128996</xdr:rowOff>
    </xdr:from>
    <xdr:to>
      <xdr:col>19</xdr:col>
      <xdr:colOff>177800</xdr:colOff>
      <xdr:row>60</xdr:row>
      <xdr:rowOff>55517</xdr:rowOff>
    </xdr:to>
    <xdr:cxnSp macro="">
      <xdr:nvCxnSpPr>
        <xdr:cNvPr id="178" name="直線コネクタ 177"/>
        <xdr:cNvCxnSpPr/>
      </xdr:nvCxnSpPr>
      <xdr:spPr>
        <a:xfrm>
          <a:off x="2908300" y="102445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9"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0"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1"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97444</xdr:rowOff>
    </xdr:from>
    <xdr:ext cx="405111" cy="259045"/>
    <xdr:sp macro="" textlink="">
      <xdr:nvSpPr>
        <xdr:cNvPr id="182" name="n_1mainValue【橋りょう・トンネル】&#10;有形固定資産減価償却率"/>
        <xdr:cNvSpPr txBox="1"/>
      </xdr:nvSpPr>
      <xdr:spPr>
        <a:xfrm>
          <a:off x="3582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170923</xdr:rowOff>
    </xdr:from>
    <xdr:ext cx="405111" cy="259045"/>
    <xdr:sp macro="" textlink="">
      <xdr:nvSpPr>
        <xdr:cNvPr id="183" name="n_2mainValue【橋りょう・トンネル】&#10;有形固定資産減価償却率"/>
        <xdr:cNvSpPr txBox="1"/>
      </xdr:nvSpPr>
      <xdr:spPr>
        <a:xfrm>
          <a:off x="2705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12"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24233</xdr:rowOff>
    </xdr:from>
    <xdr:to>
      <xdr:col>55</xdr:col>
      <xdr:colOff>50800</xdr:colOff>
      <xdr:row>64</xdr:row>
      <xdr:rowOff>125833</xdr:rowOff>
    </xdr:to>
    <xdr:sp macro="" textlink="">
      <xdr:nvSpPr>
        <xdr:cNvPr id="222" name="楕円 221"/>
        <xdr:cNvSpPr/>
      </xdr:nvSpPr>
      <xdr:spPr>
        <a:xfrm>
          <a:off x="10426700" y="1099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110610</xdr:rowOff>
    </xdr:from>
    <xdr:ext cx="469744" cy="259045"/>
    <xdr:sp macro="" textlink="">
      <xdr:nvSpPr>
        <xdr:cNvPr id="223" name="【橋りょう・トンネル】&#10;一人当たり有形固定資産（償却資産）額該当値テキスト"/>
        <xdr:cNvSpPr txBox="1"/>
      </xdr:nvSpPr>
      <xdr:spPr>
        <a:xfrm>
          <a:off x="10515600" y="1091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24227</xdr:rowOff>
    </xdr:from>
    <xdr:to>
      <xdr:col>50</xdr:col>
      <xdr:colOff>165100</xdr:colOff>
      <xdr:row>64</xdr:row>
      <xdr:rowOff>125827</xdr:rowOff>
    </xdr:to>
    <xdr:sp macro="" textlink="">
      <xdr:nvSpPr>
        <xdr:cNvPr id="224" name="楕円 223"/>
        <xdr:cNvSpPr/>
      </xdr:nvSpPr>
      <xdr:spPr>
        <a:xfrm>
          <a:off x="9588500" y="109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75027</xdr:rowOff>
    </xdr:from>
    <xdr:to>
      <xdr:col>55</xdr:col>
      <xdr:colOff>0</xdr:colOff>
      <xdr:row>64</xdr:row>
      <xdr:rowOff>75033</xdr:rowOff>
    </xdr:to>
    <xdr:cxnSp macro="">
      <xdr:nvCxnSpPr>
        <xdr:cNvPr id="225" name="直線コネクタ 224"/>
        <xdr:cNvCxnSpPr/>
      </xdr:nvCxnSpPr>
      <xdr:spPr>
        <a:xfrm>
          <a:off x="9639300" y="11047827"/>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24388</xdr:rowOff>
    </xdr:from>
    <xdr:to>
      <xdr:col>46</xdr:col>
      <xdr:colOff>38100</xdr:colOff>
      <xdr:row>64</xdr:row>
      <xdr:rowOff>125988</xdr:rowOff>
    </xdr:to>
    <xdr:sp macro="" textlink="">
      <xdr:nvSpPr>
        <xdr:cNvPr id="226" name="楕円 225"/>
        <xdr:cNvSpPr/>
      </xdr:nvSpPr>
      <xdr:spPr>
        <a:xfrm>
          <a:off x="8699500" y="109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75027</xdr:rowOff>
    </xdr:from>
    <xdr:to>
      <xdr:col>50</xdr:col>
      <xdr:colOff>114300</xdr:colOff>
      <xdr:row>64</xdr:row>
      <xdr:rowOff>75188</xdr:rowOff>
    </xdr:to>
    <xdr:cxnSp macro="">
      <xdr:nvCxnSpPr>
        <xdr:cNvPr id="227" name="直線コネクタ 226"/>
        <xdr:cNvCxnSpPr/>
      </xdr:nvCxnSpPr>
      <xdr:spPr>
        <a:xfrm flipV="1">
          <a:off x="8750300" y="11047827"/>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28"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29"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0"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116954</xdr:rowOff>
    </xdr:from>
    <xdr:ext cx="469744" cy="259045"/>
    <xdr:sp macro="" textlink="">
      <xdr:nvSpPr>
        <xdr:cNvPr id="231" name="n_1mainValue【橋りょう・トンネル】&#10;一人当たり有形固定資産（償却資産）額"/>
        <xdr:cNvSpPr txBox="1"/>
      </xdr:nvSpPr>
      <xdr:spPr>
        <a:xfrm>
          <a:off x="9391728" y="1108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117115</xdr:rowOff>
    </xdr:from>
    <xdr:ext cx="469744" cy="259045"/>
    <xdr:sp macro="" textlink="">
      <xdr:nvSpPr>
        <xdr:cNvPr id="232" name="n_2mainValue【橋りょう・トンネル】&#10;一人当たり有形固定資産（償却資産）額"/>
        <xdr:cNvSpPr txBox="1"/>
      </xdr:nvSpPr>
      <xdr:spPr>
        <a:xfrm>
          <a:off x="8515428" y="1108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87901</xdr:rowOff>
    </xdr:from>
    <xdr:ext cx="405111" cy="259045"/>
    <xdr:sp macro="" textlink="">
      <xdr:nvSpPr>
        <xdr:cNvPr id="260" name="【公営住宅】&#10;有形固定資産減価償却率平均値テキスト"/>
        <xdr:cNvSpPr txBox="1"/>
      </xdr:nvSpPr>
      <xdr:spPr>
        <a:xfrm>
          <a:off x="46736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4" name="フローチャート: 判断 263"/>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165608</xdr:rowOff>
    </xdr:from>
    <xdr:to>
      <xdr:col>24</xdr:col>
      <xdr:colOff>114300</xdr:colOff>
      <xdr:row>85</xdr:row>
      <xdr:rowOff>95758</xdr:rowOff>
    </xdr:to>
    <xdr:sp macro="" textlink="">
      <xdr:nvSpPr>
        <xdr:cNvPr id="270" name="楕円 269"/>
        <xdr:cNvSpPr/>
      </xdr:nvSpPr>
      <xdr:spPr>
        <a:xfrm>
          <a:off x="4584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144035</xdr:rowOff>
    </xdr:from>
    <xdr:ext cx="405111" cy="259045"/>
    <xdr:sp macro="" textlink="">
      <xdr:nvSpPr>
        <xdr:cNvPr id="271" name="【公営住宅】&#10;有形固定資産減価償却率該当値テキスト"/>
        <xdr:cNvSpPr txBox="1"/>
      </xdr:nvSpPr>
      <xdr:spPr>
        <a:xfrm>
          <a:off x="4673600" y="1454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44450</xdr:rowOff>
    </xdr:from>
    <xdr:to>
      <xdr:col>20</xdr:col>
      <xdr:colOff>38100</xdr:colOff>
      <xdr:row>85</xdr:row>
      <xdr:rowOff>146050</xdr:rowOff>
    </xdr:to>
    <xdr:sp macro="" textlink="">
      <xdr:nvSpPr>
        <xdr:cNvPr id="272" name="楕円 271"/>
        <xdr:cNvSpPr/>
      </xdr:nvSpPr>
      <xdr:spPr>
        <a:xfrm>
          <a:off x="3746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44958</xdr:rowOff>
    </xdr:from>
    <xdr:to>
      <xdr:col>24</xdr:col>
      <xdr:colOff>63500</xdr:colOff>
      <xdr:row>85</xdr:row>
      <xdr:rowOff>95250</xdr:rowOff>
    </xdr:to>
    <xdr:cxnSp macro="">
      <xdr:nvCxnSpPr>
        <xdr:cNvPr id="273" name="直線コネクタ 272"/>
        <xdr:cNvCxnSpPr/>
      </xdr:nvCxnSpPr>
      <xdr:spPr>
        <a:xfrm flipV="1">
          <a:off x="3797300" y="146182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46737</xdr:rowOff>
    </xdr:from>
    <xdr:to>
      <xdr:col>15</xdr:col>
      <xdr:colOff>101600</xdr:colOff>
      <xdr:row>85</xdr:row>
      <xdr:rowOff>148337</xdr:rowOff>
    </xdr:to>
    <xdr:sp macro="" textlink="">
      <xdr:nvSpPr>
        <xdr:cNvPr id="274" name="楕円 273"/>
        <xdr:cNvSpPr/>
      </xdr:nvSpPr>
      <xdr:spPr>
        <a:xfrm>
          <a:off x="2857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95250</xdr:rowOff>
    </xdr:from>
    <xdr:to>
      <xdr:col>19</xdr:col>
      <xdr:colOff>177800</xdr:colOff>
      <xdr:row>85</xdr:row>
      <xdr:rowOff>97537</xdr:rowOff>
    </xdr:to>
    <xdr:cxnSp macro="">
      <xdr:nvCxnSpPr>
        <xdr:cNvPr id="275" name="直線コネクタ 274"/>
        <xdr:cNvCxnSpPr/>
      </xdr:nvCxnSpPr>
      <xdr:spPr>
        <a:xfrm flipV="1">
          <a:off x="2908300" y="146685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76" name="n_1aveValue【公営住宅】&#10;有形固定資産減価償却率"/>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77" name="n_2ave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78" name="n_3aveValue【公営住宅】&#10;有形固定資産減価償却率"/>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137177</xdr:rowOff>
    </xdr:from>
    <xdr:ext cx="405111" cy="259045"/>
    <xdr:sp macro="" textlink="">
      <xdr:nvSpPr>
        <xdr:cNvPr id="279" name="n_1mainValue【公営住宅】&#10;有形固定資産減価償却率"/>
        <xdr:cNvSpPr txBox="1"/>
      </xdr:nvSpPr>
      <xdr:spPr>
        <a:xfrm>
          <a:off x="35820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139464</xdr:rowOff>
    </xdr:from>
    <xdr:ext cx="405111" cy="259045"/>
    <xdr:sp macro="" textlink="">
      <xdr:nvSpPr>
        <xdr:cNvPr id="280" name="n_2mainValue【公営住宅】&#10;有形固定資産減価償却率"/>
        <xdr:cNvSpPr txBox="1"/>
      </xdr:nvSpPr>
      <xdr:spPr>
        <a:xfrm>
          <a:off x="2705744" y="14712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09"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3" name="フローチャート: 判断 312"/>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159513</xdr:rowOff>
    </xdr:from>
    <xdr:to>
      <xdr:col>55</xdr:col>
      <xdr:colOff>50800</xdr:colOff>
      <xdr:row>82</xdr:row>
      <xdr:rowOff>89663</xdr:rowOff>
    </xdr:to>
    <xdr:sp macro="" textlink="">
      <xdr:nvSpPr>
        <xdr:cNvPr id="319" name="楕円 318"/>
        <xdr:cNvSpPr/>
      </xdr:nvSpPr>
      <xdr:spPr>
        <a:xfrm>
          <a:off x="10426700" y="14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10940</xdr:rowOff>
    </xdr:from>
    <xdr:ext cx="469744" cy="259045"/>
    <xdr:sp macro="" textlink="">
      <xdr:nvSpPr>
        <xdr:cNvPr id="320" name="【公営住宅】&#10;一人当たり面積該当値テキスト"/>
        <xdr:cNvSpPr txBox="1"/>
      </xdr:nvSpPr>
      <xdr:spPr>
        <a:xfrm>
          <a:off x="10515600" y="1389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155702</xdr:rowOff>
    </xdr:from>
    <xdr:to>
      <xdr:col>50</xdr:col>
      <xdr:colOff>165100</xdr:colOff>
      <xdr:row>82</xdr:row>
      <xdr:rowOff>85852</xdr:rowOff>
    </xdr:to>
    <xdr:sp macro="" textlink="">
      <xdr:nvSpPr>
        <xdr:cNvPr id="321" name="楕円 320"/>
        <xdr:cNvSpPr/>
      </xdr:nvSpPr>
      <xdr:spPr>
        <a:xfrm>
          <a:off x="9588500" y="1404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35052</xdr:rowOff>
    </xdr:from>
    <xdr:to>
      <xdr:col>55</xdr:col>
      <xdr:colOff>0</xdr:colOff>
      <xdr:row>82</xdr:row>
      <xdr:rowOff>38863</xdr:rowOff>
    </xdr:to>
    <xdr:cxnSp macro="">
      <xdr:nvCxnSpPr>
        <xdr:cNvPr id="322" name="直線コネクタ 321"/>
        <xdr:cNvCxnSpPr/>
      </xdr:nvCxnSpPr>
      <xdr:spPr>
        <a:xfrm>
          <a:off x="9639300" y="14093952"/>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168656</xdr:rowOff>
    </xdr:from>
    <xdr:to>
      <xdr:col>46</xdr:col>
      <xdr:colOff>38100</xdr:colOff>
      <xdr:row>82</xdr:row>
      <xdr:rowOff>98806</xdr:rowOff>
    </xdr:to>
    <xdr:sp macro="" textlink="">
      <xdr:nvSpPr>
        <xdr:cNvPr id="323" name="楕円 322"/>
        <xdr:cNvSpPr/>
      </xdr:nvSpPr>
      <xdr:spPr>
        <a:xfrm>
          <a:off x="8699500" y="140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35052</xdr:rowOff>
    </xdr:from>
    <xdr:to>
      <xdr:col>50</xdr:col>
      <xdr:colOff>114300</xdr:colOff>
      <xdr:row>82</xdr:row>
      <xdr:rowOff>48006</xdr:rowOff>
    </xdr:to>
    <xdr:cxnSp macro="">
      <xdr:nvCxnSpPr>
        <xdr:cNvPr id="324" name="直線コネクタ 323"/>
        <xdr:cNvCxnSpPr/>
      </xdr:nvCxnSpPr>
      <xdr:spPr>
        <a:xfrm flipV="1">
          <a:off x="8750300" y="1409395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25"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26" name="n_2aveValue【公営住宅】&#10;一人当たり面積"/>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7"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102379</xdr:rowOff>
    </xdr:from>
    <xdr:ext cx="469744" cy="259045"/>
    <xdr:sp macro="" textlink="">
      <xdr:nvSpPr>
        <xdr:cNvPr id="328" name="n_1mainValue【公営住宅】&#10;一人当たり面積"/>
        <xdr:cNvSpPr txBox="1"/>
      </xdr:nvSpPr>
      <xdr:spPr>
        <a:xfrm>
          <a:off x="9391727" y="1381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115333</xdr:rowOff>
    </xdr:from>
    <xdr:ext cx="469744" cy="259045"/>
    <xdr:sp macro="" textlink="">
      <xdr:nvSpPr>
        <xdr:cNvPr id="329" name="n_2mainValue【公営住宅】&#10;一人当たり面積"/>
        <xdr:cNvSpPr txBox="1"/>
      </xdr:nvSpPr>
      <xdr:spPr>
        <a:xfrm>
          <a:off x="8515427" y="1383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0" name="テキスト ボックス 33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1" name="直線コネクタ 34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2" name="テキスト ボックス 34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3" name="直線コネクタ 34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4" name="テキスト ボックス 34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5" name="直線コネクタ 34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6" name="テキスト ボックス 34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7" name="直線コネクタ 34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8" name="テキスト ボックス 34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9" name="直線コネクタ 34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0" name="テキスト ボックス 34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54" name="直線コネクタ 353"/>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55" name="【港湾・漁港】&#10;有形固定資産減価償却率最小値テキスト"/>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56" name="直線コネクタ 355"/>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57"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58" name="直線コネクタ 357"/>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59" name="【港湾・漁港】&#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60" name="フローチャート: 判断 359"/>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61" name="フローチャート: 判断 360"/>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62" name="フローチャート: 判断 361"/>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63" name="フローチャート: 判断 362"/>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143511</xdr:rowOff>
    </xdr:from>
    <xdr:to>
      <xdr:col>24</xdr:col>
      <xdr:colOff>114300</xdr:colOff>
      <xdr:row>102</xdr:row>
      <xdr:rowOff>73661</xdr:rowOff>
    </xdr:to>
    <xdr:sp macro="" textlink="">
      <xdr:nvSpPr>
        <xdr:cNvPr id="369" name="楕円 368"/>
        <xdr:cNvSpPr/>
      </xdr:nvSpPr>
      <xdr:spPr>
        <a:xfrm>
          <a:off x="45847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166388</xdr:rowOff>
    </xdr:from>
    <xdr:ext cx="405111" cy="259045"/>
    <xdr:sp macro="" textlink="">
      <xdr:nvSpPr>
        <xdr:cNvPr id="370" name="【港湾・漁港】&#10;有形固定資産減価償却率該当値テキスト"/>
        <xdr:cNvSpPr txBox="1"/>
      </xdr:nvSpPr>
      <xdr:spPr>
        <a:xfrm>
          <a:off x="4673600"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143511</xdr:rowOff>
    </xdr:from>
    <xdr:to>
      <xdr:col>20</xdr:col>
      <xdr:colOff>38100</xdr:colOff>
      <xdr:row>102</xdr:row>
      <xdr:rowOff>73661</xdr:rowOff>
    </xdr:to>
    <xdr:sp macro="" textlink="">
      <xdr:nvSpPr>
        <xdr:cNvPr id="371" name="楕円 370"/>
        <xdr:cNvSpPr/>
      </xdr:nvSpPr>
      <xdr:spPr>
        <a:xfrm>
          <a:off x="3746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22861</xdr:rowOff>
    </xdr:from>
    <xdr:to>
      <xdr:col>24</xdr:col>
      <xdr:colOff>63500</xdr:colOff>
      <xdr:row>102</xdr:row>
      <xdr:rowOff>22861</xdr:rowOff>
    </xdr:to>
    <xdr:cxnSp macro="">
      <xdr:nvCxnSpPr>
        <xdr:cNvPr id="372" name="直線コネクタ 371"/>
        <xdr:cNvCxnSpPr/>
      </xdr:nvCxnSpPr>
      <xdr:spPr>
        <a:xfrm>
          <a:off x="3797300" y="17510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168275</xdr:rowOff>
    </xdr:from>
    <xdr:to>
      <xdr:col>15</xdr:col>
      <xdr:colOff>101600</xdr:colOff>
      <xdr:row>102</xdr:row>
      <xdr:rowOff>98425</xdr:rowOff>
    </xdr:to>
    <xdr:sp macro="" textlink="">
      <xdr:nvSpPr>
        <xdr:cNvPr id="373" name="楕円 372"/>
        <xdr:cNvSpPr/>
      </xdr:nvSpPr>
      <xdr:spPr>
        <a:xfrm>
          <a:off x="2857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22861</xdr:rowOff>
    </xdr:from>
    <xdr:to>
      <xdr:col>19</xdr:col>
      <xdr:colOff>177800</xdr:colOff>
      <xdr:row>102</xdr:row>
      <xdr:rowOff>47625</xdr:rowOff>
    </xdr:to>
    <xdr:cxnSp macro="">
      <xdr:nvCxnSpPr>
        <xdr:cNvPr id="374" name="直線コネクタ 373"/>
        <xdr:cNvCxnSpPr/>
      </xdr:nvCxnSpPr>
      <xdr:spPr>
        <a:xfrm flipV="1">
          <a:off x="2908300" y="175107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375" name="n_1aveValue【港湾・漁港】&#10;有形固定資産減価償却率"/>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121938</xdr:rowOff>
    </xdr:from>
    <xdr:ext cx="405111" cy="259045"/>
    <xdr:sp macro="" textlink="">
      <xdr:nvSpPr>
        <xdr:cNvPr id="376" name="n_2aveValue【港湾・漁港】&#10;有形固定資産減価償却率"/>
        <xdr:cNvSpPr txBox="1"/>
      </xdr:nvSpPr>
      <xdr:spPr>
        <a:xfrm>
          <a:off x="2705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377" name="n_3aveValue【港湾・漁港】&#10;有形固定資産減価償却率"/>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90188</xdr:rowOff>
    </xdr:from>
    <xdr:ext cx="405111" cy="259045"/>
    <xdr:sp macro="" textlink="">
      <xdr:nvSpPr>
        <xdr:cNvPr id="378" name="n_1mainValue【港湾・漁港】&#10;有形固定資産減価償却率"/>
        <xdr:cNvSpPr txBox="1"/>
      </xdr:nvSpPr>
      <xdr:spPr>
        <a:xfrm>
          <a:off x="35820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114952</xdr:rowOff>
    </xdr:from>
    <xdr:ext cx="405111" cy="259045"/>
    <xdr:sp macro="" textlink="">
      <xdr:nvSpPr>
        <xdr:cNvPr id="379" name="n_2mainValue【港湾・漁港】&#10;有形固定資産減価償却率"/>
        <xdr:cNvSpPr txBox="1"/>
      </xdr:nvSpPr>
      <xdr:spPr>
        <a:xfrm>
          <a:off x="27057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0" name="直線コネクタ 38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91" name="テキスト ボックス 390"/>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3" name="テキスト ボックス 392"/>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4" name="直線コネクタ 39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5" name="テキスト ボックス 394"/>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7" name="テキスト ボックス 39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399" name="直線コネクタ 398"/>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00" name="【港湾・漁港】&#10;一人当たり有形固定資産（償却資産）額最小値テキスト"/>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01" name="直線コネクタ 400"/>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02" name="【港湾・漁港】&#10;一人当たり有形固定資産（償却資産）額最大値テキスト"/>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03" name="直線コネクタ 402"/>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76395</xdr:rowOff>
    </xdr:from>
    <xdr:ext cx="599010" cy="259045"/>
    <xdr:sp macro="" textlink="">
      <xdr:nvSpPr>
        <xdr:cNvPr id="404" name="【港湾・漁港】&#10;一人当たり有形固定資産（償却資産）額平均値テキスト"/>
        <xdr:cNvSpPr txBox="1"/>
      </xdr:nvSpPr>
      <xdr:spPr>
        <a:xfrm>
          <a:off x="10515600" y="18078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05" name="フローチャート: 判断 404"/>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06" name="フローチャート: 判断 405"/>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07" name="フローチャート: 判断 406"/>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08" name="フローチャート: 判断 407"/>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133341</xdr:rowOff>
    </xdr:from>
    <xdr:to>
      <xdr:col>55</xdr:col>
      <xdr:colOff>50800</xdr:colOff>
      <xdr:row>107</xdr:row>
      <xdr:rowOff>63491</xdr:rowOff>
    </xdr:to>
    <xdr:sp macro="" textlink="">
      <xdr:nvSpPr>
        <xdr:cNvPr id="414" name="楕円 413"/>
        <xdr:cNvSpPr/>
      </xdr:nvSpPr>
      <xdr:spPr>
        <a:xfrm>
          <a:off x="10426700" y="183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48268</xdr:rowOff>
    </xdr:from>
    <xdr:ext cx="599010" cy="259045"/>
    <xdr:sp macro="" textlink="">
      <xdr:nvSpPr>
        <xdr:cNvPr id="415" name="【港湾・漁港】&#10;一人当たり有形固定資産（償却資産）額該当値テキスト"/>
        <xdr:cNvSpPr txBox="1"/>
      </xdr:nvSpPr>
      <xdr:spPr>
        <a:xfrm>
          <a:off x="10515600" y="1822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134720</xdr:rowOff>
    </xdr:from>
    <xdr:to>
      <xdr:col>50</xdr:col>
      <xdr:colOff>165100</xdr:colOff>
      <xdr:row>107</xdr:row>
      <xdr:rowOff>64870</xdr:rowOff>
    </xdr:to>
    <xdr:sp macro="" textlink="">
      <xdr:nvSpPr>
        <xdr:cNvPr id="416" name="楕円 415"/>
        <xdr:cNvSpPr/>
      </xdr:nvSpPr>
      <xdr:spPr>
        <a:xfrm>
          <a:off x="9588500" y="183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12691</xdr:rowOff>
    </xdr:from>
    <xdr:to>
      <xdr:col>55</xdr:col>
      <xdr:colOff>0</xdr:colOff>
      <xdr:row>107</xdr:row>
      <xdr:rowOff>14070</xdr:rowOff>
    </xdr:to>
    <xdr:cxnSp macro="">
      <xdr:nvCxnSpPr>
        <xdr:cNvPr id="417" name="直線コネクタ 416"/>
        <xdr:cNvCxnSpPr/>
      </xdr:nvCxnSpPr>
      <xdr:spPr>
        <a:xfrm flipV="1">
          <a:off x="9639300" y="18357841"/>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134226</xdr:rowOff>
    </xdr:from>
    <xdr:to>
      <xdr:col>46</xdr:col>
      <xdr:colOff>38100</xdr:colOff>
      <xdr:row>107</xdr:row>
      <xdr:rowOff>64376</xdr:rowOff>
    </xdr:to>
    <xdr:sp macro="" textlink="">
      <xdr:nvSpPr>
        <xdr:cNvPr id="418" name="楕円 417"/>
        <xdr:cNvSpPr/>
      </xdr:nvSpPr>
      <xdr:spPr>
        <a:xfrm>
          <a:off x="8699500" y="183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13576</xdr:rowOff>
    </xdr:from>
    <xdr:to>
      <xdr:col>50</xdr:col>
      <xdr:colOff>114300</xdr:colOff>
      <xdr:row>107</xdr:row>
      <xdr:rowOff>14070</xdr:rowOff>
    </xdr:to>
    <xdr:cxnSp macro="">
      <xdr:nvCxnSpPr>
        <xdr:cNvPr id="419" name="直線コネクタ 418"/>
        <xdr:cNvCxnSpPr/>
      </xdr:nvCxnSpPr>
      <xdr:spPr>
        <a:xfrm>
          <a:off x="8750300" y="18358726"/>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147542</xdr:rowOff>
    </xdr:from>
    <xdr:ext cx="599010" cy="259045"/>
    <xdr:sp macro="" textlink="">
      <xdr:nvSpPr>
        <xdr:cNvPr id="420" name="n_1aveValue【港湾・漁港】&#10;一人当たり有形固定資産（償却資産）額"/>
        <xdr:cNvSpPr txBox="1"/>
      </xdr:nvSpPr>
      <xdr:spPr>
        <a:xfrm>
          <a:off x="93270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55151</xdr:rowOff>
    </xdr:from>
    <xdr:ext cx="599010" cy="259045"/>
    <xdr:sp macro="" textlink="">
      <xdr:nvSpPr>
        <xdr:cNvPr id="421" name="n_2aveValue【港湾・漁港】&#10;一人当たり有形固定資産（償却資産）額"/>
        <xdr:cNvSpPr txBox="1"/>
      </xdr:nvSpPr>
      <xdr:spPr>
        <a:xfrm>
          <a:off x="8450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97738</xdr:rowOff>
    </xdr:from>
    <xdr:ext cx="599010" cy="259045"/>
    <xdr:sp macro="" textlink="">
      <xdr:nvSpPr>
        <xdr:cNvPr id="422" name="n_3aveValue【港湾・漁港】&#10;一人当たり有形固定資産（償却資産）額"/>
        <xdr:cNvSpPr txBox="1"/>
      </xdr:nvSpPr>
      <xdr:spPr>
        <a:xfrm>
          <a:off x="7561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55997</xdr:rowOff>
    </xdr:from>
    <xdr:ext cx="599010" cy="259045"/>
    <xdr:sp macro="" textlink="">
      <xdr:nvSpPr>
        <xdr:cNvPr id="423" name="n_1mainValue【港湾・漁港】&#10;一人当たり有形固定資産（償却資産）額"/>
        <xdr:cNvSpPr txBox="1"/>
      </xdr:nvSpPr>
      <xdr:spPr>
        <a:xfrm>
          <a:off x="9327095" y="1840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55503</xdr:rowOff>
    </xdr:from>
    <xdr:ext cx="599010" cy="259045"/>
    <xdr:sp macro="" textlink="">
      <xdr:nvSpPr>
        <xdr:cNvPr id="424" name="n_2mainValue【港湾・漁港】&#10;一人当たり有形固定資産（償却資産）額"/>
        <xdr:cNvSpPr txBox="1"/>
      </xdr:nvSpPr>
      <xdr:spPr>
        <a:xfrm>
          <a:off x="8450795" y="1840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49" name="直線コネクタ 448"/>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50"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51" name="直線コネクタ 450"/>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52"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53" name="直線コネクタ 452"/>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454" name="【認定こども園・幼稚園・保育所】&#10;有形固定資産減価償却率平均値テキスト"/>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55" name="フローチャート: 判断 454"/>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56" name="フローチャート: 判断 455"/>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57" name="フローチャート: 判断 456"/>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58" name="フローチャート: 判断 457"/>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88265</xdr:rowOff>
    </xdr:from>
    <xdr:to>
      <xdr:col>85</xdr:col>
      <xdr:colOff>177800</xdr:colOff>
      <xdr:row>40</xdr:row>
      <xdr:rowOff>18415</xdr:rowOff>
    </xdr:to>
    <xdr:sp macro="" textlink="">
      <xdr:nvSpPr>
        <xdr:cNvPr id="464" name="楕円 463"/>
        <xdr:cNvSpPr/>
      </xdr:nvSpPr>
      <xdr:spPr>
        <a:xfrm>
          <a:off x="162687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66692</xdr:rowOff>
    </xdr:from>
    <xdr:ext cx="405111" cy="259045"/>
    <xdr:sp macro="" textlink="">
      <xdr:nvSpPr>
        <xdr:cNvPr id="465" name="【認定こども園・幼稚園・保育所】&#10;有形固定資産減価償却率該当値テキスト"/>
        <xdr:cNvSpPr txBox="1"/>
      </xdr:nvSpPr>
      <xdr:spPr>
        <a:xfrm>
          <a:off x="16357600"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95885</xdr:rowOff>
    </xdr:from>
    <xdr:to>
      <xdr:col>81</xdr:col>
      <xdr:colOff>101600</xdr:colOff>
      <xdr:row>39</xdr:row>
      <xdr:rowOff>26035</xdr:rowOff>
    </xdr:to>
    <xdr:sp macro="" textlink="">
      <xdr:nvSpPr>
        <xdr:cNvPr id="466" name="楕円 465"/>
        <xdr:cNvSpPr/>
      </xdr:nvSpPr>
      <xdr:spPr>
        <a:xfrm>
          <a:off x="15430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146685</xdr:rowOff>
    </xdr:from>
    <xdr:to>
      <xdr:col>85</xdr:col>
      <xdr:colOff>127000</xdr:colOff>
      <xdr:row>39</xdr:row>
      <xdr:rowOff>139065</xdr:rowOff>
    </xdr:to>
    <xdr:cxnSp macro="">
      <xdr:nvCxnSpPr>
        <xdr:cNvPr id="467" name="直線コネクタ 466"/>
        <xdr:cNvCxnSpPr/>
      </xdr:nvCxnSpPr>
      <xdr:spPr>
        <a:xfrm>
          <a:off x="15481300" y="6661785"/>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137795</xdr:rowOff>
    </xdr:from>
    <xdr:to>
      <xdr:col>76</xdr:col>
      <xdr:colOff>165100</xdr:colOff>
      <xdr:row>39</xdr:row>
      <xdr:rowOff>67945</xdr:rowOff>
    </xdr:to>
    <xdr:sp macro="" textlink="">
      <xdr:nvSpPr>
        <xdr:cNvPr id="468" name="楕円 467"/>
        <xdr:cNvSpPr/>
      </xdr:nvSpPr>
      <xdr:spPr>
        <a:xfrm>
          <a:off x="1454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146685</xdr:rowOff>
    </xdr:from>
    <xdr:to>
      <xdr:col>81</xdr:col>
      <xdr:colOff>50800</xdr:colOff>
      <xdr:row>39</xdr:row>
      <xdr:rowOff>17145</xdr:rowOff>
    </xdr:to>
    <xdr:cxnSp macro="">
      <xdr:nvCxnSpPr>
        <xdr:cNvPr id="469" name="直線コネクタ 468"/>
        <xdr:cNvCxnSpPr/>
      </xdr:nvCxnSpPr>
      <xdr:spPr>
        <a:xfrm flipV="1">
          <a:off x="14592300" y="66617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154957</xdr:rowOff>
    </xdr:from>
    <xdr:ext cx="405111" cy="259045"/>
    <xdr:sp macro="" textlink="">
      <xdr:nvSpPr>
        <xdr:cNvPr id="470" name="n_1aveValue【認定こども園・幼稚園・保育所】&#10;有形固定資産減価償却率"/>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471" name="n_2aveValue【認定こども園・幼稚園・保育所】&#10;有形固定資産減価償却率"/>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72"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17162</xdr:rowOff>
    </xdr:from>
    <xdr:ext cx="405111" cy="259045"/>
    <xdr:sp macro="" textlink="">
      <xdr:nvSpPr>
        <xdr:cNvPr id="473" name="n_1mainValue【認定こども園・幼稚園・保育所】&#10;有形固定資産減価償却率"/>
        <xdr:cNvSpPr txBox="1"/>
      </xdr:nvSpPr>
      <xdr:spPr>
        <a:xfrm>
          <a:off x="15266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474" name="n_2mainValue【認定こども園・幼稚園・保育所】&#10;有形固定資産減価償却率"/>
        <xdr:cNvSpPr txBox="1"/>
      </xdr:nvSpPr>
      <xdr:spPr>
        <a:xfrm>
          <a:off x="14389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5" name="直線コネクタ 48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6" name="テキスト ボックス 48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7" name="直線コネクタ 48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8" name="テキスト ボックス 48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9" name="直線コネクタ 48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0" name="テキスト ボックス 48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1" name="直線コネクタ 49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2" name="テキスト ボックス 49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3" name="直線コネクタ 49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4" name="テキスト ボックス 49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5" name="直線コネクタ 49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6" name="テキスト ボックス 49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00" name="直線コネクタ 499"/>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01"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02" name="直線コネクタ 501"/>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03"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04" name="直線コネクタ 503"/>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505"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06" name="フローチャート: 判断 505"/>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07" name="フローチャート: 判断 506"/>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08" name="フローチャート: 判断 507"/>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09" name="フローチャート: 判断 508"/>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15603</xdr:rowOff>
    </xdr:from>
    <xdr:to>
      <xdr:col>116</xdr:col>
      <xdr:colOff>114300</xdr:colOff>
      <xdr:row>40</xdr:row>
      <xdr:rowOff>117203</xdr:rowOff>
    </xdr:to>
    <xdr:sp macro="" textlink="">
      <xdr:nvSpPr>
        <xdr:cNvPr id="515" name="楕円 514"/>
        <xdr:cNvSpPr/>
      </xdr:nvSpPr>
      <xdr:spPr>
        <a:xfrm>
          <a:off x="221107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165480</xdr:rowOff>
    </xdr:from>
    <xdr:ext cx="469744" cy="259045"/>
    <xdr:sp macro="" textlink="">
      <xdr:nvSpPr>
        <xdr:cNvPr id="516" name="【認定こども園・幼稚園・保育所】&#10;一人当たり面積該当値テキスト"/>
        <xdr:cNvSpPr txBox="1"/>
      </xdr:nvSpPr>
      <xdr:spPr>
        <a:xfrm>
          <a:off x="22199600"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170724</xdr:rowOff>
    </xdr:from>
    <xdr:to>
      <xdr:col>112</xdr:col>
      <xdr:colOff>38100</xdr:colOff>
      <xdr:row>40</xdr:row>
      <xdr:rowOff>100874</xdr:rowOff>
    </xdr:to>
    <xdr:sp macro="" textlink="">
      <xdr:nvSpPr>
        <xdr:cNvPr id="517" name="楕円 516"/>
        <xdr:cNvSpPr/>
      </xdr:nvSpPr>
      <xdr:spPr>
        <a:xfrm>
          <a:off x="21272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50074</xdr:rowOff>
    </xdr:from>
    <xdr:to>
      <xdr:col>116</xdr:col>
      <xdr:colOff>63500</xdr:colOff>
      <xdr:row>40</xdr:row>
      <xdr:rowOff>66403</xdr:rowOff>
    </xdr:to>
    <xdr:cxnSp macro="">
      <xdr:nvCxnSpPr>
        <xdr:cNvPr id="518" name="直線コネクタ 517"/>
        <xdr:cNvCxnSpPr/>
      </xdr:nvCxnSpPr>
      <xdr:spPr>
        <a:xfrm>
          <a:off x="21323300" y="690807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167459</xdr:rowOff>
    </xdr:from>
    <xdr:to>
      <xdr:col>107</xdr:col>
      <xdr:colOff>101600</xdr:colOff>
      <xdr:row>40</xdr:row>
      <xdr:rowOff>97609</xdr:rowOff>
    </xdr:to>
    <xdr:sp macro="" textlink="">
      <xdr:nvSpPr>
        <xdr:cNvPr id="519" name="楕円 518"/>
        <xdr:cNvSpPr/>
      </xdr:nvSpPr>
      <xdr:spPr>
        <a:xfrm>
          <a:off x="20383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46809</xdr:rowOff>
    </xdr:from>
    <xdr:to>
      <xdr:col>111</xdr:col>
      <xdr:colOff>177800</xdr:colOff>
      <xdr:row>40</xdr:row>
      <xdr:rowOff>50074</xdr:rowOff>
    </xdr:to>
    <xdr:cxnSp macro="">
      <xdr:nvCxnSpPr>
        <xdr:cNvPr id="520" name="直線コネクタ 519"/>
        <xdr:cNvCxnSpPr/>
      </xdr:nvCxnSpPr>
      <xdr:spPr>
        <a:xfrm>
          <a:off x="20434300" y="69048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521"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522"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523"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92001</xdr:rowOff>
    </xdr:from>
    <xdr:ext cx="469744" cy="259045"/>
    <xdr:sp macro="" textlink="">
      <xdr:nvSpPr>
        <xdr:cNvPr id="524" name="n_1mainValue【認定こども園・幼稚園・保育所】&#10;一人当たり面積"/>
        <xdr:cNvSpPr txBox="1"/>
      </xdr:nvSpPr>
      <xdr:spPr>
        <a:xfrm>
          <a:off x="210757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88736</xdr:rowOff>
    </xdr:from>
    <xdr:ext cx="469744" cy="259045"/>
    <xdr:sp macro="" textlink="">
      <xdr:nvSpPr>
        <xdr:cNvPr id="525" name="n_2mainValue【認定こども園・幼稚園・保育所】&#10;一人当たり面積"/>
        <xdr:cNvSpPr txBox="1"/>
      </xdr:nvSpPr>
      <xdr:spPr>
        <a:xfrm>
          <a:off x="20199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4" name="テキスト ボックス 54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48" name="直線コネクタ 547"/>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49"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50" name="直線コネクタ 549"/>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51"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52" name="直線コネクタ 551"/>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53" name="【学校施設】&#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54" name="フローチャート: 判断 553"/>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55" name="フローチャート: 判断 554"/>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56" name="フローチャート: 判断 555"/>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57" name="フローチャート: 判断 556"/>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97790</xdr:rowOff>
    </xdr:from>
    <xdr:to>
      <xdr:col>85</xdr:col>
      <xdr:colOff>177800</xdr:colOff>
      <xdr:row>63</xdr:row>
      <xdr:rowOff>27940</xdr:rowOff>
    </xdr:to>
    <xdr:sp macro="" textlink="">
      <xdr:nvSpPr>
        <xdr:cNvPr id="563" name="楕円 562"/>
        <xdr:cNvSpPr/>
      </xdr:nvSpPr>
      <xdr:spPr>
        <a:xfrm>
          <a:off x="16268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12717</xdr:rowOff>
    </xdr:from>
    <xdr:ext cx="405111" cy="259045"/>
    <xdr:sp macro="" textlink="">
      <xdr:nvSpPr>
        <xdr:cNvPr id="564" name="【学校施設】&#10;有形固定資産減価償却率該当値テキスト"/>
        <xdr:cNvSpPr txBox="1"/>
      </xdr:nvSpPr>
      <xdr:spPr>
        <a:xfrm>
          <a:off x="16357600" y="1064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70358</xdr:rowOff>
    </xdr:from>
    <xdr:to>
      <xdr:col>81</xdr:col>
      <xdr:colOff>101600</xdr:colOff>
      <xdr:row>63</xdr:row>
      <xdr:rowOff>508</xdr:rowOff>
    </xdr:to>
    <xdr:sp macro="" textlink="">
      <xdr:nvSpPr>
        <xdr:cNvPr id="565" name="楕円 564"/>
        <xdr:cNvSpPr/>
      </xdr:nvSpPr>
      <xdr:spPr>
        <a:xfrm>
          <a:off x="15430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121158</xdr:rowOff>
    </xdr:from>
    <xdr:to>
      <xdr:col>85</xdr:col>
      <xdr:colOff>127000</xdr:colOff>
      <xdr:row>62</xdr:row>
      <xdr:rowOff>148590</xdr:rowOff>
    </xdr:to>
    <xdr:cxnSp macro="">
      <xdr:nvCxnSpPr>
        <xdr:cNvPr id="566" name="直線コネクタ 565"/>
        <xdr:cNvCxnSpPr/>
      </xdr:nvCxnSpPr>
      <xdr:spPr>
        <a:xfrm>
          <a:off x="15481300" y="1075105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106934</xdr:rowOff>
    </xdr:from>
    <xdr:to>
      <xdr:col>76</xdr:col>
      <xdr:colOff>165100</xdr:colOff>
      <xdr:row>63</xdr:row>
      <xdr:rowOff>37084</xdr:rowOff>
    </xdr:to>
    <xdr:sp macro="" textlink="">
      <xdr:nvSpPr>
        <xdr:cNvPr id="567" name="楕円 566"/>
        <xdr:cNvSpPr/>
      </xdr:nvSpPr>
      <xdr:spPr>
        <a:xfrm>
          <a:off x="14541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121158</xdr:rowOff>
    </xdr:from>
    <xdr:to>
      <xdr:col>81</xdr:col>
      <xdr:colOff>50800</xdr:colOff>
      <xdr:row>62</xdr:row>
      <xdr:rowOff>157734</xdr:rowOff>
    </xdr:to>
    <xdr:cxnSp macro="">
      <xdr:nvCxnSpPr>
        <xdr:cNvPr id="568" name="直線コネクタ 567"/>
        <xdr:cNvCxnSpPr/>
      </xdr:nvCxnSpPr>
      <xdr:spPr>
        <a:xfrm flipV="1">
          <a:off x="14592300" y="1075105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569"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570" name="n_2ave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71"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163085</xdr:rowOff>
    </xdr:from>
    <xdr:ext cx="405111" cy="259045"/>
    <xdr:sp macro="" textlink="">
      <xdr:nvSpPr>
        <xdr:cNvPr id="572" name="n_1mainValue【学校施設】&#10;有形固定資産減価償却率"/>
        <xdr:cNvSpPr txBox="1"/>
      </xdr:nvSpPr>
      <xdr:spPr>
        <a:xfrm>
          <a:off x="15266044" y="1079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28211</xdr:rowOff>
    </xdr:from>
    <xdr:ext cx="405111" cy="259045"/>
    <xdr:sp macro="" textlink="">
      <xdr:nvSpPr>
        <xdr:cNvPr id="573" name="n_2mainValue【学校施設】&#10;有形固定資産減価償却率"/>
        <xdr:cNvSpPr txBox="1"/>
      </xdr:nvSpPr>
      <xdr:spPr>
        <a:xfrm>
          <a:off x="14389744" y="1082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97" name="直線コネクタ 596"/>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98"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99" name="直線コネクタ 598"/>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00"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01" name="直線コネクタ 600"/>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602" name="【学校施設】&#10;一人当たり面積平均値テキスト"/>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03" name="フローチャート: 判断 602"/>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04" name="フローチャート: 判断 603"/>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05" name="フローチャート: 判断 604"/>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06" name="フローチャート: 判断 605"/>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135890</xdr:rowOff>
    </xdr:from>
    <xdr:to>
      <xdr:col>116</xdr:col>
      <xdr:colOff>114300</xdr:colOff>
      <xdr:row>61</xdr:row>
      <xdr:rowOff>66040</xdr:rowOff>
    </xdr:to>
    <xdr:sp macro="" textlink="">
      <xdr:nvSpPr>
        <xdr:cNvPr id="612" name="楕円 611"/>
        <xdr:cNvSpPr/>
      </xdr:nvSpPr>
      <xdr:spPr>
        <a:xfrm>
          <a:off x="22110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114317</xdr:rowOff>
    </xdr:from>
    <xdr:ext cx="469744" cy="259045"/>
    <xdr:sp macro="" textlink="">
      <xdr:nvSpPr>
        <xdr:cNvPr id="613" name="【学校施設】&#10;一人当たり面積該当値テキスト"/>
        <xdr:cNvSpPr txBox="1"/>
      </xdr:nvSpPr>
      <xdr:spPr>
        <a:xfrm>
          <a:off x="22199600"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145034</xdr:rowOff>
    </xdr:from>
    <xdr:to>
      <xdr:col>112</xdr:col>
      <xdr:colOff>38100</xdr:colOff>
      <xdr:row>61</xdr:row>
      <xdr:rowOff>75184</xdr:rowOff>
    </xdr:to>
    <xdr:sp macro="" textlink="">
      <xdr:nvSpPr>
        <xdr:cNvPr id="614" name="楕円 613"/>
        <xdr:cNvSpPr/>
      </xdr:nvSpPr>
      <xdr:spPr>
        <a:xfrm>
          <a:off x="21272500" y="104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xdr:rowOff>
    </xdr:from>
    <xdr:to>
      <xdr:col>116</xdr:col>
      <xdr:colOff>63500</xdr:colOff>
      <xdr:row>61</xdr:row>
      <xdr:rowOff>24384</xdr:rowOff>
    </xdr:to>
    <xdr:cxnSp macro="">
      <xdr:nvCxnSpPr>
        <xdr:cNvPr id="615" name="直線コネクタ 614"/>
        <xdr:cNvCxnSpPr/>
      </xdr:nvCxnSpPr>
      <xdr:spPr>
        <a:xfrm flipV="1">
          <a:off x="21323300" y="1047369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135890</xdr:rowOff>
    </xdr:from>
    <xdr:to>
      <xdr:col>107</xdr:col>
      <xdr:colOff>101600</xdr:colOff>
      <xdr:row>61</xdr:row>
      <xdr:rowOff>66040</xdr:rowOff>
    </xdr:to>
    <xdr:sp macro="" textlink="">
      <xdr:nvSpPr>
        <xdr:cNvPr id="616" name="楕円 615"/>
        <xdr:cNvSpPr/>
      </xdr:nvSpPr>
      <xdr:spPr>
        <a:xfrm>
          <a:off x="20383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xdr:rowOff>
    </xdr:from>
    <xdr:to>
      <xdr:col>111</xdr:col>
      <xdr:colOff>177800</xdr:colOff>
      <xdr:row>61</xdr:row>
      <xdr:rowOff>24384</xdr:rowOff>
    </xdr:to>
    <xdr:cxnSp macro="">
      <xdr:nvCxnSpPr>
        <xdr:cNvPr id="617" name="直線コネクタ 616"/>
        <xdr:cNvCxnSpPr/>
      </xdr:nvCxnSpPr>
      <xdr:spPr>
        <a:xfrm>
          <a:off x="20434300" y="1047369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618" name="n_1aveValue【学校施設】&#10;一人当たり面積"/>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619" name="n_2aveValue【学校施設】&#10;一人当たり面積"/>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620"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66311</xdr:rowOff>
    </xdr:from>
    <xdr:ext cx="469744" cy="259045"/>
    <xdr:sp macro="" textlink="">
      <xdr:nvSpPr>
        <xdr:cNvPr id="621" name="n_1mainValue【学校施設】&#10;一人当たり面積"/>
        <xdr:cNvSpPr txBox="1"/>
      </xdr:nvSpPr>
      <xdr:spPr>
        <a:xfrm>
          <a:off x="21075727" y="1052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57167</xdr:rowOff>
    </xdr:from>
    <xdr:ext cx="469744" cy="259045"/>
    <xdr:sp macro="" textlink="">
      <xdr:nvSpPr>
        <xdr:cNvPr id="622" name="n_2mainValue【学校施設】&#10;一人当たり面積"/>
        <xdr:cNvSpPr txBox="1"/>
      </xdr:nvSpPr>
      <xdr:spPr>
        <a:xfrm>
          <a:off x="201994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5" name="テキスト ボックス 63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3" name="テキスト ボックス 64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47" name="直線コネクタ 646"/>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48"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49" name="直線コネクタ 648"/>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5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52"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53" name="フローチャート: 判断 652"/>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54" name="フローチャート: 判断 653"/>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5" name="フローチャート: 判断 654"/>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56" name="フローチャート: 判断 655"/>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93980</xdr:rowOff>
    </xdr:from>
    <xdr:to>
      <xdr:col>85</xdr:col>
      <xdr:colOff>177800</xdr:colOff>
      <xdr:row>80</xdr:row>
      <xdr:rowOff>24130</xdr:rowOff>
    </xdr:to>
    <xdr:sp macro="" textlink="">
      <xdr:nvSpPr>
        <xdr:cNvPr id="662" name="楕円 661"/>
        <xdr:cNvSpPr/>
      </xdr:nvSpPr>
      <xdr:spPr>
        <a:xfrm>
          <a:off x="162687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116857</xdr:rowOff>
    </xdr:from>
    <xdr:ext cx="405111" cy="259045"/>
    <xdr:sp macro="" textlink="">
      <xdr:nvSpPr>
        <xdr:cNvPr id="663" name="【児童館】&#10;有形固定資産減価償却率該当値テキスト"/>
        <xdr:cNvSpPr txBox="1"/>
      </xdr:nvSpPr>
      <xdr:spPr>
        <a:xfrm>
          <a:off x="16357600"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135889</xdr:rowOff>
    </xdr:from>
    <xdr:to>
      <xdr:col>81</xdr:col>
      <xdr:colOff>101600</xdr:colOff>
      <xdr:row>80</xdr:row>
      <xdr:rowOff>66039</xdr:rowOff>
    </xdr:to>
    <xdr:sp macro="" textlink="">
      <xdr:nvSpPr>
        <xdr:cNvPr id="664" name="楕円 663"/>
        <xdr:cNvSpPr/>
      </xdr:nvSpPr>
      <xdr:spPr>
        <a:xfrm>
          <a:off x="15430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144780</xdr:rowOff>
    </xdr:from>
    <xdr:to>
      <xdr:col>85</xdr:col>
      <xdr:colOff>127000</xdr:colOff>
      <xdr:row>80</xdr:row>
      <xdr:rowOff>15239</xdr:rowOff>
    </xdr:to>
    <xdr:cxnSp macro="">
      <xdr:nvCxnSpPr>
        <xdr:cNvPr id="665" name="直線コネクタ 664"/>
        <xdr:cNvCxnSpPr/>
      </xdr:nvCxnSpPr>
      <xdr:spPr>
        <a:xfrm flipV="1">
          <a:off x="15481300" y="136893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6350</xdr:rowOff>
    </xdr:from>
    <xdr:to>
      <xdr:col>76</xdr:col>
      <xdr:colOff>165100</xdr:colOff>
      <xdr:row>80</xdr:row>
      <xdr:rowOff>107950</xdr:rowOff>
    </xdr:to>
    <xdr:sp macro="" textlink="">
      <xdr:nvSpPr>
        <xdr:cNvPr id="666" name="楕円 665"/>
        <xdr:cNvSpPr/>
      </xdr:nvSpPr>
      <xdr:spPr>
        <a:xfrm>
          <a:off x="14541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15239</xdr:rowOff>
    </xdr:from>
    <xdr:to>
      <xdr:col>81</xdr:col>
      <xdr:colOff>50800</xdr:colOff>
      <xdr:row>80</xdr:row>
      <xdr:rowOff>57150</xdr:rowOff>
    </xdr:to>
    <xdr:cxnSp macro="">
      <xdr:nvCxnSpPr>
        <xdr:cNvPr id="667" name="直線コネクタ 666"/>
        <xdr:cNvCxnSpPr/>
      </xdr:nvCxnSpPr>
      <xdr:spPr>
        <a:xfrm flipV="1">
          <a:off x="14592300" y="13731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668"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69"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70" name="n_3ave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82566</xdr:rowOff>
    </xdr:from>
    <xdr:ext cx="405111" cy="259045"/>
    <xdr:sp macro="" textlink="">
      <xdr:nvSpPr>
        <xdr:cNvPr id="671" name="n_1mainValue【児童館】&#10;有形固定資産減価償却率"/>
        <xdr:cNvSpPr txBox="1"/>
      </xdr:nvSpPr>
      <xdr:spPr>
        <a:xfrm>
          <a:off x="15266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124477</xdr:rowOff>
    </xdr:from>
    <xdr:ext cx="405111" cy="259045"/>
    <xdr:sp macro="" textlink="">
      <xdr:nvSpPr>
        <xdr:cNvPr id="672" name="n_2mainValue【児童館】&#10;有形固定資産減価償却率"/>
        <xdr:cNvSpPr txBox="1"/>
      </xdr:nvSpPr>
      <xdr:spPr>
        <a:xfrm>
          <a:off x="14389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94" name="直線コネクタ 693"/>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96" name="直線コネクタ 69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7"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8" name="直線コネクタ 697"/>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99"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0" name="フローチャート: 判断 699"/>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1" name="フローチャート: 判断 700"/>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02" name="フローチャート: 判断 701"/>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03" name="フローチャート: 判断 702"/>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9" name="楕円 708"/>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710"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11" name="楕円 710"/>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712" name="直線コネクタ 711"/>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楕円 712"/>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714" name="直線コネクタ 713"/>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15"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16"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17"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718"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19" name="n_2main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30" name="テキスト ボックス 72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1" name="直線コネクタ 7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2" name="テキスト ボックス 73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3" name="直線コネクタ 7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4" name="テキスト ボックス 7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5" name="直線コネクタ 7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6" name="テキスト ボックス 7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7" name="直線コネクタ 7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8" name="テキスト ボックス 7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9" name="直線コネクタ 7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40" name="テキスト ボックス 73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2" name="テキスト ボックス 7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44" name="直線コネクタ 743"/>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45"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46" name="直線コネクタ 745"/>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47"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48" name="直線コネクタ 747"/>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49"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50" name="フローチャート: 判断 749"/>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51" name="フローチャート: 判断 750"/>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52" name="フローチャート: 判断 751"/>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53" name="フローチャート: 判断 752"/>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44450</xdr:rowOff>
    </xdr:from>
    <xdr:to>
      <xdr:col>85</xdr:col>
      <xdr:colOff>177800</xdr:colOff>
      <xdr:row>103</xdr:row>
      <xdr:rowOff>146050</xdr:rowOff>
    </xdr:to>
    <xdr:sp macro="" textlink="">
      <xdr:nvSpPr>
        <xdr:cNvPr id="759" name="楕円 758"/>
        <xdr:cNvSpPr/>
      </xdr:nvSpPr>
      <xdr:spPr>
        <a:xfrm>
          <a:off x="16268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67327</xdr:rowOff>
    </xdr:from>
    <xdr:ext cx="405111" cy="259045"/>
    <xdr:sp macro="" textlink="">
      <xdr:nvSpPr>
        <xdr:cNvPr id="760" name="【公民館】&#10;有形固定資産減価償却率該当値テキスト"/>
        <xdr:cNvSpPr txBox="1"/>
      </xdr:nvSpPr>
      <xdr:spPr>
        <a:xfrm>
          <a:off x="16357600"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761" name="楕円 760"/>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95250</xdr:rowOff>
    </xdr:from>
    <xdr:to>
      <xdr:col>85</xdr:col>
      <xdr:colOff>127000</xdr:colOff>
      <xdr:row>103</xdr:row>
      <xdr:rowOff>133350</xdr:rowOff>
    </xdr:to>
    <xdr:cxnSp macro="">
      <xdr:nvCxnSpPr>
        <xdr:cNvPr id="762" name="直線コネクタ 761"/>
        <xdr:cNvCxnSpPr/>
      </xdr:nvCxnSpPr>
      <xdr:spPr>
        <a:xfrm flipV="1">
          <a:off x="15481300" y="1775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120650</xdr:rowOff>
    </xdr:from>
    <xdr:to>
      <xdr:col>76</xdr:col>
      <xdr:colOff>165100</xdr:colOff>
      <xdr:row>104</xdr:row>
      <xdr:rowOff>50800</xdr:rowOff>
    </xdr:to>
    <xdr:sp macro="" textlink="">
      <xdr:nvSpPr>
        <xdr:cNvPr id="763" name="楕円 762"/>
        <xdr:cNvSpPr/>
      </xdr:nvSpPr>
      <xdr:spPr>
        <a:xfrm>
          <a:off x="14541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104</xdr:row>
      <xdr:rowOff>0</xdr:rowOff>
    </xdr:to>
    <xdr:cxnSp macro="">
      <xdr:nvCxnSpPr>
        <xdr:cNvPr id="764" name="直線コネクタ 763"/>
        <xdr:cNvCxnSpPr/>
      </xdr:nvCxnSpPr>
      <xdr:spPr>
        <a:xfrm flipV="1">
          <a:off x="14592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65"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66"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767"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29227</xdr:rowOff>
    </xdr:from>
    <xdr:ext cx="405111" cy="259045"/>
    <xdr:sp macro="" textlink="">
      <xdr:nvSpPr>
        <xdr:cNvPr id="768" name="n_1mainValue【公民館】&#10;有形固定資産減価償却率"/>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67327</xdr:rowOff>
    </xdr:from>
    <xdr:ext cx="405111" cy="259045"/>
    <xdr:sp macro="" textlink="">
      <xdr:nvSpPr>
        <xdr:cNvPr id="769" name="n_2mainValue【公民館】&#10;有形固定資産減価償却率"/>
        <xdr:cNvSpPr txBox="1"/>
      </xdr:nvSpPr>
      <xdr:spPr>
        <a:xfrm>
          <a:off x="14389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1" name="正方形/長方形 7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2" name="正方形/長方形 7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3" name="正方形/長方形 7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4" name="正方形/長方形 7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5" name="正方形/長方形 7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6" name="正方形/長方形 7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8" name="テキスト ボックス 7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9" name="直線コネクタ 7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0" name="直線コネクタ 77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1" name="テキスト ボックス 78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2" name="直線コネクタ 78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3" name="テキスト ボックス 78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4" name="直線コネクタ 78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5" name="テキスト ボックス 78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6" name="直線コネクタ 78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7" name="テキスト ボックス 78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91" name="直線コネクタ 790"/>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9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93" name="直線コネクタ 79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94"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95" name="直線コネクタ 794"/>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796"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97" name="フローチャート: 判断 796"/>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98" name="フローチャート: 判断 797"/>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99" name="フローチャート: 判断 798"/>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00" name="フローチャート: 判断 799"/>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130556</xdr:rowOff>
    </xdr:from>
    <xdr:to>
      <xdr:col>116</xdr:col>
      <xdr:colOff>114300</xdr:colOff>
      <xdr:row>108</xdr:row>
      <xdr:rowOff>60706</xdr:rowOff>
    </xdr:to>
    <xdr:sp macro="" textlink="">
      <xdr:nvSpPr>
        <xdr:cNvPr id="806" name="楕円 805"/>
        <xdr:cNvSpPr/>
      </xdr:nvSpPr>
      <xdr:spPr>
        <a:xfrm>
          <a:off x="221107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45483</xdr:rowOff>
    </xdr:from>
    <xdr:ext cx="469744" cy="259045"/>
    <xdr:sp macro="" textlink="">
      <xdr:nvSpPr>
        <xdr:cNvPr id="807" name="【公民館】&#10;一人当たり面積該当値テキスト"/>
        <xdr:cNvSpPr txBox="1"/>
      </xdr:nvSpPr>
      <xdr:spPr>
        <a:xfrm>
          <a:off x="22199600" y="1839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130556</xdr:rowOff>
    </xdr:from>
    <xdr:to>
      <xdr:col>112</xdr:col>
      <xdr:colOff>38100</xdr:colOff>
      <xdr:row>108</xdr:row>
      <xdr:rowOff>60706</xdr:rowOff>
    </xdr:to>
    <xdr:sp macro="" textlink="">
      <xdr:nvSpPr>
        <xdr:cNvPr id="808" name="楕円 807"/>
        <xdr:cNvSpPr/>
      </xdr:nvSpPr>
      <xdr:spPr>
        <a:xfrm>
          <a:off x="21272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xdr:rowOff>
    </xdr:from>
    <xdr:to>
      <xdr:col>116</xdr:col>
      <xdr:colOff>63500</xdr:colOff>
      <xdr:row>108</xdr:row>
      <xdr:rowOff>9906</xdr:rowOff>
    </xdr:to>
    <xdr:cxnSp macro="">
      <xdr:nvCxnSpPr>
        <xdr:cNvPr id="809" name="直線コネクタ 808"/>
        <xdr:cNvCxnSpPr/>
      </xdr:nvCxnSpPr>
      <xdr:spPr>
        <a:xfrm>
          <a:off x="21323300" y="18526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130556</xdr:rowOff>
    </xdr:from>
    <xdr:to>
      <xdr:col>107</xdr:col>
      <xdr:colOff>101600</xdr:colOff>
      <xdr:row>108</xdr:row>
      <xdr:rowOff>60706</xdr:rowOff>
    </xdr:to>
    <xdr:sp macro="" textlink="">
      <xdr:nvSpPr>
        <xdr:cNvPr id="810" name="楕円 809"/>
        <xdr:cNvSpPr/>
      </xdr:nvSpPr>
      <xdr:spPr>
        <a:xfrm>
          <a:off x="20383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xdr:rowOff>
    </xdr:from>
    <xdr:to>
      <xdr:col>111</xdr:col>
      <xdr:colOff>177800</xdr:colOff>
      <xdr:row>108</xdr:row>
      <xdr:rowOff>9906</xdr:rowOff>
    </xdr:to>
    <xdr:cxnSp macro="">
      <xdr:nvCxnSpPr>
        <xdr:cNvPr id="811" name="直線コネクタ 810"/>
        <xdr:cNvCxnSpPr/>
      </xdr:nvCxnSpPr>
      <xdr:spPr>
        <a:xfrm>
          <a:off x="20434300" y="1852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812"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13"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814"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51833</xdr:rowOff>
    </xdr:from>
    <xdr:ext cx="469744" cy="259045"/>
    <xdr:sp macro="" textlink="">
      <xdr:nvSpPr>
        <xdr:cNvPr id="815" name="n_1mainValue【公民館】&#10;一人当たり面積"/>
        <xdr:cNvSpPr txBox="1"/>
      </xdr:nvSpPr>
      <xdr:spPr>
        <a:xfrm>
          <a:off x="21075727" y="185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51833</xdr:rowOff>
    </xdr:from>
    <xdr:ext cx="469744" cy="259045"/>
    <xdr:sp macro="" textlink="">
      <xdr:nvSpPr>
        <xdr:cNvPr id="816" name="n_2mainValue【公民館】&#10;一人当たり面積"/>
        <xdr:cNvSpPr txBox="1"/>
      </xdr:nvSpPr>
      <xdr:spPr>
        <a:xfrm>
          <a:off x="20199427" y="185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やや高くなっている類型は、道路、児童館、港湾・漁港、公民館となっている。道路については、平成31年度に橋梁長寿命化修繕計画を策定し、児童館、港湾・漁港、公民館については、令和２年度末までに個別施設計画を策定予定であり、これらの計画に基づいた施設の老朽化対策を進めていく。一人あたりの面積については、ほとんどの類型で類似団体平均を下回っているが、市営住宅についてはやや高めの水準である。ただし、緩やかではあるが減少傾向にあり、平成28年度に策定した名護市公営住宅等長寿命化計画に基づいて、引き続きライフサイフルコストの縮減等を目指して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63,161
62,602
210.90
43,170,680
41,707,669
1,237,127
15,966,221
28,614,944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2" name="【図書館】&#10;有形固定資産減価償却率平均値テキスト"/>
        <xdr:cNvSpPr txBox="1"/>
      </xdr:nvSpPr>
      <xdr:spPr>
        <a:xfrm>
          <a:off x="4673600" y="629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2" name="楕円 71"/>
        <xdr:cNvSpPr/>
      </xdr:nvSpPr>
      <xdr:spPr>
        <a:xfrm>
          <a:off x="4584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52812</xdr:rowOff>
    </xdr:from>
    <xdr:ext cx="405111" cy="259045"/>
    <xdr:sp macro="" textlink="">
      <xdr:nvSpPr>
        <xdr:cNvPr id="73" name="【図書館】&#10;有形固定資産減価償却率該当値テキスト"/>
        <xdr:cNvSpPr txBox="1"/>
      </xdr:nvSpPr>
      <xdr:spPr>
        <a:xfrm>
          <a:off x="4673600"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4" name="楕円 73"/>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157843</xdr:rowOff>
    </xdr:to>
    <xdr:cxnSp macro="">
      <xdr:nvCxnSpPr>
        <xdr:cNvPr id="75" name="直線コネクタ 74"/>
        <xdr:cNvCxnSpPr/>
      </xdr:nvCxnSpPr>
      <xdr:spPr>
        <a:xfrm flipV="1">
          <a:off x="3797300" y="664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6" name="楕円 75"/>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19050</xdr:rowOff>
    </xdr:to>
    <xdr:cxnSp macro="">
      <xdr:nvCxnSpPr>
        <xdr:cNvPr id="77" name="直線コネクタ 76"/>
        <xdr:cNvCxnSpPr/>
      </xdr:nvCxnSpPr>
      <xdr:spPr>
        <a:xfrm flipV="1">
          <a:off x="2908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78" name="n_1aveValue【図書館】&#10;有形固定資産減価償却率"/>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9" name="n_2aveValue【図書館】&#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1" name="n_1mainValue【図書館】&#10;有形固定資産減価償却率"/>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2" name="n_2mainValue【図書館】&#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1"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139700</xdr:rowOff>
    </xdr:from>
    <xdr:to>
      <xdr:col>55</xdr:col>
      <xdr:colOff>50800</xdr:colOff>
      <xdr:row>34</xdr:row>
      <xdr:rowOff>69850</xdr:rowOff>
    </xdr:to>
    <xdr:sp macro="" textlink="">
      <xdr:nvSpPr>
        <xdr:cNvPr id="121" name="楕円 120"/>
        <xdr:cNvSpPr/>
      </xdr:nvSpPr>
      <xdr:spPr>
        <a:xfrm>
          <a:off x="104267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162577</xdr:rowOff>
    </xdr:from>
    <xdr:ext cx="469744" cy="259045"/>
    <xdr:sp macro="" textlink="">
      <xdr:nvSpPr>
        <xdr:cNvPr id="122" name="【図書館】&#10;一人当たり面積該当値テキスト"/>
        <xdr:cNvSpPr txBox="1"/>
      </xdr:nvSpPr>
      <xdr:spPr>
        <a:xfrm>
          <a:off x="10515600" y="56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120650</xdr:rowOff>
    </xdr:from>
    <xdr:to>
      <xdr:col>50</xdr:col>
      <xdr:colOff>165100</xdr:colOff>
      <xdr:row>34</xdr:row>
      <xdr:rowOff>50800</xdr:rowOff>
    </xdr:to>
    <xdr:sp macro="" textlink="">
      <xdr:nvSpPr>
        <xdr:cNvPr id="123" name="楕円 122"/>
        <xdr:cNvSpPr/>
      </xdr:nvSpPr>
      <xdr:spPr>
        <a:xfrm>
          <a:off x="9588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0</xdr:rowOff>
    </xdr:from>
    <xdr:to>
      <xdr:col>55</xdr:col>
      <xdr:colOff>0</xdr:colOff>
      <xdr:row>34</xdr:row>
      <xdr:rowOff>19050</xdr:rowOff>
    </xdr:to>
    <xdr:cxnSp macro="">
      <xdr:nvCxnSpPr>
        <xdr:cNvPr id="124" name="直線コネクタ 123"/>
        <xdr:cNvCxnSpPr/>
      </xdr:nvCxnSpPr>
      <xdr:spPr>
        <a:xfrm>
          <a:off x="9639300" y="5829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120650</xdr:rowOff>
    </xdr:from>
    <xdr:to>
      <xdr:col>46</xdr:col>
      <xdr:colOff>38100</xdr:colOff>
      <xdr:row>34</xdr:row>
      <xdr:rowOff>50800</xdr:rowOff>
    </xdr:to>
    <xdr:sp macro="" textlink="">
      <xdr:nvSpPr>
        <xdr:cNvPr id="125" name="楕円 124"/>
        <xdr:cNvSpPr/>
      </xdr:nvSpPr>
      <xdr:spPr>
        <a:xfrm>
          <a:off x="8699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0</xdr:rowOff>
    </xdr:from>
    <xdr:to>
      <xdr:col>50</xdr:col>
      <xdr:colOff>114300</xdr:colOff>
      <xdr:row>34</xdr:row>
      <xdr:rowOff>0</xdr:rowOff>
    </xdr:to>
    <xdr:cxnSp macro="">
      <xdr:nvCxnSpPr>
        <xdr:cNvPr id="126" name="直線コネクタ 125"/>
        <xdr:cNvCxnSpPr/>
      </xdr:nvCxnSpPr>
      <xdr:spPr>
        <a:xfrm>
          <a:off x="8750300" y="582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27" name="n_1ave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8"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9"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67327</xdr:rowOff>
    </xdr:from>
    <xdr:ext cx="469744" cy="259045"/>
    <xdr:sp macro="" textlink="">
      <xdr:nvSpPr>
        <xdr:cNvPr id="130" name="n_1mainValue【図書館】&#10;一人当たり面積"/>
        <xdr:cNvSpPr txBox="1"/>
      </xdr:nvSpPr>
      <xdr:spPr>
        <a:xfrm>
          <a:off x="9391727"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67327</xdr:rowOff>
    </xdr:from>
    <xdr:ext cx="469744" cy="259045"/>
    <xdr:sp macro="" textlink="">
      <xdr:nvSpPr>
        <xdr:cNvPr id="131" name="n_2mainValue【図書館】&#10;一人当たり面積"/>
        <xdr:cNvSpPr txBox="1"/>
      </xdr:nvSpPr>
      <xdr:spPr>
        <a:xfrm>
          <a:off x="8515427"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1" name="【体育館・プール】&#10;有形固定資産減価償却率平均値テキスト"/>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126365</xdr:rowOff>
    </xdr:from>
    <xdr:to>
      <xdr:col>24</xdr:col>
      <xdr:colOff>114300</xdr:colOff>
      <xdr:row>60</xdr:row>
      <xdr:rowOff>56515</xdr:rowOff>
    </xdr:to>
    <xdr:sp macro="" textlink="">
      <xdr:nvSpPr>
        <xdr:cNvPr id="171" name="楕円 170"/>
        <xdr:cNvSpPr/>
      </xdr:nvSpPr>
      <xdr:spPr>
        <a:xfrm>
          <a:off x="4584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104792</xdr:rowOff>
    </xdr:from>
    <xdr:ext cx="405111" cy="259045"/>
    <xdr:sp macro="" textlink="">
      <xdr:nvSpPr>
        <xdr:cNvPr id="172" name="【体育館・プール】&#10;有形固定資産減価償却率該当値テキスト"/>
        <xdr:cNvSpPr txBox="1"/>
      </xdr:nvSpPr>
      <xdr:spPr>
        <a:xfrm>
          <a:off x="4673600"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168275</xdr:rowOff>
    </xdr:from>
    <xdr:to>
      <xdr:col>20</xdr:col>
      <xdr:colOff>38100</xdr:colOff>
      <xdr:row>60</xdr:row>
      <xdr:rowOff>98425</xdr:rowOff>
    </xdr:to>
    <xdr:sp macro="" textlink="">
      <xdr:nvSpPr>
        <xdr:cNvPr id="173" name="楕円 172"/>
        <xdr:cNvSpPr/>
      </xdr:nvSpPr>
      <xdr:spPr>
        <a:xfrm>
          <a:off x="3746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xdr:rowOff>
    </xdr:from>
    <xdr:to>
      <xdr:col>24</xdr:col>
      <xdr:colOff>63500</xdr:colOff>
      <xdr:row>60</xdr:row>
      <xdr:rowOff>47625</xdr:rowOff>
    </xdr:to>
    <xdr:cxnSp macro="">
      <xdr:nvCxnSpPr>
        <xdr:cNvPr id="174" name="直線コネクタ 173"/>
        <xdr:cNvCxnSpPr/>
      </xdr:nvCxnSpPr>
      <xdr:spPr>
        <a:xfrm flipV="1">
          <a:off x="3797300" y="102927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38735</xdr:rowOff>
    </xdr:from>
    <xdr:to>
      <xdr:col>15</xdr:col>
      <xdr:colOff>101600</xdr:colOff>
      <xdr:row>60</xdr:row>
      <xdr:rowOff>140335</xdr:rowOff>
    </xdr:to>
    <xdr:sp macro="" textlink="">
      <xdr:nvSpPr>
        <xdr:cNvPr id="175" name="楕円 174"/>
        <xdr:cNvSpPr/>
      </xdr:nvSpPr>
      <xdr:spPr>
        <a:xfrm>
          <a:off x="2857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47625</xdr:rowOff>
    </xdr:from>
    <xdr:to>
      <xdr:col>19</xdr:col>
      <xdr:colOff>177800</xdr:colOff>
      <xdr:row>60</xdr:row>
      <xdr:rowOff>89535</xdr:rowOff>
    </xdr:to>
    <xdr:cxnSp macro="">
      <xdr:nvCxnSpPr>
        <xdr:cNvPr id="176" name="直線コネクタ 175"/>
        <xdr:cNvCxnSpPr/>
      </xdr:nvCxnSpPr>
      <xdr:spPr>
        <a:xfrm flipV="1">
          <a:off x="2908300" y="103346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77"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78"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89552</xdr:rowOff>
    </xdr:from>
    <xdr:ext cx="405111" cy="259045"/>
    <xdr:sp macro="" textlink="">
      <xdr:nvSpPr>
        <xdr:cNvPr id="180" name="n_1mainValue【体育館・プール】&#10;有形固定資産減価償却率"/>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131462</xdr:rowOff>
    </xdr:from>
    <xdr:ext cx="405111" cy="259045"/>
    <xdr:sp macro="" textlink="">
      <xdr:nvSpPr>
        <xdr:cNvPr id="181" name="n_2mainValue【体育館・プール】&#10;有形固定資産減価償却率"/>
        <xdr:cNvSpPr txBox="1"/>
      </xdr:nvSpPr>
      <xdr:spPr>
        <a:xfrm>
          <a:off x="2705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08" name="【体育館・プール】&#10;一人当たり面積平均値テキスト"/>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2" name="フローチャート: 判断 211"/>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95504</xdr:rowOff>
    </xdr:from>
    <xdr:to>
      <xdr:col>55</xdr:col>
      <xdr:colOff>50800</xdr:colOff>
      <xdr:row>62</xdr:row>
      <xdr:rowOff>25654</xdr:rowOff>
    </xdr:to>
    <xdr:sp macro="" textlink="">
      <xdr:nvSpPr>
        <xdr:cNvPr id="218" name="楕円 217"/>
        <xdr:cNvSpPr/>
      </xdr:nvSpPr>
      <xdr:spPr>
        <a:xfrm>
          <a:off x="104267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73931</xdr:rowOff>
    </xdr:from>
    <xdr:ext cx="469744" cy="259045"/>
    <xdr:sp macro="" textlink="">
      <xdr:nvSpPr>
        <xdr:cNvPr id="219" name="【体育館・プール】&#10;一人当たり面積該当値テキスト"/>
        <xdr:cNvSpPr txBox="1"/>
      </xdr:nvSpPr>
      <xdr:spPr>
        <a:xfrm>
          <a:off x="10515600" y="105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93218</xdr:rowOff>
    </xdr:from>
    <xdr:to>
      <xdr:col>50</xdr:col>
      <xdr:colOff>165100</xdr:colOff>
      <xdr:row>62</xdr:row>
      <xdr:rowOff>23368</xdr:rowOff>
    </xdr:to>
    <xdr:sp macro="" textlink="">
      <xdr:nvSpPr>
        <xdr:cNvPr id="220" name="楕円 219"/>
        <xdr:cNvSpPr/>
      </xdr:nvSpPr>
      <xdr:spPr>
        <a:xfrm>
          <a:off x="9588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144018</xdr:rowOff>
    </xdr:from>
    <xdr:to>
      <xdr:col>55</xdr:col>
      <xdr:colOff>0</xdr:colOff>
      <xdr:row>61</xdr:row>
      <xdr:rowOff>146304</xdr:rowOff>
    </xdr:to>
    <xdr:cxnSp macro="">
      <xdr:nvCxnSpPr>
        <xdr:cNvPr id="221" name="直線コネクタ 220"/>
        <xdr:cNvCxnSpPr/>
      </xdr:nvCxnSpPr>
      <xdr:spPr>
        <a:xfrm>
          <a:off x="9639300" y="106024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93218</xdr:rowOff>
    </xdr:from>
    <xdr:to>
      <xdr:col>46</xdr:col>
      <xdr:colOff>38100</xdr:colOff>
      <xdr:row>62</xdr:row>
      <xdr:rowOff>23368</xdr:rowOff>
    </xdr:to>
    <xdr:sp macro="" textlink="">
      <xdr:nvSpPr>
        <xdr:cNvPr id="222" name="楕円 221"/>
        <xdr:cNvSpPr/>
      </xdr:nvSpPr>
      <xdr:spPr>
        <a:xfrm>
          <a:off x="8699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144018</xdr:rowOff>
    </xdr:from>
    <xdr:to>
      <xdr:col>50</xdr:col>
      <xdr:colOff>114300</xdr:colOff>
      <xdr:row>61</xdr:row>
      <xdr:rowOff>144018</xdr:rowOff>
    </xdr:to>
    <xdr:cxnSp macro="">
      <xdr:nvCxnSpPr>
        <xdr:cNvPr id="223" name="直線コネクタ 222"/>
        <xdr:cNvCxnSpPr/>
      </xdr:nvCxnSpPr>
      <xdr:spPr>
        <a:xfrm>
          <a:off x="8750300" y="1060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24" name="n_1aveValue【体育館・プール】&#10;一人当たり面積"/>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25" name="n_2ave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26"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14495</xdr:rowOff>
    </xdr:from>
    <xdr:ext cx="469744" cy="259045"/>
    <xdr:sp macro="" textlink="">
      <xdr:nvSpPr>
        <xdr:cNvPr id="227" name="n_1mainValue【体育館・プール】&#10;一人当たり面積"/>
        <xdr:cNvSpPr txBox="1"/>
      </xdr:nvSpPr>
      <xdr:spPr>
        <a:xfrm>
          <a:off x="9391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14495</xdr:rowOff>
    </xdr:from>
    <xdr:ext cx="469744" cy="259045"/>
    <xdr:sp macro="" textlink="">
      <xdr:nvSpPr>
        <xdr:cNvPr id="228" name="n_2mainValue【体育館・プール】&#10;一人当たり面積"/>
        <xdr:cNvSpPr txBox="1"/>
      </xdr:nvSpPr>
      <xdr:spPr>
        <a:xfrm>
          <a:off x="8515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3" name="テキスト ボックス 2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4" name="直線コネクタ 2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5" name="直線コネクタ 25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6" name="テキスト ボックス 25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7" name="直線コネクタ 25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8" name="テキスト ボックス 25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9" name="直線コネクタ 25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0" name="テキスト ボックス 25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1" name="直線コネクタ 26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2" name="テキスト ボックス 26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3" name="直線コネクタ 26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4" name="テキスト ボックス 26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5" name="直線コネクタ 26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6" name="テキスト ボックス 26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7" name="直線コネクタ 2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8" name="テキスト ボックス 2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270" name="直線コネクタ 269"/>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271"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272" name="直線コネクタ 271"/>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3"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4" name="直線コネクタ 27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275"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276" name="フローチャート: 判断 275"/>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277" name="フローチャート: 判断 276"/>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278" name="フローチャート: 判断 277"/>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279" name="フローチャート: 判断 278"/>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0" name="テキスト ボックス 2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1" name="テキスト ボックス 2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2" name="テキスト ボックス 2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3" name="テキスト ボックス 2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4" name="テキスト ボックス 2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74386</xdr:rowOff>
    </xdr:from>
    <xdr:to>
      <xdr:col>24</xdr:col>
      <xdr:colOff>114300</xdr:colOff>
      <xdr:row>103</xdr:row>
      <xdr:rowOff>4536</xdr:rowOff>
    </xdr:to>
    <xdr:sp macro="" textlink="">
      <xdr:nvSpPr>
        <xdr:cNvPr id="285" name="楕円 284"/>
        <xdr:cNvSpPr/>
      </xdr:nvSpPr>
      <xdr:spPr>
        <a:xfrm>
          <a:off x="4584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97263</xdr:rowOff>
    </xdr:from>
    <xdr:ext cx="405111" cy="259045"/>
    <xdr:sp macro="" textlink="">
      <xdr:nvSpPr>
        <xdr:cNvPr id="286" name="【市民会館】&#10;有形固定資産減価償却率該当値テキスト"/>
        <xdr:cNvSpPr txBox="1"/>
      </xdr:nvSpPr>
      <xdr:spPr>
        <a:xfrm>
          <a:off x="4673600"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107043</xdr:rowOff>
    </xdr:from>
    <xdr:to>
      <xdr:col>20</xdr:col>
      <xdr:colOff>38100</xdr:colOff>
      <xdr:row>103</xdr:row>
      <xdr:rowOff>37193</xdr:rowOff>
    </xdr:to>
    <xdr:sp macro="" textlink="">
      <xdr:nvSpPr>
        <xdr:cNvPr id="287" name="楕円 286"/>
        <xdr:cNvSpPr/>
      </xdr:nvSpPr>
      <xdr:spPr>
        <a:xfrm>
          <a:off x="3746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125186</xdr:rowOff>
    </xdr:from>
    <xdr:to>
      <xdr:col>24</xdr:col>
      <xdr:colOff>63500</xdr:colOff>
      <xdr:row>102</xdr:row>
      <xdr:rowOff>157843</xdr:rowOff>
    </xdr:to>
    <xdr:cxnSp macro="">
      <xdr:nvCxnSpPr>
        <xdr:cNvPr id="288" name="直線コネクタ 287"/>
        <xdr:cNvCxnSpPr/>
      </xdr:nvCxnSpPr>
      <xdr:spPr>
        <a:xfrm flipV="1">
          <a:off x="3797300" y="1761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289" name="楕円 288"/>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157843</xdr:rowOff>
    </xdr:from>
    <xdr:to>
      <xdr:col>19</xdr:col>
      <xdr:colOff>177800</xdr:colOff>
      <xdr:row>103</xdr:row>
      <xdr:rowOff>19050</xdr:rowOff>
    </xdr:to>
    <xdr:cxnSp macro="">
      <xdr:nvCxnSpPr>
        <xdr:cNvPr id="290" name="直線コネクタ 289"/>
        <xdr:cNvCxnSpPr/>
      </xdr:nvCxnSpPr>
      <xdr:spPr>
        <a:xfrm flipV="1">
          <a:off x="2908300" y="1764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291"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292"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293"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53720</xdr:rowOff>
    </xdr:from>
    <xdr:ext cx="405111" cy="259045"/>
    <xdr:sp macro="" textlink="">
      <xdr:nvSpPr>
        <xdr:cNvPr id="294" name="n_1mainValue【市民会館】&#10;有形固定資産減価償却率"/>
        <xdr:cNvSpPr txBox="1"/>
      </xdr:nvSpPr>
      <xdr:spPr>
        <a:xfrm>
          <a:off x="3582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86377</xdr:rowOff>
    </xdr:from>
    <xdr:ext cx="405111" cy="259045"/>
    <xdr:sp macro="" textlink="">
      <xdr:nvSpPr>
        <xdr:cNvPr id="295" name="n_2mainValue【市民会館】&#10;有形固定資産減価償却率"/>
        <xdr:cNvSpPr txBox="1"/>
      </xdr:nvSpPr>
      <xdr:spPr>
        <a:xfrm>
          <a:off x="2705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3" name="正方形/長方形 3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4" name="テキスト ボックス 3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5" name="直線コネクタ 3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6" name="直線コネクタ 3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7" name="テキスト ボックス 30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8" name="直線コネクタ 3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09" name="テキスト ボックス 30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0" name="直線コネクタ 3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1" name="テキスト ボックス 31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2" name="直線コネクタ 3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3" name="テキスト ボックス 31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4" name="直線コネクタ 3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5" name="テキスト ボックス 3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317" name="直線コネクタ 316"/>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18"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19" name="直線コネクタ 318"/>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2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21" name="直線コネクタ 32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322"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323" name="フローチャート: 判断 322"/>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24" name="フローチャート: 判断 323"/>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325" name="フローチャート: 判断 324"/>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326" name="フローチャート: 判断 325"/>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7" name="テキスト ボックス 3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8" name="テキスト ボックス 3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9" name="テキスト ボックス 3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0" name="テキスト ボックス 3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1" name="テキスト ボックス 3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153415</xdr:rowOff>
    </xdr:from>
    <xdr:to>
      <xdr:col>55</xdr:col>
      <xdr:colOff>50800</xdr:colOff>
      <xdr:row>105</xdr:row>
      <xdr:rowOff>83565</xdr:rowOff>
    </xdr:to>
    <xdr:sp macro="" textlink="">
      <xdr:nvSpPr>
        <xdr:cNvPr id="332" name="楕円 331"/>
        <xdr:cNvSpPr/>
      </xdr:nvSpPr>
      <xdr:spPr>
        <a:xfrm>
          <a:off x="104267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4842</xdr:rowOff>
    </xdr:from>
    <xdr:ext cx="469744" cy="259045"/>
    <xdr:sp macro="" textlink="">
      <xdr:nvSpPr>
        <xdr:cNvPr id="333" name="【市民会館】&#10;一人当たり面積該当値テキスト"/>
        <xdr:cNvSpPr txBox="1"/>
      </xdr:nvSpPr>
      <xdr:spPr>
        <a:xfrm>
          <a:off x="10515600" y="1783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153415</xdr:rowOff>
    </xdr:from>
    <xdr:to>
      <xdr:col>50</xdr:col>
      <xdr:colOff>165100</xdr:colOff>
      <xdr:row>105</xdr:row>
      <xdr:rowOff>83565</xdr:rowOff>
    </xdr:to>
    <xdr:sp macro="" textlink="">
      <xdr:nvSpPr>
        <xdr:cNvPr id="334" name="楕円 333"/>
        <xdr:cNvSpPr/>
      </xdr:nvSpPr>
      <xdr:spPr>
        <a:xfrm>
          <a:off x="9588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32765</xdr:rowOff>
    </xdr:from>
    <xdr:to>
      <xdr:col>55</xdr:col>
      <xdr:colOff>0</xdr:colOff>
      <xdr:row>105</xdr:row>
      <xdr:rowOff>32765</xdr:rowOff>
    </xdr:to>
    <xdr:cxnSp macro="">
      <xdr:nvCxnSpPr>
        <xdr:cNvPr id="335" name="直線コネクタ 334"/>
        <xdr:cNvCxnSpPr/>
      </xdr:nvCxnSpPr>
      <xdr:spPr>
        <a:xfrm>
          <a:off x="9639300" y="18035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148844</xdr:rowOff>
    </xdr:from>
    <xdr:to>
      <xdr:col>46</xdr:col>
      <xdr:colOff>38100</xdr:colOff>
      <xdr:row>105</xdr:row>
      <xdr:rowOff>78994</xdr:rowOff>
    </xdr:to>
    <xdr:sp macro="" textlink="">
      <xdr:nvSpPr>
        <xdr:cNvPr id="336" name="楕円 335"/>
        <xdr:cNvSpPr/>
      </xdr:nvSpPr>
      <xdr:spPr>
        <a:xfrm>
          <a:off x="8699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28194</xdr:rowOff>
    </xdr:from>
    <xdr:to>
      <xdr:col>50</xdr:col>
      <xdr:colOff>114300</xdr:colOff>
      <xdr:row>105</xdr:row>
      <xdr:rowOff>32765</xdr:rowOff>
    </xdr:to>
    <xdr:cxnSp macro="">
      <xdr:nvCxnSpPr>
        <xdr:cNvPr id="337" name="直線コネクタ 336"/>
        <xdr:cNvCxnSpPr/>
      </xdr:nvCxnSpPr>
      <xdr:spPr>
        <a:xfrm>
          <a:off x="8750300" y="180304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338"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339" name="n_2aveValue【市民会館】&#10;一人当たり面積"/>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340"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100092</xdr:rowOff>
    </xdr:from>
    <xdr:ext cx="469744" cy="259045"/>
    <xdr:sp macro="" textlink="">
      <xdr:nvSpPr>
        <xdr:cNvPr id="341" name="n_1mainValue【市民会館】&#10;一人当たり面積"/>
        <xdr:cNvSpPr txBox="1"/>
      </xdr:nvSpPr>
      <xdr:spPr>
        <a:xfrm>
          <a:off x="9391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95521</xdr:rowOff>
    </xdr:from>
    <xdr:ext cx="469744" cy="259045"/>
    <xdr:sp macro="" textlink="">
      <xdr:nvSpPr>
        <xdr:cNvPr id="342" name="n_2mainValue【市民会館】&#10;一人当たり面積"/>
        <xdr:cNvSpPr txBox="1"/>
      </xdr:nvSpPr>
      <xdr:spPr>
        <a:xfrm>
          <a:off x="8515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4" name="テキスト ボックス 35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4" name="テキスト ボックス 36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368" name="直線コネクタ 367"/>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369"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370" name="直線コネクタ 369"/>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1"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2" name="直線コネクタ 37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3"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74" name="フローチャート: 判断 373"/>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375" name="フローチャート: 判断 374"/>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376" name="フローチャート: 判断 375"/>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377" name="フローチャート: 判断 376"/>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146231</xdr:rowOff>
    </xdr:from>
    <xdr:to>
      <xdr:col>85</xdr:col>
      <xdr:colOff>177800</xdr:colOff>
      <xdr:row>37</xdr:row>
      <xdr:rowOff>76381</xdr:rowOff>
    </xdr:to>
    <xdr:sp macro="" textlink="">
      <xdr:nvSpPr>
        <xdr:cNvPr id="383" name="楕円 382"/>
        <xdr:cNvSpPr/>
      </xdr:nvSpPr>
      <xdr:spPr>
        <a:xfrm>
          <a:off x="162687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169108</xdr:rowOff>
    </xdr:from>
    <xdr:ext cx="405111" cy="259045"/>
    <xdr:sp macro="" textlink="">
      <xdr:nvSpPr>
        <xdr:cNvPr id="384" name="【一般廃棄物処理施設】&#10;有形固定資産減価償却率該当値テキスト"/>
        <xdr:cNvSpPr txBox="1"/>
      </xdr:nvSpPr>
      <xdr:spPr>
        <a:xfrm>
          <a:off x="16357600" y="61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160927</xdr:rowOff>
    </xdr:from>
    <xdr:to>
      <xdr:col>81</xdr:col>
      <xdr:colOff>101600</xdr:colOff>
      <xdr:row>37</xdr:row>
      <xdr:rowOff>91077</xdr:rowOff>
    </xdr:to>
    <xdr:sp macro="" textlink="">
      <xdr:nvSpPr>
        <xdr:cNvPr id="385" name="楕円 384"/>
        <xdr:cNvSpPr/>
      </xdr:nvSpPr>
      <xdr:spPr>
        <a:xfrm>
          <a:off x="15430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25581</xdr:rowOff>
    </xdr:from>
    <xdr:to>
      <xdr:col>85</xdr:col>
      <xdr:colOff>127000</xdr:colOff>
      <xdr:row>37</xdr:row>
      <xdr:rowOff>40277</xdr:rowOff>
    </xdr:to>
    <xdr:cxnSp macro="">
      <xdr:nvCxnSpPr>
        <xdr:cNvPr id="386" name="直線コネクタ 385"/>
        <xdr:cNvCxnSpPr/>
      </xdr:nvCxnSpPr>
      <xdr:spPr>
        <a:xfrm flipV="1">
          <a:off x="15481300" y="636923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108676</xdr:rowOff>
    </xdr:from>
    <xdr:to>
      <xdr:col>76</xdr:col>
      <xdr:colOff>165100</xdr:colOff>
      <xdr:row>37</xdr:row>
      <xdr:rowOff>38826</xdr:rowOff>
    </xdr:to>
    <xdr:sp macro="" textlink="">
      <xdr:nvSpPr>
        <xdr:cNvPr id="387" name="楕円 386"/>
        <xdr:cNvSpPr/>
      </xdr:nvSpPr>
      <xdr:spPr>
        <a:xfrm>
          <a:off x="14541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159476</xdr:rowOff>
    </xdr:from>
    <xdr:to>
      <xdr:col>81</xdr:col>
      <xdr:colOff>50800</xdr:colOff>
      <xdr:row>37</xdr:row>
      <xdr:rowOff>40277</xdr:rowOff>
    </xdr:to>
    <xdr:cxnSp macro="">
      <xdr:nvCxnSpPr>
        <xdr:cNvPr id="388" name="直線コネクタ 387"/>
        <xdr:cNvCxnSpPr/>
      </xdr:nvCxnSpPr>
      <xdr:spPr>
        <a:xfrm>
          <a:off x="14592300" y="633167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389"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390"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391"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107604</xdr:rowOff>
    </xdr:from>
    <xdr:ext cx="405111" cy="259045"/>
    <xdr:sp macro="" textlink="">
      <xdr:nvSpPr>
        <xdr:cNvPr id="392" name="n_1mainValue【一般廃棄物処理施設】&#10;有形固定資産減価償却率"/>
        <xdr:cNvSpPr txBox="1"/>
      </xdr:nvSpPr>
      <xdr:spPr>
        <a:xfrm>
          <a:off x="1526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55353</xdr:rowOff>
    </xdr:from>
    <xdr:ext cx="405111" cy="259045"/>
    <xdr:sp macro="" textlink="">
      <xdr:nvSpPr>
        <xdr:cNvPr id="393" name="n_2mainValue【一般廃棄物処理施設】&#10;有形固定資産減価償却率"/>
        <xdr:cNvSpPr txBox="1"/>
      </xdr:nvSpPr>
      <xdr:spPr>
        <a:xfrm>
          <a:off x="14389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04" name="直線コネクタ 40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05" name="テキスト ボックス 40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6" name="直線コネクタ 40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7" name="テキスト ボックス 40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08" name="直線コネクタ 40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09" name="テキスト ボックス 40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1" name="テキスト ボックス 41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13" name="直線コネクタ 412"/>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14"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415" name="直線コネクタ 414"/>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416"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417" name="直線コネクタ 416"/>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418"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419" name="フローチャート: 判断 418"/>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420" name="フローチャート: 判断 419"/>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421" name="フローチャート: 判断 420"/>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422" name="フローチャート: 判断 421"/>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3" name="テキスト ボックス 4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102312</xdr:rowOff>
    </xdr:from>
    <xdr:to>
      <xdr:col>116</xdr:col>
      <xdr:colOff>114300</xdr:colOff>
      <xdr:row>41</xdr:row>
      <xdr:rowOff>32462</xdr:rowOff>
    </xdr:to>
    <xdr:sp macro="" textlink="">
      <xdr:nvSpPr>
        <xdr:cNvPr id="428" name="楕円 427"/>
        <xdr:cNvSpPr/>
      </xdr:nvSpPr>
      <xdr:spPr>
        <a:xfrm>
          <a:off x="22110700" y="69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17239</xdr:rowOff>
    </xdr:from>
    <xdr:ext cx="469744" cy="259045"/>
    <xdr:sp macro="" textlink="">
      <xdr:nvSpPr>
        <xdr:cNvPr id="429" name="【一般廃棄物処理施設】&#10;一人当たり有形固定資産（償却資産）額該当値テキスト"/>
        <xdr:cNvSpPr txBox="1"/>
      </xdr:nvSpPr>
      <xdr:spPr>
        <a:xfrm>
          <a:off x="22199600" y="68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103021</xdr:rowOff>
    </xdr:from>
    <xdr:to>
      <xdr:col>112</xdr:col>
      <xdr:colOff>38100</xdr:colOff>
      <xdr:row>41</xdr:row>
      <xdr:rowOff>33171</xdr:rowOff>
    </xdr:to>
    <xdr:sp macro="" textlink="">
      <xdr:nvSpPr>
        <xdr:cNvPr id="430" name="楕円 429"/>
        <xdr:cNvSpPr/>
      </xdr:nvSpPr>
      <xdr:spPr>
        <a:xfrm>
          <a:off x="21272500" y="696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153112</xdr:rowOff>
    </xdr:from>
    <xdr:to>
      <xdr:col>116</xdr:col>
      <xdr:colOff>63500</xdr:colOff>
      <xdr:row>40</xdr:row>
      <xdr:rowOff>153821</xdr:rowOff>
    </xdr:to>
    <xdr:cxnSp macro="">
      <xdr:nvCxnSpPr>
        <xdr:cNvPr id="431" name="直線コネクタ 430"/>
        <xdr:cNvCxnSpPr/>
      </xdr:nvCxnSpPr>
      <xdr:spPr>
        <a:xfrm flipV="1">
          <a:off x="21323300" y="7011112"/>
          <a:ext cx="8382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106176</xdr:rowOff>
    </xdr:from>
    <xdr:to>
      <xdr:col>107</xdr:col>
      <xdr:colOff>101600</xdr:colOff>
      <xdr:row>41</xdr:row>
      <xdr:rowOff>36326</xdr:rowOff>
    </xdr:to>
    <xdr:sp macro="" textlink="">
      <xdr:nvSpPr>
        <xdr:cNvPr id="432" name="楕円 431"/>
        <xdr:cNvSpPr/>
      </xdr:nvSpPr>
      <xdr:spPr>
        <a:xfrm>
          <a:off x="20383500" y="69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153821</xdr:rowOff>
    </xdr:from>
    <xdr:to>
      <xdr:col>111</xdr:col>
      <xdr:colOff>177800</xdr:colOff>
      <xdr:row>40</xdr:row>
      <xdr:rowOff>156976</xdr:rowOff>
    </xdr:to>
    <xdr:cxnSp macro="">
      <xdr:nvCxnSpPr>
        <xdr:cNvPr id="433" name="直線コネクタ 432"/>
        <xdr:cNvCxnSpPr/>
      </xdr:nvCxnSpPr>
      <xdr:spPr>
        <a:xfrm flipV="1">
          <a:off x="20434300" y="701182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434"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435"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436"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24298</xdr:rowOff>
    </xdr:from>
    <xdr:ext cx="469744" cy="259045"/>
    <xdr:sp macro="" textlink="">
      <xdr:nvSpPr>
        <xdr:cNvPr id="437" name="n_1mainValue【一般廃棄物処理施設】&#10;一人当たり有形固定資産（償却資産）額"/>
        <xdr:cNvSpPr txBox="1"/>
      </xdr:nvSpPr>
      <xdr:spPr>
        <a:xfrm>
          <a:off x="21075728" y="705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27453</xdr:rowOff>
    </xdr:from>
    <xdr:ext cx="469744" cy="259045"/>
    <xdr:sp macro="" textlink="">
      <xdr:nvSpPr>
        <xdr:cNvPr id="438" name="n_2mainValue【一般廃棄物処理施設】&#10;一人当たり有形固定資産（償却資産）額"/>
        <xdr:cNvSpPr txBox="1"/>
      </xdr:nvSpPr>
      <xdr:spPr>
        <a:xfrm>
          <a:off x="20199428" y="705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5" name="正方形/長方形 4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6" name="正方形/長方形 4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7" name="正方形/長方形 4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8" name="正方形/長方形 4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9" name="正方形/長方形 4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0" name="正方形/長方形 4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1" name="正方形/長方形 4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2" name="正方形/長方形 4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3" name="テキスト ボックス 4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4" name="直線コネクタ 4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5" name="直線コネクタ 46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6" name="テキスト ボックス 46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7" name="直線コネクタ 46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8" name="テキスト ボックス 46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9" name="直線コネクタ 46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0" name="テキスト ボックス 46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1" name="直線コネクタ 47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2" name="テキスト ボックス 47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3" name="直線コネクタ 47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4" name="テキスト ボックス 47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5" name="直線コネクタ 47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6" name="テキスト ボックス 47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7" name="直線コネクタ 4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8" name="テキスト ボックス 47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480" name="直線コネクタ 479"/>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481"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482" name="直線コネクタ 481"/>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483"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484" name="直線コネクタ 483"/>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485" name="【消防施設】&#10;有形固定資産減価償却率平均値テキスト"/>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486" name="フローチャート: 判断 485"/>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487" name="フローチャート: 判断 486"/>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488" name="フローチャート: 判断 487"/>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489" name="フローチャート: 判断 488"/>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0" name="テキスト ボックス 4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1" name="テキスト ボックス 4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2" name="テキスト ボックス 4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3" name="テキスト ボックス 4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4" name="テキスト ボックス 4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153851</xdr:rowOff>
    </xdr:from>
    <xdr:to>
      <xdr:col>85</xdr:col>
      <xdr:colOff>177800</xdr:colOff>
      <xdr:row>86</xdr:row>
      <xdr:rowOff>84001</xdr:rowOff>
    </xdr:to>
    <xdr:sp macro="" textlink="">
      <xdr:nvSpPr>
        <xdr:cNvPr id="495" name="楕円 494"/>
        <xdr:cNvSpPr/>
      </xdr:nvSpPr>
      <xdr:spPr>
        <a:xfrm>
          <a:off x="16268700" y="147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68778</xdr:rowOff>
    </xdr:from>
    <xdr:ext cx="340478" cy="259045"/>
    <xdr:sp macro="" textlink="">
      <xdr:nvSpPr>
        <xdr:cNvPr id="496" name="【消防施設】&#10;有形固定資産減価償却率該当値テキスト"/>
        <xdr:cNvSpPr txBox="1"/>
      </xdr:nvSpPr>
      <xdr:spPr>
        <a:xfrm>
          <a:off x="16357600" y="146420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60779</xdr:rowOff>
    </xdr:from>
    <xdr:to>
      <xdr:col>81</xdr:col>
      <xdr:colOff>101600</xdr:colOff>
      <xdr:row>85</xdr:row>
      <xdr:rowOff>162379</xdr:rowOff>
    </xdr:to>
    <xdr:sp macro="" textlink="">
      <xdr:nvSpPr>
        <xdr:cNvPr id="497" name="楕円 496"/>
        <xdr:cNvSpPr/>
      </xdr:nvSpPr>
      <xdr:spPr>
        <a:xfrm>
          <a:off x="15430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111579</xdr:rowOff>
    </xdr:from>
    <xdr:to>
      <xdr:col>85</xdr:col>
      <xdr:colOff>127000</xdr:colOff>
      <xdr:row>86</xdr:row>
      <xdr:rowOff>33201</xdr:rowOff>
    </xdr:to>
    <xdr:cxnSp macro="">
      <xdr:nvCxnSpPr>
        <xdr:cNvPr id="498" name="直線コネクタ 497"/>
        <xdr:cNvCxnSpPr/>
      </xdr:nvCxnSpPr>
      <xdr:spPr>
        <a:xfrm>
          <a:off x="15481300" y="14684829"/>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91802</xdr:rowOff>
    </xdr:from>
    <xdr:to>
      <xdr:col>76</xdr:col>
      <xdr:colOff>165100</xdr:colOff>
      <xdr:row>86</xdr:row>
      <xdr:rowOff>21952</xdr:rowOff>
    </xdr:to>
    <xdr:sp macro="" textlink="">
      <xdr:nvSpPr>
        <xdr:cNvPr id="499" name="楕円 498"/>
        <xdr:cNvSpPr/>
      </xdr:nvSpPr>
      <xdr:spPr>
        <a:xfrm>
          <a:off x="14541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111579</xdr:rowOff>
    </xdr:from>
    <xdr:to>
      <xdr:col>81</xdr:col>
      <xdr:colOff>50800</xdr:colOff>
      <xdr:row>85</xdr:row>
      <xdr:rowOff>142602</xdr:rowOff>
    </xdr:to>
    <xdr:cxnSp macro="">
      <xdr:nvCxnSpPr>
        <xdr:cNvPr id="500" name="直線コネクタ 499"/>
        <xdr:cNvCxnSpPr/>
      </xdr:nvCxnSpPr>
      <xdr:spPr>
        <a:xfrm flipV="1">
          <a:off x="14592300" y="146848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501" name="n_1aveValue【消防施設】&#10;有形固定資産減価償却率"/>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502" name="n_2ave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503"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153506</xdr:rowOff>
    </xdr:from>
    <xdr:ext cx="405111" cy="259045"/>
    <xdr:sp macro="" textlink="">
      <xdr:nvSpPr>
        <xdr:cNvPr id="504" name="n_1mainValue【消防施設】&#10;有形固定資産減価償却率"/>
        <xdr:cNvSpPr txBox="1"/>
      </xdr:nvSpPr>
      <xdr:spPr>
        <a:xfrm>
          <a:off x="1526604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13079</xdr:rowOff>
    </xdr:from>
    <xdr:ext cx="405111" cy="259045"/>
    <xdr:sp macro="" textlink="">
      <xdr:nvSpPr>
        <xdr:cNvPr id="505" name="n_2mainValue【消防施設】&#10;有形固定資産減価償却率"/>
        <xdr:cNvSpPr txBox="1"/>
      </xdr:nvSpPr>
      <xdr:spPr>
        <a:xfrm>
          <a:off x="14389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6" name="直線コネクタ 5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7" name="テキスト ボックス 5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8" name="直線コネクタ 5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9" name="テキスト ボックス 5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0" name="直線コネクタ 5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1" name="テキスト ボックス 5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2" name="直線コネクタ 5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3" name="テキスト ボックス 5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527" name="直線コネクタ 526"/>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528"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529" name="直線コネクタ 528"/>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530"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531" name="直線コネクタ 530"/>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532" name="【消防施設】&#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533" name="フローチャート: 判断 532"/>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534" name="フローチャート: 判断 533"/>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535" name="フローチャート: 判断 534"/>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536" name="フローチャート: 判断 535"/>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7" name="テキスト ボックス 5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8" name="テキスト ボックス 5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9" name="テキスト ボックス 5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0" name="テキスト ボックス 5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1" name="テキスト ボックス 5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542" name="楕円 541"/>
        <xdr:cNvSpPr/>
      </xdr:nvSpPr>
      <xdr:spPr>
        <a:xfrm>
          <a:off x="22110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105173</xdr:rowOff>
    </xdr:from>
    <xdr:ext cx="469744" cy="259045"/>
    <xdr:sp macro="" textlink="">
      <xdr:nvSpPr>
        <xdr:cNvPr id="543" name="【消防施設】&#10;一人当たり面積該当値テキスト"/>
        <xdr:cNvSpPr txBox="1"/>
      </xdr:nvSpPr>
      <xdr:spPr>
        <a:xfrm>
          <a:off x="22199600" y="1433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133604</xdr:rowOff>
    </xdr:from>
    <xdr:to>
      <xdr:col>112</xdr:col>
      <xdr:colOff>38100</xdr:colOff>
      <xdr:row>83</xdr:row>
      <xdr:rowOff>63754</xdr:rowOff>
    </xdr:to>
    <xdr:sp macro="" textlink="">
      <xdr:nvSpPr>
        <xdr:cNvPr id="544" name="楕円 543"/>
        <xdr:cNvSpPr/>
      </xdr:nvSpPr>
      <xdr:spPr>
        <a:xfrm>
          <a:off x="21272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12954</xdr:rowOff>
    </xdr:from>
    <xdr:to>
      <xdr:col>116</xdr:col>
      <xdr:colOff>63500</xdr:colOff>
      <xdr:row>84</xdr:row>
      <xdr:rowOff>6096</xdr:rowOff>
    </xdr:to>
    <xdr:cxnSp macro="">
      <xdr:nvCxnSpPr>
        <xdr:cNvPr id="545" name="直線コネクタ 544"/>
        <xdr:cNvCxnSpPr/>
      </xdr:nvCxnSpPr>
      <xdr:spPr>
        <a:xfrm>
          <a:off x="21323300" y="1424330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129032</xdr:rowOff>
    </xdr:from>
    <xdr:to>
      <xdr:col>107</xdr:col>
      <xdr:colOff>101600</xdr:colOff>
      <xdr:row>83</xdr:row>
      <xdr:rowOff>59182</xdr:rowOff>
    </xdr:to>
    <xdr:sp macro="" textlink="">
      <xdr:nvSpPr>
        <xdr:cNvPr id="546" name="楕円 545"/>
        <xdr:cNvSpPr/>
      </xdr:nvSpPr>
      <xdr:spPr>
        <a:xfrm>
          <a:off x="20383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8382</xdr:rowOff>
    </xdr:from>
    <xdr:to>
      <xdr:col>111</xdr:col>
      <xdr:colOff>177800</xdr:colOff>
      <xdr:row>83</xdr:row>
      <xdr:rowOff>12954</xdr:rowOff>
    </xdr:to>
    <xdr:cxnSp macro="">
      <xdr:nvCxnSpPr>
        <xdr:cNvPr id="547" name="直線コネクタ 546"/>
        <xdr:cNvCxnSpPr/>
      </xdr:nvCxnSpPr>
      <xdr:spPr>
        <a:xfrm>
          <a:off x="20434300" y="14238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548"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549"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550"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80281</xdr:rowOff>
    </xdr:from>
    <xdr:ext cx="469744" cy="259045"/>
    <xdr:sp macro="" textlink="">
      <xdr:nvSpPr>
        <xdr:cNvPr id="551" name="n_1mainValue【消防施設】&#10;一人当たり面積"/>
        <xdr:cNvSpPr txBox="1"/>
      </xdr:nvSpPr>
      <xdr:spPr>
        <a:xfrm>
          <a:off x="210757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75709</xdr:rowOff>
    </xdr:from>
    <xdr:ext cx="469744" cy="259045"/>
    <xdr:sp macro="" textlink="">
      <xdr:nvSpPr>
        <xdr:cNvPr id="552" name="n_2mainValue【消防施設】&#10;一人当たり面積"/>
        <xdr:cNvSpPr txBox="1"/>
      </xdr:nvSpPr>
      <xdr:spPr>
        <a:xfrm>
          <a:off x="2019942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正方形/長方形 5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1" name="テキスト ボックス 5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2" name="直線コネクタ 5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3" name="直線コネクタ 5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4" name="テキスト ボックス 5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5" name="直線コネクタ 5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6" name="テキスト ボックス 5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7" name="直線コネクタ 5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8" name="テキスト ボックス 5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9" name="直線コネクタ 5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0" name="テキスト ボックス 5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1" name="直線コネクタ 5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2" name="テキスト ボックス 5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3" name="直線コネクタ 5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4" name="テキスト ボックス 5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6" name="テキスト ボックス 5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578" name="直線コネクタ 577"/>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79"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80" name="直線コネクタ 57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581"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582" name="直線コネクタ 581"/>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583"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584" name="フローチャート: 判断 583"/>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585" name="フローチャート: 判断 584"/>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586" name="フローチャート: 判断 585"/>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587" name="フローチャート: 判断 586"/>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8" name="テキスト ボックス 5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9" name="テキスト ボックス 5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0" name="テキスト ボックス 5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1" name="テキスト ボックス 5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2" name="テキスト ボックス 5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80918</xdr:rowOff>
    </xdr:from>
    <xdr:to>
      <xdr:col>85</xdr:col>
      <xdr:colOff>177800</xdr:colOff>
      <xdr:row>104</xdr:row>
      <xdr:rowOff>11068</xdr:rowOff>
    </xdr:to>
    <xdr:sp macro="" textlink="">
      <xdr:nvSpPr>
        <xdr:cNvPr id="593" name="楕円 592"/>
        <xdr:cNvSpPr/>
      </xdr:nvSpPr>
      <xdr:spPr>
        <a:xfrm>
          <a:off x="162687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103795</xdr:rowOff>
    </xdr:from>
    <xdr:ext cx="405111" cy="259045"/>
    <xdr:sp macro="" textlink="">
      <xdr:nvSpPr>
        <xdr:cNvPr id="594" name="【庁舎】&#10;有形固定資産減価償却率該当値テキスト"/>
        <xdr:cNvSpPr txBox="1"/>
      </xdr:nvSpPr>
      <xdr:spPr>
        <a:xfrm>
          <a:off x="16357600" y="1759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118473</xdr:rowOff>
    </xdr:from>
    <xdr:to>
      <xdr:col>81</xdr:col>
      <xdr:colOff>101600</xdr:colOff>
      <xdr:row>104</xdr:row>
      <xdr:rowOff>48623</xdr:rowOff>
    </xdr:to>
    <xdr:sp macro="" textlink="">
      <xdr:nvSpPr>
        <xdr:cNvPr id="595" name="楕円 594"/>
        <xdr:cNvSpPr/>
      </xdr:nvSpPr>
      <xdr:spPr>
        <a:xfrm>
          <a:off x="15430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131718</xdr:rowOff>
    </xdr:from>
    <xdr:to>
      <xdr:col>85</xdr:col>
      <xdr:colOff>127000</xdr:colOff>
      <xdr:row>103</xdr:row>
      <xdr:rowOff>169273</xdr:rowOff>
    </xdr:to>
    <xdr:cxnSp macro="">
      <xdr:nvCxnSpPr>
        <xdr:cNvPr id="596" name="直線コネクタ 595"/>
        <xdr:cNvCxnSpPr/>
      </xdr:nvCxnSpPr>
      <xdr:spPr>
        <a:xfrm flipV="1">
          <a:off x="15481300" y="1779106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597" name="楕円 596"/>
        <xdr:cNvSpPr/>
      </xdr:nvSpPr>
      <xdr:spPr>
        <a:xfrm>
          <a:off x="14541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169273</xdr:rowOff>
    </xdr:from>
    <xdr:to>
      <xdr:col>81</xdr:col>
      <xdr:colOff>50800</xdr:colOff>
      <xdr:row>104</xdr:row>
      <xdr:rowOff>32113</xdr:rowOff>
    </xdr:to>
    <xdr:cxnSp macro="">
      <xdr:nvCxnSpPr>
        <xdr:cNvPr id="598" name="直線コネクタ 597"/>
        <xdr:cNvCxnSpPr/>
      </xdr:nvCxnSpPr>
      <xdr:spPr>
        <a:xfrm flipV="1">
          <a:off x="14592300" y="178286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599"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600"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601"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65150</xdr:rowOff>
    </xdr:from>
    <xdr:ext cx="405111" cy="259045"/>
    <xdr:sp macro="" textlink="">
      <xdr:nvSpPr>
        <xdr:cNvPr id="602" name="n_1mainValue【庁舎】&#10;有形固定資産減価償却率"/>
        <xdr:cNvSpPr txBox="1"/>
      </xdr:nvSpPr>
      <xdr:spPr>
        <a:xfrm>
          <a:off x="152660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99440</xdr:rowOff>
    </xdr:from>
    <xdr:ext cx="405111" cy="259045"/>
    <xdr:sp macro="" textlink="">
      <xdr:nvSpPr>
        <xdr:cNvPr id="603" name="n_2mainValue【庁舎】&#10;有形固定資産減価償却率"/>
        <xdr:cNvSpPr txBox="1"/>
      </xdr:nvSpPr>
      <xdr:spPr>
        <a:xfrm>
          <a:off x="14389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4" name="直線コネクタ 6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5" name="テキスト ボックス 6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6" name="直線コネクタ 6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7" name="テキスト ボックス 6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8" name="直線コネクタ 6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9" name="テキスト ボックス 6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0" name="直線コネクタ 6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1" name="テキスト ボックス 6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2" name="直線コネクタ 6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3" name="テキスト ボックス 6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627" name="直線コネクタ 626"/>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628"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629" name="直線コネクタ 628"/>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630"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631" name="直線コネクタ 630"/>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632" name="【庁舎】&#10;一人当たり面積平均値テキスト"/>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633" name="フローチャート: 判断 632"/>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634" name="フローチャート: 判断 633"/>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635" name="フローチャート: 判断 634"/>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636" name="フローチャート: 判断 635"/>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107314</xdr:rowOff>
    </xdr:from>
    <xdr:to>
      <xdr:col>116</xdr:col>
      <xdr:colOff>114300</xdr:colOff>
      <xdr:row>107</xdr:row>
      <xdr:rowOff>37464</xdr:rowOff>
    </xdr:to>
    <xdr:sp macro="" textlink="">
      <xdr:nvSpPr>
        <xdr:cNvPr id="642" name="楕円 641"/>
        <xdr:cNvSpPr/>
      </xdr:nvSpPr>
      <xdr:spPr>
        <a:xfrm>
          <a:off x="221107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85741</xdr:rowOff>
    </xdr:from>
    <xdr:ext cx="469744" cy="259045"/>
    <xdr:sp macro="" textlink="">
      <xdr:nvSpPr>
        <xdr:cNvPr id="643" name="【庁舎】&#10;一人当たり面積該当値テキスト"/>
        <xdr:cNvSpPr txBox="1"/>
      </xdr:nvSpPr>
      <xdr:spPr>
        <a:xfrm>
          <a:off x="22199600" y="1825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644" name="楕円 643"/>
        <xdr:cNvSpPr/>
      </xdr:nvSpPr>
      <xdr:spPr>
        <a:xfrm>
          <a:off x="2127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106</xdr:row>
      <xdr:rowOff>158114</xdr:rowOff>
    </xdr:to>
    <xdr:cxnSp macro="">
      <xdr:nvCxnSpPr>
        <xdr:cNvPr id="645" name="直線コネクタ 644"/>
        <xdr:cNvCxnSpPr/>
      </xdr:nvCxnSpPr>
      <xdr:spPr>
        <a:xfrm>
          <a:off x="21323300" y="183299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103505</xdr:rowOff>
    </xdr:from>
    <xdr:to>
      <xdr:col>107</xdr:col>
      <xdr:colOff>101600</xdr:colOff>
      <xdr:row>107</xdr:row>
      <xdr:rowOff>33655</xdr:rowOff>
    </xdr:to>
    <xdr:sp macro="" textlink="">
      <xdr:nvSpPr>
        <xdr:cNvPr id="646" name="楕円 645"/>
        <xdr:cNvSpPr/>
      </xdr:nvSpPr>
      <xdr:spPr>
        <a:xfrm>
          <a:off x="20383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154305</xdr:rowOff>
    </xdr:from>
    <xdr:to>
      <xdr:col>111</xdr:col>
      <xdr:colOff>177800</xdr:colOff>
      <xdr:row>106</xdr:row>
      <xdr:rowOff>156211</xdr:rowOff>
    </xdr:to>
    <xdr:cxnSp macro="">
      <xdr:nvCxnSpPr>
        <xdr:cNvPr id="647" name="直線コネクタ 646"/>
        <xdr:cNvCxnSpPr/>
      </xdr:nvCxnSpPr>
      <xdr:spPr>
        <a:xfrm>
          <a:off x="20434300" y="183280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648" name="n_1ave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649"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650"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26688</xdr:rowOff>
    </xdr:from>
    <xdr:ext cx="469744" cy="259045"/>
    <xdr:sp macro="" textlink="">
      <xdr:nvSpPr>
        <xdr:cNvPr id="651" name="n_1mainValue【庁舎】&#10;一人当たり面積"/>
        <xdr:cNvSpPr txBox="1"/>
      </xdr:nvSpPr>
      <xdr:spPr>
        <a:xfrm>
          <a:off x="21075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24782</xdr:rowOff>
    </xdr:from>
    <xdr:ext cx="469744" cy="259045"/>
    <xdr:sp macro="" textlink="">
      <xdr:nvSpPr>
        <xdr:cNvPr id="652" name="n_2mainValue【庁舎】&#10;一人当たり面積"/>
        <xdr:cNvSpPr txBox="1"/>
      </xdr:nvSpPr>
      <xdr:spPr>
        <a:xfrm>
          <a:off x="20199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ほとんどの類型において、有形固定資産減価償却率は類似団体平均を下回っているものの、市民会館、庁舎については類似</a:t>
          </a:r>
          <a:r>
            <a:rPr lang="ja-JP" altLang="en-US" sz="1100">
              <a:solidFill>
                <a:schemeClr val="dk1"/>
              </a:solidFill>
              <a:effectLst/>
              <a:latin typeface="+mn-lt"/>
              <a:ea typeface="+mn-ea"/>
              <a:cs typeface="+mn-cs"/>
            </a:rPr>
            <a:t>団体平均</a:t>
          </a:r>
          <a:r>
            <a:rPr lang="ja-JP" altLang="ja-JP" sz="1100">
              <a:solidFill>
                <a:schemeClr val="dk1"/>
              </a:solidFill>
              <a:effectLst/>
              <a:latin typeface="+mn-lt"/>
              <a:ea typeface="+mn-ea"/>
              <a:cs typeface="+mn-cs"/>
            </a:rPr>
            <a:t>を上回っている。これらについては、令和２年度末までに個別施設計画を策定予定であり、同計画に基づいた施設の老朽化対策を進めていく。また、消防施設については、有形固定資産減価償却率が大きく低下している。これは、平成29年度に消防庁舎を建て替えたためである。一人あたりの面積については、図書館で類似団体平均を上回っているが、若干ではあるが減少しており、引き続き、適切な維持管理に</a:t>
          </a:r>
          <a:r>
            <a:rPr lang="ja-JP" altLang="en-US" sz="1100">
              <a:solidFill>
                <a:schemeClr val="dk1"/>
              </a:solidFill>
              <a:effectLst/>
              <a:latin typeface="+mn-lt"/>
              <a:ea typeface="+mn-ea"/>
              <a:cs typeface="+mn-cs"/>
            </a:rPr>
            <a:t>努めていく。</a:t>
          </a:r>
          <a:endParaRPr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43170680</v>
      </c>
      <c r="BO4" s="461"/>
      <c r="BP4" s="461"/>
      <c r="BQ4" s="461"/>
      <c r="BR4" s="461"/>
      <c r="BS4" s="461"/>
      <c r="BT4" s="461"/>
      <c r="BU4" s="462"/>
      <c r="BV4" s="460">
        <v>40566027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7.7</v>
      </c>
      <c r="CU4" s="642"/>
      <c r="CV4" s="642"/>
      <c r="CW4" s="642"/>
      <c r="CX4" s="642"/>
      <c r="CY4" s="642"/>
      <c r="CZ4" s="642"/>
      <c r="DA4" s="643"/>
      <c r="DB4" s="641">
        <v>7.1</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41707669</v>
      </c>
      <c r="BO5" s="466"/>
      <c r="BP5" s="466"/>
      <c r="BQ5" s="466"/>
      <c r="BR5" s="466"/>
      <c r="BS5" s="466"/>
      <c r="BT5" s="466"/>
      <c r="BU5" s="467"/>
      <c r="BV5" s="465">
        <v>38800813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92.7</v>
      </c>
      <c r="CU5" s="436"/>
      <c r="CV5" s="436"/>
      <c r="CW5" s="436"/>
      <c r="CX5" s="436"/>
      <c r="CY5" s="436"/>
      <c r="CZ5" s="436"/>
      <c r="DA5" s="437"/>
      <c r="DB5" s="435">
        <v>91.5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1463011</v>
      </c>
      <c r="BO6" s="466"/>
      <c r="BP6" s="466"/>
      <c r="BQ6" s="466"/>
      <c r="BR6" s="466"/>
      <c r="BS6" s="466"/>
      <c r="BT6" s="466"/>
      <c r="BU6" s="467"/>
      <c r="BV6" s="465">
        <v>1765214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97.1</v>
      </c>
      <c r="CU6" s="616"/>
      <c r="CV6" s="616"/>
      <c r="CW6" s="616"/>
      <c r="CX6" s="616"/>
      <c r="CY6" s="616"/>
      <c r="CZ6" s="616"/>
      <c r="DA6" s="617"/>
      <c r="DB6" s="615">
        <v>95.9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225884</v>
      </c>
      <c r="BO7" s="466"/>
      <c r="BP7" s="466"/>
      <c r="BQ7" s="466"/>
      <c r="BR7" s="466"/>
      <c r="BS7" s="466"/>
      <c r="BT7" s="466"/>
      <c r="BU7" s="467"/>
      <c r="BV7" s="465">
        <v>646380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15966221</v>
      </c>
      <c r="CU7" s="466"/>
      <c r="CV7" s="466"/>
      <c r="CW7" s="466"/>
      <c r="CX7" s="466"/>
      <c r="CY7" s="466"/>
      <c r="CZ7" s="466"/>
      <c r="DA7" s="467"/>
      <c r="DB7" s="465">
        <v>15825962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1237127</v>
      </c>
      <c r="BO8" s="466"/>
      <c r="BP8" s="466"/>
      <c r="BQ8" s="466"/>
      <c r="BR8" s="466"/>
      <c r="BS8" s="466"/>
      <c r="BT8" s="466"/>
      <c r="BU8" s="467"/>
      <c r="BV8" s="465">
        <v>1118834</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0.45</v>
      </c>
      <c r="CU8" s="579"/>
      <c r="CV8" s="579"/>
      <c r="CW8" s="579"/>
      <c r="CX8" s="579"/>
      <c r="CY8" s="579"/>
      <c r="CZ8" s="579"/>
      <c r="DA8" s="580"/>
      <c r="DB8" s="578">
        <v>0.45</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61674</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94</v>
      </c>
      <c r="AV9" s="523"/>
      <c r="AW9" s="523"/>
      <c r="AX9" s="523"/>
      <c r="AY9" s="445" t="s">
        <v>114</v>
      </c>
      <c r="AZ9" s="446"/>
      <c r="BA9" s="446"/>
      <c r="BB9" s="446"/>
      <c r="BC9" s="446"/>
      <c r="BD9" s="446"/>
      <c r="BE9" s="446"/>
      <c r="BF9" s="446"/>
      <c r="BG9" s="446"/>
      <c r="BH9" s="446"/>
      <c r="BI9" s="446"/>
      <c r="BJ9" s="446"/>
      <c r="BK9" s="446"/>
      <c r="BL9" s="446"/>
      <c r="BM9" s="447"/>
      <c r="BN9" s="465">
        <v>135072</v>
      </c>
      <c r="BO9" s="466"/>
      <c r="BP9" s="466"/>
      <c r="BQ9" s="466"/>
      <c r="BR9" s="466"/>
      <c r="BS9" s="466"/>
      <c r="BT9" s="466"/>
      <c r="BU9" s="467"/>
      <c r="BV9" s="465">
        <v>42285</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8.6</v>
      </c>
      <c r="CU9" s="436"/>
      <c r="CV9" s="436"/>
      <c r="CW9" s="436"/>
      <c r="CX9" s="436"/>
      <c r="CY9" s="436"/>
      <c r="CZ9" s="436"/>
      <c r="DA9" s="437"/>
      <c r="DB9" s="435">
        <v>9.6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60231</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852530</v>
      </c>
      <c r="BO10" s="466"/>
      <c r="BP10" s="466"/>
      <c r="BQ10" s="466"/>
      <c r="BR10" s="466"/>
      <c r="BS10" s="466"/>
      <c r="BT10" s="466"/>
      <c r="BU10" s="467"/>
      <c r="BV10" s="465">
        <v>722536</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118</v>
      </c>
      <c r="AV11" s="523"/>
      <c r="AW11" s="523"/>
      <c r="AX11" s="523"/>
      <c r="AY11" s="445" t="s">
        <v>124</v>
      </c>
      <c r="AZ11" s="446"/>
      <c r="BA11" s="446"/>
      <c r="BB11" s="446"/>
      <c r="BC11" s="446"/>
      <c r="BD11" s="446"/>
      <c r="BE11" s="446"/>
      <c r="BF11" s="446"/>
      <c r="BG11" s="446"/>
      <c r="BH11" s="446"/>
      <c r="BI11" s="446"/>
      <c r="BJ11" s="446"/>
      <c r="BK11" s="446"/>
      <c r="BL11" s="446"/>
      <c r="BM11" s="447"/>
      <c r="BN11" s="465">
        <v>201</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15">
      <c r="A12" s="186"/>
      <c r="B12" s="581" t="s">
        <v>127</v>
      </c>
      <c r="C12" s="582"/>
      <c r="D12" s="582"/>
      <c r="E12" s="582"/>
      <c r="F12" s="582"/>
      <c r="G12" s="582"/>
      <c r="H12" s="582"/>
      <c r="I12" s="582"/>
      <c r="J12" s="582"/>
      <c r="K12" s="583"/>
      <c r="L12" s="590" t="s">
        <v>128</v>
      </c>
      <c r="M12" s="591"/>
      <c r="N12" s="591"/>
      <c r="O12" s="591"/>
      <c r="P12" s="591"/>
      <c r="Q12" s="592"/>
      <c r="R12" s="593">
        <v>63161</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132</v>
      </c>
      <c r="AV12" s="523"/>
      <c r="AW12" s="523"/>
      <c r="AX12" s="523"/>
      <c r="AY12" s="445" t="s">
        <v>133</v>
      </c>
      <c r="AZ12" s="446"/>
      <c r="BA12" s="446"/>
      <c r="BB12" s="446"/>
      <c r="BC12" s="446"/>
      <c r="BD12" s="446"/>
      <c r="BE12" s="446"/>
      <c r="BF12" s="446"/>
      <c r="BG12" s="446"/>
      <c r="BH12" s="446"/>
      <c r="BI12" s="446"/>
      <c r="BJ12" s="446"/>
      <c r="BK12" s="446"/>
      <c r="BL12" s="446"/>
      <c r="BM12" s="447"/>
      <c r="BN12" s="465">
        <v>991610</v>
      </c>
      <c r="BO12" s="466"/>
      <c r="BP12" s="466"/>
      <c r="BQ12" s="466"/>
      <c r="BR12" s="466"/>
      <c r="BS12" s="466"/>
      <c r="BT12" s="466"/>
      <c r="BU12" s="467"/>
      <c r="BV12" s="465">
        <v>1330039</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62602</v>
      </c>
      <c r="S13" s="569"/>
      <c r="T13" s="569"/>
      <c r="U13" s="569"/>
      <c r="V13" s="570"/>
      <c r="W13" s="556" t="s">
        <v>138</v>
      </c>
      <c r="X13" s="478"/>
      <c r="Y13" s="478"/>
      <c r="Z13" s="478"/>
      <c r="AA13" s="478"/>
      <c r="AB13" s="479"/>
      <c r="AC13" s="441">
        <v>1622</v>
      </c>
      <c r="AD13" s="442"/>
      <c r="AE13" s="442"/>
      <c r="AF13" s="442"/>
      <c r="AG13" s="443"/>
      <c r="AH13" s="441">
        <v>1662</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-3807</v>
      </c>
      <c r="BO13" s="466"/>
      <c r="BP13" s="466"/>
      <c r="BQ13" s="466"/>
      <c r="BR13" s="466"/>
      <c r="BS13" s="466"/>
      <c r="BT13" s="466"/>
      <c r="BU13" s="467"/>
      <c r="BV13" s="465">
        <v>-565218</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5.8</v>
      </c>
      <c r="CU13" s="436"/>
      <c r="CV13" s="436"/>
      <c r="CW13" s="436"/>
      <c r="CX13" s="436"/>
      <c r="CY13" s="436"/>
      <c r="CZ13" s="436"/>
      <c r="DA13" s="437"/>
      <c r="DB13" s="435">
        <v>5.9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62840</v>
      </c>
      <c r="S14" s="569"/>
      <c r="T14" s="569"/>
      <c r="U14" s="569"/>
      <c r="V14" s="570"/>
      <c r="W14" s="571"/>
      <c r="X14" s="481"/>
      <c r="Y14" s="481"/>
      <c r="Z14" s="481"/>
      <c r="AA14" s="481"/>
      <c r="AB14" s="482"/>
      <c r="AC14" s="561">
        <v>7</v>
      </c>
      <c r="AD14" s="562"/>
      <c r="AE14" s="562"/>
      <c r="AF14" s="562"/>
      <c r="AG14" s="563"/>
      <c r="AH14" s="561">
        <v>7.6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33.6</v>
      </c>
      <c r="CU14" s="573"/>
      <c r="CV14" s="573"/>
      <c r="CW14" s="573"/>
      <c r="CX14" s="573"/>
      <c r="CY14" s="573"/>
      <c r="CZ14" s="573"/>
      <c r="DA14" s="574"/>
      <c r="DB14" s="572">
        <v>29.6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62410</v>
      </c>
      <c r="S15" s="569"/>
      <c r="T15" s="569"/>
      <c r="U15" s="569"/>
      <c r="V15" s="570"/>
      <c r="W15" s="556" t="s">
        <v>146</v>
      </c>
      <c r="X15" s="478"/>
      <c r="Y15" s="478"/>
      <c r="Z15" s="478"/>
      <c r="AA15" s="478"/>
      <c r="AB15" s="479"/>
      <c r="AC15" s="441">
        <v>3422</v>
      </c>
      <c r="AD15" s="442"/>
      <c r="AE15" s="442"/>
      <c r="AF15" s="442"/>
      <c r="AG15" s="443"/>
      <c r="AH15" s="441">
        <v>3265</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6148305</v>
      </c>
      <c r="BO15" s="461"/>
      <c r="BP15" s="461"/>
      <c r="BQ15" s="461"/>
      <c r="BR15" s="461"/>
      <c r="BS15" s="461"/>
      <c r="BT15" s="461"/>
      <c r="BU15" s="462"/>
      <c r="BV15" s="460">
        <v>6008253</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14.7</v>
      </c>
      <c r="AD16" s="562"/>
      <c r="AE16" s="562"/>
      <c r="AF16" s="562"/>
      <c r="AG16" s="563"/>
      <c r="AH16" s="561">
        <v>14.9</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13498192</v>
      </c>
      <c r="BO16" s="466"/>
      <c r="BP16" s="466"/>
      <c r="BQ16" s="466"/>
      <c r="BR16" s="466"/>
      <c r="BS16" s="466"/>
      <c r="BT16" s="466"/>
      <c r="BU16" s="467"/>
      <c r="BV16" s="465">
        <v>13350802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18263</v>
      </c>
      <c r="AD17" s="442"/>
      <c r="AE17" s="442"/>
      <c r="AF17" s="442"/>
      <c r="AG17" s="443"/>
      <c r="AH17" s="441">
        <v>16982</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7856346</v>
      </c>
      <c r="BO17" s="466"/>
      <c r="BP17" s="466"/>
      <c r="BQ17" s="466"/>
      <c r="BR17" s="466"/>
      <c r="BS17" s="466"/>
      <c r="BT17" s="466"/>
      <c r="BU17" s="467"/>
      <c r="BV17" s="465">
        <v>7691259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210.9</v>
      </c>
      <c r="M18" s="530"/>
      <c r="N18" s="530"/>
      <c r="O18" s="530"/>
      <c r="P18" s="530"/>
      <c r="Q18" s="530"/>
      <c r="R18" s="531"/>
      <c r="S18" s="531"/>
      <c r="T18" s="531"/>
      <c r="U18" s="531"/>
      <c r="V18" s="532"/>
      <c r="W18" s="546"/>
      <c r="X18" s="547"/>
      <c r="Y18" s="547"/>
      <c r="Z18" s="547"/>
      <c r="AA18" s="547"/>
      <c r="AB18" s="557"/>
      <c r="AC18" s="429">
        <v>78.400000000000006</v>
      </c>
      <c r="AD18" s="430"/>
      <c r="AE18" s="430"/>
      <c r="AF18" s="430"/>
      <c r="AG18" s="533"/>
      <c r="AH18" s="429">
        <v>77.5</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16550178</v>
      </c>
      <c r="BO18" s="466"/>
      <c r="BP18" s="466"/>
      <c r="BQ18" s="466"/>
      <c r="BR18" s="466"/>
      <c r="BS18" s="466"/>
      <c r="BT18" s="466"/>
      <c r="BU18" s="467"/>
      <c r="BV18" s="465">
        <v>15972942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292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24490738</v>
      </c>
      <c r="BO19" s="466"/>
      <c r="BP19" s="466"/>
      <c r="BQ19" s="466"/>
      <c r="BR19" s="466"/>
      <c r="BS19" s="466"/>
      <c r="BT19" s="466"/>
      <c r="BU19" s="467"/>
      <c r="BV19" s="465">
        <v>21489965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26142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28614944</v>
      </c>
      <c r="BO23" s="466"/>
      <c r="BP23" s="466"/>
      <c r="BQ23" s="466"/>
      <c r="BR23" s="466"/>
      <c r="BS23" s="466"/>
      <c r="BT23" s="466"/>
      <c r="BU23" s="467"/>
      <c r="BV23" s="465">
        <v>28186390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8690</v>
      </c>
      <c r="R24" s="442"/>
      <c r="S24" s="442"/>
      <c r="T24" s="442"/>
      <c r="U24" s="442"/>
      <c r="V24" s="443"/>
      <c r="W24" s="507"/>
      <c r="X24" s="498"/>
      <c r="Y24" s="499"/>
      <c r="Z24" s="438" t="s">
        <v>170</v>
      </c>
      <c r="AA24" s="439"/>
      <c r="AB24" s="439"/>
      <c r="AC24" s="439"/>
      <c r="AD24" s="439"/>
      <c r="AE24" s="439"/>
      <c r="AF24" s="439"/>
      <c r="AG24" s="440"/>
      <c r="AH24" s="441">
        <v>503</v>
      </c>
      <c r="AI24" s="442"/>
      <c r="AJ24" s="442"/>
      <c r="AK24" s="442"/>
      <c r="AL24" s="443"/>
      <c r="AM24" s="441">
        <v>1446125</v>
      </c>
      <c r="AN24" s="442"/>
      <c r="AO24" s="442"/>
      <c r="AP24" s="442"/>
      <c r="AQ24" s="442"/>
      <c r="AR24" s="443"/>
      <c r="AS24" s="441">
        <v>2875</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26004547</v>
      </c>
      <c r="BO24" s="466"/>
      <c r="BP24" s="466"/>
      <c r="BQ24" s="466"/>
      <c r="BR24" s="466"/>
      <c r="BS24" s="466"/>
      <c r="BT24" s="466"/>
      <c r="BU24" s="467"/>
      <c r="BV24" s="465">
        <v>26109379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2</v>
      </c>
      <c r="M25" s="442"/>
      <c r="N25" s="442"/>
      <c r="O25" s="442"/>
      <c r="P25" s="443"/>
      <c r="Q25" s="441">
        <v>7060</v>
      </c>
      <c r="R25" s="442"/>
      <c r="S25" s="442"/>
      <c r="T25" s="442"/>
      <c r="U25" s="442"/>
      <c r="V25" s="443"/>
      <c r="W25" s="507"/>
      <c r="X25" s="498"/>
      <c r="Y25" s="499"/>
      <c r="Z25" s="438" t="s">
        <v>173</v>
      </c>
      <c r="AA25" s="439"/>
      <c r="AB25" s="439"/>
      <c r="AC25" s="439"/>
      <c r="AD25" s="439"/>
      <c r="AE25" s="439"/>
      <c r="AF25" s="439"/>
      <c r="AG25" s="440"/>
      <c r="AH25" s="441">
        <v>68</v>
      </c>
      <c r="AI25" s="442"/>
      <c r="AJ25" s="442"/>
      <c r="AK25" s="442"/>
      <c r="AL25" s="443"/>
      <c r="AM25" s="441">
        <v>193868</v>
      </c>
      <c r="AN25" s="442"/>
      <c r="AO25" s="442"/>
      <c r="AP25" s="442"/>
      <c r="AQ25" s="442"/>
      <c r="AR25" s="443"/>
      <c r="AS25" s="441">
        <v>2851</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4480163</v>
      </c>
      <c r="BO25" s="461"/>
      <c r="BP25" s="461"/>
      <c r="BQ25" s="461"/>
      <c r="BR25" s="461"/>
      <c r="BS25" s="461"/>
      <c r="BT25" s="461"/>
      <c r="BU25" s="462"/>
      <c r="BV25" s="460">
        <v>9770772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6480</v>
      </c>
      <c r="R26" s="442"/>
      <c r="S26" s="442"/>
      <c r="T26" s="442"/>
      <c r="U26" s="442"/>
      <c r="V26" s="443"/>
      <c r="W26" s="507"/>
      <c r="X26" s="498"/>
      <c r="Y26" s="499"/>
      <c r="Z26" s="438" t="s">
        <v>176</v>
      </c>
      <c r="AA26" s="520"/>
      <c r="AB26" s="520"/>
      <c r="AC26" s="520"/>
      <c r="AD26" s="520"/>
      <c r="AE26" s="520"/>
      <c r="AF26" s="520"/>
      <c r="AG26" s="521"/>
      <c r="AH26" s="441">
        <v>15</v>
      </c>
      <c r="AI26" s="442"/>
      <c r="AJ26" s="442"/>
      <c r="AK26" s="442"/>
      <c r="AL26" s="443"/>
      <c r="AM26" s="441">
        <v>43320</v>
      </c>
      <c r="AN26" s="442"/>
      <c r="AO26" s="442"/>
      <c r="AP26" s="442"/>
      <c r="AQ26" s="442"/>
      <c r="AR26" s="443"/>
      <c r="AS26" s="441">
        <v>2888</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178</v>
      </c>
      <c r="BO26" s="466"/>
      <c r="BP26" s="466"/>
      <c r="BQ26" s="466"/>
      <c r="BR26" s="466"/>
      <c r="BS26" s="466"/>
      <c r="BT26" s="466"/>
      <c r="BU26" s="467"/>
      <c r="BV26" s="465" t="s">
        <v>135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4840</v>
      </c>
      <c r="R27" s="442"/>
      <c r="S27" s="442"/>
      <c r="T27" s="442"/>
      <c r="U27" s="442"/>
      <c r="V27" s="443"/>
      <c r="W27" s="507"/>
      <c r="X27" s="498"/>
      <c r="Y27" s="499"/>
      <c r="Z27" s="438" t="s">
        <v>180</v>
      </c>
      <c r="AA27" s="439"/>
      <c r="AB27" s="439"/>
      <c r="AC27" s="439"/>
      <c r="AD27" s="439"/>
      <c r="AE27" s="439"/>
      <c r="AF27" s="439"/>
      <c r="AG27" s="440"/>
      <c r="AH27" s="441">
        <v>25</v>
      </c>
      <c r="AI27" s="442"/>
      <c r="AJ27" s="442"/>
      <c r="AK27" s="442"/>
      <c r="AL27" s="443"/>
      <c r="AM27" s="441">
        <v>76160</v>
      </c>
      <c r="AN27" s="442"/>
      <c r="AO27" s="442"/>
      <c r="AP27" s="442"/>
      <c r="AQ27" s="442"/>
      <c r="AR27" s="443"/>
      <c r="AS27" s="441">
        <v>3046</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190000</v>
      </c>
      <c r="BO27" s="469"/>
      <c r="BP27" s="469"/>
      <c r="BQ27" s="469"/>
      <c r="BR27" s="469"/>
      <c r="BS27" s="469"/>
      <c r="BT27" s="469"/>
      <c r="BU27" s="470"/>
      <c r="BV27" s="468">
        <v>190000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4260</v>
      </c>
      <c r="R28" s="442"/>
      <c r="S28" s="442"/>
      <c r="T28" s="442"/>
      <c r="U28" s="442"/>
      <c r="V28" s="443"/>
      <c r="W28" s="507"/>
      <c r="X28" s="498"/>
      <c r="Y28" s="499"/>
      <c r="Z28" s="438" t="s">
        <v>183</v>
      </c>
      <c r="AA28" s="439"/>
      <c r="AB28" s="439"/>
      <c r="AC28" s="439"/>
      <c r="AD28" s="439"/>
      <c r="AE28" s="439"/>
      <c r="AF28" s="439"/>
      <c r="AG28" s="440"/>
      <c r="AH28" s="441" t="s">
        <v>135</v>
      </c>
      <c r="AI28" s="442"/>
      <c r="AJ28" s="442"/>
      <c r="AK28" s="442"/>
      <c r="AL28" s="443"/>
      <c r="AM28" s="441" t="s">
        <v>178</v>
      </c>
      <c r="AN28" s="442"/>
      <c r="AO28" s="442"/>
      <c r="AP28" s="442"/>
      <c r="AQ28" s="442"/>
      <c r="AR28" s="443"/>
      <c r="AS28" s="441" t="s">
        <v>178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3223605</v>
      </c>
      <c r="BO28" s="461"/>
      <c r="BP28" s="461"/>
      <c r="BQ28" s="461"/>
      <c r="BR28" s="461"/>
      <c r="BS28" s="461"/>
      <c r="BT28" s="461"/>
      <c r="BU28" s="462"/>
      <c r="BV28" s="460">
        <v>3362685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24</v>
      </c>
      <c r="M29" s="442"/>
      <c r="N29" s="442"/>
      <c r="O29" s="442"/>
      <c r="P29" s="443"/>
      <c r="Q29" s="441">
        <v>4000</v>
      </c>
      <c r="R29" s="442"/>
      <c r="S29" s="442"/>
      <c r="T29" s="442"/>
      <c r="U29" s="442"/>
      <c r="V29" s="443"/>
      <c r="W29" s="508"/>
      <c r="X29" s="509"/>
      <c r="Y29" s="510"/>
      <c r="Z29" s="438" t="s">
        <v>186</v>
      </c>
      <c r="AA29" s="439"/>
      <c r="AB29" s="439"/>
      <c r="AC29" s="439"/>
      <c r="AD29" s="439"/>
      <c r="AE29" s="439"/>
      <c r="AF29" s="439"/>
      <c r="AG29" s="440"/>
      <c r="AH29" s="441">
        <v>528</v>
      </c>
      <c r="AI29" s="442"/>
      <c r="AJ29" s="442"/>
      <c r="AK29" s="442"/>
      <c r="AL29" s="443"/>
      <c r="AM29" s="441">
        <v>1522285</v>
      </c>
      <c r="AN29" s="442"/>
      <c r="AO29" s="442"/>
      <c r="AP29" s="442"/>
      <c r="AQ29" s="442"/>
      <c r="AR29" s="443"/>
      <c r="AS29" s="441">
        <v>2883</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539504</v>
      </c>
      <c r="BO29" s="466"/>
      <c r="BP29" s="466"/>
      <c r="BQ29" s="466"/>
      <c r="BR29" s="466"/>
      <c r="BS29" s="466"/>
      <c r="BT29" s="466"/>
      <c r="BU29" s="467"/>
      <c r="BV29" s="465">
        <v>538822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5241166</v>
      </c>
      <c r="BO30" s="469"/>
      <c r="BP30" s="469"/>
      <c r="BQ30" s="469"/>
      <c r="BR30" s="469"/>
      <c r="BS30" s="469"/>
      <c r="BT30" s="469"/>
      <c r="BU30" s="470"/>
      <c r="BV30" s="468">
        <v>2898429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197</v>
      </c>
      <c r="X33" s="427"/>
      <c r="Y33" s="427"/>
      <c r="Z33" s="427"/>
      <c r="AA33" s="427"/>
      <c r="AB33" s="427"/>
      <c r="AC33" s="427"/>
      <c r="AD33" s="427"/>
      <c r="AE33" s="427"/>
      <c r="AF33" s="427"/>
      <c r="AG33" s="427"/>
      <c r="AH33" s="427"/>
      <c r="AI33" s="427"/>
      <c r="AJ33" s="427"/>
      <c r="AK33" s="427"/>
      <c r="AL33" s="215"/>
      <c r="AM33" s="428" t="s">
        <v>195</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195</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北部広域市町村圏事務組合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名護市土地開発公社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第三地区土地区画整理事業特別会計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沖縄県市町村総合事務組合</v>
      </c>
      <c r="BZ35" s="423"/>
      <c r="CA35" s="423"/>
      <c r="CB35" s="423"/>
      <c r="CC35" s="423"/>
      <c r="CD35" s="423"/>
      <c r="CE35" s="423"/>
      <c r="CF35" s="423"/>
      <c r="CG35" s="423"/>
      <c r="CH35" s="423"/>
      <c r="CI35" s="423"/>
      <c r="CJ35" s="423"/>
      <c r="CK35" s="423"/>
      <c r="CL35" s="423"/>
      <c r="CM35" s="423"/>
      <c r="CN35" s="213"/>
      <c r="CO35" s="424">
        <f t="shared" ref="CO35:CO43" si="3">IF(CQ35="","",CO34+1)</f>
        <v>14</v>
      </c>
      <c r="CP35" s="424"/>
      <c r="CQ35" s="423" t="str">
        <f>IF('各会計、関係団体の財政状況及び健全化判断比率'!BS8="","",'各会計、関係団体の財政状況及び健全化判断比率'!BS8)</f>
        <v>名護市観光協会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沖縄県市町村自治会館管理組合</v>
      </c>
      <c r="BZ36" s="423"/>
      <c r="CA36" s="423"/>
      <c r="CB36" s="423"/>
      <c r="CC36" s="423"/>
      <c r="CD36" s="423"/>
      <c r="CE36" s="423"/>
      <c r="CF36" s="423"/>
      <c r="CG36" s="423"/>
      <c r="CH36" s="423"/>
      <c r="CI36" s="423"/>
      <c r="CJ36" s="423"/>
      <c r="CK36" s="423"/>
      <c r="CL36" s="423"/>
      <c r="CM36" s="423"/>
      <c r="CN36" s="213"/>
      <c r="CO36" s="424">
        <f t="shared" si="3"/>
        <v>15</v>
      </c>
      <c r="CP36" s="424"/>
      <c r="CQ36" s="423" t="str">
        <f>IF('各会計、関係団体の財政状況及び健全化判断比率'!BS9="","",'各会計、関係団体の財政状況及び健全化判断比率'!BS9)</f>
        <v>やんばる物産株式会社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沖縄県後期高齢者医療広域連合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沖縄県後期高齢者医療広域連合（事業勘定）</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aectLVq3quj/X1heQphzIEEWUatETH8Tl4hYeQJXQvTqeao2nRS7SnDWoitYt6TsXth9jt9/6zrsqnb0M5Ywg==" saltValue="QwEp9lKQgs2iWw06nomT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6762835</v>
      </c>
      <c r="S5" s="727"/>
      <c r="T5" s="727"/>
      <c r="U5" s="727"/>
      <c r="V5" s="727"/>
      <c r="W5" s="727"/>
      <c r="X5" s="727"/>
      <c r="Y5" s="773"/>
      <c r="Z5" s="791">
        <v>15.7</v>
      </c>
      <c r="AA5" s="791"/>
      <c r="AB5" s="791"/>
      <c r="AC5" s="791"/>
      <c r="AD5" s="792">
        <v>6762835</v>
      </c>
      <c r="AE5" s="792"/>
      <c r="AF5" s="792"/>
      <c r="AG5" s="792"/>
      <c r="AH5" s="792"/>
      <c r="AI5" s="792"/>
      <c r="AJ5" s="792"/>
      <c r="AK5" s="792"/>
      <c r="AL5" s="774">
        <v>39.700000000000003</v>
      </c>
      <c r="AM5" s="743"/>
      <c r="AN5" s="743"/>
      <c r="AO5" s="775"/>
      <c r="AP5" s="760" t="s">
        <v>226</v>
      </c>
      <c r="AQ5" s="761"/>
      <c r="AR5" s="761"/>
      <c r="AS5" s="761"/>
      <c r="AT5" s="761"/>
      <c r="AU5" s="761"/>
      <c r="AV5" s="761"/>
      <c r="AW5" s="761"/>
      <c r="AX5" s="761"/>
      <c r="AY5" s="761"/>
      <c r="AZ5" s="761"/>
      <c r="BA5" s="761"/>
      <c r="BB5" s="761"/>
      <c r="BC5" s="761"/>
      <c r="BD5" s="761"/>
      <c r="BE5" s="761"/>
      <c r="BF5" s="762"/>
      <c r="BG5" s="661">
        <v>6762835</v>
      </c>
      <c r="BH5" s="664"/>
      <c r="BI5" s="664"/>
      <c r="BJ5" s="664"/>
      <c r="BK5" s="664"/>
      <c r="BL5" s="664"/>
      <c r="BM5" s="664"/>
      <c r="BN5" s="665"/>
      <c r="BO5" s="723">
        <v>100</v>
      </c>
      <c r="BP5" s="723"/>
      <c r="BQ5" s="723"/>
      <c r="BR5" s="723"/>
      <c r="BS5" s="724" t="s">
        <v>227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219</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154436</v>
      </c>
      <c r="S6" s="664"/>
      <c r="T6" s="664"/>
      <c r="U6" s="664"/>
      <c r="V6" s="664"/>
      <c r="W6" s="664"/>
      <c r="X6" s="664"/>
      <c r="Y6" s="665"/>
      <c r="Z6" s="723">
        <v>0.4</v>
      </c>
      <c r="AA6" s="723"/>
      <c r="AB6" s="723"/>
      <c r="AC6" s="723"/>
      <c r="AD6" s="724">
        <v>154436</v>
      </c>
      <c r="AE6" s="724"/>
      <c r="AF6" s="724"/>
      <c r="AG6" s="724"/>
      <c r="AH6" s="724"/>
      <c r="AI6" s="724"/>
      <c r="AJ6" s="724"/>
      <c r="AK6" s="724"/>
      <c r="AL6" s="666">
        <v>0.9</v>
      </c>
      <c r="AM6" s="667"/>
      <c r="AN6" s="667"/>
      <c r="AO6" s="725"/>
      <c r="AP6" s="658" t="s">
        <v>232</v>
      </c>
      <c r="AQ6" s="659"/>
      <c r="AR6" s="659"/>
      <c r="AS6" s="659"/>
      <c r="AT6" s="659"/>
      <c r="AU6" s="659"/>
      <c r="AV6" s="659"/>
      <c r="AW6" s="659"/>
      <c r="AX6" s="659"/>
      <c r="AY6" s="659"/>
      <c r="AZ6" s="659"/>
      <c r="BA6" s="659"/>
      <c r="BB6" s="659"/>
      <c r="BC6" s="659"/>
      <c r="BD6" s="659"/>
      <c r="BE6" s="659"/>
      <c r="BF6" s="660"/>
      <c r="BG6" s="661">
        <v>6762835</v>
      </c>
      <c r="BH6" s="664"/>
      <c r="BI6" s="664"/>
      <c r="BJ6" s="664"/>
      <c r="BK6" s="664"/>
      <c r="BL6" s="664"/>
      <c r="BM6" s="664"/>
      <c r="BN6" s="665"/>
      <c r="BO6" s="723">
        <v>100</v>
      </c>
      <c r="BP6" s="723"/>
      <c r="BQ6" s="723"/>
      <c r="BR6" s="723"/>
      <c r="BS6" s="724" t="s">
        <v>126</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297198</v>
      </c>
      <c r="CS6" s="664"/>
      <c r="CT6" s="664"/>
      <c r="CU6" s="664"/>
      <c r="CV6" s="664"/>
      <c r="CW6" s="664"/>
      <c r="CX6" s="664"/>
      <c r="CY6" s="665"/>
      <c r="CZ6" s="774">
        <v>0.7</v>
      </c>
      <c r="DA6" s="743"/>
      <c r="DB6" s="743"/>
      <c r="DC6" s="777"/>
      <c r="DD6" s="669" t="s">
        <v>227</v>
      </c>
      <c r="DE6" s="664"/>
      <c r="DF6" s="664"/>
      <c r="DG6" s="664"/>
      <c r="DH6" s="664"/>
      <c r="DI6" s="664"/>
      <c r="DJ6" s="664"/>
      <c r="DK6" s="664"/>
      <c r="DL6" s="664"/>
      <c r="DM6" s="664"/>
      <c r="DN6" s="664"/>
      <c r="DO6" s="664"/>
      <c r="DP6" s="665"/>
      <c r="DQ6" s="669">
        <v>296959</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4147</v>
      </c>
      <c r="S7" s="664"/>
      <c r="T7" s="664"/>
      <c r="U7" s="664"/>
      <c r="V7" s="664"/>
      <c r="W7" s="664"/>
      <c r="X7" s="664"/>
      <c r="Y7" s="665"/>
      <c r="Z7" s="723">
        <v>0</v>
      </c>
      <c r="AA7" s="723"/>
      <c r="AB7" s="723"/>
      <c r="AC7" s="723"/>
      <c r="AD7" s="724">
        <v>4147</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2745557</v>
      </c>
      <c r="BH7" s="664"/>
      <c r="BI7" s="664"/>
      <c r="BJ7" s="664"/>
      <c r="BK7" s="664"/>
      <c r="BL7" s="664"/>
      <c r="BM7" s="664"/>
      <c r="BN7" s="665"/>
      <c r="BO7" s="723">
        <v>40.6</v>
      </c>
      <c r="BP7" s="723"/>
      <c r="BQ7" s="723"/>
      <c r="BR7" s="723"/>
      <c r="BS7" s="724" t="s">
        <v>227</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10278808</v>
      </c>
      <c r="CS7" s="664"/>
      <c r="CT7" s="664"/>
      <c r="CU7" s="664"/>
      <c r="CV7" s="664"/>
      <c r="CW7" s="664"/>
      <c r="CX7" s="664"/>
      <c r="CY7" s="665"/>
      <c r="CZ7" s="723">
        <v>24.6</v>
      </c>
      <c r="DA7" s="723"/>
      <c r="DB7" s="723"/>
      <c r="DC7" s="723"/>
      <c r="DD7" s="669">
        <v>499337</v>
      </c>
      <c r="DE7" s="664"/>
      <c r="DF7" s="664"/>
      <c r="DG7" s="664"/>
      <c r="DH7" s="664"/>
      <c r="DI7" s="664"/>
      <c r="DJ7" s="664"/>
      <c r="DK7" s="664"/>
      <c r="DL7" s="664"/>
      <c r="DM7" s="664"/>
      <c r="DN7" s="664"/>
      <c r="DO7" s="664"/>
      <c r="DP7" s="665"/>
      <c r="DQ7" s="669">
        <v>8405382</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6887</v>
      </c>
      <c r="S8" s="664"/>
      <c r="T8" s="664"/>
      <c r="U8" s="664"/>
      <c r="V8" s="664"/>
      <c r="W8" s="664"/>
      <c r="X8" s="664"/>
      <c r="Y8" s="665"/>
      <c r="Z8" s="723">
        <v>0</v>
      </c>
      <c r="AA8" s="723"/>
      <c r="AB8" s="723"/>
      <c r="AC8" s="723"/>
      <c r="AD8" s="724">
        <v>6887</v>
      </c>
      <c r="AE8" s="724"/>
      <c r="AF8" s="724"/>
      <c r="AG8" s="724"/>
      <c r="AH8" s="724"/>
      <c r="AI8" s="724"/>
      <c r="AJ8" s="724"/>
      <c r="AK8" s="724"/>
      <c r="AL8" s="666">
        <v>0</v>
      </c>
      <c r="AM8" s="667"/>
      <c r="AN8" s="667"/>
      <c r="AO8" s="725"/>
      <c r="AP8" s="658" t="s">
        <v>238</v>
      </c>
      <c r="AQ8" s="659"/>
      <c r="AR8" s="659"/>
      <c r="AS8" s="659"/>
      <c r="AT8" s="659"/>
      <c r="AU8" s="659"/>
      <c r="AV8" s="659"/>
      <c r="AW8" s="659"/>
      <c r="AX8" s="659"/>
      <c r="AY8" s="659"/>
      <c r="AZ8" s="659"/>
      <c r="BA8" s="659"/>
      <c r="BB8" s="659"/>
      <c r="BC8" s="659"/>
      <c r="BD8" s="659"/>
      <c r="BE8" s="659"/>
      <c r="BF8" s="660"/>
      <c r="BG8" s="661">
        <v>92915</v>
      </c>
      <c r="BH8" s="664"/>
      <c r="BI8" s="664"/>
      <c r="BJ8" s="664"/>
      <c r="BK8" s="664"/>
      <c r="BL8" s="664"/>
      <c r="BM8" s="664"/>
      <c r="BN8" s="665"/>
      <c r="BO8" s="723">
        <v>1.4</v>
      </c>
      <c r="BP8" s="723"/>
      <c r="BQ8" s="723"/>
      <c r="BR8" s="723"/>
      <c r="BS8" s="669" t="s">
        <v>126</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14579052</v>
      </c>
      <c r="CS8" s="664"/>
      <c r="CT8" s="664"/>
      <c r="CU8" s="664"/>
      <c r="CV8" s="664"/>
      <c r="CW8" s="664"/>
      <c r="CX8" s="664"/>
      <c r="CY8" s="665"/>
      <c r="CZ8" s="723">
        <v>35</v>
      </c>
      <c r="DA8" s="723"/>
      <c r="DB8" s="723"/>
      <c r="DC8" s="723"/>
      <c r="DD8" s="669">
        <v>44510</v>
      </c>
      <c r="DE8" s="664"/>
      <c r="DF8" s="664"/>
      <c r="DG8" s="664"/>
      <c r="DH8" s="664"/>
      <c r="DI8" s="664"/>
      <c r="DJ8" s="664"/>
      <c r="DK8" s="664"/>
      <c r="DL8" s="664"/>
      <c r="DM8" s="664"/>
      <c r="DN8" s="664"/>
      <c r="DO8" s="664"/>
      <c r="DP8" s="665"/>
      <c r="DQ8" s="669">
        <v>6173142</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5968</v>
      </c>
      <c r="S9" s="664"/>
      <c r="T9" s="664"/>
      <c r="U9" s="664"/>
      <c r="V9" s="664"/>
      <c r="W9" s="664"/>
      <c r="X9" s="664"/>
      <c r="Y9" s="665"/>
      <c r="Z9" s="723">
        <v>0</v>
      </c>
      <c r="AA9" s="723"/>
      <c r="AB9" s="723"/>
      <c r="AC9" s="723"/>
      <c r="AD9" s="724">
        <v>5968</v>
      </c>
      <c r="AE9" s="724"/>
      <c r="AF9" s="724"/>
      <c r="AG9" s="724"/>
      <c r="AH9" s="724"/>
      <c r="AI9" s="724"/>
      <c r="AJ9" s="724"/>
      <c r="AK9" s="724"/>
      <c r="AL9" s="666">
        <v>0</v>
      </c>
      <c r="AM9" s="667"/>
      <c r="AN9" s="667"/>
      <c r="AO9" s="725"/>
      <c r="AP9" s="658" t="s">
        <v>241</v>
      </c>
      <c r="AQ9" s="659"/>
      <c r="AR9" s="659"/>
      <c r="AS9" s="659"/>
      <c r="AT9" s="659"/>
      <c r="AU9" s="659"/>
      <c r="AV9" s="659"/>
      <c r="AW9" s="659"/>
      <c r="AX9" s="659"/>
      <c r="AY9" s="659"/>
      <c r="AZ9" s="659"/>
      <c r="BA9" s="659"/>
      <c r="BB9" s="659"/>
      <c r="BC9" s="659"/>
      <c r="BD9" s="659"/>
      <c r="BE9" s="659"/>
      <c r="BF9" s="660"/>
      <c r="BG9" s="661">
        <v>1983842</v>
      </c>
      <c r="BH9" s="664"/>
      <c r="BI9" s="664"/>
      <c r="BJ9" s="664"/>
      <c r="BK9" s="664"/>
      <c r="BL9" s="664"/>
      <c r="BM9" s="664"/>
      <c r="BN9" s="665"/>
      <c r="BO9" s="723">
        <v>29.3</v>
      </c>
      <c r="BP9" s="723"/>
      <c r="BQ9" s="723"/>
      <c r="BR9" s="723"/>
      <c r="BS9" s="669" t="s">
        <v>126</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1571505</v>
      </c>
      <c r="CS9" s="664"/>
      <c r="CT9" s="664"/>
      <c r="CU9" s="664"/>
      <c r="CV9" s="664"/>
      <c r="CW9" s="664"/>
      <c r="CX9" s="664"/>
      <c r="CY9" s="665"/>
      <c r="CZ9" s="723">
        <v>3.8</v>
      </c>
      <c r="DA9" s="723"/>
      <c r="DB9" s="723"/>
      <c r="DC9" s="723"/>
      <c r="DD9" s="669">
        <v>17099</v>
      </c>
      <c r="DE9" s="664"/>
      <c r="DF9" s="664"/>
      <c r="DG9" s="664"/>
      <c r="DH9" s="664"/>
      <c r="DI9" s="664"/>
      <c r="DJ9" s="664"/>
      <c r="DK9" s="664"/>
      <c r="DL9" s="664"/>
      <c r="DM9" s="664"/>
      <c r="DN9" s="664"/>
      <c r="DO9" s="664"/>
      <c r="DP9" s="665"/>
      <c r="DQ9" s="669">
        <v>1373031</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227</v>
      </c>
      <c r="S10" s="664"/>
      <c r="T10" s="664"/>
      <c r="U10" s="664"/>
      <c r="V10" s="664"/>
      <c r="W10" s="664"/>
      <c r="X10" s="664"/>
      <c r="Y10" s="665"/>
      <c r="Z10" s="723" t="s">
        <v>126</v>
      </c>
      <c r="AA10" s="723"/>
      <c r="AB10" s="723"/>
      <c r="AC10" s="723"/>
      <c r="AD10" s="724" t="s">
        <v>227</v>
      </c>
      <c r="AE10" s="724"/>
      <c r="AF10" s="724"/>
      <c r="AG10" s="724"/>
      <c r="AH10" s="724"/>
      <c r="AI10" s="724"/>
      <c r="AJ10" s="724"/>
      <c r="AK10" s="724"/>
      <c r="AL10" s="666" t="s">
        <v>126</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174229</v>
      </c>
      <c r="BH10" s="664"/>
      <c r="BI10" s="664"/>
      <c r="BJ10" s="664"/>
      <c r="BK10" s="664"/>
      <c r="BL10" s="664"/>
      <c r="BM10" s="664"/>
      <c r="BN10" s="665"/>
      <c r="BO10" s="723">
        <v>2.6</v>
      </c>
      <c r="BP10" s="723"/>
      <c r="BQ10" s="723"/>
      <c r="BR10" s="723"/>
      <c r="BS10" s="669" t="s">
        <v>126</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4376</v>
      </c>
      <c r="CS10" s="664"/>
      <c r="CT10" s="664"/>
      <c r="CU10" s="664"/>
      <c r="CV10" s="664"/>
      <c r="CW10" s="664"/>
      <c r="CX10" s="664"/>
      <c r="CY10" s="665"/>
      <c r="CZ10" s="723">
        <v>0</v>
      </c>
      <c r="DA10" s="723"/>
      <c r="DB10" s="723"/>
      <c r="DC10" s="723"/>
      <c r="DD10" s="669" t="s">
        <v>227</v>
      </c>
      <c r="DE10" s="664"/>
      <c r="DF10" s="664"/>
      <c r="DG10" s="664"/>
      <c r="DH10" s="664"/>
      <c r="DI10" s="664"/>
      <c r="DJ10" s="664"/>
      <c r="DK10" s="664"/>
      <c r="DL10" s="664"/>
      <c r="DM10" s="664"/>
      <c r="DN10" s="664"/>
      <c r="DO10" s="664"/>
      <c r="DP10" s="665"/>
      <c r="DQ10" s="669">
        <v>2444</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126</v>
      </c>
      <c r="S11" s="664"/>
      <c r="T11" s="664"/>
      <c r="U11" s="664"/>
      <c r="V11" s="664"/>
      <c r="W11" s="664"/>
      <c r="X11" s="664"/>
      <c r="Y11" s="665"/>
      <c r="Z11" s="723" t="s">
        <v>126</v>
      </c>
      <c r="AA11" s="723"/>
      <c r="AB11" s="723"/>
      <c r="AC11" s="723"/>
      <c r="AD11" s="724" t="s">
        <v>126</v>
      </c>
      <c r="AE11" s="724"/>
      <c r="AF11" s="724"/>
      <c r="AG11" s="724"/>
      <c r="AH11" s="724"/>
      <c r="AI11" s="724"/>
      <c r="AJ11" s="724"/>
      <c r="AK11" s="724"/>
      <c r="AL11" s="666" t="s">
        <v>227</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494571</v>
      </c>
      <c r="BH11" s="664"/>
      <c r="BI11" s="664"/>
      <c r="BJ11" s="664"/>
      <c r="BK11" s="664"/>
      <c r="BL11" s="664"/>
      <c r="BM11" s="664"/>
      <c r="BN11" s="665"/>
      <c r="BO11" s="723">
        <v>7.3</v>
      </c>
      <c r="BP11" s="723"/>
      <c r="BQ11" s="723"/>
      <c r="BR11" s="723"/>
      <c r="BS11" s="669" t="s">
        <v>126</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3681829</v>
      </c>
      <c r="CS11" s="664"/>
      <c r="CT11" s="664"/>
      <c r="CU11" s="664"/>
      <c r="CV11" s="664"/>
      <c r="CW11" s="664"/>
      <c r="CX11" s="664"/>
      <c r="CY11" s="665"/>
      <c r="CZ11" s="723">
        <v>8.8000000000000007</v>
      </c>
      <c r="DA11" s="723"/>
      <c r="DB11" s="723"/>
      <c r="DC11" s="723"/>
      <c r="DD11" s="669">
        <v>3060602</v>
      </c>
      <c r="DE11" s="664"/>
      <c r="DF11" s="664"/>
      <c r="DG11" s="664"/>
      <c r="DH11" s="664"/>
      <c r="DI11" s="664"/>
      <c r="DJ11" s="664"/>
      <c r="DK11" s="664"/>
      <c r="DL11" s="664"/>
      <c r="DM11" s="664"/>
      <c r="DN11" s="664"/>
      <c r="DO11" s="664"/>
      <c r="DP11" s="665"/>
      <c r="DQ11" s="669">
        <v>502272</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1099417</v>
      </c>
      <c r="S12" s="664"/>
      <c r="T12" s="664"/>
      <c r="U12" s="664"/>
      <c r="V12" s="664"/>
      <c r="W12" s="664"/>
      <c r="X12" s="664"/>
      <c r="Y12" s="665"/>
      <c r="Z12" s="723">
        <v>2.5</v>
      </c>
      <c r="AA12" s="723"/>
      <c r="AB12" s="723"/>
      <c r="AC12" s="723"/>
      <c r="AD12" s="724">
        <v>1099417</v>
      </c>
      <c r="AE12" s="724"/>
      <c r="AF12" s="724"/>
      <c r="AG12" s="724"/>
      <c r="AH12" s="724"/>
      <c r="AI12" s="724"/>
      <c r="AJ12" s="724"/>
      <c r="AK12" s="724"/>
      <c r="AL12" s="666">
        <v>6.5</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3476171</v>
      </c>
      <c r="BH12" s="664"/>
      <c r="BI12" s="664"/>
      <c r="BJ12" s="664"/>
      <c r="BK12" s="664"/>
      <c r="BL12" s="664"/>
      <c r="BM12" s="664"/>
      <c r="BN12" s="665"/>
      <c r="BO12" s="723">
        <v>51.4</v>
      </c>
      <c r="BP12" s="723"/>
      <c r="BQ12" s="723"/>
      <c r="BR12" s="723"/>
      <c r="BS12" s="669" t="s">
        <v>126</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280002</v>
      </c>
      <c r="CS12" s="664"/>
      <c r="CT12" s="664"/>
      <c r="CU12" s="664"/>
      <c r="CV12" s="664"/>
      <c r="CW12" s="664"/>
      <c r="CX12" s="664"/>
      <c r="CY12" s="665"/>
      <c r="CZ12" s="723">
        <v>0.7</v>
      </c>
      <c r="DA12" s="723"/>
      <c r="DB12" s="723"/>
      <c r="DC12" s="723"/>
      <c r="DD12" s="669">
        <v>23293</v>
      </c>
      <c r="DE12" s="664"/>
      <c r="DF12" s="664"/>
      <c r="DG12" s="664"/>
      <c r="DH12" s="664"/>
      <c r="DI12" s="664"/>
      <c r="DJ12" s="664"/>
      <c r="DK12" s="664"/>
      <c r="DL12" s="664"/>
      <c r="DM12" s="664"/>
      <c r="DN12" s="664"/>
      <c r="DO12" s="664"/>
      <c r="DP12" s="665"/>
      <c r="DQ12" s="669">
        <v>141749</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73144</v>
      </c>
      <c r="S13" s="664"/>
      <c r="T13" s="664"/>
      <c r="U13" s="664"/>
      <c r="V13" s="664"/>
      <c r="W13" s="664"/>
      <c r="X13" s="664"/>
      <c r="Y13" s="665"/>
      <c r="Z13" s="723">
        <v>0.2</v>
      </c>
      <c r="AA13" s="723"/>
      <c r="AB13" s="723"/>
      <c r="AC13" s="723"/>
      <c r="AD13" s="724">
        <v>73144</v>
      </c>
      <c r="AE13" s="724"/>
      <c r="AF13" s="724"/>
      <c r="AG13" s="724"/>
      <c r="AH13" s="724"/>
      <c r="AI13" s="724"/>
      <c r="AJ13" s="724"/>
      <c r="AK13" s="724"/>
      <c r="AL13" s="666">
        <v>0.4</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3341751</v>
      </c>
      <c r="BH13" s="664"/>
      <c r="BI13" s="664"/>
      <c r="BJ13" s="664"/>
      <c r="BK13" s="664"/>
      <c r="BL13" s="664"/>
      <c r="BM13" s="664"/>
      <c r="BN13" s="665"/>
      <c r="BO13" s="723">
        <v>49.4</v>
      </c>
      <c r="BP13" s="723"/>
      <c r="BQ13" s="723"/>
      <c r="BR13" s="723"/>
      <c r="BS13" s="669" t="s">
        <v>227</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3736628</v>
      </c>
      <c r="CS13" s="664"/>
      <c r="CT13" s="664"/>
      <c r="CU13" s="664"/>
      <c r="CV13" s="664"/>
      <c r="CW13" s="664"/>
      <c r="CX13" s="664"/>
      <c r="CY13" s="665"/>
      <c r="CZ13" s="723">
        <v>9</v>
      </c>
      <c r="DA13" s="723"/>
      <c r="DB13" s="723"/>
      <c r="DC13" s="723"/>
      <c r="DD13" s="669">
        <v>2573332</v>
      </c>
      <c r="DE13" s="664"/>
      <c r="DF13" s="664"/>
      <c r="DG13" s="664"/>
      <c r="DH13" s="664"/>
      <c r="DI13" s="664"/>
      <c r="DJ13" s="664"/>
      <c r="DK13" s="664"/>
      <c r="DL13" s="664"/>
      <c r="DM13" s="664"/>
      <c r="DN13" s="664"/>
      <c r="DO13" s="664"/>
      <c r="DP13" s="665"/>
      <c r="DQ13" s="669">
        <v>1350049</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126</v>
      </c>
      <c r="S14" s="664"/>
      <c r="T14" s="664"/>
      <c r="U14" s="664"/>
      <c r="V14" s="664"/>
      <c r="W14" s="664"/>
      <c r="X14" s="664"/>
      <c r="Y14" s="665"/>
      <c r="Z14" s="723" t="s">
        <v>126</v>
      </c>
      <c r="AA14" s="723"/>
      <c r="AB14" s="723"/>
      <c r="AC14" s="723"/>
      <c r="AD14" s="724" t="s">
        <v>126</v>
      </c>
      <c r="AE14" s="724"/>
      <c r="AF14" s="724"/>
      <c r="AG14" s="724"/>
      <c r="AH14" s="724"/>
      <c r="AI14" s="724"/>
      <c r="AJ14" s="724"/>
      <c r="AK14" s="724"/>
      <c r="AL14" s="666" t="s">
        <v>227</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223917</v>
      </c>
      <c r="BH14" s="664"/>
      <c r="BI14" s="664"/>
      <c r="BJ14" s="664"/>
      <c r="BK14" s="664"/>
      <c r="BL14" s="664"/>
      <c r="BM14" s="664"/>
      <c r="BN14" s="665"/>
      <c r="BO14" s="723">
        <v>3.3</v>
      </c>
      <c r="BP14" s="723"/>
      <c r="BQ14" s="723"/>
      <c r="BR14" s="723"/>
      <c r="BS14" s="669" t="s">
        <v>126</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973814</v>
      </c>
      <c r="CS14" s="664"/>
      <c r="CT14" s="664"/>
      <c r="CU14" s="664"/>
      <c r="CV14" s="664"/>
      <c r="CW14" s="664"/>
      <c r="CX14" s="664"/>
      <c r="CY14" s="665"/>
      <c r="CZ14" s="723">
        <v>2.2999999999999998</v>
      </c>
      <c r="DA14" s="723"/>
      <c r="DB14" s="723"/>
      <c r="DC14" s="723"/>
      <c r="DD14" s="669">
        <v>404144</v>
      </c>
      <c r="DE14" s="664"/>
      <c r="DF14" s="664"/>
      <c r="DG14" s="664"/>
      <c r="DH14" s="664"/>
      <c r="DI14" s="664"/>
      <c r="DJ14" s="664"/>
      <c r="DK14" s="664"/>
      <c r="DL14" s="664"/>
      <c r="DM14" s="664"/>
      <c r="DN14" s="664"/>
      <c r="DO14" s="664"/>
      <c r="DP14" s="665"/>
      <c r="DQ14" s="669">
        <v>554022</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44995</v>
      </c>
      <c r="S15" s="664"/>
      <c r="T15" s="664"/>
      <c r="U15" s="664"/>
      <c r="V15" s="664"/>
      <c r="W15" s="664"/>
      <c r="X15" s="664"/>
      <c r="Y15" s="665"/>
      <c r="Z15" s="723">
        <v>0.1</v>
      </c>
      <c r="AA15" s="723"/>
      <c r="AB15" s="723"/>
      <c r="AC15" s="723"/>
      <c r="AD15" s="724">
        <v>44995</v>
      </c>
      <c r="AE15" s="724"/>
      <c r="AF15" s="724"/>
      <c r="AG15" s="724"/>
      <c r="AH15" s="724"/>
      <c r="AI15" s="724"/>
      <c r="AJ15" s="724"/>
      <c r="AK15" s="724"/>
      <c r="AL15" s="666">
        <v>0.3</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289079</v>
      </c>
      <c r="BH15" s="664"/>
      <c r="BI15" s="664"/>
      <c r="BJ15" s="664"/>
      <c r="BK15" s="664"/>
      <c r="BL15" s="664"/>
      <c r="BM15" s="664"/>
      <c r="BN15" s="665"/>
      <c r="BO15" s="723">
        <v>4.3</v>
      </c>
      <c r="BP15" s="723"/>
      <c r="BQ15" s="723"/>
      <c r="BR15" s="723"/>
      <c r="BS15" s="669" t="s">
        <v>126</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4005549</v>
      </c>
      <c r="CS15" s="664"/>
      <c r="CT15" s="664"/>
      <c r="CU15" s="664"/>
      <c r="CV15" s="664"/>
      <c r="CW15" s="664"/>
      <c r="CX15" s="664"/>
      <c r="CY15" s="665"/>
      <c r="CZ15" s="723">
        <v>9.6</v>
      </c>
      <c r="DA15" s="723"/>
      <c r="DB15" s="723"/>
      <c r="DC15" s="723"/>
      <c r="DD15" s="669">
        <v>1472025</v>
      </c>
      <c r="DE15" s="664"/>
      <c r="DF15" s="664"/>
      <c r="DG15" s="664"/>
      <c r="DH15" s="664"/>
      <c r="DI15" s="664"/>
      <c r="DJ15" s="664"/>
      <c r="DK15" s="664"/>
      <c r="DL15" s="664"/>
      <c r="DM15" s="664"/>
      <c r="DN15" s="664"/>
      <c r="DO15" s="664"/>
      <c r="DP15" s="665"/>
      <c r="DQ15" s="669">
        <v>2108487</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126</v>
      </c>
      <c r="S16" s="664"/>
      <c r="T16" s="664"/>
      <c r="U16" s="664"/>
      <c r="V16" s="664"/>
      <c r="W16" s="664"/>
      <c r="X16" s="664"/>
      <c r="Y16" s="665"/>
      <c r="Z16" s="723" t="s">
        <v>126</v>
      </c>
      <c r="AA16" s="723"/>
      <c r="AB16" s="723"/>
      <c r="AC16" s="723"/>
      <c r="AD16" s="724" t="s">
        <v>126</v>
      </c>
      <c r="AE16" s="724"/>
      <c r="AF16" s="724"/>
      <c r="AG16" s="724"/>
      <c r="AH16" s="724"/>
      <c r="AI16" s="724"/>
      <c r="AJ16" s="724"/>
      <c r="AK16" s="724"/>
      <c r="AL16" s="666" t="s">
        <v>126</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v>28111</v>
      </c>
      <c r="BH16" s="664"/>
      <c r="BI16" s="664"/>
      <c r="BJ16" s="664"/>
      <c r="BK16" s="664"/>
      <c r="BL16" s="664"/>
      <c r="BM16" s="664"/>
      <c r="BN16" s="665"/>
      <c r="BO16" s="723">
        <v>0.4</v>
      </c>
      <c r="BP16" s="723"/>
      <c r="BQ16" s="723"/>
      <c r="BR16" s="723"/>
      <c r="BS16" s="669" t="s">
        <v>126</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26010</v>
      </c>
      <c r="CS16" s="664"/>
      <c r="CT16" s="664"/>
      <c r="CU16" s="664"/>
      <c r="CV16" s="664"/>
      <c r="CW16" s="664"/>
      <c r="CX16" s="664"/>
      <c r="CY16" s="665"/>
      <c r="CZ16" s="723">
        <v>0.1</v>
      </c>
      <c r="DA16" s="723"/>
      <c r="DB16" s="723"/>
      <c r="DC16" s="723"/>
      <c r="DD16" s="669" t="s">
        <v>227</v>
      </c>
      <c r="DE16" s="664"/>
      <c r="DF16" s="664"/>
      <c r="DG16" s="664"/>
      <c r="DH16" s="664"/>
      <c r="DI16" s="664"/>
      <c r="DJ16" s="664"/>
      <c r="DK16" s="664"/>
      <c r="DL16" s="664"/>
      <c r="DM16" s="664"/>
      <c r="DN16" s="664"/>
      <c r="DO16" s="664"/>
      <c r="DP16" s="665"/>
      <c r="DQ16" s="669">
        <v>26010</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21221</v>
      </c>
      <c r="S17" s="664"/>
      <c r="T17" s="664"/>
      <c r="U17" s="664"/>
      <c r="V17" s="664"/>
      <c r="W17" s="664"/>
      <c r="X17" s="664"/>
      <c r="Y17" s="665"/>
      <c r="Z17" s="723">
        <v>0</v>
      </c>
      <c r="AA17" s="723"/>
      <c r="AB17" s="723"/>
      <c r="AC17" s="723"/>
      <c r="AD17" s="724">
        <v>21221</v>
      </c>
      <c r="AE17" s="724"/>
      <c r="AF17" s="724"/>
      <c r="AG17" s="724"/>
      <c r="AH17" s="724"/>
      <c r="AI17" s="724"/>
      <c r="AJ17" s="724"/>
      <c r="AK17" s="724"/>
      <c r="AL17" s="666">
        <v>0.1</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227</v>
      </c>
      <c r="BH17" s="664"/>
      <c r="BI17" s="664"/>
      <c r="BJ17" s="664"/>
      <c r="BK17" s="664"/>
      <c r="BL17" s="664"/>
      <c r="BM17" s="664"/>
      <c r="BN17" s="665"/>
      <c r="BO17" s="723" t="s">
        <v>227</v>
      </c>
      <c r="BP17" s="723"/>
      <c r="BQ17" s="723"/>
      <c r="BR17" s="723"/>
      <c r="BS17" s="669" t="s">
        <v>126</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2272898</v>
      </c>
      <c r="CS17" s="664"/>
      <c r="CT17" s="664"/>
      <c r="CU17" s="664"/>
      <c r="CV17" s="664"/>
      <c r="CW17" s="664"/>
      <c r="CX17" s="664"/>
      <c r="CY17" s="665"/>
      <c r="CZ17" s="723">
        <v>5.4</v>
      </c>
      <c r="DA17" s="723"/>
      <c r="DB17" s="723"/>
      <c r="DC17" s="723"/>
      <c r="DD17" s="669" t="s">
        <v>227</v>
      </c>
      <c r="DE17" s="664"/>
      <c r="DF17" s="664"/>
      <c r="DG17" s="664"/>
      <c r="DH17" s="664"/>
      <c r="DI17" s="664"/>
      <c r="DJ17" s="664"/>
      <c r="DK17" s="664"/>
      <c r="DL17" s="664"/>
      <c r="DM17" s="664"/>
      <c r="DN17" s="664"/>
      <c r="DO17" s="664"/>
      <c r="DP17" s="665"/>
      <c r="DQ17" s="669">
        <v>2094180</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8157218</v>
      </c>
      <c r="S18" s="664"/>
      <c r="T18" s="664"/>
      <c r="U18" s="664"/>
      <c r="V18" s="664"/>
      <c r="W18" s="664"/>
      <c r="X18" s="664"/>
      <c r="Y18" s="665"/>
      <c r="Z18" s="723">
        <v>18.899999999999999</v>
      </c>
      <c r="AA18" s="723"/>
      <c r="AB18" s="723"/>
      <c r="AC18" s="723"/>
      <c r="AD18" s="724">
        <v>7305916</v>
      </c>
      <c r="AE18" s="724"/>
      <c r="AF18" s="724"/>
      <c r="AG18" s="724"/>
      <c r="AH18" s="724"/>
      <c r="AI18" s="724"/>
      <c r="AJ18" s="724"/>
      <c r="AK18" s="724"/>
      <c r="AL18" s="666">
        <v>42.9</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126</v>
      </c>
      <c r="BH18" s="664"/>
      <c r="BI18" s="664"/>
      <c r="BJ18" s="664"/>
      <c r="BK18" s="664"/>
      <c r="BL18" s="664"/>
      <c r="BM18" s="664"/>
      <c r="BN18" s="665"/>
      <c r="BO18" s="723" t="s">
        <v>126</v>
      </c>
      <c r="BP18" s="723"/>
      <c r="BQ18" s="723"/>
      <c r="BR18" s="723"/>
      <c r="BS18" s="669" t="s">
        <v>126</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126</v>
      </c>
      <c r="CS18" s="664"/>
      <c r="CT18" s="664"/>
      <c r="CU18" s="664"/>
      <c r="CV18" s="664"/>
      <c r="CW18" s="664"/>
      <c r="CX18" s="664"/>
      <c r="CY18" s="665"/>
      <c r="CZ18" s="723" t="s">
        <v>126</v>
      </c>
      <c r="DA18" s="723"/>
      <c r="DB18" s="723"/>
      <c r="DC18" s="723"/>
      <c r="DD18" s="669" t="s">
        <v>126</v>
      </c>
      <c r="DE18" s="664"/>
      <c r="DF18" s="664"/>
      <c r="DG18" s="664"/>
      <c r="DH18" s="664"/>
      <c r="DI18" s="664"/>
      <c r="DJ18" s="664"/>
      <c r="DK18" s="664"/>
      <c r="DL18" s="664"/>
      <c r="DM18" s="664"/>
      <c r="DN18" s="664"/>
      <c r="DO18" s="664"/>
      <c r="DP18" s="665"/>
      <c r="DQ18" s="669" t="s">
        <v>126</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7305916</v>
      </c>
      <c r="S19" s="664"/>
      <c r="T19" s="664"/>
      <c r="U19" s="664"/>
      <c r="V19" s="664"/>
      <c r="W19" s="664"/>
      <c r="X19" s="664"/>
      <c r="Y19" s="665"/>
      <c r="Z19" s="723">
        <v>16.899999999999999</v>
      </c>
      <c r="AA19" s="723"/>
      <c r="AB19" s="723"/>
      <c r="AC19" s="723"/>
      <c r="AD19" s="724">
        <v>7305916</v>
      </c>
      <c r="AE19" s="724"/>
      <c r="AF19" s="724"/>
      <c r="AG19" s="724"/>
      <c r="AH19" s="724"/>
      <c r="AI19" s="724"/>
      <c r="AJ19" s="724"/>
      <c r="AK19" s="724"/>
      <c r="AL19" s="666">
        <v>42.9</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227</v>
      </c>
      <c r="BH19" s="664"/>
      <c r="BI19" s="664"/>
      <c r="BJ19" s="664"/>
      <c r="BK19" s="664"/>
      <c r="BL19" s="664"/>
      <c r="BM19" s="664"/>
      <c r="BN19" s="665"/>
      <c r="BO19" s="723" t="s">
        <v>126</v>
      </c>
      <c r="BP19" s="723"/>
      <c r="BQ19" s="723"/>
      <c r="BR19" s="723"/>
      <c r="BS19" s="669" t="s">
        <v>126</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227</v>
      </c>
      <c r="CS19" s="664"/>
      <c r="CT19" s="664"/>
      <c r="CU19" s="664"/>
      <c r="CV19" s="664"/>
      <c r="CW19" s="664"/>
      <c r="CX19" s="664"/>
      <c r="CY19" s="665"/>
      <c r="CZ19" s="723" t="s">
        <v>126</v>
      </c>
      <c r="DA19" s="723"/>
      <c r="DB19" s="723"/>
      <c r="DC19" s="723"/>
      <c r="DD19" s="669" t="s">
        <v>126</v>
      </c>
      <c r="DE19" s="664"/>
      <c r="DF19" s="664"/>
      <c r="DG19" s="664"/>
      <c r="DH19" s="664"/>
      <c r="DI19" s="664"/>
      <c r="DJ19" s="664"/>
      <c r="DK19" s="664"/>
      <c r="DL19" s="664"/>
      <c r="DM19" s="664"/>
      <c r="DN19" s="664"/>
      <c r="DO19" s="664"/>
      <c r="DP19" s="665"/>
      <c r="DQ19" s="669" t="s">
        <v>227</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851302</v>
      </c>
      <c r="S20" s="664"/>
      <c r="T20" s="664"/>
      <c r="U20" s="664"/>
      <c r="V20" s="664"/>
      <c r="W20" s="664"/>
      <c r="X20" s="664"/>
      <c r="Y20" s="665"/>
      <c r="Z20" s="723">
        <v>2</v>
      </c>
      <c r="AA20" s="723"/>
      <c r="AB20" s="723"/>
      <c r="AC20" s="723"/>
      <c r="AD20" s="724" t="s">
        <v>227</v>
      </c>
      <c r="AE20" s="724"/>
      <c r="AF20" s="724"/>
      <c r="AG20" s="724"/>
      <c r="AH20" s="724"/>
      <c r="AI20" s="724"/>
      <c r="AJ20" s="724"/>
      <c r="AK20" s="724"/>
      <c r="AL20" s="666" t="s">
        <v>227</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126</v>
      </c>
      <c r="BH20" s="664"/>
      <c r="BI20" s="664"/>
      <c r="BJ20" s="664"/>
      <c r="BK20" s="664"/>
      <c r="BL20" s="664"/>
      <c r="BM20" s="664"/>
      <c r="BN20" s="665"/>
      <c r="BO20" s="723" t="s">
        <v>126</v>
      </c>
      <c r="BP20" s="723"/>
      <c r="BQ20" s="723"/>
      <c r="BR20" s="723"/>
      <c r="BS20" s="669" t="s">
        <v>126</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41707669</v>
      </c>
      <c r="CS20" s="664"/>
      <c r="CT20" s="664"/>
      <c r="CU20" s="664"/>
      <c r="CV20" s="664"/>
      <c r="CW20" s="664"/>
      <c r="CX20" s="664"/>
      <c r="CY20" s="665"/>
      <c r="CZ20" s="723">
        <v>100</v>
      </c>
      <c r="DA20" s="723"/>
      <c r="DB20" s="723"/>
      <c r="DC20" s="723"/>
      <c r="DD20" s="669">
        <v>8094342</v>
      </c>
      <c r="DE20" s="664"/>
      <c r="DF20" s="664"/>
      <c r="DG20" s="664"/>
      <c r="DH20" s="664"/>
      <c r="DI20" s="664"/>
      <c r="DJ20" s="664"/>
      <c r="DK20" s="664"/>
      <c r="DL20" s="664"/>
      <c r="DM20" s="664"/>
      <c r="DN20" s="664"/>
      <c r="DO20" s="664"/>
      <c r="DP20" s="665"/>
      <c r="DQ20" s="669">
        <v>23027727</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227</v>
      </c>
      <c r="S21" s="664"/>
      <c r="T21" s="664"/>
      <c r="U21" s="664"/>
      <c r="V21" s="664"/>
      <c r="W21" s="664"/>
      <c r="X21" s="664"/>
      <c r="Y21" s="665"/>
      <c r="Z21" s="723" t="s">
        <v>227</v>
      </c>
      <c r="AA21" s="723"/>
      <c r="AB21" s="723"/>
      <c r="AC21" s="723"/>
      <c r="AD21" s="724" t="s">
        <v>126</v>
      </c>
      <c r="AE21" s="724"/>
      <c r="AF21" s="724"/>
      <c r="AG21" s="724"/>
      <c r="AH21" s="724"/>
      <c r="AI21" s="724"/>
      <c r="AJ21" s="724"/>
      <c r="AK21" s="724"/>
      <c r="AL21" s="666" t="s">
        <v>227</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227</v>
      </c>
      <c r="BH21" s="664"/>
      <c r="BI21" s="664"/>
      <c r="BJ21" s="664"/>
      <c r="BK21" s="664"/>
      <c r="BL21" s="664"/>
      <c r="BM21" s="664"/>
      <c r="BN21" s="665"/>
      <c r="BO21" s="723" t="s">
        <v>126</v>
      </c>
      <c r="BP21" s="723"/>
      <c r="BQ21" s="723"/>
      <c r="BR21" s="723"/>
      <c r="BS21" s="669" t="s">
        <v>126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16330268</v>
      </c>
      <c r="S22" s="664"/>
      <c r="T22" s="664"/>
      <c r="U22" s="664"/>
      <c r="V22" s="664"/>
      <c r="W22" s="664"/>
      <c r="X22" s="664"/>
      <c r="Y22" s="665"/>
      <c r="Z22" s="723">
        <v>37.799999999999997</v>
      </c>
      <c r="AA22" s="723"/>
      <c r="AB22" s="723"/>
      <c r="AC22" s="723"/>
      <c r="AD22" s="724">
        <v>15478966</v>
      </c>
      <c r="AE22" s="724"/>
      <c r="AF22" s="724"/>
      <c r="AG22" s="724"/>
      <c r="AH22" s="724"/>
      <c r="AI22" s="724"/>
      <c r="AJ22" s="724"/>
      <c r="AK22" s="724"/>
      <c r="AL22" s="666">
        <v>90.8</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126</v>
      </c>
      <c r="BH22" s="664"/>
      <c r="BI22" s="664"/>
      <c r="BJ22" s="664"/>
      <c r="BK22" s="664"/>
      <c r="BL22" s="664"/>
      <c r="BM22" s="664"/>
      <c r="BN22" s="665"/>
      <c r="BO22" s="723" t="s">
        <v>126</v>
      </c>
      <c r="BP22" s="723"/>
      <c r="BQ22" s="723"/>
      <c r="BR22" s="723"/>
      <c r="BS22" s="669" t="s">
        <v>126</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6174</v>
      </c>
      <c r="S23" s="664"/>
      <c r="T23" s="664"/>
      <c r="U23" s="664"/>
      <c r="V23" s="664"/>
      <c r="W23" s="664"/>
      <c r="X23" s="664"/>
      <c r="Y23" s="665"/>
      <c r="Z23" s="723">
        <v>0</v>
      </c>
      <c r="AA23" s="723"/>
      <c r="AB23" s="723"/>
      <c r="AC23" s="723"/>
      <c r="AD23" s="724">
        <v>6174</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126</v>
      </c>
      <c r="BH23" s="664"/>
      <c r="BI23" s="664"/>
      <c r="BJ23" s="664"/>
      <c r="BK23" s="664"/>
      <c r="BL23" s="664"/>
      <c r="BM23" s="664"/>
      <c r="BN23" s="665"/>
      <c r="BO23" s="723" t="s">
        <v>227</v>
      </c>
      <c r="BP23" s="723"/>
      <c r="BQ23" s="723"/>
      <c r="BR23" s="723"/>
      <c r="BS23" s="669" t="s">
        <v>126</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186010</v>
      </c>
      <c r="S24" s="664"/>
      <c r="T24" s="664"/>
      <c r="U24" s="664"/>
      <c r="V24" s="664"/>
      <c r="W24" s="664"/>
      <c r="X24" s="664"/>
      <c r="Y24" s="665"/>
      <c r="Z24" s="723">
        <v>0.4</v>
      </c>
      <c r="AA24" s="723"/>
      <c r="AB24" s="723"/>
      <c r="AC24" s="723"/>
      <c r="AD24" s="724" t="s">
        <v>126</v>
      </c>
      <c r="AE24" s="724"/>
      <c r="AF24" s="724"/>
      <c r="AG24" s="724"/>
      <c r="AH24" s="724"/>
      <c r="AI24" s="724"/>
      <c r="AJ24" s="724"/>
      <c r="AK24" s="724"/>
      <c r="AL24" s="666" t="s">
        <v>126</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126</v>
      </c>
      <c r="BH24" s="664"/>
      <c r="BI24" s="664"/>
      <c r="BJ24" s="664"/>
      <c r="BK24" s="664"/>
      <c r="BL24" s="664"/>
      <c r="BM24" s="664"/>
      <c r="BN24" s="665"/>
      <c r="BO24" s="723" t="s">
        <v>227</v>
      </c>
      <c r="BP24" s="723"/>
      <c r="BQ24" s="723"/>
      <c r="BR24" s="723"/>
      <c r="BS24" s="669" t="s">
        <v>227</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17596339</v>
      </c>
      <c r="CS24" s="727"/>
      <c r="CT24" s="727"/>
      <c r="CU24" s="727"/>
      <c r="CV24" s="727"/>
      <c r="CW24" s="727"/>
      <c r="CX24" s="727"/>
      <c r="CY24" s="773"/>
      <c r="CZ24" s="774">
        <v>42.2</v>
      </c>
      <c r="DA24" s="743"/>
      <c r="DB24" s="743"/>
      <c r="DC24" s="777"/>
      <c r="DD24" s="772">
        <v>9479799</v>
      </c>
      <c r="DE24" s="727"/>
      <c r="DF24" s="727"/>
      <c r="DG24" s="727"/>
      <c r="DH24" s="727"/>
      <c r="DI24" s="727"/>
      <c r="DJ24" s="727"/>
      <c r="DK24" s="773"/>
      <c r="DL24" s="772">
        <v>9387637</v>
      </c>
      <c r="DM24" s="727"/>
      <c r="DN24" s="727"/>
      <c r="DO24" s="727"/>
      <c r="DP24" s="727"/>
      <c r="DQ24" s="727"/>
      <c r="DR24" s="727"/>
      <c r="DS24" s="727"/>
      <c r="DT24" s="727"/>
      <c r="DU24" s="727"/>
      <c r="DV24" s="773"/>
      <c r="DW24" s="774">
        <v>52.6</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477578</v>
      </c>
      <c r="S25" s="664"/>
      <c r="T25" s="664"/>
      <c r="U25" s="664"/>
      <c r="V25" s="664"/>
      <c r="W25" s="664"/>
      <c r="X25" s="664"/>
      <c r="Y25" s="665"/>
      <c r="Z25" s="723">
        <v>1.1000000000000001</v>
      </c>
      <c r="AA25" s="723"/>
      <c r="AB25" s="723"/>
      <c r="AC25" s="723"/>
      <c r="AD25" s="724">
        <v>10943</v>
      </c>
      <c r="AE25" s="724"/>
      <c r="AF25" s="724"/>
      <c r="AG25" s="724"/>
      <c r="AH25" s="724"/>
      <c r="AI25" s="724"/>
      <c r="AJ25" s="724"/>
      <c r="AK25" s="724"/>
      <c r="AL25" s="666">
        <v>0.1</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227</v>
      </c>
      <c r="BH25" s="664"/>
      <c r="BI25" s="664"/>
      <c r="BJ25" s="664"/>
      <c r="BK25" s="664"/>
      <c r="BL25" s="664"/>
      <c r="BM25" s="664"/>
      <c r="BN25" s="665"/>
      <c r="BO25" s="723" t="s">
        <v>227</v>
      </c>
      <c r="BP25" s="723"/>
      <c r="BQ25" s="723"/>
      <c r="BR25" s="723"/>
      <c r="BS25" s="669" t="s">
        <v>227</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4522066</v>
      </c>
      <c r="CS25" s="662"/>
      <c r="CT25" s="662"/>
      <c r="CU25" s="662"/>
      <c r="CV25" s="662"/>
      <c r="CW25" s="662"/>
      <c r="CX25" s="662"/>
      <c r="CY25" s="663"/>
      <c r="CZ25" s="666">
        <v>10.8</v>
      </c>
      <c r="DA25" s="695"/>
      <c r="DB25" s="695"/>
      <c r="DC25" s="696"/>
      <c r="DD25" s="669">
        <v>4326766</v>
      </c>
      <c r="DE25" s="662"/>
      <c r="DF25" s="662"/>
      <c r="DG25" s="662"/>
      <c r="DH25" s="662"/>
      <c r="DI25" s="662"/>
      <c r="DJ25" s="662"/>
      <c r="DK25" s="663"/>
      <c r="DL25" s="669">
        <v>4288196</v>
      </c>
      <c r="DM25" s="662"/>
      <c r="DN25" s="662"/>
      <c r="DO25" s="662"/>
      <c r="DP25" s="662"/>
      <c r="DQ25" s="662"/>
      <c r="DR25" s="662"/>
      <c r="DS25" s="662"/>
      <c r="DT25" s="662"/>
      <c r="DU25" s="662"/>
      <c r="DV25" s="663"/>
      <c r="DW25" s="666">
        <v>24</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98579</v>
      </c>
      <c r="S26" s="664"/>
      <c r="T26" s="664"/>
      <c r="U26" s="664"/>
      <c r="V26" s="664"/>
      <c r="W26" s="664"/>
      <c r="X26" s="664"/>
      <c r="Y26" s="665"/>
      <c r="Z26" s="723">
        <v>0.2</v>
      </c>
      <c r="AA26" s="723"/>
      <c r="AB26" s="723"/>
      <c r="AC26" s="723"/>
      <c r="AD26" s="724">
        <v>2</v>
      </c>
      <c r="AE26" s="724"/>
      <c r="AF26" s="724"/>
      <c r="AG26" s="724"/>
      <c r="AH26" s="724"/>
      <c r="AI26" s="724"/>
      <c r="AJ26" s="724"/>
      <c r="AK26" s="724"/>
      <c r="AL26" s="666">
        <v>0</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126</v>
      </c>
      <c r="BH26" s="664"/>
      <c r="BI26" s="664"/>
      <c r="BJ26" s="664"/>
      <c r="BK26" s="664"/>
      <c r="BL26" s="664"/>
      <c r="BM26" s="664"/>
      <c r="BN26" s="665"/>
      <c r="BO26" s="723" t="s">
        <v>126</v>
      </c>
      <c r="BP26" s="723"/>
      <c r="BQ26" s="723"/>
      <c r="BR26" s="723"/>
      <c r="BS26" s="669" t="s">
        <v>126</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2711492</v>
      </c>
      <c r="CS26" s="664"/>
      <c r="CT26" s="664"/>
      <c r="CU26" s="664"/>
      <c r="CV26" s="664"/>
      <c r="CW26" s="664"/>
      <c r="CX26" s="664"/>
      <c r="CY26" s="665"/>
      <c r="CZ26" s="666">
        <v>6.5</v>
      </c>
      <c r="DA26" s="695"/>
      <c r="DB26" s="695"/>
      <c r="DC26" s="696"/>
      <c r="DD26" s="669">
        <v>2614904</v>
      </c>
      <c r="DE26" s="664"/>
      <c r="DF26" s="664"/>
      <c r="DG26" s="664"/>
      <c r="DH26" s="664"/>
      <c r="DI26" s="664"/>
      <c r="DJ26" s="664"/>
      <c r="DK26" s="665"/>
      <c r="DL26" s="669" t="s">
        <v>126</v>
      </c>
      <c r="DM26" s="664"/>
      <c r="DN26" s="664"/>
      <c r="DO26" s="664"/>
      <c r="DP26" s="664"/>
      <c r="DQ26" s="664"/>
      <c r="DR26" s="664"/>
      <c r="DS26" s="664"/>
      <c r="DT26" s="664"/>
      <c r="DU26" s="664"/>
      <c r="DV26" s="665"/>
      <c r="DW26" s="666" t="s">
        <v>126</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11262191</v>
      </c>
      <c r="S27" s="664"/>
      <c r="T27" s="664"/>
      <c r="U27" s="664"/>
      <c r="V27" s="664"/>
      <c r="W27" s="664"/>
      <c r="X27" s="664"/>
      <c r="Y27" s="665"/>
      <c r="Z27" s="723">
        <v>26.1</v>
      </c>
      <c r="AA27" s="723"/>
      <c r="AB27" s="723"/>
      <c r="AC27" s="723"/>
      <c r="AD27" s="724" t="s">
        <v>227</v>
      </c>
      <c r="AE27" s="724"/>
      <c r="AF27" s="724"/>
      <c r="AG27" s="724"/>
      <c r="AH27" s="724"/>
      <c r="AI27" s="724"/>
      <c r="AJ27" s="724"/>
      <c r="AK27" s="724"/>
      <c r="AL27" s="666" t="s">
        <v>126</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6762835</v>
      </c>
      <c r="BH27" s="664"/>
      <c r="BI27" s="664"/>
      <c r="BJ27" s="664"/>
      <c r="BK27" s="664"/>
      <c r="BL27" s="664"/>
      <c r="BM27" s="664"/>
      <c r="BN27" s="665"/>
      <c r="BO27" s="723">
        <v>100</v>
      </c>
      <c r="BP27" s="723"/>
      <c r="BQ27" s="723"/>
      <c r="BR27" s="723"/>
      <c r="BS27" s="669" t="s">
        <v>227</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10801375</v>
      </c>
      <c r="CS27" s="662"/>
      <c r="CT27" s="662"/>
      <c r="CU27" s="662"/>
      <c r="CV27" s="662"/>
      <c r="CW27" s="662"/>
      <c r="CX27" s="662"/>
      <c r="CY27" s="663"/>
      <c r="CZ27" s="666">
        <v>25.9</v>
      </c>
      <c r="DA27" s="695"/>
      <c r="DB27" s="695"/>
      <c r="DC27" s="696"/>
      <c r="DD27" s="669">
        <v>3058853</v>
      </c>
      <c r="DE27" s="662"/>
      <c r="DF27" s="662"/>
      <c r="DG27" s="662"/>
      <c r="DH27" s="662"/>
      <c r="DI27" s="662"/>
      <c r="DJ27" s="662"/>
      <c r="DK27" s="663"/>
      <c r="DL27" s="669">
        <v>3005261</v>
      </c>
      <c r="DM27" s="662"/>
      <c r="DN27" s="662"/>
      <c r="DO27" s="662"/>
      <c r="DP27" s="662"/>
      <c r="DQ27" s="662"/>
      <c r="DR27" s="662"/>
      <c r="DS27" s="662"/>
      <c r="DT27" s="662"/>
      <c r="DU27" s="662"/>
      <c r="DV27" s="663"/>
      <c r="DW27" s="666">
        <v>16.8</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v>280897</v>
      </c>
      <c r="S28" s="664"/>
      <c r="T28" s="664"/>
      <c r="U28" s="664"/>
      <c r="V28" s="664"/>
      <c r="W28" s="664"/>
      <c r="X28" s="664"/>
      <c r="Y28" s="665"/>
      <c r="Z28" s="723">
        <v>0.7</v>
      </c>
      <c r="AA28" s="723"/>
      <c r="AB28" s="723"/>
      <c r="AC28" s="723"/>
      <c r="AD28" s="724">
        <v>280897</v>
      </c>
      <c r="AE28" s="724"/>
      <c r="AF28" s="724"/>
      <c r="AG28" s="724"/>
      <c r="AH28" s="724"/>
      <c r="AI28" s="724"/>
      <c r="AJ28" s="724"/>
      <c r="AK28" s="724"/>
      <c r="AL28" s="666">
        <v>1.6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2272898</v>
      </c>
      <c r="CS28" s="664"/>
      <c r="CT28" s="664"/>
      <c r="CU28" s="664"/>
      <c r="CV28" s="664"/>
      <c r="CW28" s="664"/>
      <c r="CX28" s="664"/>
      <c r="CY28" s="665"/>
      <c r="CZ28" s="666">
        <v>5.4</v>
      </c>
      <c r="DA28" s="695"/>
      <c r="DB28" s="695"/>
      <c r="DC28" s="696"/>
      <c r="DD28" s="669">
        <v>2094180</v>
      </c>
      <c r="DE28" s="664"/>
      <c r="DF28" s="664"/>
      <c r="DG28" s="664"/>
      <c r="DH28" s="664"/>
      <c r="DI28" s="664"/>
      <c r="DJ28" s="664"/>
      <c r="DK28" s="665"/>
      <c r="DL28" s="669">
        <v>2094180</v>
      </c>
      <c r="DM28" s="664"/>
      <c r="DN28" s="664"/>
      <c r="DO28" s="664"/>
      <c r="DP28" s="664"/>
      <c r="DQ28" s="664"/>
      <c r="DR28" s="664"/>
      <c r="DS28" s="664"/>
      <c r="DT28" s="664"/>
      <c r="DU28" s="664"/>
      <c r="DV28" s="665"/>
      <c r="DW28" s="666">
        <v>11.7</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6012117</v>
      </c>
      <c r="S29" s="664"/>
      <c r="T29" s="664"/>
      <c r="U29" s="664"/>
      <c r="V29" s="664"/>
      <c r="W29" s="664"/>
      <c r="X29" s="664"/>
      <c r="Y29" s="665"/>
      <c r="Z29" s="723">
        <v>13.9</v>
      </c>
      <c r="AA29" s="723"/>
      <c r="AB29" s="723"/>
      <c r="AC29" s="723"/>
      <c r="AD29" s="724" t="s">
        <v>227</v>
      </c>
      <c r="AE29" s="724"/>
      <c r="AF29" s="724"/>
      <c r="AG29" s="724"/>
      <c r="AH29" s="724"/>
      <c r="AI29" s="724"/>
      <c r="AJ29" s="724"/>
      <c r="AK29" s="724"/>
      <c r="AL29" s="666" t="s">
        <v>126</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2271981</v>
      </c>
      <c r="CS29" s="662"/>
      <c r="CT29" s="662"/>
      <c r="CU29" s="662"/>
      <c r="CV29" s="662"/>
      <c r="CW29" s="662"/>
      <c r="CX29" s="662"/>
      <c r="CY29" s="663"/>
      <c r="CZ29" s="666">
        <v>5.4</v>
      </c>
      <c r="DA29" s="695"/>
      <c r="DB29" s="695"/>
      <c r="DC29" s="696"/>
      <c r="DD29" s="669">
        <v>2093263</v>
      </c>
      <c r="DE29" s="662"/>
      <c r="DF29" s="662"/>
      <c r="DG29" s="662"/>
      <c r="DH29" s="662"/>
      <c r="DI29" s="662"/>
      <c r="DJ29" s="662"/>
      <c r="DK29" s="663"/>
      <c r="DL29" s="669">
        <v>2093263</v>
      </c>
      <c r="DM29" s="662"/>
      <c r="DN29" s="662"/>
      <c r="DO29" s="662"/>
      <c r="DP29" s="662"/>
      <c r="DQ29" s="662"/>
      <c r="DR29" s="662"/>
      <c r="DS29" s="662"/>
      <c r="DT29" s="662"/>
      <c r="DU29" s="662"/>
      <c r="DV29" s="663"/>
      <c r="DW29" s="666">
        <v>11.7</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2292817</v>
      </c>
      <c r="S30" s="664"/>
      <c r="T30" s="664"/>
      <c r="U30" s="664"/>
      <c r="V30" s="664"/>
      <c r="W30" s="664"/>
      <c r="X30" s="664"/>
      <c r="Y30" s="665"/>
      <c r="Z30" s="723">
        <v>5.3</v>
      </c>
      <c r="AA30" s="723"/>
      <c r="AB30" s="723"/>
      <c r="AC30" s="723"/>
      <c r="AD30" s="724">
        <v>1266305</v>
      </c>
      <c r="AE30" s="724"/>
      <c r="AF30" s="724"/>
      <c r="AG30" s="724"/>
      <c r="AH30" s="724"/>
      <c r="AI30" s="724"/>
      <c r="AJ30" s="724"/>
      <c r="AK30" s="724"/>
      <c r="AL30" s="666">
        <v>7.4</v>
      </c>
      <c r="AM30" s="667"/>
      <c r="AN30" s="667"/>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98.4</v>
      </c>
      <c r="BH30" s="742"/>
      <c r="BI30" s="742"/>
      <c r="BJ30" s="742"/>
      <c r="BK30" s="742"/>
      <c r="BL30" s="742"/>
      <c r="BM30" s="743">
        <v>95.5</v>
      </c>
      <c r="BN30" s="742"/>
      <c r="BO30" s="742"/>
      <c r="BP30" s="742"/>
      <c r="BQ30" s="744"/>
      <c r="BR30" s="741">
        <v>97.6</v>
      </c>
      <c r="BS30" s="742"/>
      <c r="BT30" s="742"/>
      <c r="BU30" s="742"/>
      <c r="BV30" s="742"/>
      <c r="BW30" s="742"/>
      <c r="BX30" s="743">
        <v>93.4</v>
      </c>
      <c r="BY30" s="742"/>
      <c r="BZ30" s="742"/>
      <c r="CA30" s="742"/>
      <c r="CB30" s="744"/>
      <c r="CD30" s="747"/>
      <c r="CE30" s="748"/>
      <c r="CF30" s="705" t="s">
        <v>309</v>
      </c>
      <c r="CG30" s="702"/>
      <c r="CH30" s="702"/>
      <c r="CI30" s="702"/>
      <c r="CJ30" s="702"/>
      <c r="CK30" s="702"/>
      <c r="CL30" s="702"/>
      <c r="CM30" s="702"/>
      <c r="CN30" s="702"/>
      <c r="CO30" s="702"/>
      <c r="CP30" s="702"/>
      <c r="CQ30" s="703"/>
      <c r="CR30" s="661">
        <v>2034205</v>
      </c>
      <c r="CS30" s="664"/>
      <c r="CT30" s="664"/>
      <c r="CU30" s="664"/>
      <c r="CV30" s="664"/>
      <c r="CW30" s="664"/>
      <c r="CX30" s="664"/>
      <c r="CY30" s="665"/>
      <c r="CZ30" s="666">
        <v>4.9000000000000004</v>
      </c>
      <c r="DA30" s="695"/>
      <c r="DB30" s="695"/>
      <c r="DC30" s="696"/>
      <c r="DD30" s="669">
        <v>1855487</v>
      </c>
      <c r="DE30" s="664"/>
      <c r="DF30" s="664"/>
      <c r="DG30" s="664"/>
      <c r="DH30" s="664"/>
      <c r="DI30" s="664"/>
      <c r="DJ30" s="664"/>
      <c r="DK30" s="665"/>
      <c r="DL30" s="669">
        <v>1855487</v>
      </c>
      <c r="DM30" s="664"/>
      <c r="DN30" s="664"/>
      <c r="DO30" s="664"/>
      <c r="DP30" s="664"/>
      <c r="DQ30" s="664"/>
      <c r="DR30" s="664"/>
      <c r="DS30" s="664"/>
      <c r="DT30" s="664"/>
      <c r="DU30" s="664"/>
      <c r="DV30" s="665"/>
      <c r="DW30" s="666">
        <v>10.4</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32707</v>
      </c>
      <c r="S31" s="664"/>
      <c r="T31" s="664"/>
      <c r="U31" s="664"/>
      <c r="V31" s="664"/>
      <c r="W31" s="664"/>
      <c r="X31" s="664"/>
      <c r="Y31" s="665"/>
      <c r="Z31" s="723">
        <v>0.1</v>
      </c>
      <c r="AA31" s="723"/>
      <c r="AB31" s="723"/>
      <c r="AC31" s="723"/>
      <c r="AD31" s="724" t="s">
        <v>126</v>
      </c>
      <c r="AE31" s="724"/>
      <c r="AF31" s="724"/>
      <c r="AG31" s="724"/>
      <c r="AH31" s="724"/>
      <c r="AI31" s="724"/>
      <c r="AJ31" s="724"/>
      <c r="AK31" s="724"/>
      <c r="AL31" s="666" t="s">
        <v>227</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98.7</v>
      </c>
      <c r="BH31" s="662"/>
      <c r="BI31" s="662"/>
      <c r="BJ31" s="662"/>
      <c r="BK31" s="662"/>
      <c r="BL31" s="662"/>
      <c r="BM31" s="667">
        <v>96.6</v>
      </c>
      <c r="BN31" s="740"/>
      <c r="BO31" s="740"/>
      <c r="BP31" s="740"/>
      <c r="BQ31" s="701"/>
      <c r="BR31" s="739">
        <v>97.1</v>
      </c>
      <c r="BS31" s="662"/>
      <c r="BT31" s="662"/>
      <c r="BU31" s="662"/>
      <c r="BV31" s="662"/>
      <c r="BW31" s="662"/>
      <c r="BX31" s="667">
        <v>94.1</v>
      </c>
      <c r="BY31" s="740"/>
      <c r="BZ31" s="740"/>
      <c r="CA31" s="740"/>
      <c r="CB31" s="701"/>
      <c r="CD31" s="747"/>
      <c r="CE31" s="748"/>
      <c r="CF31" s="705" t="s">
        <v>313</v>
      </c>
      <c r="CG31" s="702"/>
      <c r="CH31" s="702"/>
      <c r="CI31" s="702"/>
      <c r="CJ31" s="702"/>
      <c r="CK31" s="702"/>
      <c r="CL31" s="702"/>
      <c r="CM31" s="702"/>
      <c r="CN31" s="702"/>
      <c r="CO31" s="702"/>
      <c r="CP31" s="702"/>
      <c r="CQ31" s="703"/>
      <c r="CR31" s="661">
        <v>237776</v>
      </c>
      <c r="CS31" s="662"/>
      <c r="CT31" s="662"/>
      <c r="CU31" s="662"/>
      <c r="CV31" s="662"/>
      <c r="CW31" s="662"/>
      <c r="CX31" s="662"/>
      <c r="CY31" s="663"/>
      <c r="CZ31" s="666">
        <v>0.6</v>
      </c>
      <c r="DA31" s="695"/>
      <c r="DB31" s="695"/>
      <c r="DC31" s="696"/>
      <c r="DD31" s="669">
        <v>237776</v>
      </c>
      <c r="DE31" s="662"/>
      <c r="DF31" s="662"/>
      <c r="DG31" s="662"/>
      <c r="DH31" s="662"/>
      <c r="DI31" s="662"/>
      <c r="DJ31" s="662"/>
      <c r="DK31" s="663"/>
      <c r="DL31" s="669">
        <v>237776</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1693813</v>
      </c>
      <c r="S32" s="664"/>
      <c r="T32" s="664"/>
      <c r="U32" s="664"/>
      <c r="V32" s="664"/>
      <c r="W32" s="664"/>
      <c r="X32" s="664"/>
      <c r="Y32" s="665"/>
      <c r="Z32" s="723">
        <v>3.9</v>
      </c>
      <c r="AA32" s="723"/>
      <c r="AB32" s="723"/>
      <c r="AC32" s="723"/>
      <c r="AD32" s="724" t="s">
        <v>126</v>
      </c>
      <c r="AE32" s="724"/>
      <c r="AF32" s="724"/>
      <c r="AG32" s="724"/>
      <c r="AH32" s="724"/>
      <c r="AI32" s="724"/>
      <c r="AJ32" s="724"/>
      <c r="AK32" s="724"/>
      <c r="AL32" s="666" t="s">
        <v>227</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98</v>
      </c>
      <c r="BH32" s="677"/>
      <c r="BI32" s="677"/>
      <c r="BJ32" s="677"/>
      <c r="BK32" s="677"/>
      <c r="BL32" s="677"/>
      <c r="BM32" s="721">
        <v>94.4</v>
      </c>
      <c r="BN32" s="677"/>
      <c r="BO32" s="677"/>
      <c r="BP32" s="677"/>
      <c r="BQ32" s="714"/>
      <c r="BR32" s="738">
        <v>97.8</v>
      </c>
      <c r="BS32" s="677"/>
      <c r="BT32" s="677"/>
      <c r="BU32" s="677"/>
      <c r="BV32" s="677"/>
      <c r="BW32" s="677"/>
      <c r="BX32" s="721">
        <v>92.4</v>
      </c>
      <c r="BY32" s="677"/>
      <c r="BZ32" s="677"/>
      <c r="CA32" s="677"/>
      <c r="CB32" s="714"/>
      <c r="CD32" s="749"/>
      <c r="CE32" s="750"/>
      <c r="CF32" s="705" t="s">
        <v>316</v>
      </c>
      <c r="CG32" s="702"/>
      <c r="CH32" s="702"/>
      <c r="CI32" s="702"/>
      <c r="CJ32" s="702"/>
      <c r="CK32" s="702"/>
      <c r="CL32" s="702"/>
      <c r="CM32" s="702"/>
      <c r="CN32" s="702"/>
      <c r="CO32" s="702"/>
      <c r="CP32" s="702"/>
      <c r="CQ32" s="703"/>
      <c r="CR32" s="661">
        <v>917</v>
      </c>
      <c r="CS32" s="664"/>
      <c r="CT32" s="664"/>
      <c r="CU32" s="664"/>
      <c r="CV32" s="664"/>
      <c r="CW32" s="664"/>
      <c r="CX32" s="664"/>
      <c r="CY32" s="665"/>
      <c r="CZ32" s="666">
        <v>0</v>
      </c>
      <c r="DA32" s="695"/>
      <c r="DB32" s="695"/>
      <c r="DC32" s="696"/>
      <c r="DD32" s="669">
        <v>917</v>
      </c>
      <c r="DE32" s="664"/>
      <c r="DF32" s="664"/>
      <c r="DG32" s="664"/>
      <c r="DH32" s="664"/>
      <c r="DI32" s="664"/>
      <c r="DJ32" s="664"/>
      <c r="DK32" s="665"/>
      <c r="DL32" s="669">
        <v>917</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1748434</v>
      </c>
      <c r="S33" s="664"/>
      <c r="T33" s="664"/>
      <c r="U33" s="664"/>
      <c r="V33" s="664"/>
      <c r="W33" s="664"/>
      <c r="X33" s="664"/>
      <c r="Y33" s="665"/>
      <c r="Z33" s="723">
        <v>4.0999999999999996</v>
      </c>
      <c r="AA33" s="723"/>
      <c r="AB33" s="723"/>
      <c r="AC33" s="723"/>
      <c r="AD33" s="724" t="s">
        <v>126</v>
      </c>
      <c r="AE33" s="724"/>
      <c r="AF33" s="724"/>
      <c r="AG33" s="724"/>
      <c r="AH33" s="724"/>
      <c r="AI33" s="724"/>
      <c r="AJ33" s="724"/>
      <c r="AK33" s="724"/>
      <c r="AL33" s="666" t="s">
        <v>126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15990978</v>
      </c>
      <c r="CS33" s="662"/>
      <c r="CT33" s="662"/>
      <c r="CU33" s="662"/>
      <c r="CV33" s="662"/>
      <c r="CW33" s="662"/>
      <c r="CX33" s="662"/>
      <c r="CY33" s="663"/>
      <c r="CZ33" s="666">
        <v>38.299999999999997</v>
      </c>
      <c r="DA33" s="695"/>
      <c r="DB33" s="695"/>
      <c r="DC33" s="696"/>
      <c r="DD33" s="669">
        <v>12960389</v>
      </c>
      <c r="DE33" s="662"/>
      <c r="DF33" s="662"/>
      <c r="DG33" s="662"/>
      <c r="DH33" s="662"/>
      <c r="DI33" s="662"/>
      <c r="DJ33" s="662"/>
      <c r="DK33" s="663"/>
      <c r="DL33" s="669">
        <v>7162541</v>
      </c>
      <c r="DM33" s="662"/>
      <c r="DN33" s="662"/>
      <c r="DO33" s="662"/>
      <c r="DP33" s="662"/>
      <c r="DQ33" s="662"/>
      <c r="DR33" s="662"/>
      <c r="DS33" s="662"/>
      <c r="DT33" s="662"/>
      <c r="DU33" s="662"/>
      <c r="DV33" s="663"/>
      <c r="DW33" s="666">
        <v>40.1</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286336</v>
      </c>
      <c r="S34" s="664"/>
      <c r="T34" s="664"/>
      <c r="U34" s="664"/>
      <c r="V34" s="664"/>
      <c r="W34" s="664"/>
      <c r="X34" s="664"/>
      <c r="Y34" s="665"/>
      <c r="Z34" s="723">
        <v>0.7</v>
      </c>
      <c r="AA34" s="723"/>
      <c r="AB34" s="723"/>
      <c r="AC34" s="723"/>
      <c r="AD34" s="724">
        <v>489</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4167747</v>
      </c>
      <c r="CS34" s="664"/>
      <c r="CT34" s="664"/>
      <c r="CU34" s="664"/>
      <c r="CV34" s="664"/>
      <c r="CW34" s="664"/>
      <c r="CX34" s="664"/>
      <c r="CY34" s="665"/>
      <c r="CZ34" s="666">
        <v>10</v>
      </c>
      <c r="DA34" s="695"/>
      <c r="DB34" s="695"/>
      <c r="DC34" s="696"/>
      <c r="DD34" s="669">
        <v>3030650</v>
      </c>
      <c r="DE34" s="664"/>
      <c r="DF34" s="664"/>
      <c r="DG34" s="664"/>
      <c r="DH34" s="664"/>
      <c r="DI34" s="664"/>
      <c r="DJ34" s="664"/>
      <c r="DK34" s="665"/>
      <c r="DL34" s="669">
        <v>2599899</v>
      </c>
      <c r="DM34" s="664"/>
      <c r="DN34" s="664"/>
      <c r="DO34" s="664"/>
      <c r="DP34" s="664"/>
      <c r="DQ34" s="664"/>
      <c r="DR34" s="664"/>
      <c r="DS34" s="664"/>
      <c r="DT34" s="664"/>
      <c r="DU34" s="664"/>
      <c r="DV34" s="665"/>
      <c r="DW34" s="666">
        <v>14.6</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2462759</v>
      </c>
      <c r="S35" s="664"/>
      <c r="T35" s="664"/>
      <c r="U35" s="664"/>
      <c r="V35" s="664"/>
      <c r="W35" s="664"/>
      <c r="X35" s="664"/>
      <c r="Y35" s="665"/>
      <c r="Z35" s="723">
        <v>5.7</v>
      </c>
      <c r="AA35" s="723"/>
      <c r="AB35" s="723"/>
      <c r="AC35" s="723"/>
      <c r="AD35" s="724" t="s">
        <v>227</v>
      </c>
      <c r="AE35" s="724"/>
      <c r="AF35" s="724"/>
      <c r="AG35" s="724"/>
      <c r="AH35" s="724"/>
      <c r="AI35" s="724"/>
      <c r="AJ35" s="724"/>
      <c r="AK35" s="724"/>
      <c r="AL35" s="666" t="s">
        <v>227</v>
      </c>
      <c r="AM35" s="667"/>
      <c r="AN35" s="667"/>
      <c r="AO35" s="725"/>
      <c r="AP35" s="234"/>
      <c r="AQ35" s="729" t="s">
        <v>324</v>
      </c>
      <c r="AR35" s="730"/>
      <c r="AS35" s="730"/>
      <c r="AT35" s="730"/>
      <c r="AU35" s="730"/>
      <c r="AV35" s="730"/>
      <c r="AW35" s="730"/>
      <c r="AX35" s="730"/>
      <c r="AY35" s="731"/>
      <c r="AZ35" s="726">
        <v>3086133</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-396698</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365804</v>
      </c>
      <c r="CS35" s="662"/>
      <c r="CT35" s="662"/>
      <c r="CU35" s="662"/>
      <c r="CV35" s="662"/>
      <c r="CW35" s="662"/>
      <c r="CX35" s="662"/>
      <c r="CY35" s="663"/>
      <c r="CZ35" s="666">
        <v>0.9</v>
      </c>
      <c r="DA35" s="695"/>
      <c r="DB35" s="695"/>
      <c r="DC35" s="696"/>
      <c r="DD35" s="669">
        <v>263585</v>
      </c>
      <c r="DE35" s="662"/>
      <c r="DF35" s="662"/>
      <c r="DG35" s="662"/>
      <c r="DH35" s="662"/>
      <c r="DI35" s="662"/>
      <c r="DJ35" s="662"/>
      <c r="DK35" s="663"/>
      <c r="DL35" s="669">
        <v>81828</v>
      </c>
      <c r="DM35" s="662"/>
      <c r="DN35" s="662"/>
      <c r="DO35" s="662"/>
      <c r="DP35" s="662"/>
      <c r="DQ35" s="662"/>
      <c r="DR35" s="662"/>
      <c r="DS35" s="662"/>
      <c r="DT35" s="662"/>
      <c r="DU35" s="662"/>
      <c r="DV35" s="663"/>
      <c r="DW35" s="666">
        <v>0.5</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126</v>
      </c>
      <c r="S36" s="664"/>
      <c r="T36" s="664"/>
      <c r="U36" s="664"/>
      <c r="V36" s="664"/>
      <c r="W36" s="664"/>
      <c r="X36" s="664"/>
      <c r="Y36" s="665"/>
      <c r="Z36" s="723" t="s">
        <v>227</v>
      </c>
      <c r="AA36" s="723"/>
      <c r="AB36" s="723"/>
      <c r="AC36" s="723"/>
      <c r="AD36" s="724" t="s">
        <v>227</v>
      </c>
      <c r="AE36" s="724"/>
      <c r="AF36" s="724"/>
      <c r="AG36" s="724"/>
      <c r="AH36" s="724"/>
      <c r="AI36" s="724"/>
      <c r="AJ36" s="724"/>
      <c r="AK36" s="724"/>
      <c r="AL36" s="666" t="s">
        <v>126</v>
      </c>
      <c r="AM36" s="667"/>
      <c r="AN36" s="667"/>
      <c r="AO36" s="725"/>
      <c r="AQ36" s="698" t="s">
        <v>328</v>
      </c>
      <c r="AR36" s="699"/>
      <c r="AS36" s="699"/>
      <c r="AT36" s="699"/>
      <c r="AU36" s="699"/>
      <c r="AV36" s="699"/>
      <c r="AW36" s="699"/>
      <c r="AX36" s="699"/>
      <c r="AY36" s="700"/>
      <c r="AZ36" s="661">
        <v>397711</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-515118</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4422423</v>
      </c>
      <c r="CS36" s="664"/>
      <c r="CT36" s="664"/>
      <c r="CU36" s="664"/>
      <c r="CV36" s="664"/>
      <c r="CW36" s="664"/>
      <c r="CX36" s="664"/>
      <c r="CY36" s="665"/>
      <c r="CZ36" s="666">
        <v>10.6</v>
      </c>
      <c r="DA36" s="695"/>
      <c r="DB36" s="695"/>
      <c r="DC36" s="696"/>
      <c r="DD36" s="669">
        <v>3053178</v>
      </c>
      <c r="DE36" s="664"/>
      <c r="DF36" s="664"/>
      <c r="DG36" s="664"/>
      <c r="DH36" s="664"/>
      <c r="DI36" s="664"/>
      <c r="DJ36" s="664"/>
      <c r="DK36" s="665"/>
      <c r="DL36" s="669">
        <v>2714837</v>
      </c>
      <c r="DM36" s="664"/>
      <c r="DN36" s="664"/>
      <c r="DO36" s="664"/>
      <c r="DP36" s="664"/>
      <c r="DQ36" s="664"/>
      <c r="DR36" s="664"/>
      <c r="DS36" s="664"/>
      <c r="DT36" s="664"/>
      <c r="DU36" s="664"/>
      <c r="DV36" s="665"/>
      <c r="DW36" s="666">
        <v>15.2</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803959</v>
      </c>
      <c r="S37" s="664"/>
      <c r="T37" s="664"/>
      <c r="U37" s="664"/>
      <c r="V37" s="664"/>
      <c r="W37" s="664"/>
      <c r="X37" s="664"/>
      <c r="Y37" s="665"/>
      <c r="Z37" s="723">
        <v>1.9</v>
      </c>
      <c r="AA37" s="723"/>
      <c r="AB37" s="723"/>
      <c r="AC37" s="723"/>
      <c r="AD37" s="724" t="s">
        <v>126</v>
      </c>
      <c r="AE37" s="724"/>
      <c r="AF37" s="724"/>
      <c r="AG37" s="724"/>
      <c r="AH37" s="724"/>
      <c r="AI37" s="724"/>
      <c r="AJ37" s="724"/>
      <c r="AK37" s="724"/>
      <c r="AL37" s="666" t="s">
        <v>126</v>
      </c>
      <c r="AM37" s="667"/>
      <c r="AN37" s="667"/>
      <c r="AO37" s="725"/>
      <c r="AQ37" s="698" t="s">
        <v>332</v>
      </c>
      <c r="AR37" s="699"/>
      <c r="AS37" s="699"/>
      <c r="AT37" s="699"/>
      <c r="AU37" s="699"/>
      <c r="AV37" s="699"/>
      <c r="AW37" s="699"/>
      <c r="AX37" s="699"/>
      <c r="AY37" s="700"/>
      <c r="AZ37" s="661">
        <v>56916</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10265</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2123795</v>
      </c>
      <c r="CS37" s="662"/>
      <c r="CT37" s="662"/>
      <c r="CU37" s="662"/>
      <c r="CV37" s="662"/>
      <c r="CW37" s="662"/>
      <c r="CX37" s="662"/>
      <c r="CY37" s="663"/>
      <c r="CZ37" s="666">
        <v>5.0999999999999996</v>
      </c>
      <c r="DA37" s="695"/>
      <c r="DB37" s="695"/>
      <c r="DC37" s="696"/>
      <c r="DD37" s="669">
        <v>2123795</v>
      </c>
      <c r="DE37" s="662"/>
      <c r="DF37" s="662"/>
      <c r="DG37" s="662"/>
      <c r="DH37" s="662"/>
      <c r="DI37" s="662"/>
      <c r="DJ37" s="662"/>
      <c r="DK37" s="663"/>
      <c r="DL37" s="669">
        <v>2123795</v>
      </c>
      <c r="DM37" s="662"/>
      <c r="DN37" s="662"/>
      <c r="DO37" s="662"/>
      <c r="DP37" s="662"/>
      <c r="DQ37" s="662"/>
      <c r="DR37" s="662"/>
      <c r="DS37" s="662"/>
      <c r="DT37" s="662"/>
      <c r="DU37" s="662"/>
      <c r="DV37" s="663"/>
      <c r="DW37" s="666">
        <v>11.9</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43170680</v>
      </c>
      <c r="S38" s="713"/>
      <c r="T38" s="713"/>
      <c r="U38" s="713"/>
      <c r="V38" s="713"/>
      <c r="W38" s="713"/>
      <c r="X38" s="713"/>
      <c r="Y38" s="718"/>
      <c r="Z38" s="719">
        <v>100</v>
      </c>
      <c r="AA38" s="719"/>
      <c r="AB38" s="719"/>
      <c r="AC38" s="719"/>
      <c r="AD38" s="720">
        <v>17043776</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6260</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17216</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3079873</v>
      </c>
      <c r="CS38" s="664"/>
      <c r="CT38" s="664"/>
      <c r="CU38" s="664"/>
      <c r="CV38" s="664"/>
      <c r="CW38" s="664"/>
      <c r="CX38" s="664"/>
      <c r="CY38" s="665"/>
      <c r="CZ38" s="666">
        <v>7.4</v>
      </c>
      <c r="DA38" s="695"/>
      <c r="DB38" s="695"/>
      <c r="DC38" s="696"/>
      <c r="DD38" s="669">
        <v>2690176</v>
      </c>
      <c r="DE38" s="664"/>
      <c r="DF38" s="664"/>
      <c r="DG38" s="664"/>
      <c r="DH38" s="664"/>
      <c r="DI38" s="664"/>
      <c r="DJ38" s="664"/>
      <c r="DK38" s="665"/>
      <c r="DL38" s="669">
        <v>1765977</v>
      </c>
      <c r="DM38" s="664"/>
      <c r="DN38" s="664"/>
      <c r="DO38" s="664"/>
      <c r="DP38" s="664"/>
      <c r="DQ38" s="664"/>
      <c r="DR38" s="664"/>
      <c r="DS38" s="664"/>
      <c r="DT38" s="664"/>
      <c r="DU38" s="664"/>
      <c r="DV38" s="665"/>
      <c r="DW38" s="666">
        <v>9.9</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126</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61</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3898131</v>
      </c>
      <c r="CS39" s="662"/>
      <c r="CT39" s="662"/>
      <c r="CU39" s="662"/>
      <c r="CV39" s="662"/>
      <c r="CW39" s="662"/>
      <c r="CX39" s="662"/>
      <c r="CY39" s="663"/>
      <c r="CZ39" s="666">
        <v>9.3000000000000007</v>
      </c>
      <c r="DA39" s="695"/>
      <c r="DB39" s="695"/>
      <c r="DC39" s="696"/>
      <c r="DD39" s="669">
        <v>3865800</v>
      </c>
      <c r="DE39" s="662"/>
      <c r="DF39" s="662"/>
      <c r="DG39" s="662"/>
      <c r="DH39" s="662"/>
      <c r="DI39" s="662"/>
      <c r="DJ39" s="662"/>
      <c r="DK39" s="663"/>
      <c r="DL39" s="669" t="s">
        <v>227</v>
      </c>
      <c r="DM39" s="662"/>
      <c r="DN39" s="662"/>
      <c r="DO39" s="662"/>
      <c r="DP39" s="662"/>
      <c r="DQ39" s="662"/>
      <c r="DR39" s="662"/>
      <c r="DS39" s="662"/>
      <c r="DT39" s="662"/>
      <c r="DU39" s="662"/>
      <c r="DV39" s="663"/>
      <c r="DW39" s="666" t="s">
        <v>227</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1251322</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126</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57000</v>
      </c>
      <c r="CS40" s="664"/>
      <c r="CT40" s="664"/>
      <c r="CU40" s="664"/>
      <c r="CV40" s="664"/>
      <c r="CW40" s="664"/>
      <c r="CX40" s="664"/>
      <c r="CY40" s="665"/>
      <c r="CZ40" s="666">
        <v>0.1</v>
      </c>
      <c r="DA40" s="695"/>
      <c r="DB40" s="695"/>
      <c r="DC40" s="696"/>
      <c r="DD40" s="669">
        <v>57000</v>
      </c>
      <c r="DE40" s="664"/>
      <c r="DF40" s="664"/>
      <c r="DG40" s="664"/>
      <c r="DH40" s="664"/>
      <c r="DI40" s="664"/>
      <c r="DJ40" s="664"/>
      <c r="DK40" s="665"/>
      <c r="DL40" s="669" t="s">
        <v>126</v>
      </c>
      <c r="DM40" s="664"/>
      <c r="DN40" s="664"/>
      <c r="DO40" s="664"/>
      <c r="DP40" s="664"/>
      <c r="DQ40" s="664"/>
      <c r="DR40" s="664"/>
      <c r="DS40" s="664"/>
      <c r="DT40" s="664"/>
      <c r="DU40" s="664"/>
      <c r="DV40" s="665"/>
      <c r="DW40" s="666" t="s">
        <v>126</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1373924</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293</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126</v>
      </c>
      <c r="CS41" s="662"/>
      <c r="CT41" s="662"/>
      <c r="CU41" s="662"/>
      <c r="CV41" s="662"/>
      <c r="CW41" s="662"/>
      <c r="CX41" s="662"/>
      <c r="CY41" s="663"/>
      <c r="CZ41" s="666" t="s">
        <v>227</v>
      </c>
      <c r="DA41" s="695"/>
      <c r="DB41" s="695"/>
      <c r="DC41" s="696"/>
      <c r="DD41" s="669" t="s">
        <v>126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8120352</v>
      </c>
      <c r="CS42" s="664"/>
      <c r="CT42" s="664"/>
      <c r="CU42" s="664"/>
      <c r="CV42" s="664"/>
      <c r="CW42" s="664"/>
      <c r="CX42" s="664"/>
      <c r="CY42" s="665"/>
      <c r="CZ42" s="666">
        <v>19.5</v>
      </c>
      <c r="DA42" s="667"/>
      <c r="DB42" s="667"/>
      <c r="DC42" s="668"/>
      <c r="DD42" s="669">
        <v>587539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101606</v>
      </c>
      <c r="CS43" s="662"/>
      <c r="CT43" s="662"/>
      <c r="CU43" s="662"/>
      <c r="CV43" s="662"/>
      <c r="CW43" s="662"/>
      <c r="CX43" s="662"/>
      <c r="CY43" s="663"/>
      <c r="CZ43" s="666">
        <v>0.2</v>
      </c>
      <c r="DA43" s="695"/>
      <c r="DB43" s="695"/>
      <c r="DC43" s="696"/>
      <c r="DD43" s="669">
        <v>99933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305</v>
      </c>
      <c r="CE44" s="690"/>
      <c r="CF44" s="658" t="s">
        <v>354</v>
      </c>
      <c r="CG44" s="659"/>
      <c r="CH44" s="659"/>
      <c r="CI44" s="659"/>
      <c r="CJ44" s="659"/>
      <c r="CK44" s="659"/>
      <c r="CL44" s="659"/>
      <c r="CM44" s="659"/>
      <c r="CN44" s="659"/>
      <c r="CO44" s="659"/>
      <c r="CP44" s="659"/>
      <c r="CQ44" s="660"/>
      <c r="CR44" s="661">
        <v>8094342</v>
      </c>
      <c r="CS44" s="664"/>
      <c r="CT44" s="664"/>
      <c r="CU44" s="664"/>
      <c r="CV44" s="664"/>
      <c r="CW44" s="664"/>
      <c r="CX44" s="664"/>
      <c r="CY44" s="665"/>
      <c r="CZ44" s="666">
        <v>19.399999999999999</v>
      </c>
      <c r="DA44" s="667"/>
      <c r="DB44" s="667"/>
      <c r="DC44" s="668"/>
      <c r="DD44" s="669">
        <v>561529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4604375</v>
      </c>
      <c r="CS45" s="662"/>
      <c r="CT45" s="662"/>
      <c r="CU45" s="662"/>
      <c r="CV45" s="662"/>
      <c r="CW45" s="662"/>
      <c r="CX45" s="662"/>
      <c r="CY45" s="663"/>
      <c r="CZ45" s="666">
        <v>11</v>
      </c>
      <c r="DA45" s="695"/>
      <c r="DB45" s="695"/>
      <c r="DC45" s="696"/>
      <c r="DD45" s="669">
        <v>120722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3482844</v>
      </c>
      <c r="CS46" s="664"/>
      <c r="CT46" s="664"/>
      <c r="CU46" s="664"/>
      <c r="CV46" s="664"/>
      <c r="CW46" s="664"/>
      <c r="CX46" s="664"/>
      <c r="CY46" s="665"/>
      <c r="CZ46" s="666">
        <v>8.4</v>
      </c>
      <c r="DA46" s="667"/>
      <c r="DB46" s="667"/>
      <c r="DC46" s="668"/>
      <c r="DD46" s="669">
        <v>437384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26010</v>
      </c>
      <c r="CS47" s="662"/>
      <c r="CT47" s="662"/>
      <c r="CU47" s="662"/>
      <c r="CV47" s="662"/>
      <c r="CW47" s="662"/>
      <c r="CX47" s="662"/>
      <c r="CY47" s="663"/>
      <c r="CZ47" s="666">
        <v>0.1</v>
      </c>
      <c r="DA47" s="695"/>
      <c r="DB47" s="695"/>
      <c r="DC47" s="696"/>
      <c r="DD47" s="669">
        <v>26010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227</v>
      </c>
      <c r="CS48" s="664"/>
      <c r="CT48" s="664"/>
      <c r="CU48" s="664"/>
      <c r="CV48" s="664"/>
      <c r="CW48" s="664"/>
      <c r="CX48" s="664"/>
      <c r="CY48" s="665"/>
      <c r="CZ48" s="666" t="s">
        <v>227</v>
      </c>
      <c r="DA48" s="667"/>
      <c r="DB48" s="667"/>
      <c r="DC48" s="668"/>
      <c r="DD48" s="669" t="s">
        <v>227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41707669</v>
      </c>
      <c r="CS49" s="677"/>
      <c r="CT49" s="677"/>
      <c r="CU49" s="677"/>
      <c r="CV49" s="677"/>
      <c r="CW49" s="677"/>
      <c r="CX49" s="677"/>
      <c r="CY49" s="678"/>
      <c r="CZ49" s="679">
        <v>100</v>
      </c>
      <c r="DA49" s="680"/>
      <c r="DB49" s="680"/>
      <c r="DC49" s="681"/>
      <c r="DD49" s="682">
        <v>23027727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i7PTHNem7t+iUcKF/jRxr5+WHUToSNWMhBvTFwDZV1PmvUQL43cJelaTsSvjvJc+eCuOXAnENmPEhrznZyxW8g==" saltValue="iqYI0wjtBG+LrRGrtC8CV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Q32" sqref="Q32:U3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43168</v>
      </c>
      <c r="R7" s="1194"/>
      <c r="S7" s="1194"/>
      <c r="T7" s="1194"/>
      <c r="U7" s="1194"/>
      <c r="V7" s="1194">
        <v>41709</v>
      </c>
      <c r="W7" s="1194"/>
      <c r="X7" s="1194"/>
      <c r="Y7" s="1194"/>
      <c r="Z7" s="1194"/>
      <c r="AA7" s="1194">
        <v>1459</v>
      </c>
      <c r="AB7" s="1194"/>
      <c r="AC7" s="1194"/>
      <c r="AD7" s="1194"/>
      <c r="AE7" s="1195"/>
      <c r="AF7" s="1196">
        <v>1233</v>
      </c>
      <c r="AG7" s="1197"/>
      <c r="AH7" s="1197"/>
      <c r="AI7" s="1197"/>
      <c r="AJ7" s="1198"/>
      <c r="AK7" s="1180">
        <v>1694</v>
      </c>
      <c r="AL7" s="1181"/>
      <c r="AM7" s="1181"/>
      <c r="AN7" s="1181"/>
      <c r="AO7" s="1181"/>
      <c r="AP7" s="1181">
        <v>28562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593</v>
      </c>
      <c r="BT7" s="1185"/>
      <c r="BU7" s="1185"/>
      <c r="BV7" s="1185"/>
      <c r="BW7" s="1185"/>
      <c r="BX7" s="1185"/>
      <c r="BY7" s="1185"/>
      <c r="BZ7" s="1185"/>
      <c r="CA7" s="1185"/>
      <c r="CB7" s="1185"/>
      <c r="CC7" s="1185"/>
      <c r="CD7" s="1185"/>
      <c r="CE7" s="1185"/>
      <c r="CF7" s="1185"/>
      <c r="CG7" s="1186"/>
      <c r="CH7" s="1177">
        <v>-55</v>
      </c>
      <c r="CI7" s="1178"/>
      <c r="CJ7" s="1178"/>
      <c r="CK7" s="1178"/>
      <c r="CL7" s="1179"/>
      <c r="CM7" s="1177">
        <v>670</v>
      </c>
      <c r="CN7" s="1178"/>
      <c r="CO7" s="1178"/>
      <c r="CP7" s="1178"/>
      <c r="CQ7" s="1179"/>
      <c r="CR7" s="1177">
        <v>5</v>
      </c>
      <c r="CS7" s="1178"/>
      <c r="CT7" s="1178"/>
      <c r="CU7" s="1178"/>
      <c r="CV7" s="1179"/>
      <c r="CW7" s="1177" t="s">
        <v>585</v>
      </c>
      <c r="CX7" s="1178"/>
      <c r="CY7" s="1178"/>
      <c r="CZ7" s="1178"/>
      <c r="DA7" s="1179"/>
      <c r="DB7" s="1177" t="s">
        <v>585</v>
      </c>
      <c r="DC7" s="1178"/>
      <c r="DD7" s="1178"/>
      <c r="DE7" s="1178"/>
      <c r="DF7" s="1179"/>
      <c r="DG7" s="1177" t="s">
        <v>585</v>
      </c>
      <c r="DH7" s="1178"/>
      <c r="DI7" s="1178"/>
      <c r="DJ7" s="1178"/>
      <c r="DK7" s="1179"/>
      <c r="DL7" s="1177" t="s">
        <v>585</v>
      </c>
      <c r="DM7" s="1178"/>
      <c r="DN7" s="1178"/>
      <c r="DO7" s="1178"/>
      <c r="DP7" s="1179"/>
      <c r="DQ7" s="1177" t="s">
        <v>585</v>
      </c>
      <c r="DR7" s="1178"/>
      <c r="DS7" s="1178"/>
      <c r="DT7" s="1178"/>
      <c r="DU7" s="1179"/>
      <c r="DV7" s="1204"/>
      <c r="DW7" s="1205"/>
      <c r="DX7" s="1205"/>
      <c r="DY7" s="1205"/>
      <c r="DZ7" s="1206"/>
      <c r="EA7" s="254"/>
    </row>
    <row r="8" spans="1:131" s="255" customFormat="1" ht="26.25" customHeight="1" x14ac:dyDescent="0.15">
      <c r="A8" s="261">
        <v>2</v>
      </c>
      <c r="B8" s="1126" t="s">
        <v>383</v>
      </c>
      <c r="C8" s="1127"/>
      <c r="D8" s="1127"/>
      <c r="E8" s="1127"/>
      <c r="F8" s="1127"/>
      <c r="G8" s="1127"/>
      <c r="H8" s="1127"/>
      <c r="I8" s="1127"/>
      <c r="J8" s="1127"/>
      <c r="K8" s="1127"/>
      <c r="L8" s="1127"/>
      <c r="M8" s="1127"/>
      <c r="N8" s="1127"/>
      <c r="O8" s="1127"/>
      <c r="P8" s="1128"/>
      <c r="Q8" s="1132">
        <v>152</v>
      </c>
      <c r="R8" s="1133"/>
      <c r="S8" s="1133"/>
      <c r="T8" s="1133"/>
      <c r="U8" s="1133"/>
      <c r="V8" s="1133">
        <v>148</v>
      </c>
      <c r="W8" s="1133"/>
      <c r="X8" s="1133"/>
      <c r="Y8" s="1133"/>
      <c r="Z8" s="1133"/>
      <c r="AA8" s="1133">
        <v>4</v>
      </c>
      <c r="AB8" s="1133"/>
      <c r="AC8" s="1133"/>
      <c r="AD8" s="1133"/>
      <c r="AE8" s="1134"/>
      <c r="AF8" s="1108">
        <v>4</v>
      </c>
      <c r="AG8" s="1109"/>
      <c r="AH8" s="1109"/>
      <c r="AI8" s="1109"/>
      <c r="AJ8" s="1110"/>
      <c r="AK8" s="1175">
        <v>131</v>
      </c>
      <c r="AL8" s="1176"/>
      <c r="AM8" s="1176"/>
      <c r="AN8" s="1176"/>
      <c r="AO8" s="1176"/>
      <c r="AP8" s="1176">
        <v>53</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591</v>
      </c>
      <c r="BT8" s="1104"/>
      <c r="BU8" s="1104"/>
      <c r="BV8" s="1104"/>
      <c r="BW8" s="1104"/>
      <c r="BX8" s="1104"/>
      <c r="BY8" s="1104"/>
      <c r="BZ8" s="1104"/>
      <c r="CA8" s="1104"/>
      <c r="CB8" s="1104"/>
      <c r="CC8" s="1104"/>
      <c r="CD8" s="1104"/>
      <c r="CE8" s="1104"/>
      <c r="CF8" s="1104"/>
      <c r="CG8" s="1105"/>
      <c r="CH8" s="1078">
        <v>3</v>
      </c>
      <c r="CI8" s="1079"/>
      <c r="CJ8" s="1079"/>
      <c r="CK8" s="1079"/>
      <c r="CL8" s="1080"/>
      <c r="CM8" s="1078">
        <v>45</v>
      </c>
      <c r="CN8" s="1079"/>
      <c r="CO8" s="1079"/>
      <c r="CP8" s="1079"/>
      <c r="CQ8" s="1080"/>
      <c r="CR8" s="1078">
        <v>30</v>
      </c>
      <c r="CS8" s="1079"/>
      <c r="CT8" s="1079"/>
      <c r="CU8" s="1079"/>
      <c r="CV8" s="1080"/>
      <c r="CW8" s="1078">
        <v>28</v>
      </c>
      <c r="CX8" s="1079"/>
      <c r="CY8" s="1079"/>
      <c r="CZ8" s="1079"/>
      <c r="DA8" s="1080"/>
      <c r="DB8" s="1078" t="s">
        <v>585</v>
      </c>
      <c r="DC8" s="1079"/>
      <c r="DD8" s="1079"/>
      <c r="DE8" s="1079"/>
      <c r="DF8" s="1080"/>
      <c r="DG8" s="1078" t="s">
        <v>585</v>
      </c>
      <c r="DH8" s="1079"/>
      <c r="DI8" s="1079"/>
      <c r="DJ8" s="1079"/>
      <c r="DK8" s="1080"/>
      <c r="DL8" s="1078" t="s">
        <v>585</v>
      </c>
      <c r="DM8" s="1079"/>
      <c r="DN8" s="1079"/>
      <c r="DO8" s="1079"/>
      <c r="DP8" s="1080"/>
      <c r="DQ8" s="1078" t="s">
        <v>585</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592</v>
      </c>
      <c r="BT9" s="1104"/>
      <c r="BU9" s="1104"/>
      <c r="BV9" s="1104"/>
      <c r="BW9" s="1104"/>
      <c r="BX9" s="1104"/>
      <c r="BY9" s="1104"/>
      <c r="BZ9" s="1104"/>
      <c r="CA9" s="1104"/>
      <c r="CB9" s="1104"/>
      <c r="CC9" s="1104"/>
      <c r="CD9" s="1104"/>
      <c r="CE9" s="1104"/>
      <c r="CF9" s="1104"/>
      <c r="CG9" s="1105"/>
      <c r="CH9" s="1078">
        <v>64</v>
      </c>
      <c r="CI9" s="1079"/>
      <c r="CJ9" s="1079"/>
      <c r="CK9" s="1079"/>
      <c r="CL9" s="1080"/>
      <c r="CM9" s="1078">
        <v>487</v>
      </c>
      <c r="CN9" s="1079"/>
      <c r="CO9" s="1079"/>
      <c r="CP9" s="1079"/>
      <c r="CQ9" s="1080"/>
      <c r="CR9" s="1078">
        <v>20</v>
      </c>
      <c r="CS9" s="1079"/>
      <c r="CT9" s="1079"/>
      <c r="CU9" s="1079"/>
      <c r="CV9" s="1080"/>
      <c r="CW9" s="1078" t="s">
        <v>585</v>
      </c>
      <c r="CX9" s="1079"/>
      <c r="CY9" s="1079"/>
      <c r="CZ9" s="1079"/>
      <c r="DA9" s="1080"/>
      <c r="DB9" s="1078" t="s">
        <v>585</v>
      </c>
      <c r="DC9" s="1079"/>
      <c r="DD9" s="1079"/>
      <c r="DE9" s="1079"/>
      <c r="DF9" s="1080"/>
      <c r="DG9" s="1078" t="s">
        <v>585</v>
      </c>
      <c r="DH9" s="1079"/>
      <c r="DI9" s="1079"/>
      <c r="DJ9" s="1079"/>
      <c r="DK9" s="1080"/>
      <c r="DL9" s="1078" t="s">
        <v>585</v>
      </c>
      <c r="DM9" s="1079"/>
      <c r="DN9" s="1079"/>
      <c r="DO9" s="1079"/>
      <c r="DP9" s="1080"/>
      <c r="DQ9" s="1078" t="s">
        <v>585</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43246</v>
      </c>
      <c r="R23" s="1158"/>
      <c r="S23" s="1158"/>
      <c r="T23" s="1158"/>
      <c r="U23" s="1158"/>
      <c r="V23" s="1158">
        <v>41783</v>
      </c>
      <c r="W23" s="1158"/>
      <c r="X23" s="1158"/>
      <c r="Y23" s="1158"/>
      <c r="Z23" s="1158"/>
      <c r="AA23" s="1158">
        <v>1463</v>
      </c>
      <c r="AB23" s="1158"/>
      <c r="AC23" s="1158"/>
      <c r="AD23" s="1158"/>
      <c r="AE23" s="1159"/>
      <c r="AF23" s="1160">
        <v>1237</v>
      </c>
      <c r="AG23" s="1158"/>
      <c r="AH23" s="1158"/>
      <c r="AI23" s="1158"/>
      <c r="AJ23" s="1161"/>
      <c r="AK23" s="1162"/>
      <c r="AL23" s="1163"/>
      <c r="AM23" s="1163"/>
      <c r="AN23" s="1163"/>
      <c r="AO23" s="1163"/>
      <c r="AP23" s="1158">
        <f>SUM(AP7:AT22)</f>
        <v>28615</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7648</v>
      </c>
      <c r="R28" s="1143"/>
      <c r="S28" s="1143"/>
      <c r="T28" s="1143"/>
      <c r="U28" s="1143"/>
      <c r="V28" s="1143">
        <v>8045</v>
      </c>
      <c r="W28" s="1143"/>
      <c r="X28" s="1143"/>
      <c r="Y28" s="1143"/>
      <c r="Z28" s="1143"/>
      <c r="AA28" s="1143">
        <v>-397</v>
      </c>
      <c r="AB28" s="1143"/>
      <c r="AC28" s="1143"/>
      <c r="AD28" s="1143"/>
      <c r="AE28" s="1144"/>
      <c r="AF28" s="1145">
        <v>-397</v>
      </c>
      <c r="AG28" s="1143"/>
      <c r="AH28" s="1143"/>
      <c r="AI28" s="1143"/>
      <c r="AJ28" s="1146"/>
      <c r="AK28" s="1147">
        <v>1251</v>
      </c>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4563</v>
      </c>
      <c r="R29" s="1133"/>
      <c r="S29" s="1133"/>
      <c r="T29" s="1133"/>
      <c r="U29" s="1133"/>
      <c r="V29" s="1133">
        <v>4437</v>
      </c>
      <c r="W29" s="1133"/>
      <c r="X29" s="1133"/>
      <c r="Y29" s="1133"/>
      <c r="Z29" s="1133"/>
      <c r="AA29" s="1133">
        <v>126</v>
      </c>
      <c r="AB29" s="1133"/>
      <c r="AC29" s="1133"/>
      <c r="AD29" s="1133"/>
      <c r="AE29" s="1134"/>
      <c r="AF29" s="1108">
        <v>126</v>
      </c>
      <c r="AG29" s="1109"/>
      <c r="AH29" s="1109"/>
      <c r="AI29" s="1109"/>
      <c r="AJ29" s="1110"/>
      <c r="AK29" s="1069">
        <v>704</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400</v>
      </c>
      <c r="C30" s="1127"/>
      <c r="D30" s="1127"/>
      <c r="E30" s="1127"/>
      <c r="F30" s="1127"/>
      <c r="G30" s="1127"/>
      <c r="H30" s="1127"/>
      <c r="I30" s="1127"/>
      <c r="J30" s="1127"/>
      <c r="K30" s="1127"/>
      <c r="L30" s="1127"/>
      <c r="M30" s="1127"/>
      <c r="N30" s="1127"/>
      <c r="O30" s="1127"/>
      <c r="P30" s="1128"/>
      <c r="Q30" s="1132">
        <v>492</v>
      </c>
      <c r="R30" s="1133"/>
      <c r="S30" s="1133"/>
      <c r="T30" s="1133"/>
      <c r="U30" s="1133"/>
      <c r="V30" s="1133">
        <v>491</v>
      </c>
      <c r="W30" s="1133"/>
      <c r="X30" s="1133"/>
      <c r="Y30" s="1133"/>
      <c r="Z30" s="1133"/>
      <c r="AA30" s="1133">
        <v>1</v>
      </c>
      <c r="AB30" s="1133"/>
      <c r="AC30" s="1133"/>
      <c r="AD30" s="1133"/>
      <c r="AE30" s="1134"/>
      <c r="AF30" s="1108">
        <v>1</v>
      </c>
      <c r="AG30" s="1109"/>
      <c r="AH30" s="1109"/>
      <c r="AI30" s="1109"/>
      <c r="AJ30" s="1110"/>
      <c r="AK30" s="1069">
        <v>168</v>
      </c>
      <c r="AL30" s="1060"/>
      <c r="AM30" s="1060"/>
      <c r="AN30" s="1060"/>
      <c r="AO30" s="1060"/>
      <c r="AP30" s="1060"/>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401</v>
      </c>
      <c r="C31" s="1127"/>
      <c r="D31" s="1127"/>
      <c r="E31" s="1127"/>
      <c r="F31" s="1127"/>
      <c r="G31" s="1127"/>
      <c r="H31" s="1127"/>
      <c r="I31" s="1127"/>
      <c r="J31" s="1127"/>
      <c r="K31" s="1127"/>
      <c r="L31" s="1127"/>
      <c r="M31" s="1127"/>
      <c r="N31" s="1127"/>
      <c r="O31" s="1127"/>
      <c r="P31" s="1128"/>
      <c r="Q31" s="1132">
        <v>1832</v>
      </c>
      <c r="R31" s="1133"/>
      <c r="S31" s="1133"/>
      <c r="T31" s="1133"/>
      <c r="U31" s="1133"/>
      <c r="V31" s="1133">
        <v>1503</v>
      </c>
      <c r="W31" s="1133"/>
      <c r="X31" s="1133"/>
      <c r="Y31" s="1133"/>
      <c r="Z31" s="1133"/>
      <c r="AA31" s="1133">
        <v>329</v>
      </c>
      <c r="AB31" s="1133"/>
      <c r="AC31" s="1133"/>
      <c r="AD31" s="1133"/>
      <c r="AE31" s="1134"/>
      <c r="AF31" s="1108">
        <v>1476</v>
      </c>
      <c r="AG31" s="1109"/>
      <c r="AH31" s="1109"/>
      <c r="AI31" s="1109"/>
      <c r="AJ31" s="1110"/>
      <c r="AK31" s="1069">
        <v>8</v>
      </c>
      <c r="AL31" s="1060"/>
      <c r="AM31" s="1060"/>
      <c r="AN31" s="1060"/>
      <c r="AO31" s="1060"/>
      <c r="AP31" s="1060">
        <v>2307</v>
      </c>
      <c r="AQ31" s="1060"/>
      <c r="AR31" s="1060"/>
      <c r="AS31" s="1060"/>
      <c r="AT31" s="1060"/>
      <c r="AU31" s="1060">
        <v>7</v>
      </c>
      <c r="AV31" s="1060"/>
      <c r="AW31" s="1060"/>
      <c r="AX31" s="1060"/>
      <c r="AY31" s="1060"/>
      <c r="AZ31" s="1131"/>
      <c r="BA31" s="1131"/>
      <c r="BB31" s="1131"/>
      <c r="BC31" s="1131"/>
      <c r="BD31" s="1131"/>
      <c r="BE31" s="1121" t="s">
        <v>402</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403</v>
      </c>
      <c r="C32" s="1127"/>
      <c r="D32" s="1127"/>
      <c r="E32" s="1127"/>
      <c r="F32" s="1127"/>
      <c r="G32" s="1127"/>
      <c r="H32" s="1127"/>
      <c r="I32" s="1127"/>
      <c r="J32" s="1127"/>
      <c r="K32" s="1127"/>
      <c r="L32" s="1127"/>
      <c r="M32" s="1127"/>
      <c r="N32" s="1127"/>
      <c r="O32" s="1127"/>
      <c r="P32" s="1128"/>
      <c r="Q32" s="1132">
        <v>1120</v>
      </c>
      <c r="R32" s="1133"/>
      <c r="S32" s="1133"/>
      <c r="T32" s="1133"/>
      <c r="U32" s="1133"/>
      <c r="V32" s="1133">
        <v>1071</v>
      </c>
      <c r="W32" s="1133"/>
      <c r="X32" s="1133"/>
      <c r="Y32" s="1133"/>
      <c r="Z32" s="1133"/>
      <c r="AA32" s="1133">
        <f>Q32-V32</f>
        <v>49</v>
      </c>
      <c r="AB32" s="1133"/>
      <c r="AC32" s="1133"/>
      <c r="AD32" s="1133"/>
      <c r="AE32" s="1134"/>
      <c r="AF32" s="1108">
        <v>50</v>
      </c>
      <c r="AG32" s="1109"/>
      <c r="AH32" s="1109"/>
      <c r="AI32" s="1109"/>
      <c r="AJ32" s="1110"/>
      <c r="AK32" s="1069">
        <v>398</v>
      </c>
      <c r="AL32" s="1060"/>
      <c r="AM32" s="1060"/>
      <c r="AN32" s="1060"/>
      <c r="AO32" s="1060"/>
      <c r="AP32" s="1060">
        <v>4332</v>
      </c>
      <c r="AQ32" s="1060"/>
      <c r="AR32" s="1060"/>
      <c r="AS32" s="1060"/>
      <c r="AT32" s="1060"/>
      <c r="AU32" s="1060">
        <v>2448</v>
      </c>
      <c r="AV32" s="1060"/>
      <c r="AW32" s="1060"/>
      <c r="AX32" s="1060"/>
      <c r="AY32" s="1060"/>
      <c r="AZ32" s="1131"/>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1256</v>
      </c>
      <c r="AG63" s="1048"/>
      <c r="AH63" s="1048"/>
      <c r="AI63" s="1048"/>
      <c r="AJ63" s="1119"/>
      <c r="AK63" s="1120"/>
      <c r="AL63" s="1052"/>
      <c r="AM63" s="1052"/>
      <c r="AN63" s="1052"/>
      <c r="AO63" s="1052"/>
      <c r="AP63" s="1048">
        <f>SUM(AP28:AT62)</f>
        <v>6639</v>
      </c>
      <c r="AQ63" s="1048"/>
      <c r="AR63" s="1048"/>
      <c r="AS63" s="1048"/>
      <c r="AT63" s="1048"/>
      <c r="AU63" s="1048">
        <f>SUM(AU28:AY62)</f>
        <v>2455</v>
      </c>
      <c r="AV63" s="1048"/>
      <c r="AW63" s="1048"/>
      <c r="AX63" s="1048"/>
      <c r="AY63" s="1048"/>
      <c r="AZ63" s="1114"/>
      <c r="BA63" s="1114"/>
      <c r="BB63" s="1114"/>
      <c r="BC63" s="1114"/>
      <c r="BD63" s="1114"/>
      <c r="BE63" s="1049"/>
      <c r="BF63" s="1049"/>
      <c r="BG63" s="1049"/>
      <c r="BH63" s="1049"/>
      <c r="BI63" s="1050"/>
      <c r="BJ63" s="1115" t="s">
        <v>407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409</v>
      </c>
      <c r="B66" s="1085"/>
      <c r="C66" s="1085"/>
      <c r="D66" s="1085"/>
      <c r="E66" s="1085"/>
      <c r="F66" s="1085"/>
      <c r="G66" s="1085"/>
      <c r="H66" s="1085"/>
      <c r="I66" s="1085"/>
      <c r="J66" s="1085"/>
      <c r="K66" s="1085"/>
      <c r="L66" s="1085"/>
      <c r="M66" s="1085"/>
      <c r="N66" s="1085"/>
      <c r="O66" s="1085"/>
      <c r="P66" s="1086"/>
      <c r="Q66" s="1090" t="s">
        <v>390</v>
      </c>
      <c r="R66" s="1091"/>
      <c r="S66" s="1091"/>
      <c r="T66" s="1091"/>
      <c r="U66" s="1092"/>
      <c r="V66" s="1090" t="s">
        <v>410</v>
      </c>
      <c r="W66" s="1091"/>
      <c r="X66" s="1091"/>
      <c r="Y66" s="1091"/>
      <c r="Z66" s="1092"/>
      <c r="AA66" s="1090" t="s">
        <v>411</v>
      </c>
      <c r="AB66" s="1091"/>
      <c r="AC66" s="1091"/>
      <c r="AD66" s="1091"/>
      <c r="AE66" s="1092"/>
      <c r="AF66" s="1096" t="s">
        <v>412</v>
      </c>
      <c r="AG66" s="1097"/>
      <c r="AH66" s="1097"/>
      <c r="AI66" s="1097"/>
      <c r="AJ66" s="1098"/>
      <c r="AK66" s="1090" t="s">
        <v>413</v>
      </c>
      <c r="AL66" s="1085"/>
      <c r="AM66" s="1085"/>
      <c r="AN66" s="1085"/>
      <c r="AO66" s="1086"/>
      <c r="AP66" s="1090" t="s">
        <v>414</v>
      </c>
      <c r="AQ66" s="1091"/>
      <c r="AR66" s="1091"/>
      <c r="AS66" s="1091"/>
      <c r="AT66" s="1092"/>
      <c r="AU66" s="1090" t="s">
        <v>415</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588</v>
      </c>
      <c r="C68" s="1075"/>
      <c r="D68" s="1075"/>
      <c r="E68" s="1075"/>
      <c r="F68" s="1075"/>
      <c r="G68" s="1075"/>
      <c r="H68" s="1075"/>
      <c r="I68" s="1075"/>
      <c r="J68" s="1075"/>
      <c r="K68" s="1075"/>
      <c r="L68" s="1075"/>
      <c r="M68" s="1075"/>
      <c r="N68" s="1075"/>
      <c r="O68" s="1075"/>
      <c r="P68" s="1076"/>
      <c r="Q68" s="1077">
        <v>3494</v>
      </c>
      <c r="R68" s="1071"/>
      <c r="S68" s="1071"/>
      <c r="T68" s="1071"/>
      <c r="U68" s="1071"/>
      <c r="V68" s="1071">
        <v>2787</v>
      </c>
      <c r="W68" s="1071"/>
      <c r="X68" s="1071"/>
      <c r="Y68" s="1071"/>
      <c r="Z68" s="1071"/>
      <c r="AA68" s="1071">
        <v>707</v>
      </c>
      <c r="AB68" s="1071"/>
      <c r="AC68" s="1071"/>
      <c r="AD68" s="1071"/>
      <c r="AE68" s="1071"/>
      <c r="AF68" s="1071">
        <v>21</v>
      </c>
      <c r="AG68" s="1071"/>
      <c r="AH68" s="1071"/>
      <c r="AI68" s="1071"/>
      <c r="AJ68" s="1071"/>
      <c r="AK68" s="1071">
        <v>1110</v>
      </c>
      <c r="AL68" s="1071"/>
      <c r="AM68" s="1071"/>
      <c r="AN68" s="1071"/>
      <c r="AO68" s="1071"/>
      <c r="AP68" s="1071">
        <v>141</v>
      </c>
      <c r="AQ68" s="1071"/>
      <c r="AR68" s="1071"/>
      <c r="AS68" s="1071"/>
      <c r="AT68" s="1071"/>
      <c r="AU68" s="1071">
        <v>49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586</v>
      </c>
      <c r="C69" s="1064"/>
      <c r="D69" s="1064"/>
      <c r="E69" s="1064"/>
      <c r="F69" s="1064"/>
      <c r="G69" s="1064"/>
      <c r="H69" s="1064"/>
      <c r="I69" s="1064"/>
      <c r="J69" s="1064"/>
      <c r="K69" s="1064"/>
      <c r="L69" s="1064"/>
      <c r="M69" s="1064"/>
      <c r="N69" s="1064"/>
      <c r="O69" s="1064"/>
      <c r="P69" s="1065"/>
      <c r="Q69" s="1066">
        <v>9353</v>
      </c>
      <c r="R69" s="1060"/>
      <c r="S69" s="1060"/>
      <c r="T69" s="1060"/>
      <c r="U69" s="1060"/>
      <c r="V69" s="1060">
        <v>8371</v>
      </c>
      <c r="W69" s="1060"/>
      <c r="X69" s="1060"/>
      <c r="Y69" s="1060"/>
      <c r="Z69" s="1060"/>
      <c r="AA69" s="1060">
        <v>982</v>
      </c>
      <c r="AB69" s="1060"/>
      <c r="AC69" s="1060"/>
      <c r="AD69" s="1060"/>
      <c r="AE69" s="1060"/>
      <c r="AF69" s="1060">
        <v>982</v>
      </c>
      <c r="AG69" s="1060"/>
      <c r="AH69" s="1060"/>
      <c r="AI69" s="1060"/>
      <c r="AJ69" s="1060"/>
      <c r="AK69" s="1060" t="s">
        <v>513</v>
      </c>
      <c r="AL69" s="1060"/>
      <c r="AM69" s="1060"/>
      <c r="AN69" s="1060"/>
      <c r="AO69" s="1060"/>
      <c r="AP69" s="1060" t="s">
        <v>513</v>
      </c>
      <c r="AQ69" s="1060"/>
      <c r="AR69" s="1060"/>
      <c r="AS69" s="1060"/>
      <c r="AT69" s="1060"/>
      <c r="AU69" s="1060" t="s">
        <v>585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587</v>
      </c>
      <c r="C70" s="1064"/>
      <c r="D70" s="1064"/>
      <c r="E70" s="1064"/>
      <c r="F70" s="1064"/>
      <c r="G70" s="1064"/>
      <c r="H70" s="1064"/>
      <c r="I70" s="1064"/>
      <c r="J70" s="1064"/>
      <c r="K70" s="1064"/>
      <c r="L70" s="1064"/>
      <c r="M70" s="1064"/>
      <c r="N70" s="1064"/>
      <c r="O70" s="1064"/>
      <c r="P70" s="1065"/>
      <c r="Q70" s="1066">
        <v>211</v>
      </c>
      <c r="R70" s="1060"/>
      <c r="S70" s="1060"/>
      <c r="T70" s="1060"/>
      <c r="U70" s="1060"/>
      <c r="V70" s="1060">
        <v>200</v>
      </c>
      <c r="W70" s="1060"/>
      <c r="X70" s="1060"/>
      <c r="Y70" s="1060"/>
      <c r="Z70" s="1060"/>
      <c r="AA70" s="1060">
        <v>11</v>
      </c>
      <c r="AB70" s="1060"/>
      <c r="AC70" s="1060"/>
      <c r="AD70" s="1060"/>
      <c r="AE70" s="1060"/>
      <c r="AF70" s="1060">
        <v>11</v>
      </c>
      <c r="AG70" s="1060"/>
      <c r="AH70" s="1060"/>
      <c r="AI70" s="1060"/>
      <c r="AJ70" s="1060"/>
      <c r="AK70" s="1060" t="s">
        <v>513</v>
      </c>
      <c r="AL70" s="1060"/>
      <c r="AM70" s="1060"/>
      <c r="AN70" s="1060"/>
      <c r="AO70" s="1060"/>
      <c r="AP70" s="1060" t="s">
        <v>513</v>
      </c>
      <c r="AQ70" s="1060"/>
      <c r="AR70" s="1060"/>
      <c r="AS70" s="1060"/>
      <c r="AT70" s="1060"/>
      <c r="AU70" s="1060" t="s">
        <v>585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589</v>
      </c>
      <c r="C71" s="1064"/>
      <c r="D71" s="1064"/>
      <c r="E71" s="1064"/>
      <c r="F71" s="1064"/>
      <c r="G71" s="1064"/>
      <c r="H71" s="1064"/>
      <c r="I71" s="1064"/>
      <c r="J71" s="1064"/>
      <c r="K71" s="1064"/>
      <c r="L71" s="1064"/>
      <c r="M71" s="1064"/>
      <c r="N71" s="1064"/>
      <c r="O71" s="1064"/>
      <c r="P71" s="1065"/>
      <c r="Q71" s="1066">
        <v>149</v>
      </c>
      <c r="R71" s="1060"/>
      <c r="S71" s="1060"/>
      <c r="T71" s="1060"/>
      <c r="U71" s="1060"/>
      <c r="V71" s="1060">
        <v>117</v>
      </c>
      <c r="W71" s="1060"/>
      <c r="X71" s="1060"/>
      <c r="Y71" s="1060"/>
      <c r="Z71" s="1060"/>
      <c r="AA71" s="1060">
        <v>32</v>
      </c>
      <c r="AB71" s="1060"/>
      <c r="AC71" s="1060"/>
      <c r="AD71" s="1060"/>
      <c r="AE71" s="1060"/>
      <c r="AF71" s="1060">
        <v>32</v>
      </c>
      <c r="AG71" s="1060"/>
      <c r="AH71" s="1060"/>
      <c r="AI71" s="1060"/>
      <c r="AJ71" s="1060"/>
      <c r="AK71" s="1060" t="s">
        <v>513</v>
      </c>
      <c r="AL71" s="1060"/>
      <c r="AM71" s="1060"/>
      <c r="AN71" s="1060"/>
      <c r="AO71" s="1060"/>
      <c r="AP71" s="1060" t="s">
        <v>513</v>
      </c>
      <c r="AQ71" s="1060"/>
      <c r="AR71" s="1060"/>
      <c r="AS71" s="1060"/>
      <c r="AT71" s="1060"/>
      <c r="AU71" s="1060" t="s">
        <v>513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590</v>
      </c>
      <c r="C72" s="1064"/>
      <c r="D72" s="1064"/>
      <c r="E72" s="1064"/>
      <c r="F72" s="1064"/>
      <c r="G72" s="1064"/>
      <c r="H72" s="1064"/>
      <c r="I72" s="1064"/>
      <c r="J72" s="1064"/>
      <c r="K72" s="1064"/>
      <c r="L72" s="1064"/>
      <c r="M72" s="1064"/>
      <c r="N72" s="1064"/>
      <c r="O72" s="1064"/>
      <c r="P72" s="1065"/>
      <c r="Q72" s="1066">
        <v>147151</v>
      </c>
      <c r="R72" s="1060"/>
      <c r="S72" s="1060"/>
      <c r="T72" s="1060"/>
      <c r="U72" s="1060"/>
      <c r="V72" s="1060">
        <v>142598</v>
      </c>
      <c r="W72" s="1060"/>
      <c r="X72" s="1060"/>
      <c r="Y72" s="1060"/>
      <c r="Z72" s="1060"/>
      <c r="AA72" s="1060">
        <v>4552</v>
      </c>
      <c r="AB72" s="1060"/>
      <c r="AC72" s="1060"/>
      <c r="AD72" s="1060"/>
      <c r="AE72" s="1060"/>
      <c r="AF72" s="1060">
        <v>4552</v>
      </c>
      <c r="AG72" s="1060"/>
      <c r="AH72" s="1060"/>
      <c r="AI72" s="1060"/>
      <c r="AJ72" s="1060"/>
      <c r="AK72" s="1060">
        <v>1023</v>
      </c>
      <c r="AL72" s="1060"/>
      <c r="AM72" s="1060"/>
      <c r="AN72" s="1060"/>
      <c r="AO72" s="1060"/>
      <c r="AP72" s="1060" t="s">
        <v>513</v>
      </c>
      <c r="AQ72" s="1060"/>
      <c r="AR72" s="1060"/>
      <c r="AS72" s="1060"/>
      <c r="AT72" s="1060"/>
      <c r="AU72" s="1060" t="s">
        <v>513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SUM(AF68:AJ87)</f>
        <v>5598</v>
      </c>
      <c r="AG88" s="1048"/>
      <c r="AH88" s="1048"/>
      <c r="AI88" s="1048"/>
      <c r="AJ88" s="1048"/>
      <c r="AK88" s="1052"/>
      <c r="AL88" s="1052"/>
      <c r="AM88" s="1052"/>
      <c r="AN88" s="1052"/>
      <c r="AO88" s="1052"/>
      <c r="AP88" s="1048">
        <f t="shared" ref="AP88" si="0">SUM(AP68:AT87)</f>
        <v>141</v>
      </c>
      <c r="AQ88" s="1048"/>
      <c r="AR88" s="1048"/>
      <c r="AS88" s="1048"/>
      <c r="AT88" s="1048"/>
      <c r="AU88" s="1048">
        <f t="shared" ref="AU88" si="1">SUM(AU68:AY87)</f>
        <v>49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SUM(CR7:CV88)</f>
        <v>55</v>
      </c>
      <c r="CS102" s="1040"/>
      <c r="CT102" s="1040"/>
      <c r="CU102" s="1040"/>
      <c r="CV102" s="1041"/>
      <c r="CW102" s="1039">
        <f>SUM(CW7:DA88)</f>
        <v>28</v>
      </c>
      <c r="CX102" s="1040"/>
      <c r="CY102" s="1040"/>
      <c r="CZ102" s="1040"/>
      <c r="DA102" s="1041"/>
      <c r="DB102" s="1039">
        <f t="shared" ref="DB102" si="2">SUM(DB7:DF88)</f>
        <v>0</v>
      </c>
      <c r="DC102" s="1040"/>
      <c r="DD102" s="1040"/>
      <c r="DE102" s="1040"/>
      <c r="DF102" s="1041"/>
      <c r="DG102" s="1039">
        <f t="shared" ref="DG102" si="3">SUM(DG7:DK88)</f>
        <v>0</v>
      </c>
      <c r="DH102" s="1040"/>
      <c r="DI102" s="1040"/>
      <c r="DJ102" s="1040"/>
      <c r="DK102" s="1041"/>
      <c r="DL102" s="1039">
        <f t="shared" ref="DL102" si="4">SUM(DL7:DP88)</f>
        <v>0</v>
      </c>
      <c r="DM102" s="1040"/>
      <c r="DN102" s="1040"/>
      <c r="DO102" s="1040"/>
      <c r="DP102" s="1041"/>
      <c r="DQ102" s="1039">
        <f t="shared" ref="DQ102" si="5">SUM(DQ7:DU88)</f>
        <v>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304</v>
      </c>
      <c r="AG109" s="983"/>
      <c r="AH109" s="983"/>
      <c r="AI109" s="983"/>
      <c r="AJ109" s="984"/>
      <c r="AK109" s="985" t="s">
        <v>303</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304</v>
      </c>
      <c r="BW109" s="983"/>
      <c r="BX109" s="983"/>
      <c r="BY109" s="983"/>
      <c r="BZ109" s="984"/>
      <c r="CA109" s="985" t="s">
        <v>303</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304</v>
      </c>
      <c r="DM109" s="983"/>
      <c r="DN109" s="983"/>
      <c r="DO109" s="983"/>
      <c r="DP109" s="984"/>
      <c r="DQ109" s="985" t="s">
        <v>303</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2217936</v>
      </c>
      <c r="AB110" s="976"/>
      <c r="AC110" s="976"/>
      <c r="AD110" s="976"/>
      <c r="AE110" s="977"/>
      <c r="AF110" s="978">
        <v>2237244</v>
      </c>
      <c r="AG110" s="976"/>
      <c r="AH110" s="976"/>
      <c r="AI110" s="976"/>
      <c r="AJ110" s="977"/>
      <c r="AK110" s="978">
        <v>2271781</v>
      </c>
      <c r="AL110" s="976"/>
      <c r="AM110" s="976"/>
      <c r="AN110" s="976"/>
      <c r="AO110" s="977"/>
      <c r="AP110" s="979">
        <v>15.7</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27534490</v>
      </c>
      <c r="BR110" s="923"/>
      <c r="BS110" s="923"/>
      <c r="BT110" s="923"/>
      <c r="BU110" s="923"/>
      <c r="BV110" s="923">
        <v>28186390</v>
      </c>
      <c r="BW110" s="923"/>
      <c r="BX110" s="923"/>
      <c r="BY110" s="923"/>
      <c r="BZ110" s="923"/>
      <c r="CA110" s="923">
        <v>28614944</v>
      </c>
      <c r="CB110" s="923"/>
      <c r="CC110" s="923"/>
      <c r="CD110" s="923"/>
      <c r="CE110" s="923"/>
      <c r="CF110" s="947">
        <v>198.3</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387</v>
      </c>
      <c r="DH110" s="923"/>
      <c r="DI110" s="923"/>
      <c r="DJ110" s="923"/>
      <c r="DK110" s="923"/>
      <c r="DL110" s="923" t="s">
        <v>432</v>
      </c>
      <c r="DM110" s="923"/>
      <c r="DN110" s="923"/>
      <c r="DO110" s="923"/>
      <c r="DP110" s="923"/>
      <c r="DQ110" s="923" t="s">
        <v>407</v>
      </c>
      <c r="DR110" s="923"/>
      <c r="DS110" s="923"/>
      <c r="DT110" s="923"/>
      <c r="DU110" s="923"/>
      <c r="DV110" s="924" t="s">
        <v>433</v>
      </c>
      <c r="DW110" s="924"/>
      <c r="DX110" s="924"/>
      <c r="DY110" s="924"/>
      <c r="DZ110" s="925"/>
    </row>
    <row r="111" spans="1:131" s="246" customFormat="1" ht="26.25" customHeight="1" x14ac:dyDescent="0.15">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407</v>
      </c>
      <c r="AB111" s="1004"/>
      <c r="AC111" s="1004"/>
      <c r="AD111" s="1004"/>
      <c r="AE111" s="1005"/>
      <c r="AF111" s="1006" t="s">
        <v>407</v>
      </c>
      <c r="AG111" s="1004"/>
      <c r="AH111" s="1004"/>
      <c r="AI111" s="1004"/>
      <c r="AJ111" s="1005"/>
      <c r="AK111" s="1006" t="s">
        <v>387</v>
      </c>
      <c r="AL111" s="1004"/>
      <c r="AM111" s="1004"/>
      <c r="AN111" s="1004"/>
      <c r="AO111" s="1005"/>
      <c r="AP111" s="1007" t="s">
        <v>407</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v>297706</v>
      </c>
      <c r="BR111" s="895"/>
      <c r="BS111" s="895"/>
      <c r="BT111" s="895"/>
      <c r="BU111" s="895"/>
      <c r="BV111" s="895">
        <v>255176</v>
      </c>
      <c r="BW111" s="895"/>
      <c r="BX111" s="895"/>
      <c r="BY111" s="895"/>
      <c r="BZ111" s="895"/>
      <c r="CA111" s="895">
        <v>212646</v>
      </c>
      <c r="CB111" s="895"/>
      <c r="CC111" s="895"/>
      <c r="CD111" s="895"/>
      <c r="CE111" s="895"/>
      <c r="CF111" s="956">
        <v>1.5</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387</v>
      </c>
      <c r="DH111" s="895"/>
      <c r="DI111" s="895"/>
      <c r="DJ111" s="895"/>
      <c r="DK111" s="895"/>
      <c r="DL111" s="895" t="s">
        <v>387</v>
      </c>
      <c r="DM111" s="895"/>
      <c r="DN111" s="895"/>
      <c r="DO111" s="895"/>
      <c r="DP111" s="895"/>
      <c r="DQ111" s="895" t="s">
        <v>387</v>
      </c>
      <c r="DR111" s="895"/>
      <c r="DS111" s="895"/>
      <c r="DT111" s="895"/>
      <c r="DU111" s="895"/>
      <c r="DV111" s="872" t="s">
        <v>437</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387</v>
      </c>
      <c r="AB112" s="858"/>
      <c r="AC112" s="858"/>
      <c r="AD112" s="858"/>
      <c r="AE112" s="859"/>
      <c r="AF112" s="860" t="s">
        <v>433</v>
      </c>
      <c r="AG112" s="858"/>
      <c r="AH112" s="858"/>
      <c r="AI112" s="858"/>
      <c r="AJ112" s="859"/>
      <c r="AK112" s="860" t="s">
        <v>407</v>
      </c>
      <c r="AL112" s="858"/>
      <c r="AM112" s="858"/>
      <c r="AN112" s="858"/>
      <c r="AO112" s="859"/>
      <c r="AP112" s="905" t="s">
        <v>387</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2847185</v>
      </c>
      <c r="BR112" s="895"/>
      <c r="BS112" s="895"/>
      <c r="BT112" s="895"/>
      <c r="BU112" s="895"/>
      <c r="BV112" s="895">
        <v>2630191</v>
      </c>
      <c r="BW112" s="895"/>
      <c r="BX112" s="895"/>
      <c r="BY112" s="895"/>
      <c r="BZ112" s="895"/>
      <c r="CA112" s="895">
        <v>2454687</v>
      </c>
      <c r="CB112" s="895"/>
      <c r="CC112" s="895"/>
      <c r="CD112" s="895"/>
      <c r="CE112" s="895"/>
      <c r="CF112" s="956">
        <v>17</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297706</v>
      </c>
      <c r="DH112" s="895"/>
      <c r="DI112" s="895"/>
      <c r="DJ112" s="895"/>
      <c r="DK112" s="895"/>
      <c r="DL112" s="895">
        <v>255176</v>
      </c>
      <c r="DM112" s="895"/>
      <c r="DN112" s="895"/>
      <c r="DO112" s="895"/>
      <c r="DP112" s="895"/>
      <c r="DQ112" s="895">
        <v>212646</v>
      </c>
      <c r="DR112" s="895"/>
      <c r="DS112" s="895"/>
      <c r="DT112" s="895"/>
      <c r="DU112" s="895"/>
      <c r="DV112" s="872">
        <v>1.5</v>
      </c>
      <c r="DW112" s="872"/>
      <c r="DX112" s="872"/>
      <c r="DY112" s="872"/>
      <c r="DZ112" s="873"/>
    </row>
    <row r="113" spans="1:130" s="246" customFormat="1" ht="26.25" customHeight="1" x14ac:dyDescent="0.15">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231957</v>
      </c>
      <c r="AB113" s="1004"/>
      <c r="AC113" s="1004"/>
      <c r="AD113" s="1004"/>
      <c r="AE113" s="1005"/>
      <c r="AF113" s="1006">
        <v>195190</v>
      </c>
      <c r="AG113" s="1004"/>
      <c r="AH113" s="1004"/>
      <c r="AI113" s="1004"/>
      <c r="AJ113" s="1005"/>
      <c r="AK113" s="1006">
        <v>215255</v>
      </c>
      <c r="AL113" s="1004"/>
      <c r="AM113" s="1004"/>
      <c r="AN113" s="1004"/>
      <c r="AO113" s="1005"/>
      <c r="AP113" s="1007">
        <v>1.5</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76622</v>
      </c>
      <c r="BR113" s="895"/>
      <c r="BS113" s="895"/>
      <c r="BT113" s="895"/>
      <c r="BU113" s="895"/>
      <c r="BV113" s="895">
        <v>62337</v>
      </c>
      <c r="BW113" s="895"/>
      <c r="BX113" s="895"/>
      <c r="BY113" s="895"/>
      <c r="BZ113" s="895"/>
      <c r="CA113" s="895">
        <v>49485</v>
      </c>
      <c r="CB113" s="895"/>
      <c r="CC113" s="895"/>
      <c r="CD113" s="895"/>
      <c r="CE113" s="895"/>
      <c r="CF113" s="956">
        <v>0.3</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407</v>
      </c>
      <c r="DH113" s="858"/>
      <c r="DI113" s="858"/>
      <c r="DJ113" s="858"/>
      <c r="DK113" s="859"/>
      <c r="DL113" s="860" t="s">
        <v>433</v>
      </c>
      <c r="DM113" s="858"/>
      <c r="DN113" s="858"/>
      <c r="DO113" s="858"/>
      <c r="DP113" s="859"/>
      <c r="DQ113" s="860" t="s">
        <v>407</v>
      </c>
      <c r="DR113" s="858"/>
      <c r="DS113" s="858"/>
      <c r="DT113" s="858"/>
      <c r="DU113" s="859"/>
      <c r="DV113" s="905" t="s">
        <v>432</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14170</v>
      </c>
      <c r="AB114" s="858"/>
      <c r="AC114" s="858"/>
      <c r="AD114" s="858"/>
      <c r="AE114" s="859"/>
      <c r="AF114" s="860">
        <v>25612</v>
      </c>
      <c r="AG114" s="858"/>
      <c r="AH114" s="858"/>
      <c r="AI114" s="858"/>
      <c r="AJ114" s="859"/>
      <c r="AK114" s="860">
        <v>25212</v>
      </c>
      <c r="AL114" s="858"/>
      <c r="AM114" s="858"/>
      <c r="AN114" s="858"/>
      <c r="AO114" s="859"/>
      <c r="AP114" s="905">
        <v>0.2</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733733</v>
      </c>
      <c r="BR114" s="895"/>
      <c r="BS114" s="895"/>
      <c r="BT114" s="895"/>
      <c r="BU114" s="895"/>
      <c r="BV114" s="895">
        <v>643587</v>
      </c>
      <c r="BW114" s="895"/>
      <c r="BX114" s="895"/>
      <c r="BY114" s="895"/>
      <c r="BZ114" s="895"/>
      <c r="CA114" s="895">
        <v>552469</v>
      </c>
      <c r="CB114" s="895"/>
      <c r="CC114" s="895"/>
      <c r="CD114" s="895"/>
      <c r="CE114" s="895"/>
      <c r="CF114" s="956">
        <v>3.8</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433</v>
      </c>
      <c r="DH114" s="858"/>
      <c r="DI114" s="858"/>
      <c r="DJ114" s="858"/>
      <c r="DK114" s="859"/>
      <c r="DL114" s="860" t="s">
        <v>407</v>
      </c>
      <c r="DM114" s="858"/>
      <c r="DN114" s="858"/>
      <c r="DO114" s="858"/>
      <c r="DP114" s="859"/>
      <c r="DQ114" s="860" t="s">
        <v>387</v>
      </c>
      <c r="DR114" s="858"/>
      <c r="DS114" s="858"/>
      <c r="DT114" s="858"/>
      <c r="DU114" s="859"/>
      <c r="DV114" s="905" t="s">
        <v>387</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42530</v>
      </c>
      <c r="AB115" s="1004"/>
      <c r="AC115" s="1004"/>
      <c r="AD115" s="1004"/>
      <c r="AE115" s="1005"/>
      <c r="AF115" s="1006">
        <v>42530</v>
      </c>
      <c r="AG115" s="1004"/>
      <c r="AH115" s="1004"/>
      <c r="AI115" s="1004"/>
      <c r="AJ115" s="1005"/>
      <c r="AK115" s="1006">
        <v>42530</v>
      </c>
      <c r="AL115" s="1004"/>
      <c r="AM115" s="1004"/>
      <c r="AN115" s="1004"/>
      <c r="AO115" s="1005"/>
      <c r="AP115" s="1007">
        <v>0.3</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407</v>
      </c>
      <c r="BR115" s="895"/>
      <c r="BS115" s="895"/>
      <c r="BT115" s="895"/>
      <c r="BU115" s="895"/>
      <c r="BV115" s="895" t="s">
        <v>387</v>
      </c>
      <c r="BW115" s="895"/>
      <c r="BX115" s="895"/>
      <c r="BY115" s="895"/>
      <c r="BZ115" s="895"/>
      <c r="CA115" s="895" t="s">
        <v>433</v>
      </c>
      <c r="CB115" s="895"/>
      <c r="CC115" s="895"/>
      <c r="CD115" s="895"/>
      <c r="CE115" s="895"/>
      <c r="CF115" s="956" t="s">
        <v>407</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407</v>
      </c>
      <c r="DH115" s="858"/>
      <c r="DI115" s="858"/>
      <c r="DJ115" s="858"/>
      <c r="DK115" s="859"/>
      <c r="DL115" s="860" t="s">
        <v>407</v>
      </c>
      <c r="DM115" s="858"/>
      <c r="DN115" s="858"/>
      <c r="DO115" s="858"/>
      <c r="DP115" s="859"/>
      <c r="DQ115" s="860" t="s">
        <v>407</v>
      </c>
      <c r="DR115" s="858"/>
      <c r="DS115" s="858"/>
      <c r="DT115" s="858"/>
      <c r="DU115" s="859"/>
      <c r="DV115" s="905" t="s">
        <v>387</v>
      </c>
      <c r="DW115" s="906"/>
      <c r="DX115" s="906"/>
      <c r="DY115" s="906"/>
      <c r="DZ115" s="907"/>
    </row>
    <row r="116" spans="1:130" s="246" customFormat="1" ht="26.25" customHeight="1" x14ac:dyDescent="0.15">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403</v>
      </c>
      <c r="AB116" s="858"/>
      <c r="AC116" s="858"/>
      <c r="AD116" s="858"/>
      <c r="AE116" s="859"/>
      <c r="AF116" s="860">
        <v>825</v>
      </c>
      <c r="AG116" s="858"/>
      <c r="AH116" s="858"/>
      <c r="AI116" s="858"/>
      <c r="AJ116" s="859"/>
      <c r="AK116" s="860">
        <v>917</v>
      </c>
      <c r="AL116" s="858"/>
      <c r="AM116" s="858"/>
      <c r="AN116" s="858"/>
      <c r="AO116" s="859"/>
      <c r="AP116" s="905">
        <v>0</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407</v>
      </c>
      <c r="BR116" s="895"/>
      <c r="BS116" s="895"/>
      <c r="BT116" s="895"/>
      <c r="BU116" s="895"/>
      <c r="BV116" s="895" t="s">
        <v>407</v>
      </c>
      <c r="BW116" s="895"/>
      <c r="BX116" s="895"/>
      <c r="BY116" s="895"/>
      <c r="BZ116" s="895"/>
      <c r="CA116" s="895" t="s">
        <v>433</v>
      </c>
      <c r="CB116" s="895"/>
      <c r="CC116" s="895"/>
      <c r="CD116" s="895"/>
      <c r="CE116" s="895"/>
      <c r="CF116" s="956" t="s">
        <v>407</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407</v>
      </c>
      <c r="DH116" s="858"/>
      <c r="DI116" s="858"/>
      <c r="DJ116" s="858"/>
      <c r="DK116" s="859"/>
      <c r="DL116" s="860" t="s">
        <v>387</v>
      </c>
      <c r="DM116" s="858"/>
      <c r="DN116" s="858"/>
      <c r="DO116" s="858"/>
      <c r="DP116" s="859"/>
      <c r="DQ116" s="860" t="s">
        <v>433</v>
      </c>
      <c r="DR116" s="858"/>
      <c r="DS116" s="858"/>
      <c r="DT116" s="858"/>
      <c r="DU116" s="859"/>
      <c r="DV116" s="905" t="s">
        <v>387</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2506996</v>
      </c>
      <c r="AB117" s="990"/>
      <c r="AC117" s="990"/>
      <c r="AD117" s="990"/>
      <c r="AE117" s="991"/>
      <c r="AF117" s="992">
        <v>2501401</v>
      </c>
      <c r="AG117" s="990"/>
      <c r="AH117" s="990"/>
      <c r="AI117" s="990"/>
      <c r="AJ117" s="991"/>
      <c r="AK117" s="992">
        <v>2555695</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407</v>
      </c>
      <c r="BR117" s="895"/>
      <c r="BS117" s="895"/>
      <c r="BT117" s="895"/>
      <c r="BU117" s="895"/>
      <c r="BV117" s="895" t="s">
        <v>407</v>
      </c>
      <c r="BW117" s="895"/>
      <c r="BX117" s="895"/>
      <c r="BY117" s="895"/>
      <c r="BZ117" s="895"/>
      <c r="CA117" s="895" t="s">
        <v>407</v>
      </c>
      <c r="CB117" s="895"/>
      <c r="CC117" s="895"/>
      <c r="CD117" s="895"/>
      <c r="CE117" s="895"/>
      <c r="CF117" s="956" t="s">
        <v>407</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407</v>
      </c>
      <c r="DH117" s="858"/>
      <c r="DI117" s="858"/>
      <c r="DJ117" s="858"/>
      <c r="DK117" s="859"/>
      <c r="DL117" s="860" t="s">
        <v>407</v>
      </c>
      <c r="DM117" s="858"/>
      <c r="DN117" s="858"/>
      <c r="DO117" s="858"/>
      <c r="DP117" s="859"/>
      <c r="DQ117" s="860" t="s">
        <v>432</v>
      </c>
      <c r="DR117" s="858"/>
      <c r="DS117" s="858"/>
      <c r="DT117" s="858"/>
      <c r="DU117" s="859"/>
      <c r="DV117" s="905" t="s">
        <v>407</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304</v>
      </c>
      <c r="AG118" s="983"/>
      <c r="AH118" s="983"/>
      <c r="AI118" s="983"/>
      <c r="AJ118" s="984"/>
      <c r="AK118" s="985" t="s">
        <v>303</v>
      </c>
      <c r="AL118" s="983"/>
      <c r="AM118" s="983"/>
      <c r="AN118" s="983"/>
      <c r="AO118" s="984"/>
      <c r="AP118" s="986" t="s">
        <v>426</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407</v>
      </c>
      <c r="BR118" s="926"/>
      <c r="BS118" s="926"/>
      <c r="BT118" s="926"/>
      <c r="BU118" s="926"/>
      <c r="BV118" s="926" t="s">
        <v>407</v>
      </c>
      <c r="BW118" s="926"/>
      <c r="BX118" s="926"/>
      <c r="BY118" s="926"/>
      <c r="BZ118" s="926"/>
      <c r="CA118" s="926" t="s">
        <v>407</v>
      </c>
      <c r="CB118" s="926"/>
      <c r="CC118" s="926"/>
      <c r="CD118" s="926"/>
      <c r="CE118" s="926"/>
      <c r="CF118" s="956" t="s">
        <v>407</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407</v>
      </c>
      <c r="DH118" s="858"/>
      <c r="DI118" s="858"/>
      <c r="DJ118" s="858"/>
      <c r="DK118" s="859"/>
      <c r="DL118" s="860" t="s">
        <v>407</v>
      </c>
      <c r="DM118" s="858"/>
      <c r="DN118" s="858"/>
      <c r="DO118" s="858"/>
      <c r="DP118" s="859"/>
      <c r="DQ118" s="860" t="s">
        <v>407</v>
      </c>
      <c r="DR118" s="858"/>
      <c r="DS118" s="858"/>
      <c r="DT118" s="858"/>
      <c r="DU118" s="859"/>
      <c r="DV118" s="905" t="s">
        <v>407</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407</v>
      </c>
      <c r="AB119" s="976"/>
      <c r="AC119" s="976"/>
      <c r="AD119" s="976"/>
      <c r="AE119" s="977"/>
      <c r="AF119" s="978" t="s">
        <v>407</v>
      </c>
      <c r="AG119" s="976"/>
      <c r="AH119" s="976"/>
      <c r="AI119" s="976"/>
      <c r="AJ119" s="977"/>
      <c r="AK119" s="978" t="s">
        <v>407</v>
      </c>
      <c r="AL119" s="976"/>
      <c r="AM119" s="976"/>
      <c r="AN119" s="976"/>
      <c r="AO119" s="977"/>
      <c r="AP119" s="979" t="s">
        <v>407</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459</v>
      </c>
      <c r="BP119" s="959"/>
      <c r="BQ119" s="963">
        <v>31489736</v>
      </c>
      <c r="BR119" s="926"/>
      <c r="BS119" s="926"/>
      <c r="BT119" s="926"/>
      <c r="BU119" s="926"/>
      <c r="BV119" s="926">
        <v>31777681</v>
      </c>
      <c r="BW119" s="926"/>
      <c r="BX119" s="926"/>
      <c r="BY119" s="926"/>
      <c r="BZ119" s="926"/>
      <c r="CA119" s="926">
        <v>31884231</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432</v>
      </c>
      <c r="DH119" s="841"/>
      <c r="DI119" s="841"/>
      <c r="DJ119" s="841"/>
      <c r="DK119" s="842"/>
      <c r="DL119" s="843" t="s">
        <v>461</v>
      </c>
      <c r="DM119" s="841"/>
      <c r="DN119" s="841"/>
      <c r="DO119" s="841"/>
      <c r="DP119" s="842"/>
      <c r="DQ119" s="843" t="s">
        <v>437</v>
      </c>
      <c r="DR119" s="841"/>
      <c r="DS119" s="841"/>
      <c r="DT119" s="841"/>
      <c r="DU119" s="842"/>
      <c r="DV119" s="929" t="s">
        <v>462</v>
      </c>
      <c r="DW119" s="930"/>
      <c r="DX119" s="930"/>
      <c r="DY119" s="930"/>
      <c r="DZ119" s="931"/>
    </row>
    <row r="120" spans="1:130" s="246" customFormat="1" ht="26.25" customHeight="1" x14ac:dyDescent="0.15">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463</v>
      </c>
      <c r="AB120" s="858"/>
      <c r="AC120" s="858"/>
      <c r="AD120" s="858"/>
      <c r="AE120" s="859"/>
      <c r="AF120" s="860" t="s">
        <v>461</v>
      </c>
      <c r="AG120" s="858"/>
      <c r="AH120" s="858"/>
      <c r="AI120" s="858"/>
      <c r="AJ120" s="859"/>
      <c r="AK120" s="860" t="s">
        <v>463</v>
      </c>
      <c r="AL120" s="858"/>
      <c r="AM120" s="858"/>
      <c r="AN120" s="858"/>
      <c r="AO120" s="859"/>
      <c r="AP120" s="905" t="s">
        <v>462</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7065312</v>
      </c>
      <c r="BR120" s="923"/>
      <c r="BS120" s="923"/>
      <c r="BT120" s="923"/>
      <c r="BU120" s="923"/>
      <c r="BV120" s="923">
        <v>6636444</v>
      </c>
      <c r="BW120" s="923"/>
      <c r="BX120" s="923"/>
      <c r="BY120" s="923"/>
      <c r="BZ120" s="923"/>
      <c r="CA120" s="923">
        <v>6452181</v>
      </c>
      <c r="CB120" s="923"/>
      <c r="CC120" s="923"/>
      <c r="CD120" s="923"/>
      <c r="CE120" s="923"/>
      <c r="CF120" s="947">
        <v>44.7</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2847185</v>
      </c>
      <c r="DH120" s="923"/>
      <c r="DI120" s="923"/>
      <c r="DJ120" s="923"/>
      <c r="DK120" s="923"/>
      <c r="DL120" s="923">
        <v>2624970</v>
      </c>
      <c r="DM120" s="923"/>
      <c r="DN120" s="923"/>
      <c r="DO120" s="923"/>
      <c r="DP120" s="923"/>
      <c r="DQ120" s="923">
        <v>2447767</v>
      </c>
      <c r="DR120" s="923"/>
      <c r="DS120" s="923"/>
      <c r="DT120" s="923"/>
      <c r="DU120" s="923"/>
      <c r="DV120" s="924">
        <v>17</v>
      </c>
      <c r="DW120" s="924"/>
      <c r="DX120" s="924"/>
      <c r="DY120" s="924"/>
      <c r="DZ120" s="925"/>
    </row>
    <row r="121" spans="1:130" s="246" customFormat="1" ht="26.25" customHeight="1" x14ac:dyDescent="0.15">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42530</v>
      </c>
      <c r="AB121" s="858"/>
      <c r="AC121" s="858"/>
      <c r="AD121" s="858"/>
      <c r="AE121" s="859"/>
      <c r="AF121" s="860">
        <v>42530</v>
      </c>
      <c r="AG121" s="858"/>
      <c r="AH121" s="858"/>
      <c r="AI121" s="858"/>
      <c r="AJ121" s="859"/>
      <c r="AK121" s="860">
        <v>42530</v>
      </c>
      <c r="AL121" s="858"/>
      <c r="AM121" s="858"/>
      <c r="AN121" s="858"/>
      <c r="AO121" s="859"/>
      <c r="AP121" s="905">
        <v>0.3</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2271869</v>
      </c>
      <c r="BR121" s="895"/>
      <c r="BS121" s="895"/>
      <c r="BT121" s="895"/>
      <c r="BU121" s="895"/>
      <c r="BV121" s="895">
        <v>2235720</v>
      </c>
      <c r="BW121" s="895"/>
      <c r="BX121" s="895"/>
      <c r="BY121" s="895"/>
      <c r="BZ121" s="895"/>
      <c r="CA121" s="895">
        <v>2182835</v>
      </c>
      <c r="CB121" s="895"/>
      <c r="CC121" s="895"/>
      <c r="CD121" s="895"/>
      <c r="CE121" s="895"/>
      <c r="CF121" s="956">
        <v>15.1</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t="s">
        <v>407</v>
      </c>
      <c r="DH121" s="895"/>
      <c r="DI121" s="895"/>
      <c r="DJ121" s="895"/>
      <c r="DK121" s="895"/>
      <c r="DL121" s="895">
        <v>5221</v>
      </c>
      <c r="DM121" s="895"/>
      <c r="DN121" s="895"/>
      <c r="DO121" s="895"/>
      <c r="DP121" s="895"/>
      <c r="DQ121" s="895">
        <v>6920</v>
      </c>
      <c r="DR121" s="895"/>
      <c r="DS121" s="895"/>
      <c r="DT121" s="895"/>
      <c r="DU121" s="895"/>
      <c r="DV121" s="872">
        <v>0</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407</v>
      </c>
      <c r="AB122" s="858"/>
      <c r="AC122" s="858"/>
      <c r="AD122" s="858"/>
      <c r="AE122" s="859"/>
      <c r="AF122" s="860" t="s">
        <v>432</v>
      </c>
      <c r="AG122" s="858"/>
      <c r="AH122" s="858"/>
      <c r="AI122" s="858"/>
      <c r="AJ122" s="859"/>
      <c r="AK122" s="860" t="s">
        <v>407</v>
      </c>
      <c r="AL122" s="858"/>
      <c r="AM122" s="858"/>
      <c r="AN122" s="858"/>
      <c r="AO122" s="859"/>
      <c r="AP122" s="905" t="s">
        <v>432</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18340921</v>
      </c>
      <c r="BR122" s="926"/>
      <c r="BS122" s="926"/>
      <c r="BT122" s="926"/>
      <c r="BU122" s="926"/>
      <c r="BV122" s="926">
        <v>18653530</v>
      </c>
      <c r="BW122" s="926"/>
      <c r="BX122" s="926"/>
      <c r="BY122" s="926"/>
      <c r="BZ122" s="926"/>
      <c r="CA122" s="926">
        <v>18398453</v>
      </c>
      <c r="CB122" s="926"/>
      <c r="CC122" s="926"/>
      <c r="CD122" s="926"/>
      <c r="CE122" s="926"/>
      <c r="CF122" s="927">
        <v>127.5</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463</v>
      </c>
      <c r="AB123" s="858"/>
      <c r="AC123" s="858"/>
      <c r="AD123" s="858"/>
      <c r="AE123" s="859"/>
      <c r="AF123" s="860" t="s">
        <v>407</v>
      </c>
      <c r="AG123" s="858"/>
      <c r="AH123" s="858"/>
      <c r="AI123" s="858"/>
      <c r="AJ123" s="859"/>
      <c r="AK123" s="860" t="s">
        <v>472</v>
      </c>
      <c r="AL123" s="858"/>
      <c r="AM123" s="858"/>
      <c r="AN123" s="858"/>
      <c r="AO123" s="859"/>
      <c r="AP123" s="905" t="s">
        <v>461</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473</v>
      </c>
      <c r="BP123" s="959"/>
      <c r="BQ123" s="913">
        <v>27678102</v>
      </c>
      <c r="BR123" s="914"/>
      <c r="BS123" s="914"/>
      <c r="BT123" s="914"/>
      <c r="BU123" s="914"/>
      <c r="BV123" s="914">
        <v>27525694</v>
      </c>
      <c r="BW123" s="914"/>
      <c r="BX123" s="914"/>
      <c r="BY123" s="914"/>
      <c r="BZ123" s="914"/>
      <c r="CA123" s="914">
        <v>27033469</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461</v>
      </c>
      <c r="AB124" s="858"/>
      <c r="AC124" s="858"/>
      <c r="AD124" s="858"/>
      <c r="AE124" s="859"/>
      <c r="AF124" s="860" t="s">
        <v>407</v>
      </c>
      <c r="AG124" s="858"/>
      <c r="AH124" s="858"/>
      <c r="AI124" s="858"/>
      <c r="AJ124" s="859"/>
      <c r="AK124" s="860" t="s">
        <v>432</v>
      </c>
      <c r="AL124" s="858"/>
      <c r="AM124" s="858"/>
      <c r="AN124" s="858"/>
      <c r="AO124" s="859"/>
      <c r="AP124" s="905" t="s">
        <v>407</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26.8</v>
      </c>
      <c r="BR124" s="912"/>
      <c r="BS124" s="912"/>
      <c r="BT124" s="912"/>
      <c r="BU124" s="912"/>
      <c r="BV124" s="912">
        <v>29.6</v>
      </c>
      <c r="BW124" s="912"/>
      <c r="BX124" s="912"/>
      <c r="BY124" s="912"/>
      <c r="BZ124" s="912"/>
      <c r="CA124" s="912">
        <v>33.6</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437</v>
      </c>
      <c r="DH124" s="841"/>
      <c r="DI124" s="841"/>
      <c r="DJ124" s="841"/>
      <c r="DK124" s="842"/>
      <c r="DL124" s="843" t="s">
        <v>472</v>
      </c>
      <c r="DM124" s="841"/>
      <c r="DN124" s="841"/>
      <c r="DO124" s="841"/>
      <c r="DP124" s="842"/>
      <c r="DQ124" s="843" t="s">
        <v>407</v>
      </c>
      <c r="DR124" s="841"/>
      <c r="DS124" s="841"/>
      <c r="DT124" s="841"/>
      <c r="DU124" s="842"/>
      <c r="DV124" s="929" t="s">
        <v>407</v>
      </c>
      <c r="DW124" s="930"/>
      <c r="DX124" s="930"/>
      <c r="DY124" s="930"/>
      <c r="DZ124" s="931"/>
    </row>
    <row r="125" spans="1:130" s="246" customFormat="1" ht="26.25" customHeight="1" x14ac:dyDescent="0.15">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461</v>
      </c>
      <c r="AB125" s="858"/>
      <c r="AC125" s="858"/>
      <c r="AD125" s="858"/>
      <c r="AE125" s="859"/>
      <c r="AF125" s="860" t="s">
        <v>432</v>
      </c>
      <c r="AG125" s="858"/>
      <c r="AH125" s="858"/>
      <c r="AI125" s="858"/>
      <c r="AJ125" s="859"/>
      <c r="AK125" s="860" t="s">
        <v>432</v>
      </c>
      <c r="AL125" s="858"/>
      <c r="AM125" s="858"/>
      <c r="AN125" s="858"/>
      <c r="AO125" s="859"/>
      <c r="AP125" s="905" t="s">
        <v>407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407</v>
      </c>
      <c r="DH125" s="923"/>
      <c r="DI125" s="923"/>
      <c r="DJ125" s="923"/>
      <c r="DK125" s="923"/>
      <c r="DL125" s="923" t="s">
        <v>432</v>
      </c>
      <c r="DM125" s="923"/>
      <c r="DN125" s="923"/>
      <c r="DO125" s="923"/>
      <c r="DP125" s="923"/>
      <c r="DQ125" s="923" t="s">
        <v>407</v>
      </c>
      <c r="DR125" s="923"/>
      <c r="DS125" s="923"/>
      <c r="DT125" s="923"/>
      <c r="DU125" s="923"/>
      <c r="DV125" s="924" t="s">
        <v>461</v>
      </c>
      <c r="DW125" s="924"/>
      <c r="DX125" s="924"/>
      <c r="DY125" s="924"/>
      <c r="DZ125" s="925"/>
    </row>
    <row r="126" spans="1:130" s="246" customFormat="1" ht="26.25" customHeight="1" thickBot="1" x14ac:dyDescent="0.2">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462</v>
      </c>
      <c r="AB126" s="858"/>
      <c r="AC126" s="858"/>
      <c r="AD126" s="858"/>
      <c r="AE126" s="859"/>
      <c r="AF126" s="860" t="s">
        <v>472</v>
      </c>
      <c r="AG126" s="858"/>
      <c r="AH126" s="858"/>
      <c r="AI126" s="858"/>
      <c r="AJ126" s="859"/>
      <c r="AK126" s="860" t="s">
        <v>407</v>
      </c>
      <c r="AL126" s="858"/>
      <c r="AM126" s="858"/>
      <c r="AN126" s="858"/>
      <c r="AO126" s="859"/>
      <c r="AP126" s="905" t="s">
        <v>407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t="s">
        <v>432</v>
      </c>
      <c r="DH126" s="895"/>
      <c r="DI126" s="895"/>
      <c r="DJ126" s="895"/>
      <c r="DK126" s="895"/>
      <c r="DL126" s="895" t="s">
        <v>407</v>
      </c>
      <c r="DM126" s="895"/>
      <c r="DN126" s="895"/>
      <c r="DO126" s="895"/>
      <c r="DP126" s="895"/>
      <c r="DQ126" s="895" t="s">
        <v>407</v>
      </c>
      <c r="DR126" s="895"/>
      <c r="DS126" s="895"/>
      <c r="DT126" s="895"/>
      <c r="DU126" s="895"/>
      <c r="DV126" s="872" t="s">
        <v>463</v>
      </c>
      <c r="DW126" s="872"/>
      <c r="DX126" s="872"/>
      <c r="DY126" s="872"/>
      <c r="DZ126" s="873"/>
    </row>
    <row r="127" spans="1:130" s="246" customFormat="1" ht="26.25" customHeight="1" x14ac:dyDescent="0.15">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407</v>
      </c>
      <c r="AB127" s="858"/>
      <c r="AC127" s="858"/>
      <c r="AD127" s="858"/>
      <c r="AE127" s="859"/>
      <c r="AF127" s="860" t="s">
        <v>462</v>
      </c>
      <c r="AG127" s="858"/>
      <c r="AH127" s="858"/>
      <c r="AI127" s="858"/>
      <c r="AJ127" s="859"/>
      <c r="AK127" s="860" t="s">
        <v>407</v>
      </c>
      <c r="AL127" s="858"/>
      <c r="AM127" s="858"/>
      <c r="AN127" s="858"/>
      <c r="AO127" s="859"/>
      <c r="AP127" s="905" t="s">
        <v>407</v>
      </c>
      <c r="AQ127" s="906"/>
      <c r="AR127" s="906"/>
      <c r="AS127" s="906"/>
      <c r="AT127" s="907"/>
      <c r="AU127" s="282"/>
      <c r="AV127" s="282"/>
      <c r="AW127" s="282"/>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485</v>
      </c>
      <c r="DH127" s="895"/>
      <c r="DI127" s="895"/>
      <c r="DJ127" s="895"/>
      <c r="DK127" s="895"/>
      <c r="DL127" s="895" t="s">
        <v>407</v>
      </c>
      <c r="DM127" s="895"/>
      <c r="DN127" s="895"/>
      <c r="DO127" s="895"/>
      <c r="DP127" s="895"/>
      <c r="DQ127" s="895" t="s">
        <v>432</v>
      </c>
      <c r="DR127" s="895"/>
      <c r="DS127" s="895"/>
      <c r="DT127" s="895"/>
      <c r="DU127" s="895"/>
      <c r="DV127" s="872" t="s">
        <v>437</v>
      </c>
      <c r="DW127" s="872"/>
      <c r="DX127" s="872"/>
      <c r="DY127" s="872"/>
      <c r="DZ127" s="873"/>
    </row>
    <row r="128" spans="1:130" s="246" customFormat="1" ht="26.25" customHeight="1" thickBot="1" x14ac:dyDescent="0.2">
      <c r="A128" s="874" t="s">
        <v>486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487</v>
      </c>
      <c r="X128" s="876"/>
      <c r="Y128" s="876"/>
      <c r="Z128" s="877"/>
      <c r="AA128" s="878">
        <v>173777</v>
      </c>
      <c r="AB128" s="879"/>
      <c r="AC128" s="879"/>
      <c r="AD128" s="879"/>
      <c r="AE128" s="880"/>
      <c r="AF128" s="881">
        <v>169059</v>
      </c>
      <c r="AG128" s="879"/>
      <c r="AH128" s="879"/>
      <c r="AI128" s="879"/>
      <c r="AJ128" s="880"/>
      <c r="AK128" s="881">
        <v>178518</v>
      </c>
      <c r="AL128" s="879"/>
      <c r="AM128" s="879"/>
      <c r="AN128" s="879"/>
      <c r="AO128" s="880"/>
      <c r="AP128" s="882"/>
      <c r="AQ128" s="883"/>
      <c r="AR128" s="883"/>
      <c r="AS128" s="883"/>
      <c r="AT128" s="884"/>
      <c r="AU128" s="282"/>
      <c r="AV128" s="282"/>
      <c r="AW128" s="282"/>
      <c r="AX128" s="885" t="s">
        <v>488</v>
      </c>
      <c r="AY128" s="886"/>
      <c r="AZ128" s="886"/>
      <c r="BA128" s="886"/>
      <c r="BB128" s="886"/>
      <c r="BC128" s="886"/>
      <c r="BD128" s="886"/>
      <c r="BE128" s="887"/>
      <c r="BF128" s="864" t="s">
        <v>432</v>
      </c>
      <c r="BG128" s="865"/>
      <c r="BH128" s="865"/>
      <c r="BI128" s="865"/>
      <c r="BJ128" s="865"/>
      <c r="BK128" s="865"/>
      <c r="BL128" s="888"/>
      <c r="BM128" s="864">
        <v>12.71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t="s">
        <v>463</v>
      </c>
      <c r="DH128" s="869"/>
      <c r="DI128" s="869"/>
      <c r="DJ128" s="869"/>
      <c r="DK128" s="869"/>
      <c r="DL128" s="869" t="s">
        <v>432</v>
      </c>
      <c r="DM128" s="869"/>
      <c r="DN128" s="869"/>
      <c r="DO128" s="869"/>
      <c r="DP128" s="869"/>
      <c r="DQ128" s="869" t="s">
        <v>407</v>
      </c>
      <c r="DR128" s="869"/>
      <c r="DS128" s="869"/>
      <c r="DT128" s="869"/>
      <c r="DU128" s="869"/>
      <c r="DV128" s="870" t="s">
        <v>461</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490</v>
      </c>
      <c r="X129" s="855"/>
      <c r="Y129" s="855"/>
      <c r="Z129" s="856"/>
      <c r="AA129" s="857">
        <v>15706361</v>
      </c>
      <c r="AB129" s="858"/>
      <c r="AC129" s="858"/>
      <c r="AD129" s="858"/>
      <c r="AE129" s="859"/>
      <c r="AF129" s="860">
        <v>15825962</v>
      </c>
      <c r="AG129" s="858"/>
      <c r="AH129" s="858"/>
      <c r="AI129" s="858"/>
      <c r="AJ129" s="859"/>
      <c r="AK129" s="860">
        <v>15966221</v>
      </c>
      <c r="AL129" s="858"/>
      <c r="AM129" s="858"/>
      <c r="AN129" s="858"/>
      <c r="AO129" s="859"/>
      <c r="AP129" s="861"/>
      <c r="AQ129" s="862"/>
      <c r="AR129" s="862"/>
      <c r="AS129" s="862"/>
      <c r="AT129" s="863"/>
      <c r="AU129" s="284"/>
      <c r="AV129" s="284"/>
      <c r="AW129" s="284"/>
      <c r="AX129" s="827" t="s">
        <v>491</v>
      </c>
      <c r="AY129" s="828"/>
      <c r="AZ129" s="828"/>
      <c r="BA129" s="828"/>
      <c r="BB129" s="828"/>
      <c r="BC129" s="828"/>
      <c r="BD129" s="828"/>
      <c r="BE129" s="829"/>
      <c r="BF129" s="847" t="s">
        <v>432</v>
      </c>
      <c r="BG129" s="848"/>
      <c r="BH129" s="848"/>
      <c r="BI129" s="848"/>
      <c r="BJ129" s="848"/>
      <c r="BK129" s="848"/>
      <c r="BL129" s="849"/>
      <c r="BM129" s="847">
        <v>17.71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493</v>
      </c>
      <c r="X130" s="855"/>
      <c r="Y130" s="855"/>
      <c r="Z130" s="856"/>
      <c r="AA130" s="857">
        <v>1490487</v>
      </c>
      <c r="AB130" s="858"/>
      <c r="AC130" s="858"/>
      <c r="AD130" s="858"/>
      <c r="AE130" s="859"/>
      <c r="AF130" s="860">
        <v>1491351</v>
      </c>
      <c r="AG130" s="858"/>
      <c r="AH130" s="858"/>
      <c r="AI130" s="858"/>
      <c r="AJ130" s="859"/>
      <c r="AK130" s="860">
        <v>1537897</v>
      </c>
      <c r="AL130" s="858"/>
      <c r="AM130" s="858"/>
      <c r="AN130" s="858"/>
      <c r="AO130" s="859"/>
      <c r="AP130" s="861"/>
      <c r="AQ130" s="862"/>
      <c r="AR130" s="862"/>
      <c r="AS130" s="862"/>
      <c r="AT130" s="863"/>
      <c r="AU130" s="284"/>
      <c r="AV130" s="284"/>
      <c r="AW130" s="284"/>
      <c r="AX130" s="827" t="s">
        <v>494</v>
      </c>
      <c r="AY130" s="828"/>
      <c r="AZ130" s="828"/>
      <c r="BA130" s="828"/>
      <c r="BB130" s="828"/>
      <c r="BC130" s="828"/>
      <c r="BD130" s="828"/>
      <c r="BE130" s="829"/>
      <c r="BF130" s="830">
        <v>5.8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495</v>
      </c>
      <c r="X131" s="838"/>
      <c r="Y131" s="838"/>
      <c r="Z131" s="839"/>
      <c r="AA131" s="840">
        <v>14215874</v>
      </c>
      <c r="AB131" s="841"/>
      <c r="AC131" s="841"/>
      <c r="AD131" s="841"/>
      <c r="AE131" s="842"/>
      <c r="AF131" s="843">
        <v>14334611</v>
      </c>
      <c r="AG131" s="841"/>
      <c r="AH131" s="841"/>
      <c r="AI131" s="841"/>
      <c r="AJ131" s="842"/>
      <c r="AK131" s="843">
        <v>14428324</v>
      </c>
      <c r="AL131" s="841"/>
      <c r="AM131" s="841"/>
      <c r="AN131" s="841"/>
      <c r="AO131" s="842"/>
      <c r="AP131" s="844"/>
      <c r="AQ131" s="845"/>
      <c r="AR131" s="845"/>
      <c r="AS131" s="845"/>
      <c r="AT131" s="846"/>
      <c r="AU131" s="284"/>
      <c r="AV131" s="284"/>
      <c r="AW131" s="284"/>
      <c r="AX131" s="805" t="s">
        <v>496</v>
      </c>
      <c r="AY131" s="806"/>
      <c r="AZ131" s="806"/>
      <c r="BA131" s="806"/>
      <c r="BB131" s="806"/>
      <c r="BC131" s="806"/>
      <c r="BD131" s="806"/>
      <c r="BE131" s="807"/>
      <c r="BF131" s="808">
        <v>33.6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498</v>
      </c>
      <c r="W132" s="818"/>
      <c r="X132" s="818"/>
      <c r="Y132" s="818"/>
      <c r="Z132" s="819"/>
      <c r="AA132" s="820">
        <v>5.9281054400000004</v>
      </c>
      <c r="AB132" s="821"/>
      <c r="AC132" s="821"/>
      <c r="AD132" s="821"/>
      <c r="AE132" s="822"/>
      <c r="AF132" s="823">
        <v>5.8668561009999998</v>
      </c>
      <c r="AG132" s="821"/>
      <c r="AH132" s="821"/>
      <c r="AI132" s="821"/>
      <c r="AJ132" s="822"/>
      <c r="AK132" s="823">
        <v>5.8168918300000003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499</v>
      </c>
      <c r="W133" s="797"/>
      <c r="X133" s="797"/>
      <c r="Y133" s="797"/>
      <c r="Z133" s="798"/>
      <c r="AA133" s="799">
        <v>6.1</v>
      </c>
      <c r="AB133" s="800"/>
      <c r="AC133" s="800"/>
      <c r="AD133" s="800"/>
      <c r="AE133" s="801"/>
      <c r="AF133" s="799">
        <v>5.9</v>
      </c>
      <c r="AG133" s="800"/>
      <c r="AH133" s="800"/>
      <c r="AI133" s="800"/>
      <c r="AJ133" s="801"/>
      <c r="AK133" s="799">
        <v>5.8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17C/BhrcH4mWrjaXI+8rB0Pi4jikaQC0Ufd2HASbEznlXuQS3yJdSaYhZE/SdcYOfU0+nXPX0k3xRb9L5Fsh4w==" saltValue="xC/w1Bmu+aTD4rIFv5Mmk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4CcVlQ/RXXbh56awAGmF9VzM2FDqgOTeKEATgFWlOmCTKJ/krR81g4np5uhNG+YRbe7jSl9oauRqnxmZxzykQ==" saltValue="6U7oXKZ1o1CUnP40SQpI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QqXSSQdRowrLp1mehK2+ZjqWA9NwXPzpVdz+AJs0M0yHiSXTkcWsZStpfLIA8ow4o38Zp9xtAQT34kTNlmrCQ==" saltValue="kniVeRJ+r+MU7siZzajP/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508</v>
      </c>
      <c r="AL9" s="1227"/>
      <c r="AM9" s="1227"/>
      <c r="AN9" s="1228"/>
      <c r="AO9" s="312">
        <v>4522066</v>
      </c>
      <c r="AP9" s="312">
        <v>71596</v>
      </c>
      <c r="AQ9" s="313">
        <v>72852</v>
      </c>
      <c r="AR9" s="314">
        <v>-1.7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509</v>
      </c>
      <c r="AL10" s="1227"/>
      <c r="AM10" s="1227"/>
      <c r="AN10" s="1228"/>
      <c r="AO10" s="315">
        <v>426818</v>
      </c>
      <c r="AP10" s="315">
        <v>6758</v>
      </c>
      <c r="AQ10" s="316">
        <v>5779</v>
      </c>
      <c r="AR10" s="317">
        <v>16.899999999999999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510</v>
      </c>
      <c r="AL11" s="1227"/>
      <c r="AM11" s="1227"/>
      <c r="AN11" s="1228"/>
      <c r="AO11" s="315">
        <v>94036</v>
      </c>
      <c r="AP11" s="315">
        <v>1489</v>
      </c>
      <c r="AQ11" s="316">
        <v>5205</v>
      </c>
      <c r="AR11" s="317">
        <v>-71.400000000000006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511</v>
      </c>
      <c r="AL12" s="1227"/>
      <c r="AM12" s="1227"/>
      <c r="AN12" s="1228"/>
      <c r="AO12" s="315">
        <v>2078</v>
      </c>
      <c r="AP12" s="315">
        <v>33</v>
      </c>
      <c r="AQ12" s="316">
        <v>1186</v>
      </c>
      <c r="AR12" s="317">
        <v>-97.2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512</v>
      </c>
      <c r="AL13" s="1227"/>
      <c r="AM13" s="1227"/>
      <c r="AN13" s="1228"/>
      <c r="AO13" s="315" t="s">
        <v>513</v>
      </c>
      <c r="AP13" s="315" t="s">
        <v>513</v>
      </c>
      <c r="AQ13" s="316">
        <v>2</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514</v>
      </c>
      <c r="AL14" s="1227"/>
      <c r="AM14" s="1227"/>
      <c r="AN14" s="1228"/>
      <c r="AO14" s="315">
        <v>218564</v>
      </c>
      <c r="AP14" s="315">
        <v>3460</v>
      </c>
      <c r="AQ14" s="316">
        <v>3005</v>
      </c>
      <c r="AR14" s="317">
        <v>15.1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515</v>
      </c>
      <c r="AL15" s="1227"/>
      <c r="AM15" s="1227"/>
      <c r="AN15" s="1228"/>
      <c r="AO15" s="315">
        <v>101606</v>
      </c>
      <c r="AP15" s="315">
        <v>1609</v>
      </c>
      <c r="AQ15" s="316">
        <v>1720</v>
      </c>
      <c r="AR15" s="317">
        <v>-6.5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516</v>
      </c>
      <c r="AL16" s="1230"/>
      <c r="AM16" s="1230"/>
      <c r="AN16" s="1231"/>
      <c r="AO16" s="315">
        <v>-480951</v>
      </c>
      <c r="AP16" s="315">
        <v>-7615</v>
      </c>
      <c r="AQ16" s="316">
        <v>-6900</v>
      </c>
      <c r="AR16" s="317">
        <v>10.4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4884217</v>
      </c>
      <c r="AP17" s="315">
        <v>77330</v>
      </c>
      <c r="AQ17" s="316">
        <v>82850</v>
      </c>
      <c r="AR17" s="317">
        <v>-6.7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521</v>
      </c>
      <c r="AL21" s="1224"/>
      <c r="AM21" s="1224"/>
      <c r="AN21" s="1225"/>
      <c r="AO21" s="327">
        <v>8.36</v>
      </c>
      <c r="AP21" s="328">
        <v>8.1999999999999993</v>
      </c>
      <c r="AQ21" s="329">
        <v>0.16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522</v>
      </c>
      <c r="AL22" s="1224"/>
      <c r="AM22" s="1224"/>
      <c r="AN22" s="1225"/>
      <c r="AO22" s="332">
        <v>95</v>
      </c>
      <c r="AP22" s="333">
        <v>97.9</v>
      </c>
      <c r="AQ22" s="334">
        <v>-2.9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526</v>
      </c>
      <c r="AL32" s="1215"/>
      <c r="AM32" s="1215"/>
      <c r="AN32" s="1216"/>
      <c r="AO32" s="342">
        <v>2271781</v>
      </c>
      <c r="AP32" s="342">
        <v>35968</v>
      </c>
      <c r="AQ32" s="343">
        <v>53769</v>
      </c>
      <c r="AR32" s="344">
        <v>-33.1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527</v>
      </c>
      <c r="AL33" s="1215"/>
      <c r="AM33" s="1215"/>
      <c r="AN33" s="1216"/>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528</v>
      </c>
      <c r="AL34" s="1215"/>
      <c r="AM34" s="1215"/>
      <c r="AN34" s="1216"/>
      <c r="AO34" s="342" t="s">
        <v>513</v>
      </c>
      <c r="AP34" s="342" t="s">
        <v>513</v>
      </c>
      <c r="AQ34" s="343">
        <v>30</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529</v>
      </c>
      <c r="AL35" s="1215"/>
      <c r="AM35" s="1215"/>
      <c r="AN35" s="1216"/>
      <c r="AO35" s="342">
        <v>215255</v>
      </c>
      <c r="AP35" s="342">
        <v>3408</v>
      </c>
      <c r="AQ35" s="343">
        <v>13935</v>
      </c>
      <c r="AR35" s="344">
        <v>-75.5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530</v>
      </c>
      <c r="AL36" s="1215"/>
      <c r="AM36" s="1215"/>
      <c r="AN36" s="1216"/>
      <c r="AO36" s="342">
        <v>25212</v>
      </c>
      <c r="AP36" s="342">
        <v>399</v>
      </c>
      <c r="AQ36" s="343">
        <v>1254</v>
      </c>
      <c r="AR36" s="344">
        <v>-68.2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531</v>
      </c>
      <c r="AL37" s="1215"/>
      <c r="AM37" s="1215"/>
      <c r="AN37" s="1216"/>
      <c r="AO37" s="342">
        <v>42530</v>
      </c>
      <c r="AP37" s="342">
        <v>673</v>
      </c>
      <c r="AQ37" s="343">
        <v>601</v>
      </c>
      <c r="AR37" s="344">
        <v>12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532</v>
      </c>
      <c r="AL38" s="1218"/>
      <c r="AM38" s="1218"/>
      <c r="AN38" s="1219"/>
      <c r="AO38" s="345">
        <v>917</v>
      </c>
      <c r="AP38" s="345">
        <v>15</v>
      </c>
      <c r="AQ38" s="346">
        <v>1</v>
      </c>
      <c r="AR38" s="334">
        <v>1400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533</v>
      </c>
      <c r="AL39" s="1218"/>
      <c r="AM39" s="1218"/>
      <c r="AN39" s="1219"/>
      <c r="AO39" s="342">
        <v>-178518</v>
      </c>
      <c r="AP39" s="342">
        <v>-2826</v>
      </c>
      <c r="AQ39" s="343">
        <v>-4013</v>
      </c>
      <c r="AR39" s="344">
        <v>-29.6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534</v>
      </c>
      <c r="AL40" s="1215"/>
      <c r="AM40" s="1215"/>
      <c r="AN40" s="1216"/>
      <c r="AO40" s="342">
        <v>-1537897</v>
      </c>
      <c r="AP40" s="342">
        <v>-24349</v>
      </c>
      <c r="AQ40" s="343">
        <v>-48341</v>
      </c>
      <c r="AR40" s="344">
        <v>-49.6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839280</v>
      </c>
      <c r="AP41" s="342">
        <v>13288</v>
      </c>
      <c r="AQ41" s="343">
        <v>17235</v>
      </c>
      <c r="AR41" s="344">
        <v>-22.9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503</v>
      </c>
      <c r="AN49" s="1209" t="s">
        <v>538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7556750</v>
      </c>
      <c r="AN51" s="364">
        <v>121724</v>
      </c>
      <c r="AO51" s="365">
        <v>8.1999999999999993</v>
      </c>
      <c r="AP51" s="366">
        <v>66255</v>
      </c>
      <c r="AQ51" s="367">
        <v>3.6</v>
      </c>
      <c r="AR51" s="368">
        <v>4.5999999999999996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528379</v>
      </c>
      <c r="AN52" s="372">
        <v>8511</v>
      </c>
      <c r="AO52" s="373">
        <v>-52.7</v>
      </c>
      <c r="AP52" s="374">
        <v>31822</v>
      </c>
      <c r="AQ52" s="375">
        <v>8.8000000000000007</v>
      </c>
      <c r="AR52" s="376">
        <v>-61.5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12334073</v>
      </c>
      <c r="AN53" s="364">
        <v>198211</v>
      </c>
      <c r="AO53" s="365">
        <v>62.8</v>
      </c>
      <c r="AP53" s="366">
        <v>92247</v>
      </c>
      <c r="AQ53" s="367">
        <v>39.200000000000003</v>
      </c>
      <c r="AR53" s="368">
        <v>23.6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2111345</v>
      </c>
      <c r="AN54" s="372">
        <v>33930</v>
      </c>
      <c r="AO54" s="373">
        <v>298.7</v>
      </c>
      <c r="AP54" s="374">
        <v>37204</v>
      </c>
      <c r="AQ54" s="375">
        <v>16.899999999999999</v>
      </c>
      <c r="AR54" s="376">
        <v>281.8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8943319</v>
      </c>
      <c r="AN55" s="364">
        <v>142908</v>
      </c>
      <c r="AO55" s="365">
        <v>-27.9</v>
      </c>
      <c r="AP55" s="366">
        <v>67319</v>
      </c>
      <c r="AQ55" s="367">
        <v>-27</v>
      </c>
      <c r="AR55" s="368">
        <v>-0.9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2386976</v>
      </c>
      <c r="AN56" s="372">
        <v>38142</v>
      </c>
      <c r="AO56" s="373">
        <v>12.4</v>
      </c>
      <c r="AP56" s="374">
        <v>38101</v>
      </c>
      <c r="AQ56" s="375">
        <v>2.4</v>
      </c>
      <c r="AR56" s="376">
        <v>10</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8996653</v>
      </c>
      <c r="AN57" s="364">
        <v>143168</v>
      </c>
      <c r="AO57" s="365">
        <v>0.2</v>
      </c>
      <c r="AP57" s="366">
        <v>70615</v>
      </c>
      <c r="AQ57" s="367">
        <v>4.9000000000000004</v>
      </c>
      <c r="AR57" s="368">
        <v>-4.7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1371183</v>
      </c>
      <c r="AN58" s="372">
        <v>21820</v>
      </c>
      <c r="AO58" s="373">
        <v>-42.8</v>
      </c>
      <c r="AP58" s="374">
        <v>37382</v>
      </c>
      <c r="AQ58" s="375">
        <v>-1.9</v>
      </c>
      <c r="AR58" s="376">
        <v>-40.9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8094342</v>
      </c>
      <c r="AN59" s="364">
        <v>128154</v>
      </c>
      <c r="AO59" s="365">
        <v>-10.5</v>
      </c>
      <c r="AP59" s="366">
        <v>69185</v>
      </c>
      <c r="AQ59" s="367">
        <v>-2</v>
      </c>
      <c r="AR59" s="368">
        <v>-8.5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3482844</v>
      </c>
      <c r="AN60" s="372">
        <v>55142</v>
      </c>
      <c r="AO60" s="373">
        <v>152.69999999999999</v>
      </c>
      <c r="AP60" s="374">
        <v>38519</v>
      </c>
      <c r="AQ60" s="375">
        <v>3</v>
      </c>
      <c r="AR60" s="376">
        <v>149.69999999999999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9185027</v>
      </c>
      <c r="AN61" s="379">
        <v>146833</v>
      </c>
      <c r="AO61" s="380">
        <v>6.6</v>
      </c>
      <c r="AP61" s="381">
        <v>73124</v>
      </c>
      <c r="AQ61" s="382">
        <v>3.7</v>
      </c>
      <c r="AR61" s="368">
        <v>2.9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1976145</v>
      </c>
      <c r="AN62" s="372">
        <v>31509</v>
      </c>
      <c r="AO62" s="373">
        <v>73.7</v>
      </c>
      <c r="AP62" s="374">
        <v>36606</v>
      </c>
      <c r="AQ62" s="375">
        <v>5.8</v>
      </c>
      <c r="AR62" s="376">
        <v>67.900000000000006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BlnpivRJzeaG834RUQy6fwy3JRco0r+lASiF7Q0v5gHJqnRbKF0EFAbHrwwvwjY/t7wkTmalogeg1fOOEwlXg==" saltValue="hNK/PQQTa6MpM3/SuZ+S9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jVsvlOq1Vi760HaubsKMceg3e8zuDYbbuQOHuJqoq3h3A+r/HsZA52HM1yp+UGYOLDyPV7Kmt1YCTGt4H8EQA==" saltValue="Ihy326udrU+wVDIvYgEk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1"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3a3uTtEfPg36gZzA8p6Lmc+te7bOstb1iMkTbgF7xaLejgI09ti7sepgtt04QbPCObBPw5V3Wca83TarFKA7w==" saltValue="iwXzxg+wPAsuouwfXb3H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70" zoomScaleNormal="70" zoomScaleSheetLayoutView="100" workbookViewId="0">
      <selection activeCell="C47" sqref="C47:E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25.14</v>
      </c>
      <c r="G47" s="12">
        <v>22.35</v>
      </c>
      <c r="H47" s="12">
        <v>25.28</v>
      </c>
      <c r="I47" s="12">
        <v>21.25</v>
      </c>
      <c r="J47" s="13">
        <v>20.190000000000001</v>
      </c>
    </row>
    <row r="48" spans="2:10" ht="57.75" customHeight="1" x14ac:dyDescent="0.15">
      <c r="B48" s="14"/>
      <c r="C48" s="1234" t="s">
        <v>4</v>
      </c>
      <c r="D48" s="1234"/>
      <c r="E48" s="1235"/>
      <c r="F48" s="15">
        <v>8.0500000000000007</v>
      </c>
      <c r="G48" s="16">
        <v>5.59</v>
      </c>
      <c r="H48" s="16">
        <v>6.85</v>
      </c>
      <c r="I48" s="16">
        <v>7.07</v>
      </c>
      <c r="J48" s="17">
        <v>7.75</v>
      </c>
    </row>
    <row r="49" spans="2:10" ht="57.75" customHeight="1" thickBot="1" x14ac:dyDescent="0.2">
      <c r="B49" s="18"/>
      <c r="C49" s="1236" t="s">
        <v>5</v>
      </c>
      <c r="D49" s="1236"/>
      <c r="E49" s="1237"/>
      <c r="F49" s="19">
        <v>1.6</v>
      </c>
      <c r="G49" s="20" t="s">
        <v>559</v>
      </c>
      <c r="H49" s="20">
        <v>4.47</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HPgLzW3vuxIdoEEs1tKowIF9NZrJfA1V3atwvxvwTU3DTQzBK9tLTNtSF979YYGsDorjF4ICD6QP1537VOvng==" saltValue="SEcdwXgafDBoP7iCcLK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562</v>
      </c>
      <c r="D34" s="1244"/>
      <c r="E34" s="1245"/>
      <c r="F34" s="32" t="s">
        <v>559</v>
      </c>
      <c r="G34" s="33" t="s">
        <v>563</v>
      </c>
      <c r="H34" s="33" t="s">
        <v>564</v>
      </c>
      <c r="I34" s="33" t="s">
        <v>565</v>
      </c>
      <c r="J34" s="34" t="s">
        <v>566</v>
      </c>
      <c r="K34" s="22"/>
      <c r="L34" s="22"/>
      <c r="M34" s="22"/>
      <c r="N34" s="22"/>
      <c r="O34" s="22"/>
      <c r="P34" s="22"/>
    </row>
    <row r="35" spans="1:16" ht="39" customHeight="1" x14ac:dyDescent="0.15">
      <c r="A35" s="22"/>
      <c r="B35" s="35"/>
      <c r="C35" s="1238" t="s">
        <v>567</v>
      </c>
      <c r="D35" s="1239"/>
      <c r="E35" s="1240"/>
      <c r="F35" s="36">
        <v>8.1199999999999992</v>
      </c>
      <c r="G35" s="37">
        <v>7.47</v>
      </c>
      <c r="H35" s="37">
        <v>9</v>
      </c>
      <c r="I35" s="37">
        <v>8.82</v>
      </c>
      <c r="J35" s="38">
        <v>9.24</v>
      </c>
      <c r="K35" s="22"/>
      <c r="L35" s="22"/>
      <c r="M35" s="22"/>
      <c r="N35" s="22"/>
      <c r="O35" s="22"/>
      <c r="P35" s="22"/>
    </row>
    <row r="36" spans="1:16" ht="39" customHeight="1" x14ac:dyDescent="0.15">
      <c r="A36" s="22"/>
      <c r="B36" s="35"/>
      <c r="C36" s="1238" t="s">
        <v>568</v>
      </c>
      <c r="D36" s="1239"/>
      <c r="E36" s="1240"/>
      <c r="F36" s="36">
        <v>7.95</v>
      </c>
      <c r="G36" s="37">
        <v>5.48</v>
      </c>
      <c r="H36" s="37">
        <v>6.74</v>
      </c>
      <c r="I36" s="37">
        <v>6.94</v>
      </c>
      <c r="J36" s="38">
        <v>7.72</v>
      </c>
      <c r="K36" s="22"/>
      <c r="L36" s="22"/>
      <c r="M36" s="22"/>
      <c r="N36" s="22"/>
      <c r="O36" s="22"/>
      <c r="P36" s="22"/>
    </row>
    <row r="37" spans="1:16" ht="39" customHeight="1" x14ac:dyDescent="0.15">
      <c r="A37" s="22"/>
      <c r="B37" s="35"/>
      <c r="C37" s="1238" t="s">
        <v>569</v>
      </c>
      <c r="D37" s="1239"/>
      <c r="E37" s="1240"/>
      <c r="F37" s="36">
        <v>0.09</v>
      </c>
      <c r="G37" s="37">
        <v>0.59</v>
      </c>
      <c r="H37" s="37">
        <v>0.41</v>
      </c>
      <c r="I37" s="37">
        <v>0.15</v>
      </c>
      <c r="J37" s="38">
        <v>0.78</v>
      </c>
      <c r="K37" s="22"/>
      <c r="L37" s="22"/>
      <c r="M37" s="22"/>
      <c r="N37" s="22"/>
      <c r="O37" s="22"/>
      <c r="P37" s="22"/>
    </row>
    <row r="38" spans="1:16" ht="39" customHeight="1" x14ac:dyDescent="0.15">
      <c r="A38" s="22"/>
      <c r="B38" s="35"/>
      <c r="C38" s="1238" t="s">
        <v>570</v>
      </c>
      <c r="D38" s="1239"/>
      <c r="E38" s="1240"/>
      <c r="F38" s="36">
        <v>0.15</v>
      </c>
      <c r="G38" s="37">
        <v>0.23</v>
      </c>
      <c r="H38" s="37">
        <v>0.28000000000000003</v>
      </c>
      <c r="I38" s="37">
        <v>0.25</v>
      </c>
      <c r="J38" s="38">
        <v>0.31</v>
      </c>
      <c r="K38" s="22"/>
      <c r="L38" s="22"/>
      <c r="M38" s="22"/>
      <c r="N38" s="22"/>
      <c r="O38" s="22"/>
      <c r="P38" s="22"/>
    </row>
    <row r="39" spans="1:16" ht="39" customHeight="1" x14ac:dyDescent="0.15">
      <c r="A39" s="22"/>
      <c r="B39" s="35"/>
      <c r="C39" s="1238" t="s">
        <v>571</v>
      </c>
      <c r="D39" s="1239"/>
      <c r="E39" s="1240"/>
      <c r="F39" s="36">
        <v>0.53</v>
      </c>
      <c r="G39" s="37">
        <v>0.17</v>
      </c>
      <c r="H39" s="37">
        <v>0.65</v>
      </c>
      <c r="I39" s="37">
        <v>0.04</v>
      </c>
      <c r="J39" s="38">
        <v>0.02</v>
      </c>
      <c r="K39" s="22"/>
      <c r="L39" s="22"/>
      <c r="M39" s="22"/>
      <c r="N39" s="22"/>
      <c r="O39" s="22"/>
      <c r="P39" s="22"/>
    </row>
    <row r="40" spans="1:16" ht="39" customHeight="1" x14ac:dyDescent="0.15">
      <c r="A40" s="22"/>
      <c r="B40" s="35"/>
      <c r="C40" s="1238" t="s">
        <v>572</v>
      </c>
      <c r="D40" s="1239"/>
      <c r="E40" s="1240"/>
      <c r="F40" s="36">
        <v>0</v>
      </c>
      <c r="G40" s="37">
        <v>0</v>
      </c>
      <c r="H40" s="37">
        <v>0.01</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573</v>
      </c>
      <c r="D42" s="1239"/>
      <c r="E42" s="1240"/>
      <c r="F42" s="36" t="s">
        <v>513</v>
      </c>
      <c r="G42" s="37" t="s">
        <v>513</v>
      </c>
      <c r="H42" s="37" t="s">
        <v>513</v>
      </c>
      <c r="I42" s="37" t="s">
        <v>513</v>
      </c>
      <c r="J42" s="38" t="s">
        <v>513</v>
      </c>
      <c r="K42" s="22"/>
      <c r="L42" s="22"/>
      <c r="M42" s="22"/>
      <c r="N42" s="22"/>
      <c r="O42" s="22"/>
      <c r="P42" s="22"/>
    </row>
    <row r="43" spans="1:16" ht="39" customHeight="1" thickBot="1" x14ac:dyDescent="0.2">
      <c r="A43" s="22"/>
      <c r="B43" s="40"/>
      <c r="C43" s="1241" t="s">
        <v>574</v>
      </c>
      <c r="D43" s="1242"/>
      <c r="E43" s="1243"/>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uNREbqK+t6+llAKNKDIVfMQ4sn4VMd8bqHftruOOcjx/D5yW+c+9cGalCFfXADls/CELBfgFdb4Z1cN1LXv9w==" saltValue="N7ZzEzOusyWuWl4tr8i3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2" zoomScale="85" zoomScaleNormal="85" zoomScaleSheetLayoutView="55" workbookViewId="0">
      <selection activeCell="U47" sqref="U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2200</v>
      </c>
      <c r="L45" s="60">
        <v>2173</v>
      </c>
      <c r="M45" s="60">
        <v>2218</v>
      </c>
      <c r="N45" s="60">
        <v>2237</v>
      </c>
      <c r="O45" s="61">
        <v>2272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513</v>
      </c>
      <c r="L46" s="64" t="s">
        <v>513</v>
      </c>
      <c r="M46" s="64" t="s">
        <v>513</v>
      </c>
      <c r="N46" s="64" t="s">
        <v>513</v>
      </c>
      <c r="O46" s="65" t="s">
        <v>513</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513</v>
      </c>
      <c r="L47" s="64" t="s">
        <v>513</v>
      </c>
      <c r="M47" s="64" t="s">
        <v>513</v>
      </c>
      <c r="N47" s="64" t="s">
        <v>513</v>
      </c>
      <c r="O47" s="65" t="s">
        <v>513</v>
      </c>
      <c r="P47" s="48"/>
      <c r="Q47" s="48"/>
      <c r="R47" s="48"/>
      <c r="S47" s="48"/>
      <c r="T47" s="48"/>
      <c r="U47" s="48"/>
    </row>
    <row r="48" spans="1:21" ht="30.75" customHeight="1" x14ac:dyDescent="0.15">
      <c r="A48" s="48"/>
      <c r="B48" s="1266"/>
      <c r="C48" s="1267"/>
      <c r="D48" s="62"/>
      <c r="E48" s="1248" t="s">
        <v>15</v>
      </c>
      <c r="F48" s="1248"/>
      <c r="G48" s="1248"/>
      <c r="H48" s="1248"/>
      <c r="I48" s="1248"/>
      <c r="J48" s="1249"/>
      <c r="K48" s="63">
        <v>231</v>
      </c>
      <c r="L48" s="64">
        <v>239</v>
      </c>
      <c r="M48" s="64">
        <v>231</v>
      </c>
      <c r="N48" s="64">
        <v>195</v>
      </c>
      <c r="O48" s="65">
        <v>215</v>
      </c>
      <c r="P48" s="48"/>
      <c r="Q48" s="48"/>
      <c r="R48" s="48"/>
      <c r="S48" s="48"/>
      <c r="T48" s="48"/>
      <c r="U48" s="48"/>
    </row>
    <row r="49" spans="1:21" ht="30.75" customHeight="1" x14ac:dyDescent="0.15">
      <c r="A49" s="48"/>
      <c r="B49" s="1266"/>
      <c r="C49" s="1267"/>
      <c r="D49" s="62"/>
      <c r="E49" s="1248" t="s">
        <v>16</v>
      </c>
      <c r="F49" s="1248"/>
      <c r="G49" s="1248"/>
      <c r="H49" s="1248"/>
      <c r="I49" s="1248"/>
      <c r="J49" s="1249"/>
      <c r="K49" s="63">
        <v>29</v>
      </c>
      <c r="L49" s="64">
        <v>19</v>
      </c>
      <c r="M49" s="64">
        <v>14</v>
      </c>
      <c r="N49" s="64">
        <v>26</v>
      </c>
      <c r="O49" s="65">
        <v>25</v>
      </c>
      <c r="P49" s="48"/>
      <c r="Q49" s="48"/>
      <c r="R49" s="48"/>
      <c r="S49" s="48"/>
      <c r="T49" s="48"/>
      <c r="U49" s="48"/>
    </row>
    <row r="50" spans="1:21" ht="30.75" customHeight="1" x14ac:dyDescent="0.15">
      <c r="A50" s="48"/>
      <c r="B50" s="1266"/>
      <c r="C50" s="1267"/>
      <c r="D50" s="62"/>
      <c r="E50" s="1248" t="s">
        <v>17</v>
      </c>
      <c r="F50" s="1248"/>
      <c r="G50" s="1248"/>
      <c r="H50" s="1248"/>
      <c r="I50" s="1248"/>
      <c r="J50" s="1249"/>
      <c r="K50" s="63">
        <v>43</v>
      </c>
      <c r="L50" s="64">
        <v>43</v>
      </c>
      <c r="M50" s="64">
        <v>43</v>
      </c>
      <c r="N50" s="64">
        <v>43</v>
      </c>
      <c r="O50" s="65">
        <v>43</v>
      </c>
      <c r="P50" s="48"/>
      <c r="Q50" s="48"/>
      <c r="R50" s="48"/>
      <c r="S50" s="48"/>
      <c r="T50" s="48"/>
      <c r="U50" s="48"/>
    </row>
    <row r="51" spans="1:21" ht="30.75" customHeight="1" x14ac:dyDescent="0.15">
      <c r="A51" s="48"/>
      <c r="B51" s="1268"/>
      <c r="C51" s="1269"/>
      <c r="D51" s="66"/>
      <c r="E51" s="1248" t="s">
        <v>18</v>
      </c>
      <c r="F51" s="1248"/>
      <c r="G51" s="1248"/>
      <c r="H51" s="1248"/>
      <c r="I51" s="1248"/>
      <c r="J51" s="1249"/>
      <c r="K51" s="63">
        <v>4</v>
      </c>
      <c r="L51" s="64">
        <v>4</v>
      </c>
      <c r="M51" s="64">
        <v>0</v>
      </c>
      <c r="N51" s="64">
        <v>1</v>
      </c>
      <c r="O51" s="65">
        <v>1</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1625</v>
      </c>
      <c r="L52" s="64">
        <v>1625</v>
      </c>
      <c r="M52" s="64">
        <v>1664</v>
      </c>
      <c r="N52" s="64">
        <v>1660</v>
      </c>
      <c r="O52" s="65">
        <v>1717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882</v>
      </c>
      <c r="L53" s="69">
        <v>853</v>
      </c>
      <c r="M53" s="69">
        <v>842</v>
      </c>
      <c r="N53" s="69">
        <v>842</v>
      </c>
      <c r="O53" s="70">
        <v>839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54" t="s">
        <v>25</v>
      </c>
      <c r="C57" s="1255"/>
      <c r="D57" s="1258" t="s">
        <v>26</v>
      </c>
      <c r="E57" s="1259"/>
      <c r="F57" s="1259"/>
      <c r="G57" s="1259"/>
      <c r="H57" s="1259"/>
      <c r="I57" s="1259"/>
      <c r="J57" s="1260"/>
      <c r="K57" s="82"/>
      <c r="L57" s="83"/>
      <c r="M57" s="83"/>
      <c r="N57" s="83"/>
      <c r="O57" s="84"/>
    </row>
    <row r="58" spans="1:21" ht="31.5" customHeight="1" thickBot="1" x14ac:dyDescent="0.2">
      <c r="B58" s="1256"/>
      <c r="C58" s="1257"/>
      <c r="D58" s="1261" t="s">
        <v>27</v>
      </c>
      <c r="E58" s="1262"/>
      <c r="F58" s="1262"/>
      <c r="G58" s="1262"/>
      <c r="H58" s="1262"/>
      <c r="I58" s="1262"/>
      <c r="J58" s="126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DGI+wZ+tHtUWcQtgxQqFNIIu22aQ5IAI36FJBWpWGYdIBg+l58J7ZrxrqqSyPiml2S4wtUeuIJM11ZZDR4cJg==" saltValue="Ymy+zBfDDxxcp0AAsTWV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84" t="s">
        <v>30</v>
      </c>
      <c r="C41" s="1285"/>
      <c r="D41" s="101"/>
      <c r="E41" s="1286" t="s">
        <v>31</v>
      </c>
      <c r="F41" s="1286"/>
      <c r="G41" s="1286"/>
      <c r="H41" s="1287"/>
      <c r="I41" s="102">
        <v>24456</v>
      </c>
      <c r="J41" s="103">
        <v>26420</v>
      </c>
      <c r="K41" s="103">
        <v>27534</v>
      </c>
      <c r="L41" s="103">
        <v>28186</v>
      </c>
      <c r="M41" s="104">
        <v>28615</v>
      </c>
    </row>
    <row r="42" spans="2:13" ht="27.75" customHeight="1" x14ac:dyDescent="0.15">
      <c r="B42" s="1274"/>
      <c r="C42" s="1275"/>
      <c r="D42" s="105"/>
      <c r="E42" s="1278" t="s">
        <v>32</v>
      </c>
      <c r="F42" s="1278"/>
      <c r="G42" s="1278"/>
      <c r="H42" s="1279"/>
      <c r="I42" s="106">
        <v>394</v>
      </c>
      <c r="J42" s="107">
        <v>340</v>
      </c>
      <c r="K42" s="107">
        <v>298</v>
      </c>
      <c r="L42" s="107">
        <v>255</v>
      </c>
      <c r="M42" s="108">
        <v>213</v>
      </c>
    </row>
    <row r="43" spans="2:13" ht="27.75" customHeight="1" x14ac:dyDescent="0.15">
      <c r="B43" s="1274"/>
      <c r="C43" s="1275"/>
      <c r="D43" s="105"/>
      <c r="E43" s="1278" t="s">
        <v>33</v>
      </c>
      <c r="F43" s="1278"/>
      <c r="G43" s="1278"/>
      <c r="H43" s="1279"/>
      <c r="I43" s="106">
        <v>2784</v>
      </c>
      <c r="J43" s="107">
        <v>2850</v>
      </c>
      <c r="K43" s="107">
        <v>2847</v>
      </c>
      <c r="L43" s="107">
        <v>2630</v>
      </c>
      <c r="M43" s="108">
        <v>2455</v>
      </c>
    </row>
    <row r="44" spans="2:13" ht="27.75" customHeight="1" x14ac:dyDescent="0.15">
      <c r="B44" s="1274"/>
      <c r="C44" s="1275"/>
      <c r="D44" s="105"/>
      <c r="E44" s="1278" t="s">
        <v>34</v>
      </c>
      <c r="F44" s="1278"/>
      <c r="G44" s="1278"/>
      <c r="H44" s="1279"/>
      <c r="I44" s="106">
        <v>106</v>
      </c>
      <c r="J44" s="107">
        <v>91</v>
      </c>
      <c r="K44" s="107">
        <v>77</v>
      </c>
      <c r="L44" s="107">
        <v>62</v>
      </c>
      <c r="M44" s="108">
        <v>49</v>
      </c>
    </row>
    <row r="45" spans="2:13" ht="27.75" customHeight="1" x14ac:dyDescent="0.15">
      <c r="B45" s="1274"/>
      <c r="C45" s="1275"/>
      <c r="D45" s="105"/>
      <c r="E45" s="1278" t="s">
        <v>35</v>
      </c>
      <c r="F45" s="1278"/>
      <c r="G45" s="1278"/>
      <c r="H45" s="1279"/>
      <c r="I45" s="106">
        <v>993</v>
      </c>
      <c r="J45" s="107">
        <v>931</v>
      </c>
      <c r="K45" s="107">
        <v>734</v>
      </c>
      <c r="L45" s="107">
        <v>644</v>
      </c>
      <c r="M45" s="108">
        <v>552</v>
      </c>
    </row>
    <row r="46" spans="2:13" ht="27.75" customHeight="1" x14ac:dyDescent="0.15">
      <c r="B46" s="1274"/>
      <c r="C46" s="1275"/>
      <c r="D46" s="109"/>
      <c r="E46" s="1278" t="s">
        <v>36</v>
      </c>
      <c r="F46" s="1278"/>
      <c r="G46" s="1278"/>
      <c r="H46" s="1279"/>
      <c r="I46" s="106" t="s">
        <v>513</v>
      </c>
      <c r="J46" s="107" t="s">
        <v>513</v>
      </c>
      <c r="K46" s="107" t="s">
        <v>513</v>
      </c>
      <c r="L46" s="107" t="s">
        <v>513</v>
      </c>
      <c r="M46" s="108" t="s">
        <v>513</v>
      </c>
    </row>
    <row r="47" spans="2:13" ht="27.75" customHeight="1" x14ac:dyDescent="0.15">
      <c r="B47" s="1274"/>
      <c r="C47" s="1275"/>
      <c r="D47" s="110"/>
      <c r="E47" s="1288" t="s">
        <v>37</v>
      </c>
      <c r="F47" s="1289"/>
      <c r="G47" s="1289"/>
      <c r="H47" s="1290"/>
      <c r="I47" s="106" t="s">
        <v>513</v>
      </c>
      <c r="J47" s="107" t="s">
        <v>513</v>
      </c>
      <c r="K47" s="107" t="s">
        <v>513</v>
      </c>
      <c r="L47" s="107" t="s">
        <v>513</v>
      </c>
      <c r="M47" s="108" t="s">
        <v>513</v>
      </c>
    </row>
    <row r="48" spans="2:13" ht="27.75" customHeight="1" x14ac:dyDescent="0.15">
      <c r="B48" s="1274"/>
      <c r="C48" s="1275"/>
      <c r="D48" s="105"/>
      <c r="E48" s="1278" t="s">
        <v>38</v>
      </c>
      <c r="F48" s="1278"/>
      <c r="G48" s="1278"/>
      <c r="H48" s="1279"/>
      <c r="I48" s="106" t="s">
        <v>513</v>
      </c>
      <c r="J48" s="107" t="s">
        <v>513</v>
      </c>
      <c r="K48" s="107" t="s">
        <v>513</v>
      </c>
      <c r="L48" s="107" t="s">
        <v>513</v>
      </c>
      <c r="M48" s="108" t="s">
        <v>513</v>
      </c>
    </row>
    <row r="49" spans="2:13" ht="27.75" customHeight="1" x14ac:dyDescent="0.15">
      <c r="B49" s="1276"/>
      <c r="C49" s="1277"/>
      <c r="D49" s="105"/>
      <c r="E49" s="1278" t="s">
        <v>39</v>
      </c>
      <c r="F49" s="1278"/>
      <c r="G49" s="1278"/>
      <c r="H49" s="1279"/>
      <c r="I49" s="106" t="s">
        <v>513</v>
      </c>
      <c r="J49" s="107" t="s">
        <v>513</v>
      </c>
      <c r="K49" s="107" t="s">
        <v>513</v>
      </c>
      <c r="L49" s="107" t="s">
        <v>513</v>
      </c>
      <c r="M49" s="108" t="s">
        <v>513</v>
      </c>
    </row>
    <row r="50" spans="2:13" ht="27.75" customHeight="1" x14ac:dyDescent="0.15">
      <c r="B50" s="1272" t="s">
        <v>40</v>
      </c>
      <c r="C50" s="1273"/>
      <c r="D50" s="111"/>
      <c r="E50" s="1278" t="s">
        <v>41</v>
      </c>
      <c r="F50" s="1278"/>
      <c r="G50" s="1278"/>
      <c r="H50" s="1279"/>
      <c r="I50" s="106">
        <v>7106</v>
      </c>
      <c r="J50" s="107">
        <v>6541</v>
      </c>
      <c r="K50" s="107">
        <v>7065</v>
      </c>
      <c r="L50" s="107">
        <v>6636</v>
      </c>
      <c r="M50" s="108">
        <v>6452</v>
      </c>
    </row>
    <row r="51" spans="2:13" ht="27.75" customHeight="1" x14ac:dyDescent="0.15">
      <c r="B51" s="1274"/>
      <c r="C51" s="1275"/>
      <c r="D51" s="105"/>
      <c r="E51" s="1278" t="s">
        <v>42</v>
      </c>
      <c r="F51" s="1278"/>
      <c r="G51" s="1278"/>
      <c r="H51" s="1279"/>
      <c r="I51" s="106">
        <v>2369</v>
      </c>
      <c r="J51" s="107">
        <v>2338</v>
      </c>
      <c r="K51" s="107">
        <v>2272</v>
      </c>
      <c r="L51" s="107">
        <v>2236</v>
      </c>
      <c r="M51" s="108">
        <v>2183</v>
      </c>
    </row>
    <row r="52" spans="2:13" ht="27.75" customHeight="1" x14ac:dyDescent="0.15">
      <c r="B52" s="1276"/>
      <c r="C52" s="1277"/>
      <c r="D52" s="105"/>
      <c r="E52" s="1278" t="s">
        <v>43</v>
      </c>
      <c r="F52" s="1278"/>
      <c r="G52" s="1278"/>
      <c r="H52" s="1279"/>
      <c r="I52" s="106">
        <v>17367</v>
      </c>
      <c r="J52" s="107">
        <v>18563</v>
      </c>
      <c r="K52" s="107">
        <v>18341</v>
      </c>
      <c r="L52" s="107">
        <v>18654</v>
      </c>
      <c r="M52" s="108">
        <v>18398</v>
      </c>
    </row>
    <row r="53" spans="2:13" ht="27.75" customHeight="1" thickBot="1" x14ac:dyDescent="0.2">
      <c r="B53" s="1280" t="s">
        <v>44</v>
      </c>
      <c r="C53" s="1281"/>
      <c r="D53" s="112"/>
      <c r="E53" s="1282" t="s">
        <v>45</v>
      </c>
      <c r="F53" s="1282"/>
      <c r="G53" s="1282"/>
      <c r="H53" s="1283"/>
      <c r="I53" s="113">
        <v>1891</v>
      </c>
      <c r="J53" s="114">
        <v>3190</v>
      </c>
      <c r="K53" s="114">
        <v>3812</v>
      </c>
      <c r="L53" s="114">
        <v>4252</v>
      </c>
      <c r="M53" s="115">
        <v>4851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e/9uDdA/yuO7A9ExoVSXIa5GmseBHmmRCETRLrY4+0TBhiwKZVqY5NV/5q+24aF1yMdYTJB1Wj9POOXZLjjbA==" saltValue="uqZn8gPCP+n/6g7PK+Pl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 zoomScale="55" zoomScaleNormal="55" zoomScaleSheetLayoutView="100" workbookViewId="0">
      <selection activeCell="G60" sqref="G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9" t="s">
        <v>48</v>
      </c>
      <c r="D55" s="1299"/>
      <c r="E55" s="1300"/>
      <c r="F55" s="127">
        <v>3970</v>
      </c>
      <c r="G55" s="127">
        <v>3363</v>
      </c>
      <c r="H55" s="128">
        <v>3224</v>
      </c>
    </row>
    <row r="56" spans="2:8" ht="52.5" customHeight="1" x14ac:dyDescent="0.15">
      <c r="B56" s="129"/>
      <c r="C56" s="1301" t="s">
        <v>49</v>
      </c>
      <c r="D56" s="1301"/>
      <c r="E56" s="1302"/>
      <c r="F56" s="130">
        <v>538</v>
      </c>
      <c r="G56" s="130">
        <v>539</v>
      </c>
      <c r="H56" s="131">
        <v>540</v>
      </c>
    </row>
    <row r="57" spans="2:8" ht="53.25" customHeight="1" x14ac:dyDescent="0.15">
      <c r="B57" s="129"/>
      <c r="C57" s="1303" t="s">
        <v>50</v>
      </c>
      <c r="D57" s="1303"/>
      <c r="E57" s="1304"/>
      <c r="F57" s="132">
        <v>2749</v>
      </c>
      <c r="G57" s="132">
        <v>2898</v>
      </c>
      <c r="H57" s="133">
        <v>5241</v>
      </c>
    </row>
    <row r="58" spans="2:8" ht="45.75" customHeight="1" x14ac:dyDescent="0.15">
      <c r="B58" s="134"/>
      <c r="C58" s="1291" t="s">
        <v>580</v>
      </c>
      <c r="D58" s="1292"/>
      <c r="E58" s="1293"/>
      <c r="F58" s="135">
        <v>398</v>
      </c>
      <c r="G58" s="135">
        <v>361</v>
      </c>
      <c r="H58" s="136">
        <v>2764</v>
      </c>
    </row>
    <row r="59" spans="2:8" ht="45.75" customHeight="1" x14ac:dyDescent="0.15">
      <c r="B59" s="134"/>
      <c r="C59" s="1291" t="s">
        <v>581</v>
      </c>
      <c r="D59" s="1292"/>
      <c r="E59" s="1293"/>
      <c r="F59" s="135">
        <v>1533</v>
      </c>
      <c r="G59" s="135">
        <v>1755</v>
      </c>
      <c r="H59" s="136">
        <v>1699</v>
      </c>
    </row>
    <row r="60" spans="2:8" ht="45.75" customHeight="1" x14ac:dyDescent="0.15">
      <c r="B60" s="134"/>
      <c r="C60" s="1291" t="s">
        <v>582</v>
      </c>
      <c r="D60" s="1292"/>
      <c r="E60" s="1293"/>
      <c r="F60" s="135">
        <v>328</v>
      </c>
      <c r="G60" s="135">
        <v>329</v>
      </c>
      <c r="H60" s="136">
        <v>329</v>
      </c>
    </row>
    <row r="61" spans="2:8" ht="45.75" customHeight="1" x14ac:dyDescent="0.15">
      <c r="B61" s="134"/>
      <c r="C61" s="1291" t="s">
        <v>583</v>
      </c>
      <c r="D61" s="1292"/>
      <c r="E61" s="1293"/>
      <c r="F61" s="135">
        <v>281</v>
      </c>
      <c r="G61" s="135">
        <v>270</v>
      </c>
      <c r="H61" s="136">
        <v>266</v>
      </c>
    </row>
    <row r="62" spans="2:8" ht="45.75" customHeight="1" thickBot="1" x14ac:dyDescent="0.2">
      <c r="B62" s="137"/>
      <c r="C62" s="1294" t="s">
        <v>584</v>
      </c>
      <c r="D62" s="1295"/>
      <c r="E62" s="1296"/>
      <c r="F62" s="138">
        <v>156</v>
      </c>
      <c r="G62" s="138">
        <v>124</v>
      </c>
      <c r="H62" s="139">
        <v>108</v>
      </c>
    </row>
    <row r="63" spans="2:8" ht="52.5" customHeight="1" thickBot="1" x14ac:dyDescent="0.2">
      <c r="B63" s="140"/>
      <c r="C63" s="1297" t="s">
        <v>51</v>
      </c>
      <c r="D63" s="1297"/>
      <c r="E63" s="1298"/>
      <c r="F63" s="141">
        <v>7257</v>
      </c>
      <c r="G63" s="141">
        <v>6800</v>
      </c>
      <c r="H63" s="142">
        <v>9004</v>
      </c>
    </row>
    <row r="64" spans="2:8" ht="15" customHeight="1" x14ac:dyDescent="0.15"/>
    <row r="65" ht="0" hidden="1" customHeight="1" x14ac:dyDescent="0.15"/>
    <row r="66" ht="0" hidden="1" customHeight="1" x14ac:dyDescent="0.15"/>
  </sheetData>
  <sheetProtection algorithmName="SHA-512" hashValue="MgfqxZ1zyBfEwFKqKmLwpThv+CqrNlS5OISXjOnw0eIJN+OQdIKA3Ogi9YOJ4OVapasmbzO/IGHZ+nm/ZY87Yg==" saltValue="O4dzGW0/XwsGv6AJ26o0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43" zoomScaleNormal="100"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8" t="s">
        <v>597</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x14ac:dyDescent="0.15">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x14ac:dyDescent="0.15">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x14ac:dyDescent="0.15">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x14ac:dyDescent="0.15">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598</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554</v>
      </c>
      <c r="BQ50" s="1310"/>
      <c r="BR50" s="1310"/>
      <c r="BS50" s="1310"/>
      <c r="BT50" s="1310"/>
      <c r="BU50" s="1310"/>
      <c r="BV50" s="1310"/>
      <c r="BW50" s="1310"/>
      <c r="BX50" s="1310" t="s">
        <v>555</v>
      </c>
      <c r="BY50" s="1310"/>
      <c r="BZ50" s="1310"/>
      <c r="CA50" s="1310"/>
      <c r="CB50" s="1310"/>
      <c r="CC50" s="1310"/>
      <c r="CD50" s="1310"/>
      <c r="CE50" s="1310"/>
      <c r="CF50" s="1310" t="s">
        <v>556</v>
      </c>
      <c r="CG50" s="1310"/>
      <c r="CH50" s="1310"/>
      <c r="CI50" s="1310"/>
      <c r="CJ50" s="1310"/>
      <c r="CK50" s="1310"/>
      <c r="CL50" s="1310"/>
      <c r="CM50" s="1310"/>
      <c r="CN50" s="1310" t="s">
        <v>557</v>
      </c>
      <c r="CO50" s="1310"/>
      <c r="CP50" s="1310"/>
      <c r="CQ50" s="1310"/>
      <c r="CR50" s="1310"/>
      <c r="CS50" s="1310"/>
      <c r="CT50" s="1310"/>
      <c r="CU50" s="1310"/>
      <c r="CV50" s="1310" t="s">
        <v>558</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599</v>
      </c>
      <c r="AO51" s="1308"/>
      <c r="AP51" s="1308"/>
      <c r="AQ51" s="1308"/>
      <c r="AR51" s="1308"/>
      <c r="AS51" s="1308"/>
      <c r="AT51" s="1308"/>
      <c r="AU51" s="1308"/>
      <c r="AV51" s="1308"/>
      <c r="AW51" s="1308"/>
      <c r="AX51" s="1308"/>
      <c r="AY51" s="1308"/>
      <c r="AZ51" s="1308"/>
      <c r="BA51" s="1308"/>
      <c r="BB51" s="1308" t="s">
        <v>600</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26.8</v>
      </c>
      <c r="CG51" s="1305"/>
      <c r="CH51" s="1305"/>
      <c r="CI51" s="1305"/>
      <c r="CJ51" s="1305"/>
      <c r="CK51" s="1305"/>
      <c r="CL51" s="1305"/>
      <c r="CM51" s="1305"/>
      <c r="CN51" s="1305">
        <v>29.6</v>
      </c>
      <c r="CO51" s="1305"/>
      <c r="CP51" s="1305"/>
      <c r="CQ51" s="1305"/>
      <c r="CR51" s="1305"/>
      <c r="CS51" s="1305"/>
      <c r="CT51" s="1305"/>
      <c r="CU51" s="1305"/>
      <c r="CV51" s="1305">
        <v>33.6</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601</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64.7</v>
      </c>
      <c r="CG53" s="1305"/>
      <c r="CH53" s="1305"/>
      <c r="CI53" s="1305"/>
      <c r="CJ53" s="1305"/>
      <c r="CK53" s="1305"/>
      <c r="CL53" s="1305"/>
      <c r="CM53" s="1305"/>
      <c r="CN53" s="1305">
        <v>66.099999999999994</v>
      </c>
      <c r="CO53" s="1305"/>
      <c r="CP53" s="1305"/>
      <c r="CQ53" s="1305"/>
      <c r="CR53" s="1305"/>
      <c r="CS53" s="1305"/>
      <c r="CT53" s="1305"/>
      <c r="CU53" s="1305"/>
      <c r="CV53" s="1305">
        <v>67.5</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603</v>
      </c>
      <c r="AO55" s="1310"/>
      <c r="AP55" s="1310"/>
      <c r="AQ55" s="1310"/>
      <c r="AR55" s="1310"/>
      <c r="AS55" s="1310"/>
      <c r="AT55" s="1310"/>
      <c r="AU55" s="1310"/>
      <c r="AV55" s="1310"/>
      <c r="AW55" s="1310"/>
      <c r="AX55" s="1310"/>
      <c r="AY55" s="1310"/>
      <c r="AZ55" s="1310"/>
      <c r="BA55" s="1310"/>
      <c r="BB55" s="1308" t="s">
        <v>600</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32.5</v>
      </c>
      <c r="CG55" s="1305"/>
      <c r="CH55" s="1305"/>
      <c r="CI55" s="1305"/>
      <c r="CJ55" s="1305"/>
      <c r="CK55" s="1305"/>
      <c r="CL55" s="1305"/>
      <c r="CM55" s="1305"/>
      <c r="CN55" s="1305">
        <v>30.2</v>
      </c>
      <c r="CO55" s="1305"/>
      <c r="CP55" s="1305"/>
      <c r="CQ55" s="1305"/>
      <c r="CR55" s="1305"/>
      <c r="CS55" s="1305"/>
      <c r="CT55" s="1305"/>
      <c r="CU55" s="1305"/>
      <c r="CV55" s="1305">
        <v>25.4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601</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v>
      </c>
      <c r="CG57" s="1305"/>
      <c r="CH57" s="1305"/>
      <c r="CI57" s="1305"/>
      <c r="CJ57" s="1305"/>
      <c r="CK57" s="1305"/>
      <c r="CL57" s="1305"/>
      <c r="CM57" s="1305"/>
      <c r="CN57" s="1305">
        <v>58.9</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604</v>
      </c>
    </row>
    <row r="64" spans="1:109" x14ac:dyDescent="0.15">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598</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554</v>
      </c>
      <c r="BQ72" s="1310"/>
      <c r="BR72" s="1310"/>
      <c r="BS72" s="1310"/>
      <c r="BT72" s="1310"/>
      <c r="BU72" s="1310"/>
      <c r="BV72" s="1310"/>
      <c r="BW72" s="1310"/>
      <c r="BX72" s="1310" t="s">
        <v>555</v>
      </c>
      <c r="BY72" s="1310"/>
      <c r="BZ72" s="1310"/>
      <c r="CA72" s="1310"/>
      <c r="CB72" s="1310"/>
      <c r="CC72" s="1310"/>
      <c r="CD72" s="1310"/>
      <c r="CE72" s="1310"/>
      <c r="CF72" s="1310" t="s">
        <v>556</v>
      </c>
      <c r="CG72" s="1310"/>
      <c r="CH72" s="1310"/>
      <c r="CI72" s="1310"/>
      <c r="CJ72" s="1310"/>
      <c r="CK72" s="1310"/>
      <c r="CL72" s="1310"/>
      <c r="CM72" s="1310"/>
      <c r="CN72" s="1310" t="s">
        <v>557</v>
      </c>
      <c r="CO72" s="1310"/>
      <c r="CP72" s="1310"/>
      <c r="CQ72" s="1310"/>
      <c r="CR72" s="1310"/>
      <c r="CS72" s="1310"/>
      <c r="CT72" s="1310"/>
      <c r="CU72" s="1310"/>
      <c r="CV72" s="1310" t="s">
        <v>558</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599</v>
      </c>
      <c r="AO73" s="1308"/>
      <c r="AP73" s="1308"/>
      <c r="AQ73" s="1308"/>
      <c r="AR73" s="1308"/>
      <c r="AS73" s="1308"/>
      <c r="AT73" s="1308"/>
      <c r="AU73" s="1308"/>
      <c r="AV73" s="1308"/>
      <c r="AW73" s="1308"/>
      <c r="AX73" s="1308"/>
      <c r="AY73" s="1308"/>
      <c r="AZ73" s="1308"/>
      <c r="BA73" s="1308"/>
      <c r="BB73" s="1308" t="s">
        <v>600</v>
      </c>
      <c r="BC73" s="1308"/>
      <c r="BD73" s="1308"/>
      <c r="BE73" s="1308"/>
      <c r="BF73" s="1308"/>
      <c r="BG73" s="1308"/>
      <c r="BH73" s="1308"/>
      <c r="BI73" s="1308"/>
      <c r="BJ73" s="1308"/>
      <c r="BK73" s="1308"/>
      <c r="BL73" s="1308"/>
      <c r="BM73" s="1308"/>
      <c r="BN73" s="1308"/>
      <c r="BO73" s="1308"/>
      <c r="BP73" s="1305">
        <v>13.6</v>
      </c>
      <c r="BQ73" s="1305"/>
      <c r="BR73" s="1305"/>
      <c r="BS73" s="1305"/>
      <c r="BT73" s="1305"/>
      <c r="BU73" s="1305"/>
      <c r="BV73" s="1305"/>
      <c r="BW73" s="1305"/>
      <c r="BX73" s="1305">
        <v>22.6</v>
      </c>
      <c r="BY73" s="1305"/>
      <c r="BZ73" s="1305"/>
      <c r="CA73" s="1305"/>
      <c r="CB73" s="1305"/>
      <c r="CC73" s="1305"/>
      <c r="CD73" s="1305"/>
      <c r="CE73" s="1305"/>
      <c r="CF73" s="1305">
        <v>26.8</v>
      </c>
      <c r="CG73" s="1305"/>
      <c r="CH73" s="1305"/>
      <c r="CI73" s="1305"/>
      <c r="CJ73" s="1305"/>
      <c r="CK73" s="1305"/>
      <c r="CL73" s="1305"/>
      <c r="CM73" s="1305"/>
      <c r="CN73" s="1305">
        <v>29.6</v>
      </c>
      <c r="CO73" s="1305"/>
      <c r="CP73" s="1305"/>
      <c r="CQ73" s="1305"/>
      <c r="CR73" s="1305"/>
      <c r="CS73" s="1305"/>
      <c r="CT73" s="1305"/>
      <c r="CU73" s="1305"/>
      <c r="CV73" s="1305">
        <v>33.6</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606</v>
      </c>
      <c r="BC75" s="1308"/>
      <c r="BD75" s="1308"/>
      <c r="BE75" s="1308"/>
      <c r="BF75" s="1308"/>
      <c r="BG75" s="1308"/>
      <c r="BH75" s="1308"/>
      <c r="BI75" s="1308"/>
      <c r="BJ75" s="1308"/>
      <c r="BK75" s="1308"/>
      <c r="BL75" s="1308"/>
      <c r="BM75" s="1308"/>
      <c r="BN75" s="1308"/>
      <c r="BO75" s="1308"/>
      <c r="BP75" s="1305">
        <v>6.6</v>
      </c>
      <c r="BQ75" s="1305"/>
      <c r="BR75" s="1305"/>
      <c r="BS75" s="1305"/>
      <c r="BT75" s="1305"/>
      <c r="BU75" s="1305"/>
      <c r="BV75" s="1305"/>
      <c r="BW75" s="1305"/>
      <c r="BX75" s="1305">
        <v>6.3</v>
      </c>
      <c r="BY75" s="1305"/>
      <c r="BZ75" s="1305"/>
      <c r="CA75" s="1305"/>
      <c r="CB75" s="1305"/>
      <c r="CC75" s="1305"/>
      <c r="CD75" s="1305"/>
      <c r="CE75" s="1305"/>
      <c r="CF75" s="1305">
        <v>6.1</v>
      </c>
      <c r="CG75" s="1305"/>
      <c r="CH75" s="1305"/>
      <c r="CI75" s="1305"/>
      <c r="CJ75" s="1305"/>
      <c r="CK75" s="1305"/>
      <c r="CL75" s="1305"/>
      <c r="CM75" s="1305"/>
      <c r="CN75" s="1305">
        <v>5.9</v>
      </c>
      <c r="CO75" s="1305"/>
      <c r="CP75" s="1305"/>
      <c r="CQ75" s="1305"/>
      <c r="CR75" s="1305"/>
      <c r="CS75" s="1305"/>
      <c r="CT75" s="1305"/>
      <c r="CU75" s="1305"/>
      <c r="CV75" s="1305">
        <v>5.8</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602</v>
      </c>
      <c r="AO77" s="1310"/>
      <c r="AP77" s="1310"/>
      <c r="AQ77" s="1310"/>
      <c r="AR77" s="1310"/>
      <c r="AS77" s="1310"/>
      <c r="AT77" s="1310"/>
      <c r="AU77" s="1310"/>
      <c r="AV77" s="1310"/>
      <c r="AW77" s="1310"/>
      <c r="AX77" s="1310"/>
      <c r="AY77" s="1310"/>
      <c r="AZ77" s="1310"/>
      <c r="BA77" s="1310"/>
      <c r="BB77" s="1308" t="s">
        <v>600</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39</v>
      </c>
      <c r="BY77" s="1305"/>
      <c r="BZ77" s="1305"/>
      <c r="CA77" s="1305"/>
      <c r="CB77" s="1305"/>
      <c r="CC77" s="1305"/>
      <c r="CD77" s="1305"/>
      <c r="CE77" s="1305"/>
      <c r="CF77" s="1305">
        <v>32.5</v>
      </c>
      <c r="CG77" s="1305"/>
      <c r="CH77" s="1305"/>
      <c r="CI77" s="1305"/>
      <c r="CJ77" s="1305"/>
      <c r="CK77" s="1305"/>
      <c r="CL77" s="1305"/>
      <c r="CM77" s="1305"/>
      <c r="CN77" s="1305">
        <v>30.2</v>
      </c>
      <c r="CO77" s="1305"/>
      <c r="CP77" s="1305"/>
      <c r="CQ77" s="1305"/>
      <c r="CR77" s="1305"/>
      <c r="CS77" s="1305"/>
      <c r="CT77" s="1305"/>
      <c r="CU77" s="1305"/>
      <c r="CV77" s="1305">
        <v>25.4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606</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vja1JpP5OqqqzkL6oAIVZAJd3Bfw6aNAuaZ1V2qW5+hDEv5c/qFhgzvC8AC3mOGzV6ImlOqZHuv2EeCDlXew==" saltValue="5VPiHoI6aWB/BvDCdryVA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70"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qfpyFl3NPYNhBXrDfMmgyJ/5W/dQqICmVrQSYAF463Avy88iY99V2r6+T3EKP0OGI3Rjc4Sp8CM75J0AoP+XQ==" saltValue="4ff7XPDk7ReSJGDHuTdr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4" zoomScaleNormal="100" zoomScaleSheetLayoutView="55"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qSz1IHChUHOayLZOm6Sqarb0dM7xDje1Z/KMewc1oYUtRyAwE+ATOHXdIluGi6v+XsMF25rjIrpTeGxJEgT0Q==" saltValue="IsdhDlH5L+RFwr9etNQo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121724</v>
      </c>
      <c r="E3" s="161"/>
      <c r="F3" s="162">
        <v>66255</v>
      </c>
      <c r="G3" s="163"/>
      <c r="H3" s="164"/>
    </row>
    <row r="4" spans="1:8" x14ac:dyDescent="0.15">
      <c r="A4" s="165"/>
      <c r="B4" s="166"/>
      <c r="C4" s="167"/>
      <c r="D4" s="168">
        <v>8511</v>
      </c>
      <c r="E4" s="169"/>
      <c r="F4" s="170">
        <v>31822</v>
      </c>
      <c r="G4" s="171"/>
      <c r="H4" s="172"/>
    </row>
    <row r="5" spans="1:8" x14ac:dyDescent="0.15">
      <c r="A5" s="153" t="s">
        <v>546</v>
      </c>
      <c r="B5" s="158"/>
      <c r="C5" s="159"/>
      <c r="D5" s="160">
        <v>198211</v>
      </c>
      <c r="E5" s="161"/>
      <c r="F5" s="162">
        <v>92247</v>
      </c>
      <c r="G5" s="163"/>
      <c r="H5" s="164"/>
    </row>
    <row r="6" spans="1:8" x14ac:dyDescent="0.15">
      <c r="A6" s="165"/>
      <c r="B6" s="166"/>
      <c r="C6" s="167"/>
      <c r="D6" s="168">
        <v>33930</v>
      </c>
      <c r="E6" s="169"/>
      <c r="F6" s="170">
        <v>37204</v>
      </c>
      <c r="G6" s="171"/>
      <c r="H6" s="172"/>
    </row>
    <row r="7" spans="1:8" x14ac:dyDescent="0.15">
      <c r="A7" s="153" t="s">
        <v>547</v>
      </c>
      <c r="B7" s="158"/>
      <c r="C7" s="159"/>
      <c r="D7" s="160">
        <v>142908</v>
      </c>
      <c r="E7" s="161"/>
      <c r="F7" s="162">
        <v>67319</v>
      </c>
      <c r="G7" s="163"/>
      <c r="H7" s="164"/>
    </row>
    <row r="8" spans="1:8" x14ac:dyDescent="0.15">
      <c r="A8" s="165"/>
      <c r="B8" s="166"/>
      <c r="C8" s="167"/>
      <c r="D8" s="168">
        <v>38142</v>
      </c>
      <c r="E8" s="169"/>
      <c r="F8" s="170">
        <v>38101</v>
      </c>
      <c r="G8" s="171"/>
      <c r="H8" s="172"/>
    </row>
    <row r="9" spans="1:8" x14ac:dyDescent="0.15">
      <c r="A9" s="153" t="s">
        <v>548</v>
      </c>
      <c r="B9" s="158"/>
      <c r="C9" s="159"/>
      <c r="D9" s="160">
        <v>143168</v>
      </c>
      <c r="E9" s="161"/>
      <c r="F9" s="162">
        <v>70615</v>
      </c>
      <c r="G9" s="163"/>
      <c r="H9" s="164"/>
    </row>
    <row r="10" spans="1:8" x14ac:dyDescent="0.15">
      <c r="A10" s="165"/>
      <c r="B10" s="166"/>
      <c r="C10" s="167"/>
      <c r="D10" s="168">
        <v>21820</v>
      </c>
      <c r="E10" s="169"/>
      <c r="F10" s="170">
        <v>37382</v>
      </c>
      <c r="G10" s="171"/>
      <c r="H10" s="172"/>
    </row>
    <row r="11" spans="1:8" x14ac:dyDescent="0.15">
      <c r="A11" s="153" t="s">
        <v>549</v>
      </c>
      <c r="B11" s="158"/>
      <c r="C11" s="159"/>
      <c r="D11" s="160">
        <v>128154</v>
      </c>
      <c r="E11" s="161"/>
      <c r="F11" s="162">
        <v>69185</v>
      </c>
      <c r="G11" s="163"/>
      <c r="H11" s="164"/>
    </row>
    <row r="12" spans="1:8" x14ac:dyDescent="0.15">
      <c r="A12" s="165"/>
      <c r="B12" s="166"/>
      <c r="C12" s="173"/>
      <c r="D12" s="168">
        <v>55142</v>
      </c>
      <c r="E12" s="169"/>
      <c r="F12" s="170">
        <v>38519</v>
      </c>
      <c r="G12" s="171"/>
      <c r="H12" s="172"/>
    </row>
    <row r="13" spans="1:8" x14ac:dyDescent="0.15">
      <c r="A13" s="153"/>
      <c r="B13" s="158"/>
      <c r="C13" s="174"/>
      <c r="D13" s="175">
        <v>146833</v>
      </c>
      <c r="E13" s="176"/>
      <c r="F13" s="177">
        <v>73124</v>
      </c>
      <c r="G13" s="178"/>
      <c r="H13" s="164"/>
    </row>
    <row r="14" spans="1:8" x14ac:dyDescent="0.15">
      <c r="A14" s="165"/>
      <c r="B14" s="166"/>
      <c r="C14" s="167"/>
      <c r="D14" s="168">
        <v>31509</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8.0500000000000007</v>
      </c>
      <c r="C19" s="179">
        <f>ROUND(VALUE(SUBSTITUTE(実質収支比率等に係る経年分析!G$48,"▲","-")),2)</f>
        <v>5.59</v>
      </c>
      <c r="D19" s="179">
        <f>ROUND(VALUE(SUBSTITUTE(実質収支比率等に係る経年分析!H$48,"▲","-")),2)</f>
        <v>6.85</v>
      </c>
      <c r="E19" s="179">
        <f>ROUND(VALUE(SUBSTITUTE(実質収支比率等に係る経年分析!I$48,"▲","-")),2)</f>
        <v>7.07</v>
      </c>
      <c r="F19" s="179">
        <f>ROUND(VALUE(SUBSTITUTE(実質収支比率等に係る経年分析!J$48,"▲","-")),2)</f>
        <v>7.75</v>
      </c>
    </row>
    <row r="20" spans="1:11" x14ac:dyDescent="0.15">
      <c r="A20" s="179" t="s">
        <v>55</v>
      </c>
      <c r="B20" s="179">
        <f>ROUND(VALUE(SUBSTITUTE(実質収支比率等に係る経年分析!F$47,"▲","-")),2)</f>
        <v>25.14</v>
      </c>
      <c r="C20" s="179">
        <f>ROUND(VALUE(SUBSTITUTE(実質収支比率等に係る経年分析!G$47,"▲","-")),2)</f>
        <v>22.35</v>
      </c>
      <c r="D20" s="179">
        <f>ROUND(VALUE(SUBSTITUTE(実質収支比率等に係る経年分析!H$47,"▲","-")),2)</f>
        <v>25.28</v>
      </c>
      <c r="E20" s="179">
        <f>ROUND(VALUE(SUBSTITUTE(実質収支比率等に係る経年分析!I$47,"▲","-")),2)</f>
        <v>21.25</v>
      </c>
      <c r="F20" s="179">
        <f>ROUND(VALUE(SUBSTITUTE(実質収支比率等に係る経年分析!J$47,"▲","-")),2)</f>
        <v>20.190000000000001</v>
      </c>
    </row>
    <row r="21" spans="1:11" x14ac:dyDescent="0.15">
      <c r="A21" s="179" t="s">
        <v>56</v>
      </c>
      <c r="B21" s="179">
        <f>IF(ISNUMBER(VALUE(SUBSTITUTE(実質収支比率等に係る経年分析!F$49,"▲","-"))),ROUND(VALUE(SUBSTITUTE(実質収支比率等に係る経年分析!F$49,"▲","-")),2),NA())</f>
        <v>1.6</v>
      </c>
      <c r="C21" s="179">
        <f>IF(ISNUMBER(VALUE(SUBSTITUTE(実質収支比率等に係る経年分析!G$49,"▲","-"))),ROUND(VALUE(SUBSTITUTE(実質収支比率等に係る経年分析!G$49,"▲","-")),2),NA())</f>
        <v>-4.8099999999999996</v>
      </c>
      <c r="D21" s="179">
        <f>IF(ISNUMBER(VALUE(SUBSTITUTE(実質収支比率等に係る経年分析!H$49,"▲","-"))),ROUND(VALUE(SUBSTITUTE(実質収支比率等に係る経年分析!H$49,"▲","-")),2),NA())</f>
        <v>4.47</v>
      </c>
      <c r="E21" s="179">
        <f>IF(ISNUMBER(VALUE(SUBSTITUTE(実質収支比率等に係る経年分析!I$49,"▲","-"))),ROUND(VALUE(SUBSTITUTE(実質収支比率等に係る経年分析!I$49,"▲","-")),2),NA())</f>
        <v>-3.57</v>
      </c>
      <c r="F21" s="179">
        <f>IF(ISNUMBER(VALUE(SUBSTITUTE(実質収支比率等に係る経年分析!J$49,"▲","-"))),ROUND(VALUE(SUBSTITUTE(実質収支比率等に係る経年分析!J$49,"▲","-")),2),NA())</f>
        <v>-0.02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第三地区土地区画整理事業特別会計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7.95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5.48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6.74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6.94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7.72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8.1199999999999992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7.47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8.82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9.24</v>
      </c>
    </row>
    <row r="36" spans="1:16" x14ac:dyDescent="0.15">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4.8099999999999996</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3.19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5.01</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3.28</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2.48</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1625</v>
      </c>
      <c r="E42" s="181"/>
      <c r="F42" s="181"/>
      <c r="G42" s="181">
        <f>'実質公債費比率（分子）の構造'!L$52</f>
        <v>1625</v>
      </c>
      <c r="H42" s="181"/>
      <c r="I42" s="181"/>
      <c r="J42" s="181">
        <f>'実質公債費比率（分子）の構造'!M$52</f>
        <v>1664</v>
      </c>
      <c r="K42" s="181"/>
      <c r="L42" s="181"/>
      <c r="M42" s="181">
        <f>'実質公債費比率（分子）の構造'!N$52</f>
        <v>1660</v>
      </c>
      <c r="N42" s="181"/>
      <c r="O42" s="181"/>
      <c r="P42" s="181">
        <f>'実質公債費比率（分子）の構造'!O$52</f>
        <v>1717</v>
      </c>
    </row>
    <row r="43" spans="1:16" x14ac:dyDescent="0.15">
      <c r="A43" s="181" t="s">
        <v>64</v>
      </c>
      <c r="B43" s="181">
        <f>'実質公債費比率（分子）の構造'!K$51</f>
        <v>4</v>
      </c>
      <c r="C43" s="181"/>
      <c r="D43" s="181"/>
      <c r="E43" s="181">
        <f>'実質公債費比率（分子）の構造'!L$51</f>
        <v>4</v>
      </c>
      <c r="F43" s="181"/>
      <c r="G43" s="181"/>
      <c r="H43" s="181">
        <f>'実質公債費比率（分子）の構造'!M$51</f>
        <v>0</v>
      </c>
      <c r="I43" s="181"/>
      <c r="J43" s="181"/>
      <c r="K43" s="181">
        <f>'実質公債費比率（分子）の構造'!N$51</f>
        <v>1</v>
      </c>
      <c r="L43" s="181"/>
      <c r="M43" s="181"/>
      <c r="N43" s="181">
        <f>'実質公債費比率（分子）の構造'!O$51</f>
        <v>1</v>
      </c>
      <c r="O43" s="181"/>
      <c r="P43" s="181"/>
    </row>
    <row r="44" spans="1:16" x14ac:dyDescent="0.15">
      <c r="A44" s="181" t="s">
        <v>65</v>
      </c>
      <c r="B44" s="181">
        <f>'実質公債費比率（分子）の構造'!K$50</f>
        <v>43</v>
      </c>
      <c r="C44" s="181"/>
      <c r="D44" s="181"/>
      <c r="E44" s="181">
        <f>'実質公債費比率（分子）の構造'!L$50</f>
        <v>43</v>
      </c>
      <c r="F44" s="181"/>
      <c r="G44" s="181"/>
      <c r="H44" s="181">
        <f>'実質公債費比率（分子）の構造'!M$50</f>
        <v>43</v>
      </c>
      <c r="I44" s="181"/>
      <c r="J44" s="181"/>
      <c r="K44" s="181">
        <f>'実質公債費比率（分子）の構造'!N$50</f>
        <v>43</v>
      </c>
      <c r="L44" s="181"/>
      <c r="M44" s="181"/>
      <c r="N44" s="181">
        <f>'実質公債費比率（分子）の構造'!O$50</f>
        <v>43</v>
      </c>
      <c r="O44" s="181"/>
      <c r="P44" s="181"/>
    </row>
    <row r="45" spans="1:16" x14ac:dyDescent="0.15">
      <c r="A45" s="181" t="s">
        <v>66</v>
      </c>
      <c r="B45" s="181">
        <f>'実質公債費比率（分子）の構造'!K$49</f>
        <v>29</v>
      </c>
      <c r="C45" s="181"/>
      <c r="D45" s="181"/>
      <c r="E45" s="181">
        <f>'実質公債費比率（分子）の構造'!L$49</f>
        <v>19</v>
      </c>
      <c r="F45" s="181"/>
      <c r="G45" s="181"/>
      <c r="H45" s="181">
        <f>'実質公債費比率（分子）の構造'!M$49</f>
        <v>14</v>
      </c>
      <c r="I45" s="181"/>
      <c r="J45" s="181"/>
      <c r="K45" s="181">
        <f>'実質公債費比率（分子）の構造'!N$49</f>
        <v>26</v>
      </c>
      <c r="L45" s="181"/>
      <c r="M45" s="181"/>
      <c r="N45" s="181">
        <f>'実質公債費比率（分子）の構造'!O$49</f>
        <v>25</v>
      </c>
      <c r="O45" s="181"/>
      <c r="P45" s="181"/>
    </row>
    <row r="46" spans="1:16" x14ac:dyDescent="0.15">
      <c r="A46" s="181" t="s">
        <v>67</v>
      </c>
      <c r="B46" s="181">
        <f>'実質公債費比率（分子）の構造'!K$48</f>
        <v>231</v>
      </c>
      <c r="C46" s="181"/>
      <c r="D46" s="181"/>
      <c r="E46" s="181">
        <f>'実質公債費比率（分子）の構造'!L$48</f>
        <v>239</v>
      </c>
      <c r="F46" s="181"/>
      <c r="G46" s="181"/>
      <c r="H46" s="181">
        <f>'実質公債費比率（分子）の構造'!M$48</f>
        <v>231</v>
      </c>
      <c r="I46" s="181"/>
      <c r="J46" s="181"/>
      <c r="K46" s="181">
        <f>'実質公債費比率（分子）の構造'!N$48</f>
        <v>195</v>
      </c>
      <c r="L46" s="181"/>
      <c r="M46" s="181"/>
      <c r="N46" s="181">
        <f>'実質公債費比率（分子）の構造'!O$48</f>
        <v>215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2200</v>
      </c>
      <c r="C49" s="181"/>
      <c r="D49" s="181"/>
      <c r="E49" s="181">
        <f>'実質公債費比率（分子）の構造'!L$45</f>
        <v>2173</v>
      </c>
      <c r="F49" s="181"/>
      <c r="G49" s="181"/>
      <c r="H49" s="181">
        <f>'実質公債費比率（分子）の構造'!M$45</f>
        <v>2218</v>
      </c>
      <c r="I49" s="181"/>
      <c r="J49" s="181"/>
      <c r="K49" s="181">
        <f>'実質公債費比率（分子）の構造'!N$45</f>
        <v>2237</v>
      </c>
      <c r="L49" s="181"/>
      <c r="M49" s="181"/>
      <c r="N49" s="181">
        <f>'実質公債費比率（分子）の構造'!O$45</f>
        <v>2272</v>
      </c>
      <c r="O49" s="181"/>
      <c r="P49" s="181"/>
    </row>
    <row r="50" spans="1:16" x14ac:dyDescent="0.15">
      <c r="A50" s="181" t="s">
        <v>71</v>
      </c>
      <c r="B50" s="181" t="e">
        <f>NA()</f>
        <v>#N/A</v>
      </c>
      <c r="C50" s="181">
        <f>IF(ISNUMBER('実質公債費比率（分子）の構造'!K$53),'実質公債費比率（分子）の構造'!K$53,NA())</f>
        <v>882</v>
      </c>
      <c r="D50" s="181" t="e">
        <f>NA()</f>
        <v>#N/A</v>
      </c>
      <c r="E50" s="181" t="e">
        <f>NA()</f>
        <v>#N/A</v>
      </c>
      <c r="F50" s="181">
        <f>IF(ISNUMBER('実質公債費比率（分子）の構造'!L$53),'実質公債費比率（分子）の構造'!L$53,NA())</f>
        <v>853</v>
      </c>
      <c r="G50" s="181" t="e">
        <f>NA()</f>
        <v>#N/A</v>
      </c>
      <c r="H50" s="181" t="e">
        <f>NA()</f>
        <v>#N/A</v>
      </c>
      <c r="I50" s="181">
        <f>IF(ISNUMBER('実質公債費比率（分子）の構造'!M$53),'実質公債費比率（分子）の構造'!M$53,NA())</f>
        <v>842</v>
      </c>
      <c r="J50" s="181" t="e">
        <f>NA()</f>
        <v>#N/A</v>
      </c>
      <c r="K50" s="181" t="e">
        <f>NA()</f>
        <v>#N/A</v>
      </c>
      <c r="L50" s="181">
        <f>IF(ISNUMBER('実質公債費比率（分子）の構造'!N$53),'実質公債費比率（分子）の構造'!N$53,NA())</f>
        <v>842</v>
      </c>
      <c r="M50" s="181" t="e">
        <f>NA()</f>
        <v>#N/A</v>
      </c>
      <c r="N50" s="181" t="e">
        <f>NA()</f>
        <v>#N/A</v>
      </c>
      <c r="O50" s="181">
        <f>IF(ISNUMBER('実質公債費比率（分子）の構造'!O$53),'実質公債費比率（分子）の構造'!O$53,NA())</f>
        <v>839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17367</v>
      </c>
      <c r="E56" s="180"/>
      <c r="F56" s="180"/>
      <c r="G56" s="180">
        <f>'将来負担比率（分子）の構造'!J$52</f>
        <v>18563</v>
      </c>
      <c r="H56" s="180"/>
      <c r="I56" s="180"/>
      <c r="J56" s="180">
        <f>'将来負担比率（分子）の構造'!K$52</f>
        <v>18341</v>
      </c>
      <c r="K56" s="180"/>
      <c r="L56" s="180"/>
      <c r="M56" s="180">
        <f>'将来負担比率（分子）の構造'!L$52</f>
        <v>18654</v>
      </c>
      <c r="N56" s="180"/>
      <c r="O56" s="180"/>
      <c r="P56" s="180">
        <f>'将来負担比率（分子）の構造'!M$52</f>
        <v>18398</v>
      </c>
    </row>
    <row r="57" spans="1:16" x14ac:dyDescent="0.15">
      <c r="A57" s="180" t="s">
        <v>42</v>
      </c>
      <c r="B57" s="180"/>
      <c r="C57" s="180"/>
      <c r="D57" s="180">
        <f>'将来負担比率（分子）の構造'!I$51</f>
        <v>2369</v>
      </c>
      <c r="E57" s="180"/>
      <c r="F57" s="180"/>
      <c r="G57" s="180">
        <f>'将来負担比率（分子）の構造'!J$51</f>
        <v>2338</v>
      </c>
      <c r="H57" s="180"/>
      <c r="I57" s="180"/>
      <c r="J57" s="180">
        <f>'将来負担比率（分子）の構造'!K$51</f>
        <v>2272</v>
      </c>
      <c r="K57" s="180"/>
      <c r="L57" s="180"/>
      <c r="M57" s="180">
        <f>'将来負担比率（分子）の構造'!L$51</f>
        <v>2236</v>
      </c>
      <c r="N57" s="180"/>
      <c r="O57" s="180"/>
      <c r="P57" s="180">
        <f>'将来負担比率（分子）の構造'!M$51</f>
        <v>2183</v>
      </c>
    </row>
    <row r="58" spans="1:16" x14ac:dyDescent="0.15">
      <c r="A58" s="180" t="s">
        <v>41</v>
      </c>
      <c r="B58" s="180"/>
      <c r="C58" s="180"/>
      <c r="D58" s="180">
        <f>'将来負担比率（分子）の構造'!I$50</f>
        <v>7106</v>
      </c>
      <c r="E58" s="180"/>
      <c r="F58" s="180"/>
      <c r="G58" s="180">
        <f>'将来負担比率（分子）の構造'!J$50</f>
        <v>6541</v>
      </c>
      <c r="H58" s="180"/>
      <c r="I58" s="180"/>
      <c r="J58" s="180">
        <f>'将来負担比率（分子）の構造'!K$50</f>
        <v>7065</v>
      </c>
      <c r="K58" s="180"/>
      <c r="L58" s="180"/>
      <c r="M58" s="180">
        <f>'将来負担比率（分子）の構造'!L$50</f>
        <v>6636</v>
      </c>
      <c r="N58" s="180"/>
      <c r="O58" s="180"/>
      <c r="P58" s="180">
        <f>'将来負担比率（分子）の構造'!M$50</f>
        <v>6452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993</v>
      </c>
      <c r="C62" s="180"/>
      <c r="D62" s="180"/>
      <c r="E62" s="180">
        <f>'将来負担比率（分子）の構造'!J$45</f>
        <v>931</v>
      </c>
      <c r="F62" s="180"/>
      <c r="G62" s="180"/>
      <c r="H62" s="180">
        <f>'将来負担比率（分子）の構造'!K$45</f>
        <v>734</v>
      </c>
      <c r="I62" s="180"/>
      <c r="J62" s="180"/>
      <c r="K62" s="180">
        <f>'将来負担比率（分子）の構造'!L$45</f>
        <v>644</v>
      </c>
      <c r="L62" s="180"/>
      <c r="M62" s="180"/>
      <c r="N62" s="180">
        <f>'将来負担比率（分子）の構造'!M$45</f>
        <v>552</v>
      </c>
      <c r="O62" s="180"/>
      <c r="P62" s="180"/>
    </row>
    <row r="63" spans="1:16" x14ac:dyDescent="0.15">
      <c r="A63" s="180" t="s">
        <v>34</v>
      </c>
      <c r="B63" s="180">
        <f>'将来負担比率（分子）の構造'!I$44</f>
        <v>106</v>
      </c>
      <c r="C63" s="180"/>
      <c r="D63" s="180"/>
      <c r="E63" s="180">
        <f>'将来負担比率（分子）の構造'!J$44</f>
        <v>91</v>
      </c>
      <c r="F63" s="180"/>
      <c r="G63" s="180"/>
      <c r="H63" s="180">
        <f>'将来負担比率（分子）の構造'!K$44</f>
        <v>77</v>
      </c>
      <c r="I63" s="180"/>
      <c r="J63" s="180"/>
      <c r="K63" s="180">
        <f>'将来負担比率（分子）の構造'!L$44</f>
        <v>62</v>
      </c>
      <c r="L63" s="180"/>
      <c r="M63" s="180"/>
      <c r="N63" s="180">
        <f>'将来負担比率（分子）の構造'!M$44</f>
        <v>49</v>
      </c>
      <c r="O63" s="180"/>
      <c r="P63" s="180"/>
    </row>
    <row r="64" spans="1:16" x14ac:dyDescent="0.15">
      <c r="A64" s="180" t="s">
        <v>33</v>
      </c>
      <c r="B64" s="180">
        <f>'将来負担比率（分子）の構造'!I$43</f>
        <v>2784</v>
      </c>
      <c r="C64" s="180"/>
      <c r="D64" s="180"/>
      <c r="E64" s="180">
        <f>'将来負担比率（分子）の構造'!J$43</f>
        <v>2850</v>
      </c>
      <c r="F64" s="180"/>
      <c r="G64" s="180"/>
      <c r="H64" s="180">
        <f>'将来負担比率（分子）の構造'!K$43</f>
        <v>2847</v>
      </c>
      <c r="I64" s="180"/>
      <c r="J64" s="180"/>
      <c r="K64" s="180">
        <f>'将来負担比率（分子）の構造'!L$43</f>
        <v>2630</v>
      </c>
      <c r="L64" s="180"/>
      <c r="M64" s="180"/>
      <c r="N64" s="180">
        <f>'将来負担比率（分子）の構造'!M$43</f>
        <v>2455</v>
      </c>
      <c r="O64" s="180"/>
      <c r="P64" s="180"/>
    </row>
    <row r="65" spans="1:16" x14ac:dyDescent="0.15">
      <c r="A65" s="180" t="s">
        <v>32</v>
      </c>
      <c r="B65" s="180">
        <f>'将来負担比率（分子）の構造'!I$42</f>
        <v>394</v>
      </c>
      <c r="C65" s="180"/>
      <c r="D65" s="180"/>
      <c r="E65" s="180">
        <f>'将来負担比率（分子）の構造'!J$42</f>
        <v>340</v>
      </c>
      <c r="F65" s="180"/>
      <c r="G65" s="180"/>
      <c r="H65" s="180">
        <f>'将来負担比率（分子）の構造'!K$42</f>
        <v>298</v>
      </c>
      <c r="I65" s="180"/>
      <c r="J65" s="180"/>
      <c r="K65" s="180">
        <f>'将来負担比率（分子）の構造'!L$42</f>
        <v>255</v>
      </c>
      <c r="L65" s="180"/>
      <c r="M65" s="180"/>
      <c r="N65" s="180">
        <f>'将来負担比率（分子）の構造'!M$42</f>
        <v>213</v>
      </c>
      <c r="O65" s="180"/>
      <c r="P65" s="180"/>
    </row>
    <row r="66" spans="1:16" x14ac:dyDescent="0.15">
      <c r="A66" s="180" t="s">
        <v>31</v>
      </c>
      <c r="B66" s="180">
        <f>'将来負担比率（分子）の構造'!I$41</f>
        <v>24456</v>
      </c>
      <c r="C66" s="180"/>
      <c r="D66" s="180"/>
      <c r="E66" s="180">
        <f>'将来負担比率（分子）の構造'!J$41</f>
        <v>26420</v>
      </c>
      <c r="F66" s="180"/>
      <c r="G66" s="180"/>
      <c r="H66" s="180">
        <f>'将来負担比率（分子）の構造'!K$41</f>
        <v>27534</v>
      </c>
      <c r="I66" s="180"/>
      <c r="J66" s="180"/>
      <c r="K66" s="180">
        <f>'将来負担比率（分子）の構造'!L$41</f>
        <v>28186</v>
      </c>
      <c r="L66" s="180"/>
      <c r="M66" s="180"/>
      <c r="N66" s="180">
        <f>'将来負担比率（分子）の構造'!M$41</f>
        <v>28615</v>
      </c>
      <c r="O66" s="180"/>
      <c r="P66" s="180"/>
    </row>
    <row r="67" spans="1:16" x14ac:dyDescent="0.15">
      <c r="A67" s="180" t="s">
        <v>75</v>
      </c>
      <c r="B67" s="180" t="e">
        <f>NA()</f>
        <v>#N/A</v>
      </c>
      <c r="C67" s="180">
        <f>IF(ISNUMBER('将来負担比率（分子）の構造'!I$53), IF('将来負担比率（分子）の構造'!I$53 &lt; 0, 0, '将来負担比率（分子）の構造'!I$53), NA())</f>
        <v>1891</v>
      </c>
      <c r="D67" s="180" t="e">
        <f>NA()</f>
        <v>#N/A</v>
      </c>
      <c r="E67" s="180" t="e">
        <f>NA()</f>
        <v>#N/A</v>
      </c>
      <c r="F67" s="180">
        <f>IF(ISNUMBER('将来負担比率（分子）の構造'!J$53), IF('将来負担比率（分子）の構造'!J$53 &lt; 0, 0, '将来負担比率（分子）の構造'!J$53), NA())</f>
        <v>3190</v>
      </c>
      <c r="G67" s="180" t="e">
        <f>NA()</f>
        <v>#N/A</v>
      </c>
      <c r="H67" s="180" t="e">
        <f>NA()</f>
        <v>#N/A</v>
      </c>
      <c r="I67" s="180">
        <f>IF(ISNUMBER('将来負担比率（分子）の構造'!K$53), IF('将来負担比率（分子）の構造'!K$53 &lt; 0, 0, '将来負担比率（分子）の構造'!K$53), NA())</f>
        <v>3812</v>
      </c>
      <c r="J67" s="180" t="e">
        <f>NA()</f>
        <v>#N/A</v>
      </c>
      <c r="K67" s="180" t="e">
        <f>NA()</f>
        <v>#N/A</v>
      </c>
      <c r="L67" s="180">
        <f>IF(ISNUMBER('将来負担比率（分子）の構造'!L$53), IF('将来負担比率（分子）の構造'!L$53 &lt; 0, 0, '将来負担比率（分子）の構造'!L$53), NA())</f>
        <v>4252</v>
      </c>
      <c r="M67" s="180" t="e">
        <f>NA()</f>
        <v>#N/A</v>
      </c>
      <c r="N67" s="180" t="e">
        <f>NA()</f>
        <v>#N/A</v>
      </c>
      <c r="O67" s="180">
        <f>IF(ISNUMBER('将来負担比率（分子）の構造'!M$53), IF('将来負担比率（分子）の構造'!M$53 &lt; 0, 0, '将来負担比率（分子）の構造'!M$53), NA())</f>
        <v>4851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3970</v>
      </c>
      <c r="C72" s="184">
        <f>基金残高に係る経年分析!G55</f>
        <v>3363</v>
      </c>
      <c r="D72" s="184">
        <f>基金残高に係る経年分析!H55</f>
        <v>3224</v>
      </c>
    </row>
    <row r="73" spans="1:16" x14ac:dyDescent="0.15">
      <c r="A73" s="183" t="s">
        <v>78</v>
      </c>
      <c r="B73" s="184">
        <f>基金残高に係る経年分析!F56</f>
        <v>538</v>
      </c>
      <c r="C73" s="184">
        <f>基金残高に係る経年分析!G56</f>
        <v>539</v>
      </c>
      <c r="D73" s="184">
        <f>基金残高に係る経年分析!H56</f>
        <v>540</v>
      </c>
    </row>
    <row r="74" spans="1:16" x14ac:dyDescent="0.15">
      <c r="A74" s="183" t="s">
        <v>79</v>
      </c>
      <c r="B74" s="184">
        <f>基金残高に係る経年分析!F57</f>
        <v>2749</v>
      </c>
      <c r="C74" s="184">
        <f>基金残高に係る経年分析!G57</f>
        <v>2898</v>
      </c>
      <c r="D74" s="184">
        <f>基金残高に係る経年分析!H57</f>
        <v>5241</v>
      </c>
    </row>
  </sheetData>
  <sheetProtection algorithmName="SHA-512" hashValue="2lBwv3NUjkV39EqmLbxak1hn6U9dW+c7HLrg2aYHSJC46RC3ZFjN6YHmBYvU3B4Ba9ciBs8S2O2doa7N2LDG1Q==" saltValue="fdJt2yriaoTKA2T2f72A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沖縄県</cp:lastModifiedBy>
  <cp:lastPrinted>2020-03-23T08:56:32Z</cp:lastPrinted>
  <dcterms:created xsi:type="dcterms:W3CDTF">2020-02-10T06:37:03Z</dcterms:created>
  <dcterms:modified xsi:type="dcterms:W3CDTF">2020-09-23T06:51:56Z</dcterms:modified>
  <cp:category/>
</cp:coreProperties>
</file>