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U88" i="11" l="1"/>
  <c r="AP88" i="11"/>
  <c r="AF88" i="11"/>
  <c r="AA23" i="11" l="1"/>
  <c r="V23" i="11"/>
  <c r="Q23" i="11"/>
  <c r="AP23" i="11"/>
  <c r="AU63" i="11"/>
  <c r="AP63" i="11"/>
  <c r="BG37" i="9" l="1"/>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U36" i="9"/>
  <c r="C36" i="9"/>
  <c r="CO35" i="9"/>
  <c r="AM35" i="9"/>
  <c r="CO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BE34" i="9" s="1"/>
  <c r="BE35" i="9" l="1"/>
  <c r="BE36" i="9" s="1"/>
  <c r="BE37" i="9" s="1"/>
  <c r="BW34" i="9" l="1"/>
  <c r="BW35" i="9" s="1"/>
  <c r="BW36" i="9" s="1"/>
  <c r="BW37" i="9" s="1"/>
  <c r="BW38" i="9" s="1"/>
  <c r="BW39" i="9" s="1"/>
  <c r="BW40" i="9" s="1"/>
  <c r="BW41" i="9" s="1"/>
</calcChain>
</file>

<file path=xl/sharedStrings.xml><?xml version="1.0" encoding="utf-8"?>
<sst xmlns="http://schemas.openxmlformats.org/spreadsheetml/2006/main" count="1077" uniqueCount="568">
  <si>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</si>
  <si>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</si>
  <si>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</si>
  <si>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</si>
  <si>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</si>
  <si>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</si>
  <si>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</si>
  <si>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</si>
  <si>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</si>
  <si>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</si>
  <si>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</si>
  <si>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</si>
  <si>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</si>
  <si>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</si>
  <si>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</si>
  <si>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</si>
  <si>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</si>
  <si>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</si>
  <si>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</si>
  <si>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</si>
  <si>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</si>
  <si>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</si>
  <si>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</si>
  <si>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</si>
  <si>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</si>
  <si>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</si>
  <si>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</si>
  <si>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</si>
  <si>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</si>
  <si>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</si>
  <si>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</si>
  <si>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</si>
  <si>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</si>
  <si>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</si>
  <si>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</si>
  <si>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</si>
  <si>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</si>
  <si>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</si>
  <si>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</si>
  <si>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</si>
  <si>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</si>
  <si>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</si>
  <si>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</si>
  <si>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</si>
  <si>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</si>
  <si>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</si>
  <si>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</si>
  <si>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</si>
  <si>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</si>
  <si>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</si>
  <si>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</si>
  <si>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</si>
  <si>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</si>
  <si>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</si>
  <si>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</si>
  <si>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</si>
  <si>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</si>
  <si>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</si>
  <si>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</si>
  <si>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</si>
  <si>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</si>
  <si>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</si>
  <si>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</si>
  <si>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</si>
  <si>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</si>
  <si>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</si>
  <si>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</si>
  <si>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</si>
  <si>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</si>
  <si>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</si>
  <si>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</si>
  <si>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</si>
  <si>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</si>
  <si>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</si>
  <si>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</si>
  <si>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</si>
  <si>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</si>
  <si>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</si>
  <si>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</si>
  <si>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</si>
  <si>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</si>
  <si>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</si>
  <si>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</si>
  <si>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</si>
  <si>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</si>
  <si>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</si>
  <si>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</si>
  <si>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</si>
  <si>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</si>
  <si>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</si>
  <si>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</si>
  <si>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</si>
  <si>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</si>
  <si>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</si>
  <si>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</si>
  <si>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</si>
  <si>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</si>
  <si>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</si>
  <si>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</si>
  <si>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</si>
  <si>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</si>
  <si>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</si>
  <si>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</si>
  <si>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</si>
  <si>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</si>
  <si>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</si>
  <si>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</si>
  <si>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</si>
  <si>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</si>
  <si>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</si>
  <si>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</si>
  <si>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</si>
  <si>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</si>
  <si>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</si>
  <si>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</si>
  <si>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</si>
  <si>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</si>
  <si>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</si>
  <si>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</si>
  <si>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</si>
  <si>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</si>
  <si>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</si>
  <si>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</si>
  <si>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</si>
  <si>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</si>
  <si>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</si>
  <si>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</si>
  <si>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</si>
  <si>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</si>
  <si>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</si>
  <si>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</si>
  <si>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</si>
  <si>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</si>
  <si>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</si>
  <si>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</si>
  <si>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</si>
  <si>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</si>
  <si>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</si>
  <si>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</si>
  <si>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</si>
  <si>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</si>
  <si>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</si>
  <si>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</si>
  <si>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</si>
  <si>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</si>
  <si>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</si>
  <si>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</si>
  <si>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</si>
  <si>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</si>
  <si>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</si>
  <si>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</si>
  <si>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</si>
  <si>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</si>
  <si>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</si>
  <si>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</si>
  <si>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</si>
  <si>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</si>
  <si>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</si>
  <si>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</si>
  <si>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</si>
  <si>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</si>
  <si>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</si>
  <si>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</si>
  <si>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</si>
  <si>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</si>
  <si>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</si>
  <si>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</si>
  <si>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</si>
  <si>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</si>
  <si>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</si>
  <si>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</si>
  <si>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</si>
  <si>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</si>
  <si>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</si>
  <si>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</si>
  <si>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</si>
  <si>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</si>
  <si>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</si>
  <si>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</si>
  <si>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</si>
  <si>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</si>
  <si>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</si>
  <si>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</si>
  <si>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</si>
  <si>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</si>
  <si>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</si>
  <si>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</si>
  <si>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</si>
  <si>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</si>
  <si>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</si>
  <si>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</si>
  <si>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</si>
  <si>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</si>
  <si>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</si>
  <si>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</si>
  <si>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</si>
  <si>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沖縄県伊是名村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</si>
  <si>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</si>
  <si>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</si>
  <si>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</si>
  <si>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</si>
  <si>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</si>
  <si>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</si>
  <si>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</si>
  <si>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</si>
  <si>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</si>
  <si>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</si>
  <si>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</si>
  <si>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</si>
  <si>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</si>
  <si>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</si>
  <si>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</si>
  <si>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</si>
  <si>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</si>
  <si>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</si>
  <si>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</si>
  <si>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</si>
  <si>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</si>
  <si>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</si>
  <si>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</si>
  <si>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</si>
  <si>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</si>
  <si>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</si>
  <si>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</si>
  <si>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</si>
  <si>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</si>
  <si>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</si>
  <si>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</si>
  <si>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</si>
  <si>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</si>
  <si>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</si>
  <si>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</si>
  <si>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</si>
  <si>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</si>
  <si>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</si>
  <si>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</si>
  <si>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</si>
  <si>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</si>
  <si>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</si>
  <si>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</si>
  <si>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</si>
  <si>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</si>
  <si>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</si>
  <si>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</si>
  <si>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</si>
  <si>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</si>
  <si>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</si>
  <si>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</si>
  <si>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</si>
  <si>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</si>
  <si>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</si>
  <si>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</si>
  <si>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</si>
  <si>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</si>
  <si>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</si>
  <si>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</si>
  <si>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</si>
  <si>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</si>
  <si>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</si>
  <si>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</si>
  <si>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</si>
  <si>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</si>
  <si>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</si>
  <si>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</si>
  <si>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</si>
  <si>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</si>
  <si>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</si>
  <si>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</si>
  <si>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</si>
  <si>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</si>
  <si>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</si>
  <si>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</si>
  <si>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</si>
  <si>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</si>
  <si>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</si>
  <si>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</si>
  <si>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</si>
  <si>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</si>
  <si>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</si>
  <si>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</si>
  <si>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</si>
  <si>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</si>
  <si>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</si>
  <si>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</si>
  <si>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</si>
  <si>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</si>
  <si>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</si>
  <si>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</si>
  <si>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</si>
  <si>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</si>
  <si>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</si>
  <si>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</si>
  <si>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</si>
  <si>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</si>
  <si>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</si>
  <si>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</si>
  <si>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</si>
  <si>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</si>
  <si>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</si>
  <si>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</si>
  <si>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</si>
  <si>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</si>
  <si>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</si>
  <si>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</si>
  <si>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</si>
  <si>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</si>
  <si>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</si>
  <si>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</si>
  <si>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</si>
  <si>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</si>
  <si>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</si>
  <si>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</si>
  <si>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</si>
  <si>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</si>
  <si>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</si>
  <si>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</si>
  <si>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</si>
  <si>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</si>
  <si>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</si>
  <si>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</si>
  <si>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</si>
  <si>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</si>
  <si>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</si>
  <si>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</si>
  <si>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</si>
  <si>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</si>
  <si>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</si>
  <si>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</si>
  <si>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</si>
  <si>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</si>
  <si>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</si>
  <si>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</si>
  <si>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</si>
  <si>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</si>
  <si>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</si>
  <si>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</si>
  <si>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</si>
  <si>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</si>
  <si>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</si>
  <si>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</si>
  <si>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</si>
  <si>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</si>
  <si>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</si>
  <si>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</si>
  <si>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</si>
  <si>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沖縄県伊是名村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</si>
  <si>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</si>
  <si>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</si>
  <si>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</si>
  <si>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</si>
  <si>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</si>
  <si>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</si>
  <si>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</si>
  <si>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</si>
  <si>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</si>
  <si>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</si>
  <si>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</si>
  <si>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</si>
  <si>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</si>
  <si>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</si>
  <si>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</si>
  <si>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</si>
  <si>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</si>
  <si>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</si>
  <si>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</si>
  <si>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</si>
  <si>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</si>
  <si>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</si>
  <si>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</si>
  <si>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</si>
  <si>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</si>
  <si>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</si>
  <si>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</si>
  <si>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</si>
  <si>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</si>
  <si>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</si>
  <si>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</si>
  <si>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</si>
  <si>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</si>
  <si>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</si>
  <si>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</si>
  <si>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</si>
  <si>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</si>
  <si>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</si>
  <si>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農業集落排水事業特別会計</t>
    <phoneticPr fontId="5"/>
  </si>
  <si>
    <t>港湾整備事業特別会計</t>
    <phoneticPr fontId="5"/>
  </si>
  <si>
    <t>船舶運航事業特別会計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</si>
  <si>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</si>
  <si>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</si>
  <si>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</si>
  <si>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</si>
  <si>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</si>
  <si>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</si>
  <si>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</si>
  <si>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</si>
  <si>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</si>
  <si>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</si>
  <si>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</si>
  <si>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</si>
  <si>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</si>
  <si>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</si>
  <si>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</si>
  <si>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</si>
  <si>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</si>
  <si>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</si>
  <si>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</si>
  <si>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</si>
  <si>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</si>
  <si>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</si>
  <si>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</si>
  <si>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</si>
  <si>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</si>
  <si>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</si>
  <si>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</si>
  <si>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</si>
  <si>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</si>
  <si>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</si>
  <si>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</si>
  <si>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</si>
  <si>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</si>
  <si>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</si>
  <si>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</si>
  <si>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</si>
  <si>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</si>
  <si>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</si>
  <si>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</si>
  <si>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</si>
  <si>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</si>
  <si>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</si>
  <si>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</si>
  <si>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</si>
  <si>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</si>
  <si>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</si>
  <si>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</si>
  <si>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</si>
  <si>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</si>
  <si>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</si>
  <si>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</si>
  <si>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</si>
  <si>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</si>
  <si>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</si>
  <si>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</si>
  <si>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</si>
  <si>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</si>
  <si>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</si>
  <si>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</si>
  <si>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</si>
  <si>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</si>
  <si>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</si>
  <si>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</si>
  <si>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</si>
  <si>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</si>
  <si>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</si>
  <si>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</si>
  <si>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</si>
  <si>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</si>
  <si>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</si>
  <si>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</si>
  <si>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</si>
  <si>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</si>
  <si>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</si>
  <si>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</si>
  <si>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</si>
  <si>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</si>
  <si>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</si>
  <si>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</si>
  <si>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</si>
  <si>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</si>
  <si>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</si>
  <si>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</si>
  <si>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</si>
  <si>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</si>
  <si>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</si>
  <si>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</si>
  <si>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</si>
  <si>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</si>
  <si>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</si>
  <si>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</si>
  <si>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</si>
  <si>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</si>
  <si>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</si>
  <si>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</si>
  <si>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</si>
  <si>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</si>
  <si>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</si>
  <si>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</si>
  <si>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</si>
  <si>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</si>
  <si>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</si>
  <si>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</si>
  <si>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</si>
  <si>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</si>
  <si>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</si>
  <si>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</si>
  <si>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</si>
  <si>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</si>
  <si>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</si>
  <si>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</si>
  <si>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</si>
  <si>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</si>
  <si>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</si>
  <si>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</si>
  <si>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</si>
  <si>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</si>
  <si>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</si>
  <si>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</si>
  <si>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</si>
  <si>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</si>
  <si>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</si>
  <si>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</si>
  <si>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</si>
  <si>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</si>
  <si>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</si>
  <si>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</si>
  <si>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</si>
  <si>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</si>
  <si>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</si>
  <si>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</si>
  <si>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</si>
  <si>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</si>
  <si>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</si>
  <si>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</si>
  <si>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</si>
  <si>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</si>
  <si>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</si>
  <si>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</si>
  <si>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</si>
  <si>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</si>
  <si>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</si>
  <si>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</si>
  <si>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</si>
  <si>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</si>
  <si>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</si>
  <si>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</si>
  <si>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</si>
  <si>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船舶運航事業特別会計</t>
  </si>
  <si>
    <t>国民健康保険特別会計</t>
  </si>
  <si>
    <t>▲ 0.11</t>
  </si>
  <si>
    <t>簡易水道事業特別会計</t>
  </si>
  <si>
    <t>港湾整備事業特別会計</t>
  </si>
  <si>
    <t>農業集落排水事業特別会計</t>
  </si>
  <si>
    <t>育英事業特別会計</t>
  </si>
  <si>
    <t>後期高齢者医療特別会計</t>
  </si>
  <si>
    <t>その他会計（赤字）</t>
  </si>
  <si>
    <t>その他会計（黒字）</t>
  </si>
  <si>
    <t>.</t>
    <phoneticPr fontId="2"/>
  </si>
  <si>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</si>
  <si>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</si>
  <si>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</si>
  <si>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</si>
  <si>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</si>
  <si>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沖縄県介護保険広域連合</t>
    <rPh sb="0" eb="3">
      <t>オキナワケン</t>
    </rPh>
    <rPh sb="3" eb="5">
      <t>カイゴ</t>
    </rPh>
    <rPh sb="5" eb="7">
      <t>ホケン</t>
    </rPh>
    <rPh sb="7" eb="9">
      <t>コウイキ</t>
    </rPh>
    <rPh sb="9" eb="11">
      <t>レンゴウ</t>
    </rPh>
    <phoneticPr fontId="2"/>
  </si>
  <si>
    <t>沖縄県介護保険広域連合（保険事業款定）</t>
    <rPh sb="0" eb="3">
      <t>オキナワケン</t>
    </rPh>
    <rPh sb="3" eb="5">
      <t>カイゴ</t>
    </rPh>
    <rPh sb="5" eb="7">
      <t>ホケン</t>
    </rPh>
    <rPh sb="7" eb="9">
      <t>コウイキ</t>
    </rPh>
    <rPh sb="9" eb="11">
      <t>レンゴウ</t>
    </rPh>
    <rPh sb="12" eb="14">
      <t>ホケン</t>
    </rPh>
    <rPh sb="14" eb="16">
      <t>ジギョウ</t>
    </rPh>
    <rPh sb="16" eb="17">
      <t>カン</t>
    </rPh>
    <rPh sb="17" eb="18">
      <t>テイ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</si>
  <si>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</si>
  <si>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沖縄県後期高齢者医療広域連合（事業款定）</t>
    <rPh sb="0" eb="3">
      <t>オキナワケン</t>
    </rPh>
    <rPh sb="3" eb="5">
      <t>コウキ</t>
    </rPh>
    <rPh sb="5" eb="8">
      <t>コウレイシャ</t>
    </rPh>
    <rPh sb="8" eb="10">
      <t>イリョウ</t>
    </rPh>
    <rPh sb="10" eb="12">
      <t>コウイキ</t>
    </rPh>
    <rPh sb="12" eb="14">
      <t>レンゴウ</t>
    </rPh>
    <rPh sb="15" eb="17">
      <t>ジギョウ</t>
    </rPh>
    <rPh sb="17" eb="19">
      <t>カンテイ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</si>
  <si>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</si>
  <si>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</si>
  <si>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</si>
  <si>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</si>
  <si>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</si>
  <si>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</si>
  <si>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</si>
  <si>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</si>
  <si>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</si>
  <si>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</si>
  <si>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</si>
  <si>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年々減少傾向にあるものの類似団体平均を上回っている。今後の見通しとして、平成25年度から平成28年度にかけて大型事業を実施に伴い地方債の新規発行を行ったため、将来負担比率が増える見込であることから、新規事業の見直しや地方債発行の抑制、将来負担を見通した基金積立を検討し、健全な財政運営に努めていく。
　有形固定資産償却率ついても、公共施設等総合管理計画に基づき今後の老朽化対策に積極的に取り組み、より低下させるよう努めていく必要がある。</t>
    <phoneticPr fontId="5"/>
  </si>
  <si>
    <t>　平成23年度から平成25年度にかけ公債費が多額であったことにより、実質公債費比率、将来負担比率も高い水準であった。財政健全化計画や公債費適正化計画に基づき、地方債の新規発行の抑制や、公債費の繰上償還等の実施に取組、改善した。
　今後の見通しとして、平成25年度から平成28年度にかけ大型事業を実施したことにより、将来負担比率や実質公債費比率も上昇する見込であることから、事業計画を基に新規事業の見直しや計画変更、地方債の新規発行の抑制や公債費の繰上償還などや、将来負担を見通し財政調整基金の積立など検討し、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</si>
</sst>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19E8-484F-B690-1C3713452F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619951</c:v>
                </c:pt>
                <c:pt idx="1">
                  <c:v>1743576</c:v>
                </c:pt>
                <c:pt idx="2">
                  <c:v>3166951</c:v>
                </c:pt>
                <c:pt idx="3">
                  <c:v>1499084</c:v>
                </c:pt>
                <c:pt idx="4">
                  <c:v>497263</c:v>
                </c:pt>
              </c:numCache>
            </c:numRef>
          </c:val>
          <c:smooth val="0"/>
          <c:extLst xmlns:c16r2="http://schemas.microsoft.com/office/drawing/2015/06/chart">
            <c:ext xmlns:c16="http://schemas.microsoft.com/office/drawing/2014/chart" uri="{C3380CC4-5D6E-409C-BE32-E72D297353CC}">
              <c16:uniqueId val="{00000001-19E8-484F-B690-1C3713452F44}"/>
            </c:ext>
          </c:extLst>
        </c:ser>
        <c:dLbls>
          <c:showLegendKey val="0"/>
          <c:showVal val="0"/>
          <c:showCatName val="0"/>
          <c:showSerName val="0"/>
          <c:showPercent val="0"/>
          <c:showBubbleSize val="0"/>
        </c:dLbls>
        <c:marker val="1"/>
        <c:smooth val="0"/>
        <c:axId val="130218624"/>
        <c:axId val="128135552"/>
      </c:lineChart>
      <c:catAx>
        <c:axId val="13021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35552"/>
        <c:crosses val="autoZero"/>
        <c:auto val="1"/>
        <c:lblAlgn val="ctr"/>
        <c:lblOffset val="100"/>
        <c:tickLblSkip val="1"/>
        <c:tickMarkSkip val="1"/>
        <c:noMultiLvlLbl val="0"/>
      </c:catAx>
      <c:valAx>
        <c:axId val="128135552"/>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1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13.39</c:v>
                </c:pt>
                <c:pt idx="1">
                  <c:v>15.62</c:v>
                </c:pt>
                <c:pt idx="2">
                  <c:v>14.89</c:v>
                </c:pt>
                <c:pt idx="3">
                  <c:v>21.59</c:v>
                </c:pt>
                <c:pt idx="4">
                  <c:v>19.670000000000002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17.239999999999998</c:v>
                </c:pt>
                <c:pt idx="1">
                  <c:v>13.61</c:v>
                </c:pt>
                <c:pt idx="2">
                  <c:v>18.28</c:v>
                </c:pt>
                <c:pt idx="3">
                  <c:v>44.29</c:v>
                </c:pt>
                <c:pt idx="4">
                  <c:v>52.5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142592"/>
        <c:axId val="13014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4.46</c:v>
                </c:pt>
                <c:pt idx="1">
                  <c:v>1.33</c:v>
                </c:pt>
                <c:pt idx="2">
                  <c:v>3.77</c:v>
                </c:pt>
                <c:pt idx="3">
                  <c:v>35.65</c:v>
                </c:pt>
                <c:pt idx="4">
                  <c:v>6.72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142592"/>
        <c:axId val="130144512"/>
      </c:lineChart>
      <c:catAx>
        <c:axId val="1301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144512"/>
        <c:crosses val="autoZero"/>
        <c:auto val="1"/>
        <c:lblAlgn val="ctr"/>
        <c:lblOffset val="100"/>
        <c:tickLblSkip val="1"/>
        <c:tickMarkSkip val="1"/>
        <c:noMultiLvlLbl val="0"/>
      </c:catAx>
      <c:valAx>
        <c:axId val="13014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0.02</c:v>
                </c:pt>
                <c:pt idx="4">
                  <c:v>#N/A</c:v>
                </c:pt>
                <c:pt idx="5">
                  <c:v>0.02</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0.09</c:v>
                </c:pt>
                <c:pt idx="4">
                  <c:v>#N/A</c:v>
                </c:pt>
                <c:pt idx="5">
                  <c:v>0.09</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0.42</c:v>
                </c:pt>
                <c:pt idx="4">
                  <c:v>#N/A</c:v>
                </c:pt>
                <c:pt idx="5">
                  <c:v>0.15</c:v>
                </c:pt>
                <c:pt idx="6">
                  <c:v>#N/A</c:v>
                </c:pt>
                <c:pt idx="7">
                  <c:v>0.26</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0.12</c:v>
                </c:pt>
                <c:pt idx="4">
                  <c:v>#N/A</c:v>
                </c:pt>
                <c:pt idx="5">
                  <c:v>0.09</c:v>
                </c:pt>
                <c:pt idx="6">
                  <c:v>#N/A</c:v>
                </c:pt>
                <c:pt idx="7">
                  <c:v>7.0000000000000007E-2</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0.41</c:v>
                </c:pt>
                <c:pt idx="4">
                  <c:v>#N/A</c:v>
                </c:pt>
                <c:pt idx="5">
                  <c:v>0.59</c:v>
                </c:pt>
                <c:pt idx="6">
                  <c:v>#N/A</c:v>
                </c:pt>
                <c:pt idx="7">
                  <c:v>0.65</c:v>
                </c:pt>
                <c:pt idx="8">
                  <c:v>#N/A</c:v>
                </c:pt>
                <c:pt idx="9">
                  <c:v>0.66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1.07</c:v>
                </c:pt>
                <c:pt idx="2">
                  <c:v>0.11</c:v>
                </c:pt>
                <c:pt idx="3">
                  <c:v>#N/A</c:v>
                </c:pt>
                <c:pt idx="4">
                  <c:v>#N/A</c:v>
                </c:pt>
                <c:pt idx="5">
                  <c:v>2.39</c:v>
                </c:pt>
                <c:pt idx="6">
                  <c:v>#N/A</c:v>
                </c:pt>
                <c:pt idx="7">
                  <c:v>0.87</c:v>
                </c:pt>
                <c:pt idx="8">
                  <c:v>#N/A</c:v>
                </c:pt>
                <c:pt idx="9">
                  <c:v>0.73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0.24</c:v>
                </c:pt>
                <c:pt idx="2">
                  <c:v>#N/A</c:v>
                </c:pt>
                <c:pt idx="3">
                  <c:v>0.33</c:v>
                </c:pt>
                <c:pt idx="4">
                  <c:v>#N/A</c:v>
                </c:pt>
                <c:pt idx="5">
                  <c:v>4.08</c:v>
                </c:pt>
                <c:pt idx="6">
                  <c:v>#N/A</c:v>
                </c:pt>
                <c:pt idx="7">
                  <c:v>5.78</c:v>
                </c:pt>
                <c:pt idx="8">
                  <c:v>#N/A</c:v>
                </c:pt>
                <c:pt idx="9">
                  <c:v>2.4700000000000002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13.2</c:v>
                </c:pt>
                <c:pt idx="2">
                  <c:v>#N/A</c:v>
                </c:pt>
                <c:pt idx="3">
                  <c:v>15.53</c:v>
                </c:pt>
                <c:pt idx="4">
                  <c:v>#N/A</c:v>
                </c:pt>
                <c:pt idx="5">
                  <c:v>14.95</c:v>
                </c:pt>
                <c:pt idx="6">
                  <c:v>#N/A</c:v>
                </c:pt>
                <c:pt idx="7">
                  <c:v>21.37</c:v>
                </c:pt>
                <c:pt idx="8">
                  <c:v>#N/A</c:v>
                </c:pt>
                <c:pt idx="9">
                  <c:v>19.57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9700480"/>
        <c:axId val="139702272"/>
      </c:barChart>
      <c:catAx>
        <c:axId val="1397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702272"/>
        <c:crosses val="autoZero"/>
        <c:auto val="1"/>
        <c:lblAlgn val="ctr"/>
        <c:lblOffset val="100"/>
        <c:tickLblSkip val="1"/>
        <c:tickMarkSkip val="1"/>
        <c:noMultiLvlLbl val="0"/>
      </c:catAx>
      <c:valAx>
        <c:axId val="13970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0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187</c:v>
                </c:pt>
                <c:pt idx="5">
                  <c:v>180</c:v>
                </c:pt>
                <c:pt idx="8">
                  <c:v>174</c:v>
                </c:pt>
                <c:pt idx="11">
                  <c:v>174</c:v>
                </c:pt>
                <c:pt idx="14">
                  <c:v>173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3</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c:v>
                </c:pt>
                <c:pt idx="3">
                  <c:v>37</c:v>
                </c:pt>
                <c:pt idx="6">
                  <c:v>34</c:v>
                </c:pt>
                <c:pt idx="9">
                  <c:v>32</c:v>
                </c:pt>
                <c:pt idx="12">
                  <c:v>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294</c:v>
                </c:pt>
                <c:pt idx="3">
                  <c:v>209</c:v>
                </c:pt>
                <c:pt idx="6">
                  <c:v>189</c:v>
                </c:pt>
                <c:pt idx="9">
                  <c:v>210</c:v>
                </c:pt>
                <c:pt idx="12">
                  <c:v>224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204608"/>
        <c:axId val="13120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c:v>
                </c:pt>
                <c:pt idx="2">
                  <c:v>#N/A</c:v>
                </c:pt>
                <c:pt idx="3">
                  <c:v>#N/A</c:v>
                </c:pt>
                <c:pt idx="4">
                  <c:v>71</c:v>
                </c:pt>
                <c:pt idx="5">
                  <c:v>#N/A</c:v>
                </c:pt>
                <c:pt idx="6">
                  <c:v>#N/A</c:v>
                </c:pt>
                <c:pt idx="7">
                  <c:v>52</c:v>
                </c:pt>
                <c:pt idx="8">
                  <c:v>#N/A</c:v>
                </c:pt>
                <c:pt idx="9">
                  <c:v>#N/A</c:v>
                </c:pt>
                <c:pt idx="10">
                  <c:v>70</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204608"/>
        <c:axId val="131206528"/>
      </c:lineChart>
      <c:catAx>
        <c:axId val="1312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206528"/>
        <c:crosses val="autoZero"/>
        <c:auto val="1"/>
        <c:lblAlgn val="ctr"/>
        <c:lblOffset val="100"/>
        <c:tickLblSkip val="1"/>
        <c:tickMarkSkip val="1"/>
        <c:noMultiLvlLbl val="0"/>
      </c:catAx>
      <c:valAx>
        <c:axId val="13120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1403</c:v>
                </c:pt>
                <c:pt idx="5">
                  <c:v>1541</c:v>
                </c:pt>
                <c:pt idx="8">
                  <c:v>1768</c:v>
                </c:pt>
                <c:pt idx="11">
                  <c:v>1958</c:v>
                </c:pt>
                <c:pt idx="14">
                  <c:v>1945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c:v>
                </c:pt>
                <c:pt idx="5">
                  <c:v>52</c:v>
                </c:pt>
                <c:pt idx="8">
                  <c:v>54</c:v>
                </c:pt>
                <c:pt idx="11">
                  <c:v>44</c:v>
                </c:pt>
                <c:pt idx="14">
                  <c:v>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301</c:v>
                </c:pt>
                <c:pt idx="5">
                  <c:v>286</c:v>
                </c:pt>
                <c:pt idx="8">
                  <c:v>382</c:v>
                </c:pt>
                <c:pt idx="11">
                  <c:v>758</c:v>
                </c:pt>
                <c:pt idx="14">
                  <c:v>918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338</c:v>
                </c:pt>
                <c:pt idx="3">
                  <c:v>345</c:v>
                </c:pt>
                <c:pt idx="6">
                  <c:v>180</c:v>
                </c:pt>
                <c:pt idx="9">
                  <c:v>152</c:v>
                </c:pt>
                <c:pt idx="12">
                  <c:v>112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c:v>
                </c:pt>
                <c:pt idx="3">
                  <c:v>12</c:v>
                </c:pt>
                <c:pt idx="6">
                  <c:v>11</c:v>
                </c:pt>
                <c:pt idx="9">
                  <c:v>9</c:v>
                </c:pt>
                <c:pt idx="12">
                  <c:v>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241</c:v>
                </c:pt>
                <c:pt idx="3">
                  <c:v>214</c:v>
                </c:pt>
                <c:pt idx="6">
                  <c:v>183</c:v>
                </c:pt>
                <c:pt idx="9">
                  <c:v>152</c:v>
                </c:pt>
                <c:pt idx="12">
                  <c:v>137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2016</c:v>
                </c:pt>
                <c:pt idx="3">
                  <c:v>2031</c:v>
                </c:pt>
                <c:pt idx="6">
                  <c:v>2302</c:v>
                </c:pt>
                <c:pt idx="9">
                  <c:v>2586</c:v>
                </c:pt>
                <c:pt idx="12">
                  <c:v>2555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0085504"/>
        <c:axId val="14009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872</c:v>
                </c:pt>
                <c:pt idx="2">
                  <c:v>#N/A</c:v>
                </c:pt>
                <c:pt idx="3">
                  <c:v>#N/A</c:v>
                </c:pt>
                <c:pt idx="4">
                  <c:v>724</c:v>
                </c:pt>
                <c:pt idx="5">
                  <c:v>#N/A</c:v>
                </c:pt>
                <c:pt idx="6">
                  <c:v>#N/A</c:v>
                </c:pt>
                <c:pt idx="7">
                  <c:v>472</c:v>
                </c:pt>
                <c:pt idx="8">
                  <c:v>#N/A</c:v>
                </c:pt>
                <c:pt idx="9">
                  <c:v>#N/A</c:v>
                </c:pt>
                <c:pt idx="10">
                  <c:v>139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0085504"/>
        <c:axId val="140091776"/>
      </c:lineChart>
      <c:catAx>
        <c:axId val="1400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091776"/>
        <c:crosses val="autoZero"/>
        <c:auto val="1"/>
        <c:lblAlgn val="ctr"/>
        <c:lblOffset val="100"/>
        <c:tickLblSkip val="1"/>
        <c:tickMarkSkip val="1"/>
        <c:noMultiLvlLbl val="0"/>
      </c:catAx>
      <c:valAx>
        <c:axId val="14009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{972BD88B-6A42-4793-9794-0530A413598E}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754-42EA-81A3-0A402802568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{ED3AD235-2B88-4A56-84EE-F220109C08CC}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754-42EA-81A3-0A402802568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{06591B2F-8978-42FD-A0D1-15DB033EBD07}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754-42EA-81A3-0A402802568A}"/>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{AED8DA82-B29F-4FDD-88D2-C507601A7F50}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754-42EA-81A3-0A402802568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{72ADD3DE-B4DF-4703-9427-0665791C5747}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754-42EA-81A3-0A40280256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39.9</c:v>
                </c:pt>
              </c:numCache>
            </c:numRef>
          </c:xVal>
          <c:yVal>
            <c:numRef>
              <c:f>公会計指標分析・財政指標組合せ分析表!$K$51:$O$51</c:f>
              <c:numCache>
                <c:formatCode>#,##0.0;"▲ "#,##0.0</c:formatCode>
                <c:ptCount val="5"/>
                <c:pt idx="3">
                  <c:v>13.3</c:v>
                </c:pt>
              </c:numCache>
            </c:numRef>
          </c:yVal>
          <c:smooth val="0"/>
          <c:extLst xmlns:c16r2="http://schemas.microsoft.com/office/drawing/2015/06/chart">
            <c:ext xmlns:c16="http://schemas.microsoft.com/office/drawing/2014/chart" uri="{C3380CC4-5D6E-409C-BE32-E72D297353CC}">
              <c16:uniqueId val="{00000005-E754-42EA-81A3-0A402802568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{3A6698C2-2057-46E8-8168-A22F0650CD03}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754-42EA-81A3-0A402802568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{0FA53B06-BDB1-4573-8C70-7A3A01C44BD7}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754-42EA-81A3-0A402802568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{1D9DCF38-FBAA-4175-B32D-4B89ABDE9AE8}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754-42EA-81A3-0A402802568A}"/>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{A60971CF-E388-476E-BFB1-DFD43A0ADF88}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754-42EA-81A3-0A402802568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{C938695F-44E0-44D8-8B7F-8CD6B7520886}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754-42EA-81A3-0A40280256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E754-42EA-81A3-0A402802568A}"/>
            </c:ext>
          </c:extLst>
        </c:ser>
        <c:dLbls>
          <c:showLegendKey val="0"/>
          <c:showVal val="0"/>
          <c:showCatName val="0"/>
          <c:showSerName val="0"/>
          <c:showPercent val="0"/>
          <c:showBubbleSize val="0"/>
        </c:dLbls>
        <c:axId val="139527296"/>
        <c:axId val="139529216"/>
      </c:scatterChart>
      <c:valAx>
        <c:axId val="139527296"/>
        <c:scaling>
          <c:orientation val="minMax"/>
          <c:max val="56"/>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29216"/>
        <c:crosses val="autoZero"/>
        <c:crossBetween val="midCat"/>
      </c:valAx>
      <c:valAx>
        <c:axId val="139529216"/>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27296"/>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{5CEE24E8-93F7-4F24-9B29-203B7DF4138E}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E4E-44CC-AF82-9AE9667F586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{BB6DC148-B123-4F47-BECF-52CCB3859ABF}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E4E-44CC-AF82-9AE9667F586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{3CE7F146-14A3-49DE-B3C2-ACA7E3387DF8}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E4E-44CC-AF82-9AE9667F586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{840332A0-1BEF-44A0-825F-04BBD31427D5}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E4E-44CC-AF82-9AE9667F586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{11934DCC-B818-475C-B43C-28E9165B5E55}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E4E-44CC-AF82-9AE9667F58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18.600000000000001</c:v>
                </c:pt>
                <c:pt idx="1">
                  <c:v>13.7</c:v>
                </c:pt>
                <c:pt idx="2">
                  <c:v>9.5</c:v>
                </c:pt>
                <c:pt idx="3">
                  <c:v>6.6</c:v>
                </c:pt>
                <c:pt idx="4">
                  <c:v>6.3</c:v>
                </c:pt>
              </c:numCache>
            </c:numRef>
          </c:xVal>
          <c:yVal>
            <c:numRef>
              <c:f>公会計指標分析・財政指標組合せ分析表!$K$73:$O$73</c:f>
              <c:numCache>
                <c:formatCode>#,##0.0;"▲ "#,##0.0</c:formatCode>
                <c:ptCount val="5"/>
                <c:pt idx="0">
                  <c:v>92.1</c:v>
                </c:pt>
                <c:pt idx="1">
                  <c:v>76.7</c:v>
                </c:pt>
                <c:pt idx="2">
                  <c:v>50.2</c:v>
                </c:pt>
                <c:pt idx="3">
                  <c:v>13.3</c:v>
                </c:pt>
              </c:numCache>
            </c:numRef>
          </c:yVal>
          <c:smooth val="0"/>
          <c:extLst xmlns:c16r2="http://schemas.microsoft.com/office/drawing/2015/06/chart">
            <c:ext xmlns:c16="http://schemas.microsoft.com/office/drawing/2014/chart" uri="{C3380CC4-5D6E-409C-BE32-E72D297353CC}">
              <c16:uniqueId val="{00000005-1E4E-44CC-AF82-9AE9667F586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{7C0B08F9-C0C6-4F09-8E92-1D8B7F94B0BD}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E4E-44CC-AF82-9AE9667F586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{F58DE49A-A90E-4837-AD44-B50BAFCB6CD1}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E4E-44CC-AF82-9AE9667F5866}"/>
                </c:ext>
              </c:extLst>
            </c:dLbl>
            <c:dLbl>
              <c:idx val="2"/>
              <c:layout>
                <c:manualLayout>
                  <c:x val="-2.953377065896855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{6358386E-C307-44BE-B7EC-88CA136D579F}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E4E-44CC-AF82-9AE9667F5866}"/>
                </c:ext>
              </c:extLst>
            </c:dLbl>
            <c:dLbl>
              <c:idx val="3"/>
              <c:layout>
                <c:manualLayout>
                  <c:x val="-3.387715386465881E-2"/>
                  <c:y val="-8.1481481481481488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{B2FB0AE0-374A-481C-831B-591A4858F38F}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E4E-44CC-AF82-9AE9667F5866}"/>
                </c:ext>
              </c:extLst>
            </c:dLbl>
            <c:dLbl>
              <c:idx val="4"/>
              <c:layout>
                <c:manualLayout>
                  <c:x val="-3.1705462261813713E-2"/>
                  <c:y val="-4.35729847494553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{D91CD0F9-5C4D-4ACC-8B9B-E3F4742D475B}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E4E-44CC-AF82-9AE9667F58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1E4E-44CC-AF82-9AE9667F5866}"/>
            </c:ext>
          </c:extLst>
        </c:ser>
        <c:dLbls>
          <c:showLegendKey val="0"/>
          <c:showVal val="0"/>
          <c:showCatName val="0"/>
          <c:showSerName val="0"/>
          <c:showPercent val="0"/>
          <c:showBubbleSize val="0"/>
        </c:dLbls>
        <c:axId val="139584640"/>
        <c:axId val="139586560"/>
      </c:scatterChart>
      <c:valAx>
        <c:axId val="139584640"/>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86560"/>
        <c:crosses val="autoZero"/>
        <c:crossBetween val="midCat"/>
      </c:valAx>
      <c:valAx>
        <c:axId val="139586560"/>
        <c:scaling>
          <c:orientation val="minMax"/>
          <c:max val="10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84640"/>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1,526
1,496
15.42
3,022,914
2,776,064
239,951
1,219,635
2,555,043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72(22</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1,589</a:t>
          </a:r>
          <a:r>
            <a:rPr kumimoji="1" lang="ja-JP" altLang="ja-JP"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1,517</a:t>
          </a:r>
          <a:r>
            <a:rPr kumimoji="1" lang="ja-JP" altLang="ja-JP" sz="1100">
              <a:solidFill>
                <a:schemeClr val="dk1"/>
              </a:solidFill>
              <a:effectLst/>
              <a:latin typeface="+mn-lt"/>
              <a:ea typeface="+mn-ea"/>
              <a:cs typeface="+mn-cs"/>
            </a:rPr>
            <a:t>）の減少や高齢化に伴い第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257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）で減少しているなど、村全体の税収が少なく自主財源が乏しいため、類似団体平均値を下回っている。自主財源の確保の強化を図り財政基盤の強化に努める。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xmlns=""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xmlns=""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xmlns=""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xmlns=""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xmlns=""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xmlns=""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xmlns=""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49276</xdr:rowOff>
    </xdr:from>
    <xdr:to>
      <xdr:col>4</xdr:col>
      <xdr:colOff>482600</xdr:colOff>
      <xdr:row>44</xdr:row>
      <xdr:rowOff>58928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2336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58928</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a:extLst>
            <a:ext uri="{FF2B5EF4-FFF2-40B4-BE49-F238E27FC236}">
              <a16:creationId xmlns:a16="http://schemas.microsoft.com/office/drawing/2014/main" xmlns="" id="{00000000-0008-0000-0300-000054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a:extLst>
            <a:ext uri="{FF2B5EF4-FFF2-40B4-BE49-F238E27FC236}">
              <a16:creationId xmlns:a16="http://schemas.microsoft.com/office/drawing/2014/main" xmlns="" id="{00000000-0008-0000-0300-000055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169926</xdr:rowOff>
    </xdr:from>
    <xdr:to>
      <xdr:col>3</xdr:col>
      <xdr:colOff>330200</xdr:colOff>
      <xdr:row>44</xdr:row>
      <xdr:rowOff>100076</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84853</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8128</xdr:rowOff>
    </xdr:from>
    <xdr:to>
      <xdr:col>2</xdr:col>
      <xdr:colOff>127000</xdr:colOff>
      <xdr:row>44</xdr:row>
      <xdr:rowOff>109728</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94505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xmlns=""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経常収支比率については、本村の対前年度比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88.3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してきて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類似団体平均値を上回っ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義務的経費△</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60.8</a:t>
          </a:r>
          <a:r>
            <a:rPr kumimoji="1" lang="ja-JP" altLang="ja-JP"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59.9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減少傾向にあるが</a:t>
          </a:r>
          <a:r>
            <a:rPr kumimoji="1" lang="ja-JP" altLang="ja-JP" sz="1100">
              <a:solidFill>
                <a:schemeClr val="dk1"/>
              </a:solidFill>
              <a:effectLst/>
              <a:latin typeface="+mn-lt"/>
              <a:ea typeface="+mn-ea"/>
              <a:cs typeface="+mn-cs"/>
            </a:rPr>
            <a:t>依然と高い水準であり、財政構造の硬直化が続くと見込まれる。今後も継続して新規職員採用や年齢構成の改善、新規地方債発行の抑制など図り、健全な財政運営に努める。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99854</xdr:rowOff>
    </xdr:from>
    <xdr:to>
      <xdr:col>7</xdr:col>
      <xdr:colOff>152400</xdr:colOff>
      <xdr:row>66</xdr:row>
      <xdr:rowOff>76518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43954"/>
          <a:ext cx="0" cy="1348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48595</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36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76518</xdr:rowOff>
    </xdr:from>
    <xdr:to>
      <xdr:col>7</xdr:col>
      <xdr:colOff>241300</xdr:colOff>
      <xdr:row>66</xdr:row>
      <xdr:rowOff>76518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9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14781</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78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99854</xdr:rowOff>
    </xdr:from>
    <xdr:to>
      <xdr:col>7</xdr:col>
      <xdr:colOff>241300</xdr:colOff>
      <xdr:row>58</xdr:row>
      <xdr:rowOff>99854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54451</xdr:rowOff>
    </xdr:from>
    <xdr:to>
      <xdr:col>7</xdr:col>
      <xdr:colOff>152400</xdr:colOff>
      <xdr:row>64</xdr:row>
      <xdr:rowOff>72549</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102725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167022</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54451</xdr:rowOff>
    </xdr:from>
    <xdr:to>
      <xdr:col>6</xdr:col>
      <xdr:colOff>0</xdr:colOff>
      <xdr:row>65</xdr:row>
      <xdr:rowOff>635</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1027251"/>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96203</xdr:rowOff>
    </xdr:from>
    <xdr:to>
      <xdr:col>6</xdr:col>
      <xdr:colOff>50800</xdr:colOff>
      <xdr:row>63</xdr:row>
      <xdr:rowOff>26353</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36530</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635</xdr:rowOff>
    </xdr:from>
    <xdr:to>
      <xdr:col>4</xdr:col>
      <xdr:colOff>482600</xdr:colOff>
      <xdr:row>66</xdr:row>
      <xdr:rowOff>157956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144885"/>
          <a:ext cx="889000" cy="3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159</xdr:rowOff>
    </xdr:from>
    <xdr:to>
      <xdr:col>4</xdr:col>
      <xdr:colOff>533400</xdr:colOff>
      <xdr:row>63</xdr:row>
      <xdr:rowOff>101759</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3175000" y="1080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111936</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5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157956</xdr:rowOff>
    </xdr:from>
    <xdr:to>
      <xdr:col>3</xdr:col>
      <xdr:colOff>279400</xdr:colOff>
      <xdr:row>67</xdr:row>
      <xdr:rowOff>43815</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1473656"/>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75088</xdr:rowOff>
    </xdr:from>
    <xdr:to>
      <xdr:col>3</xdr:col>
      <xdr:colOff>330200</xdr:colOff>
      <xdr:row>63</xdr:row>
      <xdr:rowOff>5238</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2286000" y="1070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15415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47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72072</xdr:rowOff>
    </xdr:from>
    <xdr:to>
      <xdr:col>2</xdr:col>
      <xdr:colOff>127000</xdr:colOff>
      <xdr:row>63</xdr:row>
      <xdr:rowOff>2222</xdr:rowOff>
    </xdr:to>
    <xdr:sp macro="" textlink="">
      <xdr:nvSpPr>
        <xdr:cNvPr id="144" name="フローチャート : 判断 143">
          <a:extLst>
            <a:ext uri="{FF2B5EF4-FFF2-40B4-BE49-F238E27FC236}">
              <a16:creationId xmlns:a16="http://schemas.microsoft.com/office/drawing/2014/main" xmlns="" id="{00000000-0008-0000-0300-000090000000}"/>
            </a:ext>
          </a:extLst>
        </xdr:cNvPr>
        <xdr:cNvSpPr/>
      </xdr:nvSpPr>
      <xdr:spPr>
        <a:xfrm>
          <a:off x="1397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12399</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21749</xdr:rowOff>
    </xdr:from>
    <xdr:to>
      <xdr:col>7</xdr:col>
      <xdr:colOff>203200</xdr:colOff>
      <xdr:row>64</xdr:row>
      <xdr:rowOff>123349</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902200" y="109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165276</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3651</xdr:rowOff>
    </xdr:from>
    <xdr:to>
      <xdr:col>6</xdr:col>
      <xdr:colOff>50800</xdr:colOff>
      <xdr:row>64</xdr:row>
      <xdr:rowOff>105251</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4064000" y="109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90028</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062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121285</xdr:rowOff>
    </xdr:from>
    <xdr:to>
      <xdr:col>4</xdr:col>
      <xdr:colOff>533400</xdr:colOff>
      <xdr:row>65</xdr:row>
      <xdr:rowOff>51435</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107156</xdr:rowOff>
    </xdr:from>
    <xdr:to>
      <xdr:col>3</xdr:col>
      <xdr:colOff>330200</xdr:colOff>
      <xdr:row>67</xdr:row>
      <xdr:rowOff>37306</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2286000" y="114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22083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50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164465</xdr:rowOff>
    </xdr:from>
    <xdr:to>
      <xdr:col>2</xdr:col>
      <xdr:colOff>127000</xdr:colOff>
      <xdr:row>67</xdr:row>
      <xdr:rowOff>94615</xdr:rowOff>
    </xdr:to>
    <xdr:sp macro="" textlink="">
      <xdr:nvSpPr>
        <xdr:cNvPr id="159" name="円/楕円 158">
          <a:extLst>
            <a:ext uri="{FF2B5EF4-FFF2-40B4-BE49-F238E27FC236}">
              <a16:creationId xmlns:a16="http://schemas.microsoft.com/office/drawing/2014/main" xmlns="" id="{00000000-0008-0000-0300-00009F000000}"/>
            </a:ext>
          </a:extLst>
        </xdr:cNvPr>
        <xdr:cNvSpPr/>
      </xdr:nvSpPr>
      <xdr:spPr>
        <a:xfrm>
          <a:off x="1397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79392</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[656,284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人件費・物件費等の状況については、類似団体平均値を上回っている。本村においては緩やかに増加している。要因として人件費△</a:t>
          </a:r>
          <a:r>
            <a:rPr kumimoji="1" lang="en-US" altLang="ja-JP" sz="1100">
              <a:solidFill>
                <a:schemeClr val="dk1"/>
              </a:solidFill>
              <a:effectLst/>
              <a:latin typeface="+mn-lt"/>
              <a:ea typeface="+mn-ea"/>
              <a:cs typeface="+mn-cs"/>
            </a:rPr>
            <a:t>26,905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522,551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495,646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）決算額を比較しても減少しているものの依然と高いことや物件費</a:t>
          </a:r>
          <a:r>
            <a:rPr kumimoji="1" lang="en-US" altLang="ja-JP" sz="1100">
              <a:solidFill>
                <a:schemeClr val="dk1"/>
              </a:solidFill>
              <a:effectLst/>
              <a:latin typeface="+mn-lt"/>
              <a:ea typeface="+mn-ea"/>
              <a:cs typeface="+mn-cs"/>
            </a:rPr>
            <a:t>6,667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60,795</a:t>
          </a:r>
          <a:r>
            <a:rPr kumimoji="1" lang="ja-JP" altLang="ja-JP" sz="1100">
              <a:solidFill>
                <a:schemeClr val="dk1"/>
              </a:solidFill>
              <a:effectLst/>
              <a:latin typeface="+mn-lt"/>
              <a:ea typeface="+mn-ea"/>
              <a:cs typeface="+mn-cs"/>
            </a:rPr>
            <a:t>千円</a:t>
          </a:r>
          <a:r>
            <a:rPr kumimoji="1" lang="ja-JP" altLang="ja-JP" sz="1100" baseline="0">
              <a:solidFill>
                <a:schemeClr val="dk1"/>
              </a:solidFill>
              <a:effectLst/>
              <a:latin typeface="+mn-lt"/>
              <a:ea typeface="+mn-ea"/>
              <a:cs typeface="+mn-cs"/>
            </a:rPr>
            <a:t> → </a:t>
          </a:r>
          <a:r>
            <a:rPr kumimoji="1" lang="en-US" altLang="ja-JP" sz="1100" baseline="0">
              <a:solidFill>
                <a:schemeClr val="dk1"/>
              </a:solidFill>
              <a:effectLst/>
              <a:latin typeface="+mn-lt"/>
              <a:ea typeface="+mn-ea"/>
              <a:cs typeface="+mn-cs"/>
            </a:rPr>
            <a:t>67,462</a:t>
          </a:r>
          <a:r>
            <a:rPr kumimoji="1" lang="ja-JP" altLang="ja-JP" sz="1100" baseline="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となっている要因である。人件費については、今後も高い数値が続くと見込である。また、公共施設を多く抱えている本村において維持管理費を見直しコスト削減を図っていく。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163818</xdr:rowOff>
    </xdr:from>
    <xdr:to>
      <xdr:col>7</xdr:col>
      <xdr:colOff>152400</xdr:colOff>
      <xdr:row>84</xdr:row>
      <xdr:rowOff>95515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394168"/>
          <a:ext cx="8382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153020</xdr:rowOff>
    </xdr:from>
    <xdr:to>
      <xdr:col>6</xdr:col>
      <xdr:colOff>0</xdr:colOff>
      <xdr:row>83</xdr:row>
      <xdr:rowOff>163818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383370"/>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143804</xdr:rowOff>
    </xdr:from>
    <xdr:to>
      <xdr:col>4</xdr:col>
      <xdr:colOff>482600</xdr:colOff>
      <xdr:row>83</xdr:row>
      <xdr:rowOff>153020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374154"/>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3" name="フローチャート : 判断 202">
          <a:extLst>
            <a:ext uri="{FF2B5EF4-FFF2-40B4-BE49-F238E27FC236}">
              <a16:creationId xmlns:a16="http://schemas.microsoft.com/office/drawing/2014/main" xmlns="" id="{00000000-0008-0000-0300-0000CB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95845</xdr:rowOff>
    </xdr:from>
    <xdr:to>
      <xdr:col>3</xdr:col>
      <xdr:colOff>279400</xdr:colOff>
      <xdr:row>83</xdr:row>
      <xdr:rowOff>143804</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326195"/>
          <a:ext cx="889000" cy="4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8" name="フローチャート : 判断 207">
          <a:extLst>
            <a:ext uri="{FF2B5EF4-FFF2-40B4-BE49-F238E27FC236}">
              <a16:creationId xmlns:a16="http://schemas.microsoft.com/office/drawing/2014/main" xmlns="" id="{00000000-0008-0000-0300-0000D0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44715</xdr:rowOff>
    </xdr:from>
    <xdr:to>
      <xdr:col>7</xdr:col>
      <xdr:colOff>203200</xdr:colOff>
      <xdr:row>84</xdr:row>
      <xdr:rowOff>146315</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902200" y="144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16792</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41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656,284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113018</xdr:rowOff>
    </xdr:from>
    <xdr:to>
      <xdr:col>6</xdr:col>
      <xdr:colOff>50800</xdr:colOff>
      <xdr:row>84</xdr:row>
      <xdr:rowOff>43168</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4064000" y="143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27945</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42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566,516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102220</xdr:rowOff>
    </xdr:from>
    <xdr:to>
      <xdr:col>4</xdr:col>
      <xdr:colOff>533400</xdr:colOff>
      <xdr:row>84</xdr:row>
      <xdr:rowOff>32370</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3175000" y="14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17147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41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557,119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93004</xdr:rowOff>
    </xdr:from>
    <xdr:to>
      <xdr:col>3</xdr:col>
      <xdr:colOff>330200</xdr:colOff>
      <xdr:row>84</xdr:row>
      <xdr:rowOff>23154</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2286000" y="14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7931</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549,097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45045</xdr:rowOff>
    </xdr:from>
    <xdr:to>
      <xdr:col>2</xdr:col>
      <xdr:colOff>127000</xdr:colOff>
      <xdr:row>83</xdr:row>
      <xdr:rowOff>146645</xdr:rowOff>
    </xdr:to>
    <xdr:sp macro="" textlink="">
      <xdr:nvSpPr>
        <xdr:cNvPr id="223" name="円/楕円 222">
          <a:extLst>
            <a:ext uri="{FF2B5EF4-FFF2-40B4-BE49-F238E27FC236}">
              <a16:creationId xmlns:a16="http://schemas.microsoft.com/office/drawing/2014/main" xmlns="" id="{00000000-0008-0000-0300-0000DF000000}"/>
            </a:ext>
          </a:extLst>
        </xdr:cNvPr>
        <xdr:cNvSpPr/>
      </xdr:nvSpPr>
      <xdr:spPr>
        <a:xfrm>
          <a:off x="1397000" y="1427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131422</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436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507,360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　類似団体平均値を下回ってはいるものの依然として高い。職員の年齢構成に偏りがあり、今後も高い数値が続くと見込まれ、定年退職者に伴う補充新規職員の計画的な採用等に努めていく。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137795</xdr:rowOff>
    </xdr:from>
    <xdr:to>
      <xdr:col>24</xdr:col>
      <xdr:colOff>558800</xdr:colOff>
      <xdr:row>86</xdr:row>
      <xdr:rowOff>167957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8824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137795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5290800" y="1482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119698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4401800" y="148221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119698</xdr:rowOff>
    </xdr:from>
    <xdr:to>
      <xdr:col>21</xdr:col>
      <xdr:colOff>0</xdr:colOff>
      <xdr:row>88</xdr:row>
      <xdr:rowOff>102552</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512800" y="14864398"/>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117157</xdr:rowOff>
    </xdr:from>
    <xdr:to>
      <xdr:col>24</xdr:col>
      <xdr:colOff>609600</xdr:colOff>
      <xdr:row>87</xdr:row>
      <xdr:rowOff>47307</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133684</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86995</xdr:rowOff>
    </xdr:from>
    <xdr:to>
      <xdr:col>23</xdr:col>
      <xdr:colOff>457200</xdr:colOff>
      <xdr:row>87</xdr:row>
      <xdr:rowOff>17145</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27322</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60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138447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68898</xdr:rowOff>
    </xdr:from>
    <xdr:to>
      <xdr:col>21</xdr:col>
      <xdr:colOff>50800</xdr:colOff>
      <xdr:row>86</xdr:row>
      <xdr:rowOff>170498</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51752</xdr:rowOff>
    </xdr:from>
    <xdr:to>
      <xdr:col>19</xdr:col>
      <xdr:colOff>533400</xdr:colOff>
      <xdr:row>88</xdr:row>
      <xdr:rowOff>153352</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163529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49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baseline="0">
              <a:solidFill>
                <a:schemeClr val="dk1"/>
              </a:solidFill>
              <a:effectLst/>
              <a:latin typeface="+mn-lt"/>
              <a:ea typeface="+mn-ea"/>
              <a:cs typeface="+mn-cs"/>
            </a:rPr>
            <a:t>　昭和</a:t>
          </a:r>
          <a:r>
            <a:rPr kumimoji="1" lang="en-US" altLang="ja-JP" sz="1100" baseline="0">
              <a:solidFill>
                <a:schemeClr val="dk1"/>
              </a:solidFill>
              <a:effectLst/>
              <a:latin typeface="+mn-lt"/>
              <a:ea typeface="+mn-ea"/>
              <a:cs typeface="+mn-cs"/>
            </a:rPr>
            <a:t>54</a:t>
          </a:r>
          <a:r>
            <a:rPr kumimoji="1" lang="ja-JP" altLang="ja-JP" sz="1100" baseline="0">
              <a:solidFill>
                <a:schemeClr val="dk1"/>
              </a:solidFill>
              <a:effectLst/>
              <a:latin typeface="+mn-lt"/>
              <a:ea typeface="+mn-ea"/>
              <a:cs typeface="+mn-cs"/>
            </a:rPr>
            <a:t>年度から昭和</a:t>
          </a:r>
          <a:r>
            <a:rPr kumimoji="1" lang="en-US" altLang="ja-JP" sz="1100" baseline="0">
              <a:solidFill>
                <a:schemeClr val="dk1"/>
              </a:solidFill>
              <a:effectLst/>
              <a:latin typeface="+mn-lt"/>
              <a:ea typeface="+mn-ea"/>
              <a:cs typeface="+mn-cs"/>
            </a:rPr>
            <a:t>58</a:t>
          </a:r>
          <a:r>
            <a:rPr kumimoji="1" lang="ja-JP" altLang="ja-JP" sz="1100" baseline="0">
              <a:solidFill>
                <a:schemeClr val="dk1"/>
              </a:solidFill>
              <a:effectLst/>
              <a:latin typeface="+mn-lt"/>
              <a:ea typeface="+mn-ea"/>
              <a:cs typeface="+mn-cs"/>
            </a:rPr>
            <a:t>年度にかけ</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人を採用したことや、定年退職者がいるものの人口減少などの要因があり、類似団体平均値を上回っている。今後も定年退職者が増える見込で、補充新規職員の採用や財政状況を考慮しつつ、定員管理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xmlns=""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a:extLst>
            <a:ext uri="{FF2B5EF4-FFF2-40B4-BE49-F238E27FC236}">
              <a16:creationId xmlns:a16="http://schemas.microsoft.com/office/drawing/2014/main" xmlns="" id="{00000000-0008-0000-0300-000036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a:extLst>
            <a:ext uri="{FF2B5EF4-FFF2-40B4-BE49-F238E27FC236}">
              <a16:creationId xmlns:a16="http://schemas.microsoft.com/office/drawing/2014/main" xmlns="" id="{00000000-0008-0000-0300-000038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171006</xdr:rowOff>
    </xdr:from>
    <xdr:to>
      <xdr:col>24</xdr:col>
      <xdr:colOff>558800</xdr:colOff>
      <xdr:row>64</xdr:row>
      <xdr:rowOff>28753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6179800" y="10972356"/>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a:extLst>
            <a:ext uri="{FF2B5EF4-FFF2-40B4-BE49-F238E27FC236}">
              <a16:creationId xmlns:a16="http://schemas.microsoft.com/office/drawing/2014/main" xmlns="" id="{00000000-0008-0000-0300-00003B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28270</xdr:rowOff>
    </xdr:from>
    <xdr:to>
      <xdr:col>23</xdr:col>
      <xdr:colOff>406400</xdr:colOff>
      <xdr:row>64</xdr:row>
      <xdr:rowOff>28753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5290800" y="1100107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a:extLst>
            <a:ext uri="{FF2B5EF4-FFF2-40B4-BE49-F238E27FC236}">
              <a16:creationId xmlns:a16="http://schemas.microsoft.com/office/drawing/2014/main" xmlns="" id="{00000000-0008-0000-0300-00003E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151943</xdr:rowOff>
    </xdr:from>
    <xdr:to>
      <xdr:col>22</xdr:col>
      <xdr:colOff>203200</xdr:colOff>
      <xdr:row>64</xdr:row>
      <xdr:rowOff>28270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4401800" y="10953293"/>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98616</xdr:rowOff>
    </xdr:from>
    <xdr:to>
      <xdr:col>21</xdr:col>
      <xdr:colOff>0</xdr:colOff>
      <xdr:row>63</xdr:row>
      <xdr:rowOff>151943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3512800" y="10899966"/>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120206</xdr:rowOff>
    </xdr:from>
    <xdr:to>
      <xdr:col>24</xdr:col>
      <xdr:colOff>609600</xdr:colOff>
      <xdr:row>64</xdr:row>
      <xdr:rowOff>50356</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6967200" y="109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92283</xdr:rowOff>
    </xdr:from>
    <xdr:ext cx="762000" cy="259045"/>
    <xdr:sp macro="" textlink="">
      <xdr:nvSpPr>
        <xdr:cNvPr id="334" name="定員管理の状況該当値テキスト">
          <a:extLst>
            <a:ext uri="{FF2B5EF4-FFF2-40B4-BE49-F238E27FC236}">
              <a16:creationId xmlns:a16="http://schemas.microsoft.com/office/drawing/2014/main" xmlns="" id="{00000000-0008-0000-0300-00004E010000}"/>
            </a:ext>
          </a:extLst>
        </xdr:cNvPr>
        <xdr:cNvSpPr txBox="1"/>
      </xdr:nvSpPr>
      <xdr:spPr>
        <a:xfrm>
          <a:off x="17106900" y="1089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149403</xdr:rowOff>
    </xdr:from>
    <xdr:to>
      <xdr:col>23</xdr:col>
      <xdr:colOff>457200</xdr:colOff>
      <xdr:row>64</xdr:row>
      <xdr:rowOff>79553</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6129000" y="109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64330</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103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148920</xdr:rowOff>
    </xdr:from>
    <xdr:to>
      <xdr:col>22</xdr:col>
      <xdr:colOff>254000</xdr:colOff>
      <xdr:row>64</xdr:row>
      <xdr:rowOff>79070</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5240000" y="109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63847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909800" y="1103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101143</xdr:rowOff>
    </xdr:from>
    <xdr:to>
      <xdr:col>21</xdr:col>
      <xdr:colOff>50800</xdr:colOff>
      <xdr:row>64</xdr:row>
      <xdr:rowOff>31293</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4351000" y="109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16070</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020800" y="109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47816</xdr:rowOff>
    </xdr:from>
    <xdr:to>
      <xdr:col>19</xdr:col>
      <xdr:colOff>533400</xdr:colOff>
      <xdr:row>63</xdr:row>
      <xdr:rowOff>149416</xdr:rowOff>
    </xdr:to>
    <xdr:sp macro="" textlink="">
      <xdr:nvSpPr>
        <xdr:cNvPr id="341" name="円/楕円 340">
          <a:extLst>
            <a:ext uri="{FF2B5EF4-FFF2-40B4-BE49-F238E27FC236}">
              <a16:creationId xmlns:a16="http://schemas.microsoft.com/office/drawing/2014/main" xmlns="" id="{00000000-0008-0000-0300-000055010000}"/>
            </a:ext>
          </a:extLst>
        </xdr:cNvPr>
        <xdr:cNvSpPr/>
      </xdr:nvSpPr>
      <xdr:spPr>
        <a:xfrm>
          <a:off x="13462000" y="108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134193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131800" y="109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　実質公債費比率については、対前年度比△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％）と改善している。翌年度以降公債費が増える見込であり平準化を図るため、償還金の繰上償還や中長期的な事業見直しによる新規地方債発行の抑制など図り、健全な財政運営に努める。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18288</xdr:rowOff>
    </xdr:from>
    <xdr:to>
      <xdr:col>24</xdr:col>
      <xdr:colOff>558800</xdr:colOff>
      <xdr:row>41</xdr:row>
      <xdr:rowOff>32766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6179800" y="704773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42</xdr:row>
      <xdr:rowOff>1270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5290800" y="706221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43</xdr:row>
      <xdr:rowOff>32512</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4401800" y="720217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44</xdr:row>
      <xdr:rowOff>97536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3512800" y="740486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138938</xdr:rowOff>
    </xdr:from>
    <xdr:to>
      <xdr:col>24</xdr:col>
      <xdr:colOff>609600</xdr:colOff>
      <xdr:row>41</xdr:row>
      <xdr:rowOff>69088</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155465</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46736</xdr:rowOff>
    </xdr:from>
    <xdr:to>
      <xdr:col>19</xdr:col>
      <xdr:colOff>533400</xdr:colOff>
      <xdr:row>44</xdr:row>
      <xdr:rowOff>148336</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133113</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baseline="0">
              <a:solidFill>
                <a:schemeClr val="dk1"/>
              </a:solidFill>
              <a:effectLst/>
              <a:latin typeface="+mn-lt"/>
              <a:ea typeface="+mn-ea"/>
              <a:cs typeface="+mn-cs"/>
            </a:rPr>
            <a:t> 将来負担比率については、対前年度比△</a:t>
          </a:r>
          <a:r>
            <a:rPr kumimoji="1" lang="en-US" altLang="ja-JP" sz="1100" baseline="0">
              <a:solidFill>
                <a:schemeClr val="dk1"/>
              </a:solidFill>
              <a:effectLst/>
              <a:latin typeface="+mn-lt"/>
              <a:ea typeface="+mn-ea"/>
              <a:cs typeface="+mn-cs"/>
            </a:rPr>
            <a:t>13.0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13.3</a:t>
          </a:r>
          <a:r>
            <a:rPr kumimoji="1" lang="ja-JP" altLang="ja-JP" sz="1100" baseline="0">
              <a:solidFill>
                <a:schemeClr val="dk1"/>
              </a:solidFill>
              <a:effectLst/>
              <a:latin typeface="+mn-lt"/>
              <a:ea typeface="+mn-ea"/>
              <a:cs typeface="+mn-cs"/>
            </a:rPr>
            <a:t>％ → </a:t>
          </a:r>
          <a:r>
            <a:rPr kumimoji="1" lang="en-US" altLang="ja-JP" sz="1100" baseline="0">
              <a:solidFill>
                <a:schemeClr val="dk1"/>
              </a:solidFill>
              <a:effectLst/>
              <a:latin typeface="+mn-lt"/>
              <a:ea typeface="+mn-ea"/>
              <a:cs typeface="+mn-cs"/>
            </a:rPr>
            <a:t>0.0</a:t>
          </a:r>
          <a:r>
            <a:rPr kumimoji="1" lang="ja-JP" altLang="ja-JP" sz="1100" baseline="0">
              <a:solidFill>
                <a:schemeClr val="dk1"/>
              </a:solidFill>
              <a:effectLst/>
              <a:latin typeface="+mn-lt"/>
              <a:ea typeface="+mn-ea"/>
              <a:cs typeface="+mn-cs"/>
            </a:rPr>
            <a:t>％）と減少</a:t>
          </a:r>
          <a:r>
            <a:rPr kumimoji="1" lang="ja-JP" altLang="en-US" sz="1100" baseline="0">
              <a:solidFill>
                <a:schemeClr val="dk1"/>
              </a:solidFill>
              <a:effectLst/>
              <a:latin typeface="+mn-lt"/>
              <a:ea typeface="+mn-ea"/>
              <a:cs typeface="+mn-cs"/>
            </a:rPr>
            <a:t>した</a:t>
          </a:r>
          <a:r>
            <a:rPr kumimoji="1" lang="ja-JP" altLang="ja-JP" sz="1100" baseline="0">
              <a:solidFill>
                <a:schemeClr val="dk1"/>
              </a:solidFill>
              <a:effectLst/>
              <a:latin typeface="+mn-lt"/>
              <a:ea typeface="+mn-ea"/>
              <a:cs typeface="+mn-cs"/>
            </a:rPr>
            <a:t>。要因としては、財政調整基金や減債基金の積立により充当可能基金の増加により減少した。今後、公債費（償還金）も増える見込があり、新規発行地方債の抑制や繰上償還など計画的に実施し健全な財政運営に努める。</a:t>
          </a:r>
          <a:endParaRPr lang="ja-JP" altLang="ja-JP" sz="1400">
            <a:effectLst/>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xmlns=""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a:extLst>
            <a:ext uri="{FF2B5EF4-FFF2-40B4-BE49-F238E27FC236}">
              <a16:creationId xmlns:a16="http://schemas.microsoft.com/office/drawing/2014/main" xmlns="" id="{00000000-0008-0000-0300-0000B1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a:extLst>
            <a:ext uri="{FF2B5EF4-FFF2-40B4-BE49-F238E27FC236}">
              <a16:creationId xmlns:a16="http://schemas.microsoft.com/office/drawing/2014/main" xmlns="" id="{00000000-0008-0000-0300-0000B3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142149</xdr:rowOff>
    </xdr:from>
    <xdr:to>
      <xdr:col>23</xdr:col>
      <xdr:colOff>406400</xdr:colOff>
      <xdr:row>18</xdr:row>
      <xdr:rowOff>92347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5290800" y="2542449"/>
          <a:ext cx="889000" cy="63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xmlns=""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18</xdr:row>
      <xdr:rowOff>92347</xdr:rowOff>
    </xdr:from>
    <xdr:to>
      <xdr:col>22</xdr:col>
      <xdr:colOff>203200</xdr:colOff>
      <xdr:row>21</xdr:row>
      <xdr:rowOff>34744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4401800" y="3178447"/>
          <a:ext cx="889000" cy="45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34744</xdr:rowOff>
    </xdr:from>
    <xdr:to>
      <xdr:col>21</xdr:col>
      <xdr:colOff>0</xdr:colOff>
      <xdr:row>22</xdr:row>
      <xdr:rowOff>128724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3512800" y="363519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a:extLst>
            <a:ext uri="{FF2B5EF4-FFF2-40B4-BE49-F238E27FC236}">
              <a16:creationId xmlns:a16="http://schemas.microsoft.com/office/drawing/2014/main" xmlns=""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91349</xdr:rowOff>
    </xdr:from>
    <xdr:to>
      <xdr:col>23</xdr:col>
      <xdr:colOff>457200</xdr:colOff>
      <xdr:row>15</xdr:row>
      <xdr:rowOff>21499</xdr:rowOff>
    </xdr:to>
    <xdr:sp macro="" textlink="">
      <xdr:nvSpPr>
        <xdr:cNvPr id="455" name="円/楕円 454">
          <a:extLst>
            <a:ext uri="{FF2B5EF4-FFF2-40B4-BE49-F238E27FC236}">
              <a16:creationId xmlns:a16="http://schemas.microsoft.com/office/drawing/2014/main" xmlns="" id="{00000000-0008-0000-0300-0000C7010000}"/>
            </a:ext>
          </a:extLst>
        </xdr:cNvPr>
        <xdr:cNvSpPr/>
      </xdr:nvSpPr>
      <xdr:spPr>
        <a:xfrm>
          <a:off x="161290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6276</xdr:rowOff>
    </xdr:from>
    <xdr:ext cx="7366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798800" y="257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41547</xdr:rowOff>
    </xdr:from>
    <xdr:to>
      <xdr:col>22</xdr:col>
      <xdr:colOff>254000</xdr:colOff>
      <xdr:row>18</xdr:row>
      <xdr:rowOff>143147</xdr:rowOff>
    </xdr:to>
    <xdr:sp macro="" textlink="">
      <xdr:nvSpPr>
        <xdr:cNvPr id="457" name="円/楕円 456">
          <a:extLst>
            <a:ext uri="{FF2B5EF4-FFF2-40B4-BE49-F238E27FC236}">
              <a16:creationId xmlns:a16="http://schemas.microsoft.com/office/drawing/2014/main" xmlns="" id="{00000000-0008-0000-0300-0000C9010000}"/>
            </a:ext>
          </a:extLst>
        </xdr:cNvPr>
        <xdr:cNvSpPr/>
      </xdr:nvSpPr>
      <xdr:spPr>
        <a:xfrm>
          <a:off x="15240000" y="31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127924</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32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155394</xdr:rowOff>
    </xdr:from>
    <xdr:to>
      <xdr:col>21</xdr:col>
      <xdr:colOff>50800</xdr:colOff>
      <xdr:row>21</xdr:row>
      <xdr:rowOff>85544</xdr:rowOff>
    </xdr:to>
    <xdr:sp macro="" textlink="">
      <xdr:nvSpPr>
        <xdr:cNvPr id="459" name="円/楕円 458">
          <a:extLst>
            <a:ext uri="{FF2B5EF4-FFF2-40B4-BE49-F238E27FC236}">
              <a16:creationId xmlns:a16="http://schemas.microsoft.com/office/drawing/2014/main" xmlns="" id="{00000000-0008-0000-0300-0000CB010000}"/>
            </a:ext>
          </a:extLst>
        </xdr:cNvPr>
        <xdr:cNvSpPr/>
      </xdr:nvSpPr>
      <xdr:spPr>
        <a:xfrm>
          <a:off x="14351000" y="35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70321</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367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77924</xdr:rowOff>
    </xdr:from>
    <xdr:to>
      <xdr:col>19</xdr:col>
      <xdr:colOff>533400</xdr:colOff>
      <xdr:row>23</xdr:row>
      <xdr:rowOff>8074</xdr:rowOff>
    </xdr:to>
    <xdr:sp macro="" textlink="">
      <xdr:nvSpPr>
        <xdr:cNvPr id="461" name="円/楕円 460">
          <a:extLst>
            <a:ext uri="{FF2B5EF4-FFF2-40B4-BE49-F238E27FC236}">
              <a16:creationId xmlns:a16="http://schemas.microsoft.com/office/drawing/2014/main" xmlns="" id="{00000000-0008-0000-0300-0000CD010000}"/>
            </a:ext>
          </a:extLst>
        </xdr:cNvPr>
        <xdr:cNvSpPr/>
      </xdr:nvSpPr>
      <xdr:spPr>
        <a:xfrm>
          <a:off x="13462000" y="38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164301</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393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1,526
1,496
15.42
3,022,914
2,776,064
239,951
1,219,635
2,555,043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baseline="0">
              <a:solidFill>
                <a:schemeClr val="dk1"/>
              </a:solidFill>
              <a:effectLst/>
              <a:latin typeface="+mn-lt"/>
              <a:ea typeface="+mn-ea"/>
              <a:cs typeface="+mn-cs"/>
            </a:rPr>
            <a:t>人件費にかかる経常収支については、類似団体平均値（</a:t>
          </a:r>
          <a:r>
            <a:rPr kumimoji="1" lang="en-US" altLang="ja-JP" sz="1100" baseline="0">
              <a:solidFill>
                <a:schemeClr val="dk1"/>
              </a:solidFill>
              <a:effectLst/>
              <a:latin typeface="+mn-lt"/>
              <a:ea typeface="+mn-ea"/>
              <a:cs typeface="+mn-cs"/>
            </a:rPr>
            <a:t>16.7</a:t>
          </a:r>
          <a:r>
            <a:rPr kumimoji="1" lang="ja-JP" altLang="ja-JP" sz="1100" baseline="0">
              <a:solidFill>
                <a:schemeClr val="dk1"/>
              </a:solidFill>
              <a:effectLst/>
              <a:latin typeface="+mn-lt"/>
              <a:ea typeface="+mn-ea"/>
              <a:cs typeface="+mn-cs"/>
            </a:rPr>
            <a:t>％）を大幅に上回っている。対前年度比△</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41.3</a:t>
          </a:r>
          <a:r>
            <a:rPr kumimoji="1" lang="ja-JP" altLang="ja-JP" sz="1100" baseline="0">
              <a:solidFill>
                <a:schemeClr val="dk1"/>
              </a:solidFill>
              <a:effectLst/>
              <a:latin typeface="+mn-lt"/>
              <a:ea typeface="+mn-ea"/>
              <a:cs typeface="+mn-cs"/>
            </a:rPr>
            <a:t>％ → </a:t>
          </a:r>
          <a:r>
            <a:rPr kumimoji="1" lang="en-US" altLang="ja-JP" sz="1100" baseline="0">
              <a:solidFill>
                <a:schemeClr val="dk1"/>
              </a:solidFill>
              <a:effectLst/>
              <a:latin typeface="+mn-lt"/>
              <a:ea typeface="+mn-ea"/>
              <a:cs typeface="+mn-cs"/>
            </a:rPr>
            <a:t>39.9</a:t>
          </a:r>
          <a:r>
            <a:rPr kumimoji="1" lang="ja-JP" altLang="ja-JP" sz="1100" baseline="0">
              <a:solidFill>
                <a:schemeClr val="dk1"/>
              </a:solidFill>
              <a:effectLst/>
              <a:latin typeface="+mn-lt"/>
              <a:ea typeface="+mn-ea"/>
              <a:cs typeface="+mn-cs"/>
            </a:rPr>
            <a:t>％）と改善しているが、職員の年齢構成に偏りがあり今後も高い水準が続く見込であることから改善に向け新規職員の計画的な採用を図っていく。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85090</xdr:rowOff>
    </xdr:from>
    <xdr:to>
      <xdr:col>7</xdr:col>
      <xdr:colOff>15875</xdr:colOff>
      <xdr:row>39</xdr:row>
      <xdr:rowOff>104140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7149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76217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76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39</xdr:row>
      <xdr:rowOff>104140</xdr:rowOff>
    </xdr:from>
    <xdr:to>
      <xdr:col>7</xdr:col>
      <xdr:colOff>104775</xdr:colOff>
      <xdr:row>39</xdr:row>
      <xdr:rowOff>104140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79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1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85090</xdr:rowOff>
    </xdr:from>
    <xdr:to>
      <xdr:col>7</xdr:col>
      <xdr:colOff>104775</xdr:colOff>
      <xdr:row>32</xdr:row>
      <xdr:rowOff>85090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7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104140</xdr:rowOff>
    </xdr:from>
    <xdr:to>
      <xdr:col>7</xdr:col>
      <xdr:colOff>15875</xdr:colOff>
      <xdr:row>39</xdr:row>
      <xdr:rowOff>157480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7906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119397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157480</xdr:rowOff>
    </xdr:from>
    <xdr:to>
      <xdr:col>5</xdr:col>
      <xdr:colOff>549275</xdr:colOff>
      <xdr:row>40</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844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39387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41</xdr:row>
      <xdr:rowOff>20320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9469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153670</xdr:rowOff>
    </xdr:from>
    <xdr:to>
      <xdr:col>3</xdr:col>
      <xdr:colOff>142875</xdr:colOff>
      <xdr:row>41</xdr:row>
      <xdr:rowOff>20320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7011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80010</xdr:rowOff>
    </xdr:from>
    <xdr:to>
      <xdr:col>3</xdr:col>
      <xdr:colOff>193675</xdr:colOff>
      <xdr:row>36</xdr:row>
      <xdr:rowOff>10160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53340</xdr:rowOff>
    </xdr:from>
    <xdr:to>
      <xdr:col>7</xdr:col>
      <xdr:colOff>66675</xdr:colOff>
      <xdr:row>39</xdr:row>
      <xdr:rowOff>154940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133367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6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106680</xdr:rowOff>
    </xdr:from>
    <xdr:to>
      <xdr:col>5</xdr:col>
      <xdr:colOff>600075</xdr:colOff>
      <xdr:row>40</xdr:row>
      <xdr:rowOff>36830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21607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87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140970</xdr:rowOff>
    </xdr:from>
    <xdr:to>
      <xdr:col>3</xdr:col>
      <xdr:colOff>193675</xdr:colOff>
      <xdr:row>41</xdr:row>
      <xdr:rowOff>71120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55897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708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102870</xdr:rowOff>
    </xdr:from>
    <xdr:to>
      <xdr:col>1</xdr:col>
      <xdr:colOff>676275</xdr:colOff>
      <xdr:row>41</xdr:row>
      <xdr:rowOff>33020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17797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物件費については、類似団体平均値を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本村の対前年度比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と増加しており抑制ができていない</a:t>
          </a:r>
          <a:r>
            <a:rPr kumimoji="1" lang="ja-JP" altLang="ja-JP" sz="1100">
              <a:solidFill>
                <a:schemeClr val="dk1"/>
              </a:solidFill>
              <a:effectLst/>
              <a:latin typeface="+mn-lt"/>
              <a:ea typeface="+mn-ea"/>
              <a:cs typeface="+mn-cs"/>
            </a:rPr>
            <a:t>。依然と高い水準であり、公共施設の維持管理に係る光熱水費や修繕等が今後も高い水準が続く見込であり、維持管理費や全体的な物件費の見直しを行いコスト削減へ努める。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43180</xdr:rowOff>
    </xdr:from>
    <xdr:to>
      <xdr:col>24</xdr:col>
      <xdr:colOff>31750</xdr:colOff>
      <xdr:row>18</xdr:row>
      <xdr:rowOff>81280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3129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43180</xdr:rowOff>
    </xdr:from>
    <xdr:to>
      <xdr:col>22</xdr:col>
      <xdr:colOff>565150</xdr:colOff>
      <xdr:row>19</xdr:row>
      <xdr:rowOff>8890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3129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8890</xdr:rowOff>
    </xdr:from>
    <xdr:to>
      <xdr:col>21</xdr:col>
      <xdr:colOff>361950</xdr:colOff>
      <xdr:row>19</xdr:row>
      <xdr:rowOff>16510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3266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16510</xdr:rowOff>
    </xdr:from>
    <xdr:to>
      <xdr:col>20</xdr:col>
      <xdr:colOff>158750</xdr:colOff>
      <xdr:row>19</xdr:row>
      <xdr:rowOff>85090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3274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163830</xdr:rowOff>
    </xdr:from>
    <xdr:to>
      <xdr:col>22</xdr:col>
      <xdr:colOff>615950</xdr:colOff>
      <xdr:row>18</xdr:row>
      <xdr:rowOff>93980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78757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137160</xdr:rowOff>
    </xdr:from>
    <xdr:to>
      <xdr:col>20</xdr:col>
      <xdr:colOff>209550</xdr:colOff>
      <xdr:row>19</xdr:row>
      <xdr:rowOff>67310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52087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34290</xdr:rowOff>
    </xdr:from>
    <xdr:to>
      <xdr:col>19</xdr:col>
      <xdr:colOff>6350</xdr:colOff>
      <xdr:row>19</xdr:row>
      <xdr:rowOff>135890</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120667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扶助費については、類似団体平均値とほぼ同じように推移している。本村においては、高齢化が進んでおり自立支援給付費等が増加しており今後も増える見込である。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a:extLst>
            <a:ext uri="{FF2B5EF4-FFF2-40B4-BE49-F238E27FC236}">
              <a16:creationId xmlns:a16="http://schemas.microsoft.com/office/drawing/2014/main" xmlns=""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5" name="扶助費最小値テキスト">
          <a:extLst>
            <a:ext uri="{FF2B5EF4-FFF2-40B4-BE49-F238E27FC236}">
              <a16:creationId xmlns:a16="http://schemas.microsoft.com/office/drawing/2014/main" xmlns="" id="{00000000-0008-0000-0400-0000B9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7" name="扶助費最大値テキスト">
          <a:extLst>
            <a:ext uri="{FF2B5EF4-FFF2-40B4-BE49-F238E27FC236}">
              <a16:creationId xmlns:a16="http://schemas.microsoft.com/office/drawing/2014/main" xmlns="" id="{00000000-0008-0000-0400-0000BB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90" name="扶助費平均値テキスト">
          <a:extLst>
            <a:ext uri="{FF2B5EF4-FFF2-40B4-BE49-F238E27FC236}">
              <a16:creationId xmlns:a16="http://schemas.microsoft.com/office/drawing/2014/main" xmlns="" id="{00000000-0008-0000-0400-0000BE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102507</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2209800" y="94179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55</xdr:row>
      <xdr:rowOff>102507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1320800" y="93363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9" name="フローチャート : 判断 198">
          <a:extLst>
            <a:ext uri="{FF2B5EF4-FFF2-40B4-BE49-F238E27FC236}">
              <a16:creationId xmlns:a16="http://schemas.microsoft.com/office/drawing/2014/main" xmlns="" id="{00000000-0008-0000-0400-0000C7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1" name="フローチャート : 判断 200">
          <a:extLst>
            <a:ext uri="{FF2B5EF4-FFF2-40B4-BE49-F238E27FC236}">
              <a16:creationId xmlns:a16="http://schemas.microsoft.com/office/drawing/2014/main" xmlns="" id="{00000000-0008-0000-0400-0000C9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9" name="扶助費該当値テキスト">
          <a:extLst>
            <a:ext uri="{FF2B5EF4-FFF2-40B4-BE49-F238E27FC236}">
              <a16:creationId xmlns:a16="http://schemas.microsoft.com/office/drawing/2014/main" xmlns="" id="{00000000-0008-0000-0400-0000D1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4" name="円/楕円 213">
          <a:extLst>
            <a:ext uri="{FF2B5EF4-FFF2-40B4-BE49-F238E27FC236}">
              <a16:creationId xmlns:a16="http://schemas.microsoft.com/office/drawing/2014/main" xmlns="" id="{00000000-0008-0000-0400-0000D6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6" name="円/楕円 215">
          <a:extLst>
            <a:ext uri="{FF2B5EF4-FFF2-40B4-BE49-F238E27FC236}">
              <a16:creationId xmlns:a16="http://schemas.microsoft.com/office/drawing/2014/main" xmlns="" id="{00000000-0008-0000-0400-0000D8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その他については、類似団体平均値を下回っている。操出金が減少して</a:t>
          </a:r>
          <a:r>
            <a:rPr kumimoji="1" lang="ja-JP" altLang="en-US" sz="1100">
              <a:solidFill>
                <a:schemeClr val="dk1"/>
              </a:solidFill>
              <a:effectLst/>
              <a:latin typeface="+mn-lt"/>
              <a:ea typeface="+mn-ea"/>
              <a:cs typeface="+mn-cs"/>
            </a:rPr>
            <a:t>いる。しかし船舶建造に伴い</a:t>
          </a:r>
          <a:r>
            <a:rPr kumimoji="1" lang="ja-JP" altLang="ja-JP" sz="1100">
              <a:solidFill>
                <a:schemeClr val="dk1"/>
              </a:solidFill>
              <a:effectLst/>
              <a:latin typeface="+mn-lt"/>
              <a:ea typeface="+mn-ea"/>
              <a:cs typeface="+mn-cs"/>
            </a:rPr>
            <a:t>発行した地方債償還金が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年度から発生することから増える見込みである。また、各特別会計においても</a:t>
          </a:r>
          <a:r>
            <a:rPr kumimoji="1" lang="ja-JP" altLang="ja-JP" sz="1100">
              <a:solidFill>
                <a:schemeClr val="dk1"/>
              </a:solidFill>
              <a:effectLst/>
              <a:latin typeface="+mn-lt"/>
              <a:ea typeface="+mn-ea"/>
              <a:cs typeface="+mn-cs"/>
            </a:rPr>
            <a:t>事業収入で維持管理費がまかなえないのが現状であり今後も</a:t>
          </a:r>
          <a:r>
            <a:rPr kumimoji="1" lang="ja-JP" altLang="en-US" sz="1100">
              <a:solidFill>
                <a:schemeClr val="dk1"/>
              </a:solidFill>
              <a:effectLst/>
              <a:latin typeface="+mn-lt"/>
              <a:ea typeface="+mn-ea"/>
              <a:cs typeface="+mn-cs"/>
            </a:rPr>
            <a:t>財政支援が</a:t>
          </a:r>
          <a:r>
            <a:rPr kumimoji="1" lang="ja-JP" altLang="ja-JP" sz="1100">
              <a:solidFill>
                <a:schemeClr val="dk1"/>
              </a:solidFill>
              <a:effectLst/>
              <a:latin typeface="+mn-lt"/>
              <a:ea typeface="+mn-ea"/>
              <a:cs typeface="+mn-cs"/>
            </a:rPr>
            <a:t>続くと見込まれる。対策として、特別会計において自主財源の確保や料金の見直しなどを検討し強化に努める。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5842</xdr:rowOff>
    </xdr:from>
    <xdr:to>
      <xdr:col>24</xdr:col>
      <xdr:colOff>31750</xdr:colOff>
      <xdr:row>55</xdr:row>
      <xdr:rowOff>5842</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9435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5842</xdr:rowOff>
    </xdr:from>
    <xdr:to>
      <xdr:col>22</xdr:col>
      <xdr:colOff>565150</xdr:colOff>
      <xdr:row>55</xdr:row>
      <xdr:rowOff>42418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9435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42418</xdr:rowOff>
    </xdr:from>
    <xdr:to>
      <xdr:col>21</xdr:col>
      <xdr:colOff>361950</xdr:colOff>
      <xdr:row>55</xdr:row>
      <xdr:rowOff>152146</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4721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55</xdr:row>
      <xdr:rowOff>152146</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24814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9" name="フローチャート : 判断 258">
          <a:extLst>
            <a:ext uri="{FF2B5EF4-FFF2-40B4-BE49-F238E27FC236}">
              <a16:creationId xmlns:a16="http://schemas.microsoft.com/office/drawing/2014/main" xmlns="" id="{00000000-0008-0000-0400-000003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126492</xdr:rowOff>
    </xdr:from>
    <xdr:to>
      <xdr:col>24</xdr:col>
      <xdr:colOff>82550</xdr:colOff>
      <xdr:row>55</xdr:row>
      <xdr:rowOff>56642</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64592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143019</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22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126492</xdr:rowOff>
    </xdr:from>
    <xdr:to>
      <xdr:col>22</xdr:col>
      <xdr:colOff>615950</xdr:colOff>
      <xdr:row>55</xdr:row>
      <xdr:rowOff>56642</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5621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66819</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15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163068</xdr:rowOff>
    </xdr:from>
    <xdr:to>
      <xdr:col>21</xdr:col>
      <xdr:colOff>412750</xdr:colOff>
      <xdr:row>55</xdr:row>
      <xdr:rowOff>93218</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103395</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110490</xdr:rowOff>
    </xdr:from>
    <xdr:to>
      <xdr:col>19</xdr:col>
      <xdr:colOff>6350</xdr:colOff>
      <xdr:row>54</xdr:row>
      <xdr:rowOff>40640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50817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補助費等については、類似団体平均値を下回っている。今後も健全な財政運営を図るため、補助の必要性を継続的に検証し平準化を図っていく。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76708</xdr:rowOff>
    </xdr:from>
    <xdr:to>
      <xdr:col>24</xdr:col>
      <xdr:colOff>31750</xdr:colOff>
      <xdr:row>34</xdr:row>
      <xdr:rowOff>122428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59060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62992</xdr:rowOff>
    </xdr:from>
    <xdr:to>
      <xdr:col>22</xdr:col>
      <xdr:colOff>565150</xdr:colOff>
      <xdr:row>34</xdr:row>
      <xdr:rowOff>76708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35</xdr:row>
      <xdr:rowOff>10414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58922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xdr:rowOff>
    </xdr:from>
    <xdr:to>
      <xdr:col>20</xdr:col>
      <xdr:colOff>158750</xdr:colOff>
      <xdr:row>36</xdr:row>
      <xdr:rowOff>26416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0111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7" name="フローチャート : 判断 316">
          <a:extLst>
            <a:ext uri="{FF2B5EF4-FFF2-40B4-BE49-F238E27FC236}">
              <a16:creationId xmlns:a16="http://schemas.microsoft.com/office/drawing/2014/main" xmlns="" id="{00000000-0008-0000-0400-00003D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88155</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25908</xdr:rowOff>
    </xdr:from>
    <xdr:to>
      <xdr:col>22</xdr:col>
      <xdr:colOff>615950</xdr:colOff>
      <xdr:row>34</xdr:row>
      <xdr:rowOff>127508</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137685</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公債費については、平成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年度において類似団体平均値を下回っているが、本村において対前年度比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 →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％）と悪化しており、据置期間を終え元金の償還が増える見込であることから、改善に向け繰上償還や新規事業の見直し等、新規地方債の抑制を図り健全な財政運営に努める。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76</xdr:row>
      <xdr:rowOff>157480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1419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111761</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77</xdr:row>
      <xdr:rowOff>8889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3119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2" name="フローチャート : 判断 371">
          <a:extLst>
            <a:ext uri="{FF2B5EF4-FFF2-40B4-BE49-F238E27FC236}">
              <a16:creationId xmlns:a16="http://schemas.microsoft.com/office/drawing/2014/main" xmlns="" id="{00000000-0008-0000-0400-000074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78</xdr:row>
      <xdr:rowOff>81280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1320800" y="132105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5" name="フローチャート : 判断 374">
          <a:extLst>
            <a:ext uri="{FF2B5EF4-FFF2-40B4-BE49-F238E27FC236}">
              <a16:creationId xmlns:a16="http://schemas.microsoft.com/office/drawing/2014/main" xmlns="" id="{00000000-0008-0000-0400-000077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公債費以外について、類似団体平均値を</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％上回っている。一番の要因として義務的経費の内、人件費にしめる経常収支比率が△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41.3</a:t>
          </a:r>
          <a:r>
            <a:rPr kumimoji="1" lang="ja-JP" altLang="ja-JP"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％）減少しているものの経常経費の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％をしめている。</a:t>
          </a:r>
          <a:r>
            <a:rPr kumimoji="1" lang="ja-JP" altLang="en-US" sz="1100">
              <a:solidFill>
                <a:schemeClr val="dk1"/>
              </a:solidFill>
              <a:effectLst/>
              <a:latin typeface="+mn-lt"/>
              <a:ea typeface="+mn-ea"/>
              <a:cs typeface="+mn-cs"/>
            </a:rPr>
            <a:t>また、物件費においては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16.9</a:t>
          </a:r>
          <a:r>
            <a:rPr kumimoji="1" lang="ja-JP" altLang="en-US"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17.4</a:t>
          </a:r>
          <a:r>
            <a:rPr kumimoji="1" lang="ja-JP" altLang="en-US" sz="1100">
              <a:solidFill>
                <a:schemeClr val="dk1"/>
              </a:solidFill>
              <a:effectLst/>
              <a:latin typeface="+mn-lt"/>
              <a:ea typeface="+mn-ea"/>
              <a:cs typeface="+mn-cs"/>
            </a:rPr>
            <a:t>％）と増となり物件費も依然と高い推移している。</a:t>
          </a:r>
          <a:r>
            <a:rPr kumimoji="1" lang="ja-JP" altLang="ja-JP" sz="1100">
              <a:solidFill>
                <a:schemeClr val="dk1"/>
              </a:solidFill>
              <a:effectLst/>
              <a:latin typeface="+mn-lt"/>
              <a:ea typeface="+mn-ea"/>
              <a:cs typeface="+mn-cs"/>
            </a:rPr>
            <a:t>今後も人件費においては、高い数値が続くと見込まれ、過去に多くの職員を採用した職員の定年退職に伴う補充の新規職員の計画的な採用に取り組む必要がある。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78014</xdr:rowOff>
    </xdr:from>
    <xdr:to>
      <xdr:col>24</xdr:col>
      <xdr:colOff>31750</xdr:colOff>
      <xdr:row>78</xdr:row>
      <xdr:rowOff>97608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5671800" y="134511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97608</xdr:rowOff>
    </xdr:from>
    <xdr:to>
      <xdr:col>22</xdr:col>
      <xdr:colOff>565150</xdr:colOff>
      <xdr:row>79</xdr:row>
      <xdr:rowOff>73116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4782800" y="1347070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73116</xdr:rowOff>
    </xdr:from>
    <xdr:to>
      <xdr:col>21</xdr:col>
      <xdr:colOff>361950</xdr:colOff>
      <xdr:row>81</xdr:row>
      <xdr:rowOff>7801</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893800" y="13617666"/>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32294</xdr:rowOff>
    </xdr:from>
    <xdr:to>
      <xdr:col>20</xdr:col>
      <xdr:colOff>158750</xdr:colOff>
      <xdr:row>81</xdr:row>
      <xdr:rowOff>7801</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74829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27214</xdr:rowOff>
    </xdr:from>
    <xdr:to>
      <xdr:col>24</xdr:col>
      <xdr:colOff>82550</xdr:colOff>
      <xdr:row>78</xdr:row>
      <xdr:rowOff>128814</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64592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170741</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46808</xdr:rowOff>
    </xdr:from>
    <xdr:to>
      <xdr:col>22</xdr:col>
      <xdr:colOff>615950</xdr:colOff>
      <xdr:row>78</xdr:row>
      <xdr:rowOff>148408</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133185</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22316</xdr:rowOff>
    </xdr:from>
    <xdr:to>
      <xdr:col>21</xdr:col>
      <xdr:colOff>412750</xdr:colOff>
      <xdr:row>79</xdr:row>
      <xdr:rowOff>123916</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4732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108693</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128451</xdr:rowOff>
    </xdr:from>
    <xdr:to>
      <xdr:col>20</xdr:col>
      <xdr:colOff>209550</xdr:colOff>
      <xdr:row>81</xdr:row>
      <xdr:rowOff>58601</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3843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43378</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93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152944</xdr:rowOff>
    </xdr:from>
    <xdr:to>
      <xdr:col>19</xdr:col>
      <xdr:colOff>6350</xdr:colOff>
      <xdr:row>80</xdr:row>
      <xdr:rowOff>83094</xdr:rowOff>
    </xdr:to>
    <xdr:sp macro="" textlink="">
      <xdr:nvSpPr>
        <xdr:cNvPr id="455" name="円/楕円 454">
          <a:extLst>
            <a:ext uri="{FF2B5EF4-FFF2-40B4-BE49-F238E27FC236}">
              <a16:creationId xmlns:a16="http://schemas.microsoft.com/office/drawing/2014/main" xmlns="" id="{00000000-0008-0000-0400-0000C7010000}"/>
            </a:ext>
          </a:extLst>
        </xdr:cNvPr>
        <xdr:cNvSpPr/>
      </xdr:nvSpPr>
      <xdr:spPr>
        <a:xfrm>
          <a:off x="12954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67871</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沖縄県伊是名村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79683</xdr:rowOff>
    </xdr:from>
    <xdr:to>
      <xdr:col>4</xdr:col>
      <xdr:colOff>1117600</xdr:colOff>
      <xdr:row>15</xdr:row>
      <xdr:rowOff>82655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699058"/>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82655</xdr:rowOff>
    </xdr:from>
    <xdr:to>
      <xdr:col>4</xdr:col>
      <xdr:colOff>469900</xdr:colOff>
      <xdr:row>15</xdr:row>
      <xdr:rowOff>84552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702030"/>
          <a:ext cx="698500" cy="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84552</xdr:rowOff>
    </xdr:from>
    <xdr:to>
      <xdr:col>3</xdr:col>
      <xdr:colOff>904875</xdr:colOff>
      <xdr:row>15</xdr:row>
      <xdr:rowOff>168147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703927"/>
          <a:ext cx="698500" cy="8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138230</xdr:rowOff>
    </xdr:from>
    <xdr:to>
      <xdr:col>3</xdr:col>
      <xdr:colOff>206375</xdr:colOff>
      <xdr:row>15</xdr:row>
      <xdr:rowOff>168147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2908300" y="2757605"/>
          <a:ext cx="698500" cy="29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28883</xdr:rowOff>
    </xdr:from>
    <xdr:to>
      <xdr:col>5</xdr:col>
      <xdr:colOff>34925</xdr:colOff>
      <xdr:row>15</xdr:row>
      <xdr:rowOff>130483</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264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45410</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49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341,532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31855</xdr:rowOff>
    </xdr:from>
    <xdr:to>
      <xdr:col>4</xdr:col>
      <xdr:colOff>520700</xdr:colOff>
      <xdr:row>15</xdr:row>
      <xdr:rowOff>133455</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265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143632</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42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340,232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33752</xdr:rowOff>
    </xdr:from>
    <xdr:to>
      <xdr:col>3</xdr:col>
      <xdr:colOff>955675</xdr:colOff>
      <xdr:row>15</xdr:row>
      <xdr:rowOff>135352</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265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145529</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42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339,402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117347</xdr:rowOff>
    </xdr:from>
    <xdr:to>
      <xdr:col>3</xdr:col>
      <xdr:colOff>257175</xdr:colOff>
      <xdr:row>16</xdr:row>
      <xdr:rowOff>47497</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273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57674</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50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302,834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87430</xdr:rowOff>
    </xdr:from>
    <xdr:to>
      <xdr:col>2</xdr:col>
      <xdr:colOff>692150</xdr:colOff>
      <xdr:row>16</xdr:row>
      <xdr:rowOff>17580</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270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27757</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4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xmlns=""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xmlns=""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xmlns=""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200001</xdr:rowOff>
    </xdr:from>
    <xdr:to>
      <xdr:col>4</xdr:col>
      <xdr:colOff>1117600</xdr:colOff>
      <xdr:row>35</xdr:row>
      <xdr:rowOff>203901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003800" y="6810351"/>
          <a:ext cx="647700" cy="3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188679</xdr:rowOff>
    </xdr:from>
    <xdr:ext cx="762000" cy="259045"/>
    <xdr:sp macro="" textlink="">
      <xdr:nvSpPr>
        <xdr:cNvPr id="107" name="人口1人当たり決算額の推移平均値テキスト445">
          <a:extLst>
            <a:ext uri="{FF2B5EF4-FFF2-40B4-BE49-F238E27FC236}">
              <a16:creationId xmlns:a16="http://schemas.microsoft.com/office/drawing/2014/main" xmlns="" id="{00000000-0008-0000-0500-00006B000000}"/>
            </a:ext>
          </a:extLst>
        </xdr:cNvPr>
        <xdr:cNvSpPr txBox="1"/>
      </xdr:nvSpPr>
      <xdr:spPr>
        <a:xfrm>
          <a:off x="5740400" y="6799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xmlns=""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200001</xdr:rowOff>
    </xdr:from>
    <xdr:to>
      <xdr:col>4</xdr:col>
      <xdr:colOff>469900</xdr:colOff>
      <xdr:row>35</xdr:row>
      <xdr:rowOff>261568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4305300" y="6810351"/>
          <a:ext cx="698500" cy="6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xmlns=""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204664</xdr:rowOff>
    </xdr:from>
    <xdr:to>
      <xdr:col>3</xdr:col>
      <xdr:colOff>904875</xdr:colOff>
      <xdr:row>35</xdr:row>
      <xdr:rowOff>261568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3606800" y="6815014"/>
          <a:ext cx="698500" cy="5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320354</xdr:rowOff>
    </xdr:from>
    <xdr:to>
      <xdr:col>3</xdr:col>
      <xdr:colOff>206375</xdr:colOff>
      <xdr:row>35</xdr:row>
      <xdr:rowOff>204664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2908300" y="6587804"/>
          <a:ext cx="698500" cy="22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153101</xdr:rowOff>
    </xdr:from>
    <xdr:to>
      <xdr:col>5</xdr:col>
      <xdr:colOff>34925</xdr:colOff>
      <xdr:row>35</xdr:row>
      <xdr:rowOff>254701</xdr:rowOff>
    </xdr:to>
    <xdr:sp macro="" textlink="">
      <xdr:nvSpPr>
        <xdr:cNvPr id="125" name="円/楕円 124">
          <a:extLst>
            <a:ext uri="{FF2B5EF4-FFF2-40B4-BE49-F238E27FC236}">
              <a16:creationId xmlns:a16="http://schemas.microsoft.com/office/drawing/2014/main" xmlns="" id="{00000000-0008-0000-0500-00007D000000}"/>
            </a:ext>
          </a:extLst>
        </xdr:cNvPr>
        <xdr:cNvSpPr/>
      </xdr:nvSpPr>
      <xdr:spPr bwMode="auto">
        <a:xfrm>
          <a:off x="5600700" y="676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341078</xdr:rowOff>
    </xdr:from>
    <xdr:ext cx="762000" cy="259045"/>
    <xdr:sp macro="" textlink="">
      <xdr:nvSpPr>
        <xdr:cNvPr id="126" name="人口1人当たり決算額の推移該当値テキスト445">
          <a:extLst>
            <a:ext uri="{FF2B5EF4-FFF2-40B4-BE49-F238E27FC236}">
              <a16:creationId xmlns:a16="http://schemas.microsoft.com/office/drawing/2014/main" xmlns="" id="{00000000-0008-0000-0500-00007E000000}"/>
            </a:ext>
          </a:extLst>
        </xdr:cNvPr>
        <xdr:cNvSpPr txBox="1"/>
      </xdr:nvSpPr>
      <xdr:spPr>
        <a:xfrm>
          <a:off x="5740400" y="660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45,680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149201</xdr:rowOff>
    </xdr:from>
    <xdr:to>
      <xdr:col>4</xdr:col>
      <xdr:colOff>520700</xdr:colOff>
      <xdr:row>35</xdr:row>
      <xdr:rowOff>250801</xdr:rowOff>
    </xdr:to>
    <xdr:sp macro="" textlink="">
      <xdr:nvSpPr>
        <xdr:cNvPr id="127" name="円/楕円 126">
          <a:extLst>
            <a:ext uri="{FF2B5EF4-FFF2-40B4-BE49-F238E27FC236}">
              <a16:creationId xmlns:a16="http://schemas.microsoft.com/office/drawing/2014/main" xmlns="" id="{00000000-0008-0000-0500-00007F000000}"/>
            </a:ext>
          </a:extLst>
        </xdr:cNvPr>
        <xdr:cNvSpPr/>
      </xdr:nvSpPr>
      <xdr:spPr bwMode="auto">
        <a:xfrm>
          <a:off x="4953000" y="675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260978</xdr:rowOff>
    </xdr:from>
    <xdr:ext cx="7366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622800" y="652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210768</xdr:rowOff>
    </xdr:from>
    <xdr:to>
      <xdr:col>3</xdr:col>
      <xdr:colOff>955675</xdr:colOff>
      <xdr:row>35</xdr:row>
      <xdr:rowOff>312368</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4254500" y="682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297145</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924300" y="690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153864</xdr:rowOff>
    </xdr:from>
    <xdr:to>
      <xdr:col>3</xdr:col>
      <xdr:colOff>257175</xdr:colOff>
      <xdr:row>35</xdr:row>
      <xdr:rowOff>255464</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3556000" y="676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240241</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225800" y="685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269554</xdr:rowOff>
    </xdr:from>
    <xdr:to>
      <xdr:col>2</xdr:col>
      <xdr:colOff>692150</xdr:colOff>
      <xdr:row>35</xdr:row>
      <xdr:rowOff>28254</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2857500" y="653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38431</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527300" y="630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1,526
1,496
15.42
3,022,914
2,776,064
239,951
1,219,635
2,555,043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167338</xdr:rowOff>
    </xdr:from>
    <xdr:to>
      <xdr:col>6</xdr:col>
      <xdr:colOff>511175</xdr:colOff>
      <xdr:row>35</xdr:row>
      <xdr:rowOff>50543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996638"/>
          <a:ext cx="8382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150960</xdr:rowOff>
    </xdr:from>
    <xdr:to>
      <xdr:col>5</xdr:col>
      <xdr:colOff>358775</xdr:colOff>
      <xdr:row>34</xdr:row>
      <xdr:rowOff>167338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5980260"/>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150960</xdr:rowOff>
    </xdr:from>
    <xdr:to>
      <xdr:col>4</xdr:col>
      <xdr:colOff>155575</xdr:colOff>
      <xdr:row>35</xdr:row>
      <xdr:rowOff>7664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980260"/>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157302</xdr:rowOff>
    </xdr:from>
    <xdr:to>
      <xdr:col>2</xdr:col>
      <xdr:colOff>638175</xdr:colOff>
      <xdr:row>35</xdr:row>
      <xdr:rowOff>7664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986602"/>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171193</xdr:rowOff>
    </xdr:from>
    <xdr:to>
      <xdr:col>6</xdr:col>
      <xdr:colOff>561975</xdr:colOff>
      <xdr:row>35</xdr:row>
      <xdr:rowOff>101343</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6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22620</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85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116538</xdr:rowOff>
    </xdr:from>
    <xdr:to>
      <xdr:col>5</xdr:col>
      <xdr:colOff>409575</xdr:colOff>
      <xdr:row>35</xdr:row>
      <xdr:rowOff>46688</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59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63215</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572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341,537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100160</xdr:rowOff>
    </xdr:from>
    <xdr:to>
      <xdr:col>4</xdr:col>
      <xdr:colOff>206375</xdr:colOff>
      <xdr:row>35</xdr:row>
      <xdr:rowOff>30310</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59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46837</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570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128314</xdr:rowOff>
    </xdr:from>
    <xdr:to>
      <xdr:col>3</xdr:col>
      <xdr:colOff>3175</xdr:colOff>
      <xdr:row>35</xdr:row>
      <xdr:rowOff>58464</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59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74991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573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106502</xdr:rowOff>
    </xdr:from>
    <xdr:to>
      <xdr:col>1</xdr:col>
      <xdr:colOff>485775</xdr:colOff>
      <xdr:row>35</xdr:row>
      <xdr:rowOff>36652</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59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53179</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571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31397</xdr:rowOff>
    </xdr:from>
    <xdr:to>
      <xdr:col>6</xdr:col>
      <xdr:colOff>511175</xdr:colOff>
      <xdr:row>57</xdr:row>
      <xdr:rowOff>20518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632597"/>
          <a:ext cx="838200" cy="1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20518</xdr:rowOff>
    </xdr:from>
    <xdr:to>
      <xdr:col>5</xdr:col>
      <xdr:colOff>358775</xdr:colOff>
      <xdr:row>57</xdr:row>
      <xdr:rowOff>21916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793168"/>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165150</xdr:rowOff>
    </xdr:from>
    <xdr:to>
      <xdr:col>4</xdr:col>
      <xdr:colOff>155575</xdr:colOff>
      <xdr:row>57</xdr:row>
      <xdr:rowOff>21916</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2019300" y="9766350"/>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165150</xdr:rowOff>
    </xdr:from>
    <xdr:to>
      <xdr:col>2</xdr:col>
      <xdr:colOff>638175</xdr:colOff>
      <xdr:row>57</xdr:row>
      <xdr:rowOff>79033</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766350"/>
          <a:ext cx="8890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xmlns=""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152047</xdr:rowOff>
    </xdr:from>
    <xdr:to>
      <xdr:col>6</xdr:col>
      <xdr:colOff>561975</xdr:colOff>
      <xdr:row>56</xdr:row>
      <xdr:rowOff>82197</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4584700" y="95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3474</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43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141168</xdr:rowOff>
    </xdr:from>
    <xdr:to>
      <xdr:col>5</xdr:col>
      <xdr:colOff>409575</xdr:colOff>
      <xdr:row>57</xdr:row>
      <xdr:rowOff>71318</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3746500" y="97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87845</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4" y="95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257,990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142566</xdr:rowOff>
    </xdr:from>
    <xdr:to>
      <xdr:col>4</xdr:col>
      <xdr:colOff>206375</xdr:colOff>
      <xdr:row>57</xdr:row>
      <xdr:rowOff>72716</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28575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89243</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4" y="95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114350</xdr:rowOff>
    </xdr:from>
    <xdr:to>
      <xdr:col>3</xdr:col>
      <xdr:colOff>3175</xdr:colOff>
      <xdr:row>57</xdr:row>
      <xdr:rowOff>44500</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968500" y="9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61027</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4" y="94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28233</xdr:rowOff>
    </xdr:from>
    <xdr:to>
      <xdr:col>1</xdr:col>
      <xdr:colOff>485775</xdr:colOff>
      <xdr:row>57</xdr:row>
      <xdr:rowOff>129833</xdr:rowOff>
    </xdr:to>
    <xdr:sp macro="" textlink="">
      <xdr:nvSpPr>
        <xdr:cNvPr id="149" name="円/楕円 148">
          <a:extLst>
            <a:ext uri="{FF2B5EF4-FFF2-40B4-BE49-F238E27FC236}">
              <a16:creationId xmlns:a16="http://schemas.microsoft.com/office/drawing/2014/main" xmlns="" id="{00000000-0008-0000-0600-000095000000}"/>
            </a:ext>
          </a:extLst>
        </xdr:cNvPr>
        <xdr:cNvSpPr/>
      </xdr:nvSpPr>
      <xdr:spPr>
        <a:xfrm>
          <a:off x="1079500" y="98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146360</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4" y="95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160731</xdr:rowOff>
    </xdr:from>
    <xdr:to>
      <xdr:col>6</xdr:col>
      <xdr:colOff>511175</xdr:colOff>
      <xdr:row>78</xdr:row>
      <xdr:rowOff>84086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362381"/>
          <a:ext cx="838200" cy="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160731</xdr:rowOff>
    </xdr:from>
    <xdr:to>
      <xdr:col>5</xdr:col>
      <xdr:colOff>358775</xdr:colOff>
      <xdr:row>78</xdr:row>
      <xdr:rowOff>70765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362381"/>
          <a:ext cx="889000" cy="8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70765</xdr:rowOff>
    </xdr:from>
    <xdr:to>
      <xdr:col>4</xdr:col>
      <xdr:colOff>155575</xdr:colOff>
      <xdr:row>78</xdr:row>
      <xdr:rowOff>104293</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44386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48780</xdr:rowOff>
    </xdr:from>
    <xdr:to>
      <xdr:col>2</xdr:col>
      <xdr:colOff>638175</xdr:colOff>
      <xdr:row>78</xdr:row>
      <xdr:rowOff>104293</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1130300" y="13421880"/>
          <a:ext cx="8890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xmlns=""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33286</xdr:rowOff>
    </xdr:from>
    <xdr:to>
      <xdr:col>6</xdr:col>
      <xdr:colOff>561975</xdr:colOff>
      <xdr:row>78</xdr:row>
      <xdr:rowOff>134886</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4584700" y="134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11713</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38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109931</xdr:rowOff>
    </xdr:from>
    <xdr:to>
      <xdr:col>5</xdr:col>
      <xdr:colOff>409575</xdr:colOff>
      <xdr:row>78</xdr:row>
      <xdr:rowOff>40081</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3746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31208</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34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19965</xdr:rowOff>
    </xdr:from>
    <xdr:to>
      <xdr:col>4</xdr:col>
      <xdr:colOff>206375</xdr:colOff>
      <xdr:row>78</xdr:row>
      <xdr:rowOff>121565</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2857500" y="133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112692</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34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53493</xdr:rowOff>
    </xdr:from>
    <xdr:to>
      <xdr:col>3</xdr:col>
      <xdr:colOff>3175</xdr:colOff>
      <xdr:row>78</xdr:row>
      <xdr:rowOff>155093</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968500" y="13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146220</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7" y="1351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169430</xdr:rowOff>
    </xdr:from>
    <xdr:to>
      <xdr:col>1</xdr:col>
      <xdr:colOff>485775</xdr:colOff>
      <xdr:row>78</xdr:row>
      <xdr:rowOff>99580</xdr:rowOff>
    </xdr:to>
    <xdr:sp macro="" textlink="">
      <xdr:nvSpPr>
        <xdr:cNvPr id="206" name="円/楕円 205">
          <a:extLst>
            <a:ext uri="{FF2B5EF4-FFF2-40B4-BE49-F238E27FC236}">
              <a16:creationId xmlns:a16="http://schemas.microsoft.com/office/drawing/2014/main" xmlns="" id="{00000000-0008-0000-0600-0000CE000000}"/>
            </a:ext>
          </a:extLst>
        </xdr:cNvPr>
        <xdr:cNvSpPr/>
      </xdr:nvSpPr>
      <xdr:spPr>
        <a:xfrm>
          <a:off x="1079500" y="13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90707</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34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14481</xdr:rowOff>
    </xdr:from>
    <xdr:to>
      <xdr:col>6</xdr:col>
      <xdr:colOff>511175</xdr:colOff>
      <xdr:row>96</xdr:row>
      <xdr:rowOff>15429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3797300" y="16473681"/>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12043</xdr:rowOff>
    </xdr:from>
    <xdr:to>
      <xdr:col>5</xdr:col>
      <xdr:colOff>358775</xdr:colOff>
      <xdr:row>96</xdr:row>
      <xdr:rowOff>15429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908300" y="16471243"/>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12043</xdr:rowOff>
    </xdr:from>
    <xdr:to>
      <xdr:col>4</xdr:col>
      <xdr:colOff>155575</xdr:colOff>
      <xdr:row>96</xdr:row>
      <xdr:rowOff>94917</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471243"/>
          <a:ext cx="889000" cy="8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94917</xdr:rowOff>
    </xdr:from>
    <xdr:to>
      <xdr:col>2</xdr:col>
      <xdr:colOff>638175</xdr:colOff>
      <xdr:row>97</xdr:row>
      <xdr:rowOff>98301</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554117"/>
          <a:ext cx="889000" cy="1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xmlns=""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135131</xdr:rowOff>
    </xdr:from>
    <xdr:to>
      <xdr:col>6</xdr:col>
      <xdr:colOff>561975</xdr:colOff>
      <xdr:row>96</xdr:row>
      <xdr:rowOff>65281</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4584700" y="164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158008</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2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85,003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136079</xdr:rowOff>
    </xdr:from>
    <xdr:to>
      <xdr:col>5</xdr:col>
      <xdr:colOff>409575</xdr:colOff>
      <xdr:row>96</xdr:row>
      <xdr:rowOff>66229</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3746500" y="164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82756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1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132693</xdr:rowOff>
    </xdr:from>
    <xdr:to>
      <xdr:col>4</xdr:col>
      <xdr:colOff>206375</xdr:colOff>
      <xdr:row>96</xdr:row>
      <xdr:rowOff>62843</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2857500" y="164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79370</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19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44117</xdr:rowOff>
    </xdr:from>
    <xdr:to>
      <xdr:col>3</xdr:col>
      <xdr:colOff>3175</xdr:colOff>
      <xdr:row>96</xdr:row>
      <xdr:rowOff>145717</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968500" y="165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162244</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2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47501</xdr:rowOff>
    </xdr:from>
    <xdr:to>
      <xdr:col>1</xdr:col>
      <xdr:colOff>485775</xdr:colOff>
      <xdr:row>97</xdr:row>
      <xdr:rowOff>149101</xdr:rowOff>
    </xdr:to>
    <xdr:sp macro="" textlink="">
      <xdr:nvSpPr>
        <xdr:cNvPr id="266" name="円/楕円 265">
          <a:extLst>
            <a:ext uri="{FF2B5EF4-FFF2-40B4-BE49-F238E27FC236}">
              <a16:creationId xmlns:a16="http://schemas.microsoft.com/office/drawing/2014/main" xmlns="" id="{00000000-0008-0000-0600-00000A010000}"/>
            </a:ext>
          </a:extLst>
        </xdr:cNvPr>
        <xdr:cNvSpPr/>
      </xdr:nvSpPr>
      <xdr:spPr>
        <a:xfrm>
          <a:off x="1079500" y="166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165628</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4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58312</xdr:rowOff>
    </xdr:from>
    <xdr:to>
      <xdr:col>15</xdr:col>
      <xdr:colOff>180975</xdr:colOff>
      <xdr:row>36</xdr:row>
      <xdr:rowOff>76590</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9639300" y="6230512"/>
          <a:ext cx="8382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58312</xdr:rowOff>
    </xdr:from>
    <xdr:to>
      <xdr:col>14</xdr:col>
      <xdr:colOff>28575</xdr:colOff>
      <xdr:row>36</xdr:row>
      <xdr:rowOff>168628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8750300" y="6230512"/>
          <a:ext cx="889000" cy="1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168628</xdr:rowOff>
    </xdr:from>
    <xdr:to>
      <xdr:col>12</xdr:col>
      <xdr:colOff>511175</xdr:colOff>
      <xdr:row>37</xdr:row>
      <xdr:rowOff>23140</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7861300" y="6340828"/>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xmlns=""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7758</xdr:rowOff>
    </xdr:from>
    <xdr:to>
      <xdr:col>11</xdr:col>
      <xdr:colOff>307975</xdr:colOff>
      <xdr:row>37</xdr:row>
      <xdr:rowOff>23140</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a:off x="6972300" y="6351408"/>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xmlns=""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xmlns=""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25790</xdr:rowOff>
    </xdr:from>
    <xdr:to>
      <xdr:col>15</xdr:col>
      <xdr:colOff>231775</xdr:colOff>
      <xdr:row>36</xdr:row>
      <xdr:rowOff>127390</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10426700" y="61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4217</xdr:rowOff>
    </xdr:from>
    <xdr:ext cx="599010"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17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7512</xdr:rowOff>
    </xdr:from>
    <xdr:to>
      <xdr:col>14</xdr:col>
      <xdr:colOff>79375</xdr:colOff>
      <xdr:row>36</xdr:row>
      <xdr:rowOff>109112</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9588500" y="61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100239</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39794" y="62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117828</xdr:rowOff>
    </xdr:from>
    <xdr:to>
      <xdr:col>12</xdr:col>
      <xdr:colOff>561975</xdr:colOff>
      <xdr:row>37</xdr:row>
      <xdr:rowOff>47978</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8699500" y="62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39105</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50794" y="638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143790</xdr:rowOff>
    </xdr:from>
    <xdr:to>
      <xdr:col>11</xdr:col>
      <xdr:colOff>358775</xdr:colOff>
      <xdr:row>37</xdr:row>
      <xdr:rowOff>73940</xdr:rowOff>
    </xdr:to>
    <xdr:sp macro="" textlink="">
      <xdr:nvSpPr>
        <xdr:cNvPr id="323" name="円/楕円 322">
          <a:extLst>
            <a:ext uri="{FF2B5EF4-FFF2-40B4-BE49-F238E27FC236}">
              <a16:creationId xmlns:a16="http://schemas.microsoft.com/office/drawing/2014/main" xmlns="" id="{00000000-0008-0000-0600-000043010000}"/>
            </a:ext>
          </a:extLst>
        </xdr:cNvPr>
        <xdr:cNvSpPr/>
      </xdr:nvSpPr>
      <xdr:spPr>
        <a:xfrm>
          <a:off x="7810500" y="63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65067</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61794" y="640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128408</xdr:rowOff>
    </xdr:from>
    <xdr:to>
      <xdr:col>10</xdr:col>
      <xdr:colOff>155575</xdr:colOff>
      <xdr:row>37</xdr:row>
      <xdr:rowOff>58558</xdr:rowOff>
    </xdr:to>
    <xdr:sp macro="" textlink="">
      <xdr:nvSpPr>
        <xdr:cNvPr id="325" name="円/楕円 324">
          <a:extLst>
            <a:ext uri="{FF2B5EF4-FFF2-40B4-BE49-F238E27FC236}">
              <a16:creationId xmlns:a16="http://schemas.microsoft.com/office/drawing/2014/main" xmlns="" id="{00000000-0008-0000-0600-000045010000}"/>
            </a:ext>
          </a:extLst>
        </xdr:cNvPr>
        <xdr:cNvSpPr/>
      </xdr:nvSpPr>
      <xdr:spPr>
        <a:xfrm>
          <a:off x="6921500" y="63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49685</xdr:rowOff>
    </xdr:from>
    <xdr:ext cx="599010"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672794" y="639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159099</xdr:rowOff>
    </xdr:from>
    <xdr:to>
      <xdr:col>15</xdr:col>
      <xdr:colOff>180975</xdr:colOff>
      <xdr:row>58</xdr:row>
      <xdr:rowOff>26443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9639300" y="9588849"/>
          <a:ext cx="838200" cy="38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37991</xdr:rowOff>
    </xdr:from>
    <xdr:to>
      <xdr:col>14</xdr:col>
      <xdr:colOff>28575</xdr:colOff>
      <xdr:row>55</xdr:row>
      <xdr:rowOff>159099</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8750300" y="8953391"/>
          <a:ext cx="889000" cy="6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37991</xdr:rowOff>
    </xdr:from>
    <xdr:to>
      <xdr:col>12</xdr:col>
      <xdr:colOff>511175</xdr:colOff>
      <xdr:row>55</xdr:row>
      <xdr:rowOff>65948</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7861300" y="8953391"/>
          <a:ext cx="889000" cy="5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65948</xdr:rowOff>
    </xdr:from>
    <xdr:to>
      <xdr:col>11</xdr:col>
      <xdr:colOff>307975</xdr:colOff>
      <xdr:row>57</xdr:row>
      <xdr:rowOff>151149</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flipV="1">
          <a:off x="6972300" y="9495698"/>
          <a:ext cx="889000" cy="4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xmlns=""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xmlns=""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147093</xdr:rowOff>
    </xdr:from>
    <xdr:to>
      <xdr:col>15</xdr:col>
      <xdr:colOff>231775</xdr:colOff>
      <xdr:row>58</xdr:row>
      <xdr:rowOff>77243</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10426700" y="99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169970</xdr:rowOff>
    </xdr:from>
    <xdr:ext cx="599010"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977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497,263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108299</xdr:rowOff>
    </xdr:from>
    <xdr:to>
      <xdr:col>14</xdr:col>
      <xdr:colOff>79375</xdr:colOff>
      <xdr:row>56</xdr:row>
      <xdr:rowOff>38449</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9588500" y="95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54976</xdr:rowOff>
    </xdr:from>
    <xdr:ext cx="690189"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294204" y="93132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1,499,084</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158641</xdr:rowOff>
    </xdr:from>
    <xdr:to>
      <xdr:col>12</xdr:col>
      <xdr:colOff>561975</xdr:colOff>
      <xdr:row>52</xdr:row>
      <xdr:rowOff>88791</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8699500" y="89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50</xdr:row>
      <xdr:rowOff>105318</xdr:rowOff>
    </xdr:from>
    <xdr:ext cx="690189"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05204" y="8677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3,166,951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15148</xdr:rowOff>
    </xdr:from>
    <xdr:to>
      <xdr:col>11</xdr:col>
      <xdr:colOff>358775</xdr:colOff>
      <xdr:row>55</xdr:row>
      <xdr:rowOff>116748</xdr:rowOff>
    </xdr:to>
    <xdr:sp macro="" textlink="">
      <xdr:nvSpPr>
        <xdr:cNvPr id="380" name="円/楕円 379">
          <a:extLst>
            <a:ext uri="{FF2B5EF4-FFF2-40B4-BE49-F238E27FC236}">
              <a16:creationId xmlns:a16="http://schemas.microsoft.com/office/drawing/2014/main" xmlns="" id="{00000000-0008-0000-0600-00007C010000}"/>
            </a:ext>
          </a:extLst>
        </xdr:cNvPr>
        <xdr:cNvSpPr/>
      </xdr:nvSpPr>
      <xdr:spPr>
        <a:xfrm>
          <a:off x="7810500" y="94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53</xdr:row>
      <xdr:rowOff>133275</xdr:rowOff>
    </xdr:from>
    <xdr:ext cx="690189"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16204" y="9220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1,743,576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100349</xdr:rowOff>
    </xdr:from>
    <xdr:to>
      <xdr:col>10</xdr:col>
      <xdr:colOff>155575</xdr:colOff>
      <xdr:row>58</xdr:row>
      <xdr:rowOff>30499</xdr:rowOff>
    </xdr:to>
    <xdr:sp macro="" textlink="">
      <xdr:nvSpPr>
        <xdr:cNvPr id="382" name="円/楕円 381">
          <a:extLst>
            <a:ext uri="{FF2B5EF4-FFF2-40B4-BE49-F238E27FC236}">
              <a16:creationId xmlns:a16="http://schemas.microsoft.com/office/drawing/2014/main" xmlns="" id="{00000000-0008-0000-0600-00007E010000}"/>
            </a:ext>
          </a:extLst>
        </xdr:cNvPr>
        <xdr:cNvSpPr/>
      </xdr:nvSpPr>
      <xdr:spPr>
        <a:xfrm>
          <a:off x="6921500" y="98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47026</xdr:rowOff>
    </xdr:from>
    <xdr:ext cx="599010"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672794" y="96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a:extLst>
            <a:ext uri="{FF2B5EF4-FFF2-40B4-BE49-F238E27FC236}">
              <a16:creationId xmlns:a16="http://schemas.microsoft.com/office/drawing/2014/main" xmlns=""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76</xdr:row>
      <xdr:rowOff>16652</xdr:rowOff>
    </xdr:from>
    <xdr:to>
      <xdr:col>15</xdr:col>
      <xdr:colOff>180340</xdr:colOff>
      <xdr:row>78</xdr:row>
      <xdr:rowOff>139700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10475595" y="13046852"/>
          <a:ext cx="1270" cy="46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150926</xdr:rowOff>
    </xdr:from>
    <xdr:ext cx="249299" cy="259045"/>
    <xdr:sp macro="" textlink="">
      <xdr:nvSpPr>
        <xdr:cNvPr id="406" name="普通建設事業費 （ うち新規整備　）最小値テキスト">
          <a:extLst>
            <a:ext uri="{FF2B5EF4-FFF2-40B4-BE49-F238E27FC236}">
              <a16:creationId xmlns:a16="http://schemas.microsoft.com/office/drawing/2014/main" xmlns="" id="{00000000-0008-0000-0600-000096010000}"/>
            </a:ext>
          </a:extLst>
        </xdr:cNvPr>
        <xdr:cNvSpPr txBox="1"/>
      </xdr:nvSpPr>
      <xdr:spPr>
        <a:xfrm>
          <a:off x="10528300" y="13524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134779</xdr:rowOff>
    </xdr:from>
    <xdr:ext cx="690189" cy="259045"/>
    <xdr:sp macro="" textlink="">
      <xdr:nvSpPr>
        <xdr:cNvPr id="408" name="普通建設事業費 （ うち新規整備　）最大値テキスト">
          <a:extLst>
            <a:ext uri="{FF2B5EF4-FFF2-40B4-BE49-F238E27FC236}">
              <a16:creationId xmlns:a16="http://schemas.microsoft.com/office/drawing/2014/main" xmlns="" id="{00000000-0008-0000-0600-000098010000}"/>
            </a:ext>
          </a:extLst>
        </xdr:cNvPr>
        <xdr:cNvSpPr txBox="1"/>
      </xdr:nvSpPr>
      <xdr:spPr>
        <a:xfrm>
          <a:off x="10528300" y="12822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76</xdr:row>
      <xdr:rowOff>16652</xdr:rowOff>
    </xdr:from>
    <xdr:to>
      <xdr:col>15</xdr:col>
      <xdr:colOff>269875</xdr:colOff>
      <xdr:row>76</xdr:row>
      <xdr:rowOff>16652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0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1936</xdr:rowOff>
    </xdr:from>
    <xdr:to>
      <xdr:col>15</xdr:col>
      <xdr:colOff>180975</xdr:colOff>
      <xdr:row>78</xdr:row>
      <xdr:rowOff>107488</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9639300" y="13203586"/>
          <a:ext cx="838200" cy="2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68377</xdr:rowOff>
    </xdr:from>
    <xdr:ext cx="534377" cy="259045"/>
    <xdr:sp macro="" textlink="">
      <xdr:nvSpPr>
        <xdr:cNvPr id="411" name="普通建設事業費 （ うち新規整備　）平均値テキスト">
          <a:extLst>
            <a:ext uri="{FF2B5EF4-FFF2-40B4-BE49-F238E27FC236}">
              <a16:creationId xmlns:a16="http://schemas.microsoft.com/office/drawing/2014/main" xmlns="" id="{00000000-0008-0000-0600-00009B010000}"/>
            </a:ext>
          </a:extLst>
        </xdr:cNvPr>
        <xdr:cNvSpPr txBox="1"/>
      </xdr:nvSpPr>
      <xdr:spPr>
        <a:xfrm>
          <a:off x="10528300" y="1327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45500</xdr:rowOff>
    </xdr:from>
    <xdr:to>
      <xdr:col>15</xdr:col>
      <xdr:colOff>231775</xdr:colOff>
      <xdr:row>78</xdr:row>
      <xdr:rowOff>147100</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104267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132904</xdr:rowOff>
    </xdr:from>
    <xdr:to>
      <xdr:col>14</xdr:col>
      <xdr:colOff>28575</xdr:colOff>
      <xdr:row>77</xdr:row>
      <xdr:rowOff>1936</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8750300" y="12305854"/>
          <a:ext cx="889000" cy="8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128385</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339794"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16" name="フローチャート : 判断 415">
          <a:extLst>
            <a:ext uri="{FF2B5EF4-FFF2-40B4-BE49-F238E27FC236}">
              <a16:creationId xmlns:a16="http://schemas.microsoft.com/office/drawing/2014/main" xmlns="" id="{00000000-0008-0000-0600-0000A0010000}"/>
            </a:ext>
          </a:extLst>
        </xdr:cNvPr>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109425</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50794" y="134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56688</xdr:rowOff>
    </xdr:from>
    <xdr:to>
      <xdr:col>15</xdr:col>
      <xdr:colOff>231775</xdr:colOff>
      <xdr:row>78</xdr:row>
      <xdr:rowOff>158288</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10426700" y="134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23926</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3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122586</xdr:rowOff>
    </xdr:from>
    <xdr:to>
      <xdr:col>14</xdr:col>
      <xdr:colOff>79375</xdr:colOff>
      <xdr:row>77</xdr:row>
      <xdr:rowOff>52736</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9588500" y="131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69263</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39794" y="1292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676,320</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82104</xdr:rowOff>
    </xdr:from>
    <xdr:to>
      <xdr:col>12</xdr:col>
      <xdr:colOff>561975</xdr:colOff>
      <xdr:row>72</xdr:row>
      <xdr:rowOff>12254</xdr:rowOff>
    </xdr:to>
    <xdr:sp macro="" textlink="">
      <xdr:nvSpPr>
        <xdr:cNvPr id="427" name="円/楕円 426">
          <a:extLst>
            <a:ext uri="{FF2B5EF4-FFF2-40B4-BE49-F238E27FC236}">
              <a16:creationId xmlns:a16="http://schemas.microsoft.com/office/drawing/2014/main" xmlns="" id="{00000000-0008-0000-0600-0000AB010000}"/>
            </a:ext>
          </a:extLst>
        </xdr:cNvPr>
        <xdr:cNvSpPr/>
      </xdr:nvSpPr>
      <xdr:spPr>
        <a:xfrm>
          <a:off x="8699500" y="122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70</xdr:row>
      <xdr:rowOff>28781</xdr:rowOff>
    </xdr:from>
    <xdr:ext cx="690189"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05204" y="12030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2,639,865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74760</xdr:rowOff>
    </xdr:from>
    <xdr:to>
      <xdr:col>15</xdr:col>
      <xdr:colOff>180975</xdr:colOff>
      <xdr:row>98</xdr:row>
      <xdr:rowOff>56556</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9639300" y="16705410"/>
          <a:ext cx="838200" cy="1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59" name="フローチャート : 判断 458">
          <a:extLst>
            <a:ext uri="{FF2B5EF4-FFF2-40B4-BE49-F238E27FC236}">
              <a16:creationId xmlns:a16="http://schemas.microsoft.com/office/drawing/2014/main" xmlns="" id="{00000000-0008-0000-0600-0000CB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74760</xdr:rowOff>
    </xdr:from>
    <xdr:to>
      <xdr:col>14</xdr:col>
      <xdr:colOff>28575</xdr:colOff>
      <xdr:row>98</xdr:row>
      <xdr:rowOff>16404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705410"/>
          <a:ext cx="889000" cy="1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3" name="フローチャート : 判断 462">
          <a:extLst>
            <a:ext uri="{FF2B5EF4-FFF2-40B4-BE49-F238E27FC236}">
              <a16:creationId xmlns:a16="http://schemas.microsoft.com/office/drawing/2014/main" xmlns="" id="{00000000-0008-0000-0600-0000CF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5756</xdr:rowOff>
    </xdr:from>
    <xdr:to>
      <xdr:col>15</xdr:col>
      <xdr:colOff>231775</xdr:colOff>
      <xdr:row>98</xdr:row>
      <xdr:rowOff>107356</xdr:rowOff>
    </xdr:to>
    <xdr:sp macro="" textlink="">
      <xdr:nvSpPr>
        <xdr:cNvPr id="470" name="円/楕円 469">
          <a:extLst>
            <a:ext uri="{FF2B5EF4-FFF2-40B4-BE49-F238E27FC236}">
              <a16:creationId xmlns:a16="http://schemas.microsoft.com/office/drawing/2014/main" xmlns="" id="{00000000-0008-0000-0600-0000D6010000}"/>
            </a:ext>
          </a:extLst>
        </xdr:cNvPr>
        <xdr:cNvSpPr/>
      </xdr:nvSpPr>
      <xdr:spPr>
        <a:xfrm>
          <a:off x="10426700" y="168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28633</xdr:rowOff>
    </xdr:from>
    <xdr:ext cx="599010" cy="259045"/>
    <xdr:sp macro="" textlink="">
      <xdr:nvSpPr>
        <xdr:cNvPr id="471" name="普通建設事業費 （ うち更新整備　）該当値テキスト">
          <a:extLst>
            <a:ext uri="{FF2B5EF4-FFF2-40B4-BE49-F238E27FC236}">
              <a16:creationId xmlns:a16="http://schemas.microsoft.com/office/drawing/2014/main" xmlns="" id="{00000000-0008-0000-0600-0000D7010000}"/>
            </a:ext>
          </a:extLst>
        </xdr:cNvPr>
        <xdr:cNvSpPr txBox="1"/>
      </xdr:nvSpPr>
      <xdr:spPr>
        <a:xfrm>
          <a:off x="10528300" y="166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23960</xdr:rowOff>
    </xdr:from>
    <xdr:to>
      <xdr:col>14</xdr:col>
      <xdr:colOff>79375</xdr:colOff>
      <xdr:row>97</xdr:row>
      <xdr:rowOff>125560</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9588500" y="166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142087</xdr:rowOff>
    </xdr:from>
    <xdr:ext cx="59901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339794" y="164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137054</xdr:rowOff>
    </xdr:from>
    <xdr:to>
      <xdr:col>12</xdr:col>
      <xdr:colOff>561975</xdr:colOff>
      <xdr:row>98</xdr:row>
      <xdr:rowOff>67204</xdr:rowOff>
    </xdr:to>
    <xdr:sp macro="" textlink="">
      <xdr:nvSpPr>
        <xdr:cNvPr id="474" name="円/楕円 473">
          <a:extLst>
            <a:ext uri="{FF2B5EF4-FFF2-40B4-BE49-F238E27FC236}">
              <a16:creationId xmlns:a16="http://schemas.microsoft.com/office/drawing/2014/main" xmlns="" id="{00000000-0008-0000-0600-0000DA010000}"/>
            </a:ext>
          </a:extLst>
        </xdr:cNvPr>
        <xdr:cNvSpPr/>
      </xdr:nvSpPr>
      <xdr:spPr>
        <a:xfrm>
          <a:off x="8699500" y="167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83731</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450794" y="1654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158235</xdr:rowOff>
    </xdr:from>
    <xdr:to>
      <xdr:col>21</xdr:col>
      <xdr:colOff>161925</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3703300" y="6673335"/>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1" name="フローチャート : 判断 510">
          <a:extLst>
            <a:ext uri="{FF2B5EF4-FFF2-40B4-BE49-F238E27FC236}">
              <a16:creationId xmlns:a16="http://schemas.microsoft.com/office/drawing/2014/main" xmlns="" id="{00000000-0008-0000-0600-0000FF01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158235</xdr:rowOff>
    </xdr:from>
    <xdr:to>
      <xdr:col>19</xdr:col>
      <xdr:colOff>644525</xdr:colOff>
      <xdr:row>39</xdr:row>
      <xdr:rowOff>17011</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2814300" y="6673335"/>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4" name="フローチャート : 判断 513">
          <a:extLst>
            <a:ext uri="{FF2B5EF4-FFF2-40B4-BE49-F238E27FC236}">
              <a16:creationId xmlns:a16="http://schemas.microsoft.com/office/drawing/2014/main" xmlns="" id="{00000000-0008-0000-0600-000002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6" name="フローチャート : 判断 515">
          <a:extLst>
            <a:ext uri="{FF2B5EF4-FFF2-40B4-BE49-F238E27FC236}">
              <a16:creationId xmlns:a16="http://schemas.microsoft.com/office/drawing/2014/main" xmlns="" id="{00000000-0008-0000-0600-000004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107435</xdr:rowOff>
    </xdr:from>
    <xdr:to>
      <xdr:col>20</xdr:col>
      <xdr:colOff>9525</xdr:colOff>
      <xdr:row>39</xdr:row>
      <xdr:rowOff>37585</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3652500" y="66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28712</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36111" y="67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137661</xdr:rowOff>
    </xdr:from>
    <xdr:to>
      <xdr:col>18</xdr:col>
      <xdr:colOff>492125</xdr:colOff>
      <xdr:row>39</xdr:row>
      <xdr:rowOff>67811</xdr:rowOff>
    </xdr:to>
    <xdr:sp macro="" textlink="">
      <xdr:nvSpPr>
        <xdr:cNvPr id="531" name="円/楕円 530">
          <a:extLst>
            <a:ext uri="{FF2B5EF4-FFF2-40B4-BE49-F238E27FC236}">
              <a16:creationId xmlns:a16="http://schemas.microsoft.com/office/drawing/2014/main" xmlns="" id="{00000000-0008-0000-0600-000013020000}"/>
            </a:ext>
          </a:extLst>
        </xdr:cNvPr>
        <xdr:cNvSpPr/>
      </xdr:nvSpPr>
      <xdr:spPr>
        <a:xfrm>
          <a:off x="12763500" y="66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58938</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7" y="674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1" name="フローチャート : 判断 560">
          <a:extLst>
            <a:ext uri="{FF2B5EF4-FFF2-40B4-BE49-F238E27FC236}">
              <a16:creationId xmlns:a16="http://schemas.microsoft.com/office/drawing/2014/main" xmlns="" id="{00000000-0008-0000-0600-000031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6" name="フローチャート : 判断 565">
          <a:extLst>
            <a:ext uri="{FF2B5EF4-FFF2-40B4-BE49-F238E27FC236}">
              <a16:creationId xmlns:a16="http://schemas.microsoft.com/office/drawing/2014/main" xmlns="" id="{00000000-0008-0000-0600-000036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69" name="フローチャート : 判断 568">
          <a:extLst>
            <a:ext uri="{FF2B5EF4-FFF2-40B4-BE49-F238E27FC236}">
              <a16:creationId xmlns:a16="http://schemas.microsoft.com/office/drawing/2014/main" xmlns="" id="{00000000-0008-0000-0600-000039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1" name="フローチャート : 判断 570">
          <a:extLst>
            <a:ext uri="{FF2B5EF4-FFF2-40B4-BE49-F238E27FC236}">
              <a16:creationId xmlns:a16="http://schemas.microsoft.com/office/drawing/2014/main" xmlns="" id="{00000000-0008-0000-0600-00003B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8" name="円/楕円 577">
          <a:extLst>
            <a:ext uri="{FF2B5EF4-FFF2-40B4-BE49-F238E27FC236}">
              <a16:creationId xmlns:a16="http://schemas.microsoft.com/office/drawing/2014/main" xmlns=""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0" name="円/楕円 579">
          <a:extLst>
            <a:ext uri="{FF2B5EF4-FFF2-40B4-BE49-F238E27FC236}">
              <a16:creationId xmlns:a16="http://schemas.microsoft.com/office/drawing/2014/main" xmlns=""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4" name="円/楕円 583">
          <a:extLst>
            <a:ext uri="{FF2B5EF4-FFF2-40B4-BE49-F238E27FC236}">
              <a16:creationId xmlns:a16="http://schemas.microsoft.com/office/drawing/2014/main" xmlns=""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6" name="円/楕円 585">
          <a:extLst>
            <a:ext uri="{FF2B5EF4-FFF2-40B4-BE49-F238E27FC236}">
              <a16:creationId xmlns:a16="http://schemas.microsoft.com/office/drawing/2014/main" xmlns=""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29350</xdr:rowOff>
    </xdr:from>
    <xdr:to>
      <xdr:col>23</xdr:col>
      <xdr:colOff>517525</xdr:colOff>
      <xdr:row>78</xdr:row>
      <xdr:rowOff>41239</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402450"/>
          <a:ext cx="8382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18" name="フローチャート : 判断 617">
          <a:extLst>
            <a:ext uri="{FF2B5EF4-FFF2-40B4-BE49-F238E27FC236}">
              <a16:creationId xmlns:a16="http://schemas.microsoft.com/office/drawing/2014/main" xmlns="" id="{00000000-0008-0000-0600-00006A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41239</xdr:rowOff>
    </xdr:from>
    <xdr:to>
      <xdr:col>22</xdr:col>
      <xdr:colOff>365125</xdr:colOff>
      <xdr:row>78</xdr:row>
      <xdr:rowOff>60612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4592300" y="13414339"/>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0" name="フローチャート : 判断 619">
          <a:extLst>
            <a:ext uri="{FF2B5EF4-FFF2-40B4-BE49-F238E27FC236}">
              <a16:creationId xmlns:a16="http://schemas.microsoft.com/office/drawing/2014/main" xmlns="" id="{00000000-0008-0000-0600-00006C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16190</xdr:rowOff>
    </xdr:from>
    <xdr:to>
      <xdr:col>21</xdr:col>
      <xdr:colOff>161925</xdr:colOff>
      <xdr:row>78</xdr:row>
      <xdr:rowOff>60612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389290"/>
          <a:ext cx="889000" cy="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3" name="フローチャート : 判断 622">
          <a:extLst>
            <a:ext uri="{FF2B5EF4-FFF2-40B4-BE49-F238E27FC236}">
              <a16:creationId xmlns:a16="http://schemas.microsoft.com/office/drawing/2014/main" xmlns="" id="{00000000-0008-0000-0600-00006F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109136</xdr:rowOff>
    </xdr:from>
    <xdr:to>
      <xdr:col>19</xdr:col>
      <xdr:colOff>644525</xdr:colOff>
      <xdr:row>78</xdr:row>
      <xdr:rowOff>16190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814300" y="13310786"/>
          <a:ext cx="889000" cy="7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6" name="フローチャート : 判断 625">
          <a:extLst>
            <a:ext uri="{FF2B5EF4-FFF2-40B4-BE49-F238E27FC236}">
              <a16:creationId xmlns:a16="http://schemas.microsoft.com/office/drawing/2014/main" xmlns="" id="{00000000-0008-0000-0600-000072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28" name="フローチャート : 判断 627">
          <a:extLst>
            <a:ext uri="{FF2B5EF4-FFF2-40B4-BE49-F238E27FC236}">
              <a16:creationId xmlns:a16="http://schemas.microsoft.com/office/drawing/2014/main" xmlns="" id="{00000000-0008-0000-0600-000074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150000</xdr:rowOff>
    </xdr:from>
    <xdr:to>
      <xdr:col>23</xdr:col>
      <xdr:colOff>568325</xdr:colOff>
      <xdr:row>78</xdr:row>
      <xdr:rowOff>80150</xdr:rowOff>
    </xdr:to>
    <xdr:sp macro="" textlink="">
      <xdr:nvSpPr>
        <xdr:cNvPr id="635" name="円/楕円 634">
          <a:extLst>
            <a:ext uri="{FF2B5EF4-FFF2-40B4-BE49-F238E27FC236}">
              <a16:creationId xmlns:a16="http://schemas.microsoft.com/office/drawing/2014/main" xmlns="" id="{00000000-0008-0000-0600-00007B020000}"/>
            </a:ext>
          </a:extLst>
        </xdr:cNvPr>
        <xdr:cNvSpPr/>
      </xdr:nvSpPr>
      <xdr:spPr>
        <a:xfrm>
          <a:off x="16268700" y="133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1427</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2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161889</xdr:rowOff>
    </xdr:from>
    <xdr:to>
      <xdr:col>22</xdr:col>
      <xdr:colOff>415925</xdr:colOff>
      <xdr:row>78</xdr:row>
      <xdr:rowOff>92039</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5430500" y="133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83166</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181794" y="1345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9812</xdr:rowOff>
    </xdr:from>
    <xdr:to>
      <xdr:col>21</xdr:col>
      <xdr:colOff>212725</xdr:colOff>
      <xdr:row>78</xdr:row>
      <xdr:rowOff>111412</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4541500" y="133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102539</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4" y="1347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136840</xdr:rowOff>
    </xdr:from>
    <xdr:to>
      <xdr:col>20</xdr:col>
      <xdr:colOff>9525</xdr:colOff>
      <xdr:row>78</xdr:row>
      <xdr:rowOff>66990</xdr:rowOff>
    </xdr:to>
    <xdr:sp macro="" textlink="">
      <xdr:nvSpPr>
        <xdr:cNvPr id="641" name="円/楕円 640">
          <a:extLst>
            <a:ext uri="{FF2B5EF4-FFF2-40B4-BE49-F238E27FC236}">
              <a16:creationId xmlns:a16="http://schemas.microsoft.com/office/drawing/2014/main" xmlns="" id="{00000000-0008-0000-0600-000081020000}"/>
            </a:ext>
          </a:extLst>
        </xdr:cNvPr>
        <xdr:cNvSpPr/>
      </xdr:nvSpPr>
      <xdr:spPr>
        <a:xfrm>
          <a:off x="13652500" y="133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83517</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03794" y="1311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58336</xdr:rowOff>
    </xdr:from>
    <xdr:to>
      <xdr:col>18</xdr:col>
      <xdr:colOff>492125</xdr:colOff>
      <xdr:row>77</xdr:row>
      <xdr:rowOff>159936</xdr:rowOff>
    </xdr:to>
    <xdr:sp macro="" textlink="">
      <xdr:nvSpPr>
        <xdr:cNvPr id="643" name="円/楕円 642">
          <a:extLst>
            <a:ext uri="{FF2B5EF4-FFF2-40B4-BE49-F238E27FC236}">
              <a16:creationId xmlns:a16="http://schemas.microsoft.com/office/drawing/2014/main" xmlns="" id="{00000000-0008-0000-0600-000083020000}"/>
            </a:ext>
          </a:extLst>
        </xdr:cNvPr>
        <xdr:cNvSpPr/>
      </xdr:nvSpPr>
      <xdr:spPr>
        <a:xfrm>
          <a:off x="12763500" y="132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5013</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14794" y="1303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171258</xdr:rowOff>
    </xdr:from>
    <xdr:to>
      <xdr:col>23</xdr:col>
      <xdr:colOff>517525</xdr:colOff>
      <xdr:row>98</xdr:row>
      <xdr:rowOff>42053</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5481300" y="16630458"/>
          <a:ext cx="838200" cy="2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3" name="フローチャート : 判断 672">
          <a:extLst>
            <a:ext uri="{FF2B5EF4-FFF2-40B4-BE49-F238E27FC236}">
              <a16:creationId xmlns:a16="http://schemas.microsoft.com/office/drawing/2014/main" xmlns="" id="{00000000-0008-0000-0600-0000A1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171258</xdr:rowOff>
    </xdr:from>
    <xdr:to>
      <xdr:col>22</xdr:col>
      <xdr:colOff>365125</xdr:colOff>
      <xdr:row>98</xdr:row>
      <xdr:rowOff>46923</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4592300" y="16630458"/>
          <a:ext cx="889000" cy="2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5" name="フローチャート : 判断 674">
          <a:extLst>
            <a:ext uri="{FF2B5EF4-FFF2-40B4-BE49-F238E27FC236}">
              <a16:creationId xmlns:a16="http://schemas.microsoft.com/office/drawing/2014/main" xmlns="" id="{00000000-0008-0000-0600-0000A3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46923</xdr:rowOff>
    </xdr:from>
    <xdr:to>
      <xdr:col>21</xdr:col>
      <xdr:colOff>161925</xdr:colOff>
      <xdr:row>98</xdr:row>
      <xdr:rowOff>85351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849023"/>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78" name="フローチャート : 判断 677">
          <a:extLst>
            <a:ext uri="{FF2B5EF4-FFF2-40B4-BE49-F238E27FC236}">
              <a16:creationId xmlns:a16="http://schemas.microsoft.com/office/drawing/2014/main" xmlns="" id="{00000000-0008-0000-0600-0000A6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85351</xdr:rowOff>
    </xdr:from>
    <xdr:to>
      <xdr:col>19</xdr:col>
      <xdr:colOff>644525</xdr:colOff>
      <xdr:row>98</xdr:row>
      <xdr:rowOff>95521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2814300" y="16887451"/>
          <a:ext cx="889000" cy="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1" name="フローチャート : 判断 680">
          <a:extLst>
            <a:ext uri="{FF2B5EF4-FFF2-40B4-BE49-F238E27FC236}">
              <a16:creationId xmlns:a16="http://schemas.microsoft.com/office/drawing/2014/main" xmlns="" id="{00000000-0008-0000-0600-0000A9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3" name="フローチャート : 判断 682">
          <a:extLst>
            <a:ext uri="{FF2B5EF4-FFF2-40B4-BE49-F238E27FC236}">
              <a16:creationId xmlns:a16="http://schemas.microsoft.com/office/drawing/2014/main" xmlns="" id="{00000000-0008-0000-0600-0000AB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162703</xdr:rowOff>
    </xdr:from>
    <xdr:to>
      <xdr:col>23</xdr:col>
      <xdr:colOff>568325</xdr:colOff>
      <xdr:row>98</xdr:row>
      <xdr:rowOff>92853</xdr:rowOff>
    </xdr:to>
    <xdr:sp macro="" textlink="">
      <xdr:nvSpPr>
        <xdr:cNvPr id="690" name="円/楕円 689">
          <a:extLst>
            <a:ext uri="{FF2B5EF4-FFF2-40B4-BE49-F238E27FC236}">
              <a16:creationId xmlns:a16="http://schemas.microsoft.com/office/drawing/2014/main" xmlns="" id="{00000000-0008-0000-0600-0000B2020000}"/>
            </a:ext>
          </a:extLst>
        </xdr:cNvPr>
        <xdr:cNvSpPr/>
      </xdr:nvSpPr>
      <xdr:spPr>
        <a:xfrm>
          <a:off x="16268700" y="167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122080</xdr:rowOff>
    </xdr:from>
    <xdr:ext cx="599010"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58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120458</xdr:rowOff>
    </xdr:from>
    <xdr:to>
      <xdr:col>22</xdr:col>
      <xdr:colOff>415925</xdr:colOff>
      <xdr:row>97</xdr:row>
      <xdr:rowOff>50608</xdr:rowOff>
    </xdr:to>
    <xdr:sp macro="" textlink="">
      <xdr:nvSpPr>
        <xdr:cNvPr id="692" name="円/楕円 691">
          <a:extLst>
            <a:ext uri="{FF2B5EF4-FFF2-40B4-BE49-F238E27FC236}">
              <a16:creationId xmlns:a16="http://schemas.microsoft.com/office/drawing/2014/main" xmlns="" id="{00000000-0008-0000-0600-0000B4020000}"/>
            </a:ext>
          </a:extLst>
        </xdr:cNvPr>
        <xdr:cNvSpPr/>
      </xdr:nvSpPr>
      <xdr:spPr>
        <a:xfrm>
          <a:off x="15430500" y="165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67135</xdr:rowOff>
    </xdr:from>
    <xdr:ext cx="59901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181794" y="163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167573</xdr:rowOff>
    </xdr:from>
    <xdr:to>
      <xdr:col>21</xdr:col>
      <xdr:colOff>212725</xdr:colOff>
      <xdr:row>98</xdr:row>
      <xdr:rowOff>97723</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4541500" y="1679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114250</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292794" y="1657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34551</xdr:rowOff>
    </xdr:from>
    <xdr:to>
      <xdr:col>20</xdr:col>
      <xdr:colOff>9525</xdr:colOff>
      <xdr:row>98</xdr:row>
      <xdr:rowOff>136151</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3652500" y="168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127278</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2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44721</xdr:rowOff>
    </xdr:from>
    <xdr:to>
      <xdr:col>18</xdr:col>
      <xdr:colOff>492125</xdr:colOff>
      <xdr:row>98</xdr:row>
      <xdr:rowOff>146321</xdr:rowOff>
    </xdr:to>
    <xdr:sp macro="" textlink="">
      <xdr:nvSpPr>
        <xdr:cNvPr id="698" name="円/楕円 697">
          <a:extLst>
            <a:ext uri="{FF2B5EF4-FFF2-40B4-BE49-F238E27FC236}">
              <a16:creationId xmlns:a16="http://schemas.microsoft.com/office/drawing/2014/main" xmlns="" id="{00000000-0008-0000-0600-0000BA020000}"/>
            </a:ext>
          </a:extLst>
        </xdr:cNvPr>
        <xdr:cNvSpPr/>
      </xdr:nvSpPr>
      <xdr:spPr>
        <a:xfrm>
          <a:off x="12763500" y="168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137448</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9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0" name="フローチャート : 判断 729">
          <a:extLst>
            <a:ext uri="{FF2B5EF4-FFF2-40B4-BE49-F238E27FC236}">
              <a16:creationId xmlns:a16="http://schemas.microsoft.com/office/drawing/2014/main" xmlns="" id="{00000000-0008-0000-0600-0000DA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2" name="フローチャート : 判断 731">
          <a:extLst>
            <a:ext uri="{FF2B5EF4-FFF2-40B4-BE49-F238E27FC236}">
              <a16:creationId xmlns:a16="http://schemas.microsoft.com/office/drawing/2014/main" xmlns="" id="{00000000-0008-0000-0600-0000DC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5" name="フローチャート : 判断 734">
          <a:extLst>
            <a:ext uri="{FF2B5EF4-FFF2-40B4-BE49-F238E27FC236}">
              <a16:creationId xmlns:a16="http://schemas.microsoft.com/office/drawing/2014/main" xmlns="" id="{00000000-0008-0000-0600-0000DF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38" name="フローチャート : 判断 737">
          <a:extLst>
            <a:ext uri="{FF2B5EF4-FFF2-40B4-BE49-F238E27FC236}">
              <a16:creationId xmlns:a16="http://schemas.microsoft.com/office/drawing/2014/main" xmlns="" id="{00000000-0008-0000-0600-0000E2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0" name="フローチャート : 判断 739">
          <a:extLst>
            <a:ext uri="{FF2B5EF4-FFF2-40B4-BE49-F238E27FC236}">
              <a16:creationId xmlns:a16="http://schemas.microsoft.com/office/drawing/2014/main" xmlns="" id="{00000000-0008-0000-0600-0000E4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7" name="円/楕円 746">
          <a:extLst>
            <a:ext uri="{FF2B5EF4-FFF2-40B4-BE49-F238E27FC236}">
              <a16:creationId xmlns:a16="http://schemas.microsoft.com/office/drawing/2014/main" xmlns=""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5" name="円/楕円 754">
          <a:extLst>
            <a:ext uri="{FF2B5EF4-FFF2-40B4-BE49-F238E27FC236}">
              <a16:creationId xmlns:a16="http://schemas.microsoft.com/office/drawing/2014/main" xmlns=""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xmlns=""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1" name="貸付金最大値テキスト">
          <a:extLst>
            <a:ext uri="{FF2B5EF4-FFF2-40B4-BE49-F238E27FC236}">
              <a16:creationId xmlns:a16="http://schemas.microsoft.com/office/drawing/2014/main" xmlns="" id="{00000000-0008-0000-0600-00000D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39025</xdr:rowOff>
    </xdr:from>
    <xdr:to>
      <xdr:col>32</xdr:col>
      <xdr:colOff>187325</xdr:colOff>
      <xdr:row>58</xdr:row>
      <xdr:rowOff>57816</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1323300" y="9983125"/>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4" name="貸付金平均値テキスト">
          <a:extLst>
            <a:ext uri="{FF2B5EF4-FFF2-40B4-BE49-F238E27FC236}">
              <a16:creationId xmlns:a16="http://schemas.microsoft.com/office/drawing/2014/main" xmlns="" id="{00000000-0008-0000-0600-000010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5" name="フローチャート : 判断 784">
          <a:extLst>
            <a:ext uri="{FF2B5EF4-FFF2-40B4-BE49-F238E27FC236}">
              <a16:creationId xmlns:a16="http://schemas.microsoft.com/office/drawing/2014/main" xmlns="" id="{00000000-0008-0000-0600-000011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51598</xdr:rowOff>
    </xdr:from>
    <xdr:to>
      <xdr:col>31</xdr:col>
      <xdr:colOff>34925</xdr:colOff>
      <xdr:row>58</xdr:row>
      <xdr:rowOff>57816</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0434300" y="9995698"/>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7" name="フローチャート : 判断 786">
          <a:extLst>
            <a:ext uri="{FF2B5EF4-FFF2-40B4-BE49-F238E27FC236}">
              <a16:creationId xmlns:a16="http://schemas.microsoft.com/office/drawing/2014/main" xmlns="" id="{00000000-0008-0000-0600-000013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51598</xdr:rowOff>
    </xdr:from>
    <xdr:to>
      <xdr:col>29</xdr:col>
      <xdr:colOff>517525</xdr:colOff>
      <xdr:row>58</xdr:row>
      <xdr:rowOff>60513</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19545300" y="99956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0" name="フローチャート : 判断 789">
          <a:extLst>
            <a:ext uri="{FF2B5EF4-FFF2-40B4-BE49-F238E27FC236}">
              <a16:creationId xmlns:a16="http://schemas.microsoft.com/office/drawing/2014/main" xmlns="" id="{00000000-0008-0000-0600-000016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60513</xdr:rowOff>
    </xdr:from>
    <xdr:to>
      <xdr:col>28</xdr:col>
      <xdr:colOff>314325</xdr:colOff>
      <xdr:row>58</xdr:row>
      <xdr:rowOff>69177</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18656300" y="1000461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3" name="フローチャート : 判断 792">
          <a:extLst>
            <a:ext uri="{FF2B5EF4-FFF2-40B4-BE49-F238E27FC236}">
              <a16:creationId xmlns:a16="http://schemas.microsoft.com/office/drawing/2014/main" xmlns="" id="{00000000-0008-0000-0600-000019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5" name="フローチャート : 判断 794">
          <a:extLst>
            <a:ext uri="{FF2B5EF4-FFF2-40B4-BE49-F238E27FC236}">
              <a16:creationId xmlns:a16="http://schemas.microsoft.com/office/drawing/2014/main" xmlns="" id="{00000000-0008-0000-0600-00001B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159675</xdr:rowOff>
    </xdr:from>
    <xdr:to>
      <xdr:col>32</xdr:col>
      <xdr:colOff>238125</xdr:colOff>
      <xdr:row>58</xdr:row>
      <xdr:rowOff>89825</xdr:rowOff>
    </xdr:to>
    <xdr:sp macro="" textlink="">
      <xdr:nvSpPr>
        <xdr:cNvPr id="802" name="円/楕円 801">
          <a:extLst>
            <a:ext uri="{FF2B5EF4-FFF2-40B4-BE49-F238E27FC236}">
              <a16:creationId xmlns:a16="http://schemas.microsoft.com/office/drawing/2014/main" xmlns="" id="{00000000-0008-0000-0600-000022030000}"/>
            </a:ext>
          </a:extLst>
        </xdr:cNvPr>
        <xdr:cNvSpPr/>
      </xdr:nvSpPr>
      <xdr:spPr>
        <a:xfrm>
          <a:off x="22110700" y="99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74602</xdr:rowOff>
    </xdr:from>
    <xdr:ext cx="469744" cy="259045"/>
    <xdr:sp macro="" textlink="">
      <xdr:nvSpPr>
        <xdr:cNvPr id="803" name="貸付金該当値テキスト">
          <a:extLst>
            <a:ext uri="{FF2B5EF4-FFF2-40B4-BE49-F238E27FC236}">
              <a16:creationId xmlns:a16="http://schemas.microsoft.com/office/drawing/2014/main" xmlns="" id="{00000000-0008-0000-0600-000023030000}"/>
            </a:ext>
          </a:extLst>
        </xdr:cNvPr>
        <xdr:cNvSpPr txBox="1"/>
      </xdr:nvSpPr>
      <xdr:spPr>
        <a:xfrm>
          <a:off x="22212300" y="9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7016</xdr:rowOff>
    </xdr:from>
    <xdr:to>
      <xdr:col>31</xdr:col>
      <xdr:colOff>85725</xdr:colOff>
      <xdr:row>58</xdr:row>
      <xdr:rowOff>108616</xdr:rowOff>
    </xdr:to>
    <xdr:sp macro="" textlink="">
      <xdr:nvSpPr>
        <xdr:cNvPr id="804" name="円/楕円 803">
          <a:extLst>
            <a:ext uri="{FF2B5EF4-FFF2-40B4-BE49-F238E27FC236}">
              <a16:creationId xmlns:a16="http://schemas.microsoft.com/office/drawing/2014/main" xmlns="" id="{00000000-0008-0000-0600-000024030000}"/>
            </a:ext>
          </a:extLst>
        </xdr:cNvPr>
        <xdr:cNvSpPr/>
      </xdr:nvSpPr>
      <xdr:spPr>
        <a:xfrm>
          <a:off x="212725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99743</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88427" y="1004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798</xdr:rowOff>
    </xdr:from>
    <xdr:to>
      <xdr:col>29</xdr:col>
      <xdr:colOff>568325</xdr:colOff>
      <xdr:row>58</xdr:row>
      <xdr:rowOff>102398</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0383500" y="99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93525</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199427" y="1003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9713</xdr:rowOff>
    </xdr:from>
    <xdr:to>
      <xdr:col>28</xdr:col>
      <xdr:colOff>365125</xdr:colOff>
      <xdr:row>58</xdr:row>
      <xdr:rowOff>111313</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19494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102440</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7"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18377</xdr:rowOff>
    </xdr:from>
    <xdr:to>
      <xdr:col>27</xdr:col>
      <xdr:colOff>161925</xdr:colOff>
      <xdr:row>58</xdr:row>
      <xdr:rowOff>119977</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18605500" y="99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111104</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7" y="1005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4" name="繰出金最小値テキスト">
          <a:extLst>
            <a:ext uri="{FF2B5EF4-FFF2-40B4-BE49-F238E27FC236}">
              <a16:creationId xmlns:a16="http://schemas.microsoft.com/office/drawing/2014/main" xmlns="" id="{00000000-0008-0000-0600-000042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6" name="繰出金最大値テキスト">
          <a:extLst>
            <a:ext uri="{FF2B5EF4-FFF2-40B4-BE49-F238E27FC236}">
              <a16:creationId xmlns:a16="http://schemas.microsoft.com/office/drawing/2014/main" xmlns="" id="{00000000-0008-0000-0600-000044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123996</xdr:rowOff>
    </xdr:from>
    <xdr:to>
      <xdr:col>32</xdr:col>
      <xdr:colOff>187325</xdr:colOff>
      <xdr:row>75</xdr:row>
      <xdr:rowOff>91698</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21323300" y="12811296"/>
          <a:ext cx="8382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39" name="繰出金平均値テキスト">
          <a:extLst>
            <a:ext uri="{FF2B5EF4-FFF2-40B4-BE49-F238E27FC236}">
              <a16:creationId xmlns:a16="http://schemas.microsoft.com/office/drawing/2014/main" xmlns="" id="{00000000-0008-0000-0600-000047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0" name="フローチャート : 判断 839">
          <a:extLst>
            <a:ext uri="{FF2B5EF4-FFF2-40B4-BE49-F238E27FC236}">
              <a16:creationId xmlns:a16="http://schemas.microsoft.com/office/drawing/2014/main" xmlns="" id="{00000000-0008-0000-0600-000048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64797</xdr:rowOff>
    </xdr:from>
    <xdr:to>
      <xdr:col>31</xdr:col>
      <xdr:colOff>34925</xdr:colOff>
      <xdr:row>74</xdr:row>
      <xdr:rowOff>123996</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0434300" y="12752097"/>
          <a:ext cx="889000" cy="5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2" name="フローチャート : 判断 841">
          <a:extLst>
            <a:ext uri="{FF2B5EF4-FFF2-40B4-BE49-F238E27FC236}">
              <a16:creationId xmlns:a16="http://schemas.microsoft.com/office/drawing/2014/main" xmlns="" id="{00000000-0008-0000-0600-00004A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64797</xdr:rowOff>
    </xdr:from>
    <xdr:to>
      <xdr:col>29</xdr:col>
      <xdr:colOff>517525</xdr:colOff>
      <xdr:row>75</xdr:row>
      <xdr:rowOff>117522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19545300" y="12752097"/>
          <a:ext cx="889000" cy="2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5" name="フローチャート : 判断 844">
          <a:extLst>
            <a:ext uri="{FF2B5EF4-FFF2-40B4-BE49-F238E27FC236}">
              <a16:creationId xmlns:a16="http://schemas.microsoft.com/office/drawing/2014/main" xmlns="" id="{00000000-0008-0000-0600-00004D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117522</xdr:rowOff>
    </xdr:from>
    <xdr:to>
      <xdr:col>28</xdr:col>
      <xdr:colOff>314325</xdr:colOff>
      <xdr:row>76</xdr:row>
      <xdr:rowOff>58359</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18656300" y="12976272"/>
          <a:ext cx="889000" cy="1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48" name="フローチャート : 判断 847">
          <a:extLst>
            <a:ext uri="{FF2B5EF4-FFF2-40B4-BE49-F238E27FC236}">
              <a16:creationId xmlns:a16="http://schemas.microsoft.com/office/drawing/2014/main" xmlns="" id="{00000000-0008-0000-0600-000050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0" name="フローチャート : 判断 849">
          <a:extLst>
            <a:ext uri="{FF2B5EF4-FFF2-40B4-BE49-F238E27FC236}">
              <a16:creationId xmlns:a16="http://schemas.microsoft.com/office/drawing/2014/main" xmlns="" id="{00000000-0008-0000-0600-000052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40898</xdr:rowOff>
    </xdr:from>
    <xdr:to>
      <xdr:col>32</xdr:col>
      <xdr:colOff>238125</xdr:colOff>
      <xdr:row>75</xdr:row>
      <xdr:rowOff>142498</xdr:rowOff>
    </xdr:to>
    <xdr:sp macro="" textlink="">
      <xdr:nvSpPr>
        <xdr:cNvPr id="857" name="円/楕円 856">
          <a:extLst>
            <a:ext uri="{FF2B5EF4-FFF2-40B4-BE49-F238E27FC236}">
              <a16:creationId xmlns:a16="http://schemas.microsoft.com/office/drawing/2014/main" xmlns="" id="{00000000-0008-0000-0600-000059030000}"/>
            </a:ext>
          </a:extLst>
        </xdr:cNvPr>
        <xdr:cNvSpPr/>
      </xdr:nvSpPr>
      <xdr:spPr>
        <a:xfrm>
          <a:off x="22110700" y="128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63775</xdr:rowOff>
    </xdr:from>
    <xdr:ext cx="599010" cy="259045"/>
    <xdr:sp macro="" textlink="">
      <xdr:nvSpPr>
        <xdr:cNvPr id="858" name="繰出金該当値テキスト">
          <a:extLst>
            <a:ext uri="{FF2B5EF4-FFF2-40B4-BE49-F238E27FC236}">
              <a16:creationId xmlns:a16="http://schemas.microsoft.com/office/drawing/2014/main" xmlns="" id="{00000000-0008-0000-0600-00005A030000}"/>
            </a:ext>
          </a:extLst>
        </xdr:cNvPr>
        <xdr:cNvSpPr txBox="1"/>
      </xdr:nvSpPr>
      <xdr:spPr>
        <a:xfrm>
          <a:off x="22212300" y="1275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122,999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73196</xdr:rowOff>
    </xdr:from>
    <xdr:to>
      <xdr:col>31</xdr:col>
      <xdr:colOff>85725</xdr:colOff>
      <xdr:row>75</xdr:row>
      <xdr:rowOff>3346</xdr:rowOff>
    </xdr:to>
    <xdr:sp macro="" textlink="">
      <xdr:nvSpPr>
        <xdr:cNvPr id="859" name="円/楕円 858">
          <a:extLst>
            <a:ext uri="{FF2B5EF4-FFF2-40B4-BE49-F238E27FC236}">
              <a16:creationId xmlns:a16="http://schemas.microsoft.com/office/drawing/2014/main" xmlns="" id="{00000000-0008-0000-0600-00005B030000}"/>
            </a:ext>
          </a:extLst>
        </xdr:cNvPr>
        <xdr:cNvSpPr/>
      </xdr:nvSpPr>
      <xdr:spPr>
        <a:xfrm>
          <a:off x="21272500" y="127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19873</xdr:rowOff>
    </xdr:from>
    <xdr:ext cx="59901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23794" y="125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153,435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13997</xdr:rowOff>
    </xdr:from>
    <xdr:to>
      <xdr:col>29</xdr:col>
      <xdr:colOff>568325</xdr:colOff>
      <xdr:row>74</xdr:row>
      <xdr:rowOff>115597</xdr:rowOff>
    </xdr:to>
    <xdr:sp macro="" textlink="">
      <xdr:nvSpPr>
        <xdr:cNvPr id="861" name="円/楕円 860">
          <a:extLst>
            <a:ext uri="{FF2B5EF4-FFF2-40B4-BE49-F238E27FC236}">
              <a16:creationId xmlns:a16="http://schemas.microsoft.com/office/drawing/2014/main" xmlns="" id="{00000000-0008-0000-0600-00005D030000}"/>
            </a:ext>
          </a:extLst>
        </xdr:cNvPr>
        <xdr:cNvSpPr/>
      </xdr:nvSpPr>
      <xdr:spPr>
        <a:xfrm>
          <a:off x="20383500" y="127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132124</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34794" y="1247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66722</xdr:rowOff>
    </xdr:from>
    <xdr:to>
      <xdr:col>28</xdr:col>
      <xdr:colOff>365125</xdr:colOff>
      <xdr:row>75</xdr:row>
      <xdr:rowOff>168322</xdr:rowOff>
    </xdr:to>
    <xdr:sp macro="" textlink="">
      <xdr:nvSpPr>
        <xdr:cNvPr id="863" name="円/楕円 862">
          <a:extLst>
            <a:ext uri="{FF2B5EF4-FFF2-40B4-BE49-F238E27FC236}">
              <a16:creationId xmlns:a16="http://schemas.microsoft.com/office/drawing/2014/main" xmlns="" id="{00000000-0008-0000-0600-00005F030000}"/>
            </a:ext>
          </a:extLst>
        </xdr:cNvPr>
        <xdr:cNvSpPr/>
      </xdr:nvSpPr>
      <xdr:spPr>
        <a:xfrm>
          <a:off x="19494500" y="129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13399</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45794" y="1270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7559</xdr:rowOff>
    </xdr:from>
    <xdr:to>
      <xdr:col>27</xdr:col>
      <xdr:colOff>161925</xdr:colOff>
      <xdr:row>76</xdr:row>
      <xdr:rowOff>109159</xdr:rowOff>
    </xdr:to>
    <xdr:sp macro="" textlink="">
      <xdr:nvSpPr>
        <xdr:cNvPr id="865" name="円/楕円 864">
          <a:extLst>
            <a:ext uri="{FF2B5EF4-FFF2-40B4-BE49-F238E27FC236}">
              <a16:creationId xmlns:a16="http://schemas.microsoft.com/office/drawing/2014/main" xmlns="" id="{00000000-0008-0000-0600-000061030000}"/>
            </a:ext>
          </a:extLst>
        </xdr:cNvPr>
        <xdr:cNvSpPr/>
      </xdr:nvSpPr>
      <xdr:spPr>
        <a:xfrm>
          <a:off x="18605500" y="1303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100286</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31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xmlns=""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xmlns=""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xmlns=""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xmlns=""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xmlns=""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xmlns=""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xmlns=""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xmlns=""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性質別の内容として、人件費については類似団体平均値を上回る数値となっている。過去に多くの職員を採用したことにより、職員の年齢構成に偏りがあ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、依然として</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今後も続くと見込まれ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定年退職に伴う補充新規職員の計画的な採用を実施</a:t>
          </a:r>
          <a:r>
            <a:rPr kumimoji="1" lang="ja-JP" altLang="en-US" sz="1100">
              <a:solidFill>
                <a:schemeClr val="dk1"/>
              </a:solidFill>
              <a:effectLst/>
              <a:latin typeface="+mn-lt"/>
              <a:ea typeface="+mn-ea"/>
              <a:cs typeface="+mn-cs"/>
            </a:rPr>
            <a:t>していかなくてはならない</a:t>
          </a:r>
          <a:r>
            <a:rPr kumimoji="1" lang="ja-JP" altLang="ja-JP" sz="1100">
              <a:solidFill>
                <a:schemeClr val="dk1"/>
              </a:solidFill>
              <a:effectLst/>
              <a:latin typeface="+mn-lt"/>
              <a:ea typeface="+mn-ea"/>
              <a:cs typeface="+mn-cs"/>
            </a:rPr>
            <a:t>。普通建設事業においては、大型事業の実施に伴い平成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年度にかけ、船舶建造事業や中学校改築事業、製糖工場整備事業などを実施したことにより大幅の増</a:t>
          </a:r>
          <a:r>
            <a:rPr kumimoji="1" lang="ja-JP" altLang="en-US" sz="1100">
              <a:solidFill>
                <a:schemeClr val="dk1"/>
              </a:solidFill>
              <a:effectLst/>
              <a:latin typeface="+mn-lt"/>
              <a:ea typeface="+mn-ea"/>
              <a:cs typeface="+mn-cs"/>
            </a:rPr>
            <a:t>となっているが事業完了に伴い対前年度比で△</a:t>
          </a:r>
          <a:r>
            <a:rPr kumimoji="1" lang="en-US" altLang="ja-JP" sz="1100">
              <a:solidFill>
                <a:schemeClr val="dk1"/>
              </a:solidFill>
              <a:effectLst/>
              <a:latin typeface="+mn-lt"/>
              <a:ea typeface="+mn-ea"/>
              <a:cs typeface="+mn-cs"/>
            </a:rPr>
            <a:t>1,001,821</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1,499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084</a:t>
          </a:r>
          <a:r>
            <a:rPr kumimoji="1" lang="ja-JP" altLang="en-US" sz="1100">
              <a:solidFill>
                <a:schemeClr val="dk1"/>
              </a:solidFill>
              <a:effectLst/>
              <a:latin typeface="+mn-lt"/>
              <a:ea typeface="+mn-ea"/>
              <a:cs typeface="+mn-cs"/>
            </a:rPr>
            <a:t>千円 → </a:t>
          </a:r>
          <a:r>
            <a:rPr kumimoji="1" lang="en-US" altLang="ja-JP" sz="1100">
              <a:solidFill>
                <a:schemeClr val="dk1"/>
              </a:solidFill>
              <a:effectLst/>
              <a:latin typeface="+mn-lt"/>
              <a:ea typeface="+mn-ea"/>
              <a:cs typeface="+mn-cs"/>
            </a:rPr>
            <a:t>497,263</a:t>
          </a:r>
          <a:r>
            <a:rPr kumimoji="1" lang="ja-JP" altLang="en-US" sz="1100">
              <a:solidFill>
                <a:schemeClr val="dk1"/>
              </a:solidFill>
              <a:effectLst/>
              <a:latin typeface="+mn-lt"/>
              <a:ea typeface="+mn-ea"/>
              <a:cs typeface="+mn-cs"/>
            </a:rPr>
            <a:t>千円）減となっている。</a:t>
          </a:r>
          <a:r>
            <a:rPr kumimoji="1" lang="ja-JP" altLang="ja-JP" sz="1100">
              <a:solidFill>
                <a:schemeClr val="dk1"/>
              </a:solidFill>
              <a:effectLst/>
              <a:latin typeface="+mn-lt"/>
              <a:ea typeface="+mn-ea"/>
              <a:cs typeface="+mn-cs"/>
            </a:rPr>
            <a:t>中長期的な事業計画や単年度に大型事業の実施が集中することを見直し検討をしていく。また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本村は公共施設を数多く抱えており物件費の金額が類似団体平均値を上回っている。維持管理費のコスト削減などを強化し健全な財政運営に努める。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1,526
1,496
15.42
3,022,914
2,776,064
239,951
1,219,635
2,555,043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54280</xdr:rowOff>
    </xdr:from>
    <xdr:to>
      <xdr:col>6</xdr:col>
      <xdr:colOff>511175</xdr:colOff>
      <xdr:row>34</xdr:row>
      <xdr:rowOff>132252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5883580"/>
          <a:ext cx="8382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xmlns=""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54280</xdr:rowOff>
    </xdr:from>
    <xdr:to>
      <xdr:col>5</xdr:col>
      <xdr:colOff>358775</xdr:colOff>
      <xdr:row>34</xdr:row>
      <xdr:rowOff>127184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588358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127184</xdr:rowOff>
    </xdr:from>
    <xdr:to>
      <xdr:col>4</xdr:col>
      <xdr:colOff>155575</xdr:colOff>
      <xdr:row>34</xdr:row>
      <xdr:rowOff>130537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595648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90360</xdr:rowOff>
    </xdr:from>
    <xdr:to>
      <xdr:col>2</xdr:col>
      <xdr:colOff>638175</xdr:colOff>
      <xdr:row>34</xdr:row>
      <xdr:rowOff>130537</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5919660"/>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81452</xdr:rowOff>
    </xdr:from>
    <xdr:to>
      <xdr:col>6</xdr:col>
      <xdr:colOff>561975</xdr:colOff>
      <xdr:row>35</xdr:row>
      <xdr:rowOff>11602</xdr:rowOff>
    </xdr:to>
    <xdr:sp macro="" textlink="">
      <xdr:nvSpPr>
        <xdr:cNvPr id="79" name="円/楕円 78">
          <a:extLst>
            <a:ext uri="{FF2B5EF4-FFF2-40B4-BE49-F238E27FC236}">
              <a16:creationId xmlns:a16="http://schemas.microsoft.com/office/drawing/2014/main" xmlns="" id="{00000000-0008-0000-0700-00004F000000}"/>
            </a:ext>
          </a:extLst>
        </xdr:cNvPr>
        <xdr:cNvSpPr/>
      </xdr:nvSpPr>
      <xdr:spPr>
        <a:xfrm>
          <a:off x="4584700" y="5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104329</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7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3480</xdr:rowOff>
    </xdr:from>
    <xdr:to>
      <xdr:col>5</xdr:col>
      <xdr:colOff>409575</xdr:colOff>
      <xdr:row>34</xdr:row>
      <xdr:rowOff>105080</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3746500" y="58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121607</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76384</xdr:rowOff>
    </xdr:from>
    <xdr:to>
      <xdr:col>4</xdr:col>
      <xdr:colOff>206375</xdr:colOff>
      <xdr:row>35</xdr:row>
      <xdr:rowOff>6534</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2857500" y="5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23061</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6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79737</xdr:rowOff>
    </xdr:from>
    <xdr:to>
      <xdr:col>3</xdr:col>
      <xdr:colOff>3175</xdr:colOff>
      <xdr:row>35</xdr:row>
      <xdr:rowOff>9887</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1968500" y="59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26414</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39560</xdr:rowOff>
    </xdr:from>
    <xdr:to>
      <xdr:col>1</xdr:col>
      <xdr:colOff>485775</xdr:colOff>
      <xdr:row>34</xdr:row>
      <xdr:rowOff>141160</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079500" y="58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157687</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64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152162</xdr:rowOff>
    </xdr:from>
    <xdr:to>
      <xdr:col>6</xdr:col>
      <xdr:colOff>511175</xdr:colOff>
      <xdr:row>56</xdr:row>
      <xdr:rowOff>98656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3797300" y="9410462"/>
          <a:ext cx="838200" cy="2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152162</xdr:rowOff>
    </xdr:from>
    <xdr:to>
      <xdr:col>5</xdr:col>
      <xdr:colOff>358775</xdr:colOff>
      <xdr:row>56</xdr:row>
      <xdr:rowOff>48249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908300" y="9410462"/>
          <a:ext cx="889000" cy="23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48249</xdr:rowOff>
    </xdr:from>
    <xdr:to>
      <xdr:col>4</xdr:col>
      <xdr:colOff>155575</xdr:colOff>
      <xdr:row>57</xdr:row>
      <xdr:rowOff>10651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649449"/>
          <a:ext cx="889000" cy="1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10651</xdr:rowOff>
    </xdr:from>
    <xdr:to>
      <xdr:col>2</xdr:col>
      <xdr:colOff>638175</xdr:colOff>
      <xdr:row>57</xdr:row>
      <xdr:rowOff>80290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9783301"/>
          <a:ext cx="889000" cy="6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47856</xdr:rowOff>
    </xdr:from>
    <xdr:to>
      <xdr:col>6</xdr:col>
      <xdr:colOff>561975</xdr:colOff>
      <xdr:row>56</xdr:row>
      <xdr:rowOff>149456</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4584700" y="964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70733</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5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603,864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101362</xdr:rowOff>
    </xdr:from>
    <xdr:to>
      <xdr:col>5</xdr:col>
      <xdr:colOff>409575</xdr:colOff>
      <xdr:row>55</xdr:row>
      <xdr:rowOff>31512</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3746500" y="93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48039</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4" y="913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168899</xdr:rowOff>
    </xdr:from>
    <xdr:to>
      <xdr:col>4</xdr:col>
      <xdr:colOff>206375</xdr:colOff>
      <xdr:row>56</xdr:row>
      <xdr:rowOff>99049</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2857500" y="95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115576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4" y="93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131301</xdr:rowOff>
    </xdr:from>
    <xdr:to>
      <xdr:col>3</xdr:col>
      <xdr:colOff>3175</xdr:colOff>
      <xdr:row>57</xdr:row>
      <xdr:rowOff>61451</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968500" y="97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77978</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4" y="950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29490</xdr:rowOff>
    </xdr:from>
    <xdr:to>
      <xdr:col>1</xdr:col>
      <xdr:colOff>485775</xdr:colOff>
      <xdr:row>57</xdr:row>
      <xdr:rowOff>131090</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079500" y="98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147617</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4" y="957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91787</xdr:rowOff>
    </xdr:from>
    <xdr:to>
      <xdr:col>6</xdr:col>
      <xdr:colOff>511175</xdr:colOff>
      <xdr:row>75</xdr:row>
      <xdr:rowOff>114915</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2950537"/>
          <a:ext cx="8382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114915</xdr:rowOff>
    </xdr:from>
    <xdr:to>
      <xdr:col>5</xdr:col>
      <xdr:colOff>358775</xdr:colOff>
      <xdr:row>75</xdr:row>
      <xdr:rowOff>139871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297366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139871</xdr:rowOff>
    </xdr:from>
    <xdr:to>
      <xdr:col>4</xdr:col>
      <xdr:colOff>155575</xdr:colOff>
      <xdr:row>75</xdr:row>
      <xdr:rowOff>145223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2998621"/>
          <a:ext cx="8890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131367</xdr:rowOff>
    </xdr:from>
    <xdr:to>
      <xdr:col>2</xdr:col>
      <xdr:colOff>638175</xdr:colOff>
      <xdr:row>75</xdr:row>
      <xdr:rowOff>145223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2990117"/>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40987</xdr:rowOff>
    </xdr:from>
    <xdr:to>
      <xdr:col>6</xdr:col>
      <xdr:colOff>561975</xdr:colOff>
      <xdr:row>75</xdr:row>
      <xdr:rowOff>142587</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28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63864</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75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64115</xdr:rowOff>
    </xdr:from>
    <xdr:to>
      <xdr:col>5</xdr:col>
      <xdr:colOff>409575</xdr:colOff>
      <xdr:row>75</xdr:row>
      <xdr:rowOff>165715</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29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10792</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269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89071</xdr:rowOff>
    </xdr:from>
    <xdr:to>
      <xdr:col>4</xdr:col>
      <xdr:colOff>206375</xdr:colOff>
      <xdr:row>76</xdr:row>
      <xdr:rowOff>19221</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29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35748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272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224,925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94423</xdr:rowOff>
    </xdr:from>
    <xdr:to>
      <xdr:col>3</xdr:col>
      <xdr:colOff>3175</xdr:colOff>
      <xdr:row>76</xdr:row>
      <xdr:rowOff>24572</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2953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41100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272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80567</xdr:rowOff>
    </xdr:from>
    <xdr:to>
      <xdr:col>1</xdr:col>
      <xdr:colOff>485775</xdr:colOff>
      <xdr:row>76</xdr:row>
      <xdr:rowOff>10717</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293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27244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27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156499</xdr:rowOff>
    </xdr:from>
    <xdr:to>
      <xdr:col>6</xdr:col>
      <xdr:colOff>511175</xdr:colOff>
      <xdr:row>97</xdr:row>
      <xdr:rowOff>12667</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272799"/>
          <a:ext cx="838200" cy="3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156499</xdr:rowOff>
    </xdr:from>
    <xdr:to>
      <xdr:col>5</xdr:col>
      <xdr:colOff>358775</xdr:colOff>
      <xdr:row>97</xdr:row>
      <xdr:rowOff>85480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272799"/>
          <a:ext cx="889000" cy="4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85480</xdr:rowOff>
    </xdr:from>
    <xdr:to>
      <xdr:col>4</xdr:col>
      <xdr:colOff>155575</xdr:colOff>
      <xdr:row>97</xdr:row>
      <xdr:rowOff>121831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716130"/>
          <a:ext cx="889000" cy="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119999</xdr:rowOff>
    </xdr:from>
    <xdr:to>
      <xdr:col>2</xdr:col>
      <xdr:colOff>638175</xdr:colOff>
      <xdr:row>97</xdr:row>
      <xdr:rowOff>121831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50649"/>
          <a:ext cx="8890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133317</xdr:rowOff>
    </xdr:from>
    <xdr:to>
      <xdr:col>6</xdr:col>
      <xdr:colOff>561975</xdr:colOff>
      <xdr:row>97</xdr:row>
      <xdr:rowOff>63467</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4584700" y="165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111744</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5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98,342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105699</xdr:rowOff>
    </xdr:from>
    <xdr:to>
      <xdr:col>5</xdr:col>
      <xdr:colOff>409575</xdr:colOff>
      <xdr:row>95</xdr:row>
      <xdr:rowOff>35849</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3746500" y="162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52376</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4" y="1599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34680</xdr:rowOff>
    </xdr:from>
    <xdr:to>
      <xdr:col>4</xdr:col>
      <xdr:colOff>206375</xdr:colOff>
      <xdr:row>97</xdr:row>
      <xdr:rowOff>136280</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2857500" y="166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127407</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7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71031</xdr:rowOff>
    </xdr:from>
    <xdr:to>
      <xdr:col>3</xdr:col>
      <xdr:colOff>3175</xdr:colOff>
      <xdr:row>98</xdr:row>
      <xdr:rowOff>1181</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968500" y="167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163758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7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69199</xdr:rowOff>
    </xdr:from>
    <xdr:to>
      <xdr:col>1</xdr:col>
      <xdr:colOff>485775</xdr:colOff>
      <xdr:row>97</xdr:row>
      <xdr:rowOff>170799</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079500" y="166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161926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7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143091</xdr:rowOff>
    </xdr:from>
    <xdr:to>
      <xdr:col>12</xdr:col>
      <xdr:colOff>511175</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658191"/>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xmlns=""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143091</xdr:rowOff>
    </xdr:from>
    <xdr:to>
      <xdr:col>11</xdr:col>
      <xdr:colOff>307975</xdr:colOff>
      <xdr:row>38</xdr:row>
      <xdr:rowOff>158661</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6972300" y="6658191"/>
          <a:ext cx="8890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92291</xdr:rowOff>
    </xdr:from>
    <xdr:to>
      <xdr:col>11</xdr:col>
      <xdr:colOff>358775</xdr:colOff>
      <xdr:row>39</xdr:row>
      <xdr:rowOff>22441</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78105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38968</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26427" y="63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107861</xdr:rowOff>
    </xdr:from>
    <xdr:to>
      <xdr:col>10</xdr:col>
      <xdr:colOff>155575</xdr:colOff>
      <xdr:row>39</xdr:row>
      <xdr:rowOff>38011</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6921500" y="66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54538</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37427" y="63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116320</xdr:rowOff>
    </xdr:from>
    <xdr:to>
      <xdr:col>15</xdr:col>
      <xdr:colOff>180975</xdr:colOff>
      <xdr:row>58</xdr:row>
      <xdr:rowOff>92621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9888970"/>
          <a:ext cx="838200" cy="1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65955</xdr:rowOff>
    </xdr:from>
    <xdr:to>
      <xdr:col>14</xdr:col>
      <xdr:colOff>28575</xdr:colOff>
      <xdr:row>57</xdr:row>
      <xdr:rowOff>116320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9152805"/>
          <a:ext cx="889000" cy="7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65955</xdr:rowOff>
    </xdr:from>
    <xdr:to>
      <xdr:col>12</xdr:col>
      <xdr:colOff>511175</xdr:colOff>
      <xdr:row>55</xdr:row>
      <xdr:rowOff>141650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9152805"/>
          <a:ext cx="889000" cy="41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141650</xdr:rowOff>
    </xdr:from>
    <xdr:to>
      <xdr:col>11</xdr:col>
      <xdr:colOff>307975</xdr:colOff>
      <xdr:row>58</xdr:row>
      <xdr:rowOff>27232</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9571400"/>
          <a:ext cx="889000" cy="39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41821</xdr:rowOff>
    </xdr:from>
    <xdr:to>
      <xdr:col>15</xdr:col>
      <xdr:colOff>231775</xdr:colOff>
      <xdr:row>58</xdr:row>
      <xdr:rowOff>143421</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99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1198</xdr:rowOff>
    </xdr:from>
    <xdr:ext cx="599010"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77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323,567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65520</xdr:rowOff>
    </xdr:from>
    <xdr:to>
      <xdr:col>14</xdr:col>
      <xdr:colOff>79375</xdr:colOff>
      <xdr:row>57</xdr:row>
      <xdr:rowOff>167120</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98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12197</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39794" y="961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15155</xdr:rowOff>
    </xdr:from>
    <xdr:to>
      <xdr:col>12</xdr:col>
      <xdr:colOff>561975</xdr:colOff>
      <xdr:row>53</xdr:row>
      <xdr:rowOff>116755</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91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51</xdr:row>
      <xdr:rowOff>133282</xdr:rowOff>
    </xdr:from>
    <xdr:ext cx="690189"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05204" y="8877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2,643,557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90850</xdr:rowOff>
    </xdr:from>
    <xdr:to>
      <xdr:col>11</xdr:col>
      <xdr:colOff>358775</xdr:colOff>
      <xdr:row>56</xdr:row>
      <xdr:rowOff>21000</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95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54</xdr:row>
      <xdr:rowOff>37527</xdr:rowOff>
    </xdr:from>
    <xdr:ext cx="690189"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16204" y="9295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1,544,881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147882</xdr:rowOff>
    </xdr:from>
    <xdr:to>
      <xdr:col>10</xdr:col>
      <xdr:colOff>155575</xdr:colOff>
      <xdr:row>58</xdr:row>
      <xdr:rowOff>78032</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99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94559</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672794" y="969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90810</xdr:rowOff>
    </xdr:from>
    <xdr:to>
      <xdr:col>15</xdr:col>
      <xdr:colOff>180975</xdr:colOff>
      <xdr:row>78</xdr:row>
      <xdr:rowOff>122399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3463910"/>
          <a:ext cx="838200" cy="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90810</xdr:rowOff>
    </xdr:from>
    <xdr:to>
      <xdr:col>14</xdr:col>
      <xdr:colOff>28575</xdr:colOff>
      <xdr:row>78</xdr:row>
      <xdr:rowOff>112241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463910"/>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112241</xdr:rowOff>
    </xdr:from>
    <xdr:to>
      <xdr:col>12</xdr:col>
      <xdr:colOff>511175</xdr:colOff>
      <xdr:row>78</xdr:row>
      <xdr:rowOff>127836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485341"/>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115069</xdr:rowOff>
    </xdr:from>
    <xdr:to>
      <xdr:col>11</xdr:col>
      <xdr:colOff>307975</xdr:colOff>
      <xdr:row>78</xdr:row>
      <xdr:rowOff>127836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6972300" y="13488169"/>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71599</xdr:rowOff>
    </xdr:from>
    <xdr:to>
      <xdr:col>15</xdr:col>
      <xdr:colOff>231775</xdr:colOff>
      <xdr:row>79</xdr:row>
      <xdr:rowOff>1749</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157976</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40010</xdr:rowOff>
    </xdr:from>
    <xdr:to>
      <xdr:col>14</xdr:col>
      <xdr:colOff>79375</xdr:colOff>
      <xdr:row>78</xdr:row>
      <xdr:rowOff>141610</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4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132737</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350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61441</xdr:rowOff>
    </xdr:from>
    <xdr:to>
      <xdr:col>12</xdr:col>
      <xdr:colOff>561975</xdr:colOff>
      <xdr:row>78</xdr:row>
      <xdr:rowOff>163041</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4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154168</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35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77036</xdr:rowOff>
    </xdr:from>
    <xdr:to>
      <xdr:col>11</xdr:col>
      <xdr:colOff>358775</xdr:colOff>
      <xdr:row>79</xdr:row>
      <xdr:rowOff>7186</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4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169763</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35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64269</xdr:rowOff>
    </xdr:from>
    <xdr:to>
      <xdr:col>10</xdr:col>
      <xdr:colOff>155575</xdr:colOff>
      <xdr:row>78</xdr:row>
      <xdr:rowOff>165869</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34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156996</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35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57548</xdr:rowOff>
    </xdr:from>
    <xdr:to>
      <xdr:col>15</xdr:col>
      <xdr:colOff>180975</xdr:colOff>
      <xdr:row>98</xdr:row>
      <xdr:rowOff>65019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859648"/>
          <a:ext cx="8382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65019</xdr:rowOff>
    </xdr:from>
    <xdr:to>
      <xdr:col>14</xdr:col>
      <xdr:colOff>28575</xdr:colOff>
      <xdr:row>98</xdr:row>
      <xdr:rowOff>66060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867119"/>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xmlns=""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66060</xdr:rowOff>
    </xdr:from>
    <xdr:to>
      <xdr:col>12</xdr:col>
      <xdr:colOff>511175</xdr:colOff>
      <xdr:row>98</xdr:row>
      <xdr:rowOff>67472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868160"/>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xmlns=""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67472</xdr:rowOff>
    </xdr:from>
    <xdr:to>
      <xdr:col>11</xdr:col>
      <xdr:colOff>307975</xdr:colOff>
      <xdr:row>98</xdr:row>
      <xdr:rowOff>86782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869572"/>
          <a:ext cx="889000" cy="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6748</xdr:rowOff>
    </xdr:from>
    <xdr:to>
      <xdr:col>15</xdr:col>
      <xdr:colOff>231775</xdr:colOff>
      <xdr:row>98</xdr:row>
      <xdr:rowOff>108348</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10426700" y="16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137575</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59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14219</xdr:rowOff>
    </xdr:from>
    <xdr:to>
      <xdr:col>14</xdr:col>
      <xdr:colOff>79375</xdr:colOff>
      <xdr:row>98</xdr:row>
      <xdr:rowOff>115819</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9588500" y="168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132346</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4" y="1659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15260</xdr:rowOff>
    </xdr:from>
    <xdr:to>
      <xdr:col>12</xdr:col>
      <xdr:colOff>561975</xdr:colOff>
      <xdr:row>98</xdr:row>
      <xdr:rowOff>116860</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8699500" y="1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107987</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4" y="1691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16672</xdr:rowOff>
    </xdr:from>
    <xdr:to>
      <xdr:col>11</xdr:col>
      <xdr:colOff>358775</xdr:colOff>
      <xdr:row>98</xdr:row>
      <xdr:rowOff>118272</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7810500" y="168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134799</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4" y="165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35982</xdr:rowOff>
    </xdr:from>
    <xdr:to>
      <xdr:col>10</xdr:col>
      <xdr:colOff>155575</xdr:colOff>
      <xdr:row>98</xdr:row>
      <xdr:rowOff>137582</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6921500" y="16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154109</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4" y="166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152837</xdr:rowOff>
    </xdr:from>
    <xdr:to>
      <xdr:col>23</xdr:col>
      <xdr:colOff>517525</xdr:colOff>
      <xdr:row>38</xdr:row>
      <xdr:rowOff>156373</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667937"/>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152837</xdr:rowOff>
    </xdr:from>
    <xdr:to>
      <xdr:col>22</xdr:col>
      <xdr:colOff>365125</xdr:colOff>
      <xdr:row>38</xdr:row>
      <xdr:rowOff>154948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667937"/>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154948</xdr:rowOff>
    </xdr:from>
    <xdr:to>
      <xdr:col>21</xdr:col>
      <xdr:colOff>161925</xdr:colOff>
      <xdr:row>38</xdr:row>
      <xdr:rowOff>168153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670048"/>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159474</xdr:rowOff>
    </xdr:from>
    <xdr:to>
      <xdr:col>19</xdr:col>
      <xdr:colOff>644525</xdr:colOff>
      <xdr:row>38</xdr:row>
      <xdr:rowOff>168153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674574"/>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105573</xdr:rowOff>
    </xdr:from>
    <xdr:to>
      <xdr:col>23</xdr:col>
      <xdr:colOff>568325</xdr:colOff>
      <xdr:row>39</xdr:row>
      <xdr:rowOff>35723</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6268700" y="66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20500</xdr:rowOff>
    </xdr:from>
    <xdr:ext cx="469744"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102037</xdr:rowOff>
    </xdr:from>
    <xdr:to>
      <xdr:col>22</xdr:col>
      <xdr:colOff>415925</xdr:colOff>
      <xdr:row>39</xdr:row>
      <xdr:rowOff>32187</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5430500" y="66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23314</xdr:rowOff>
    </xdr:from>
    <xdr:ext cx="469744"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46427" y="67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104148</xdr:rowOff>
    </xdr:from>
    <xdr:to>
      <xdr:col>21</xdr:col>
      <xdr:colOff>212725</xdr:colOff>
      <xdr:row>39</xdr:row>
      <xdr:rowOff>34298</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4541500" y="66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25425</xdr:rowOff>
    </xdr:from>
    <xdr:ext cx="469744"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57427" y="671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117353</xdr:rowOff>
    </xdr:from>
    <xdr:to>
      <xdr:col>20</xdr:col>
      <xdr:colOff>9525</xdr:colOff>
      <xdr:row>39</xdr:row>
      <xdr:rowOff>47503</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3652500" y="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38630</xdr:rowOff>
    </xdr:from>
    <xdr:ext cx="469744"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68427" y="67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108674</xdr:rowOff>
    </xdr:from>
    <xdr:to>
      <xdr:col>18</xdr:col>
      <xdr:colOff>492125</xdr:colOff>
      <xdr:row>39</xdr:row>
      <xdr:rowOff>38824</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2763500" y="66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29951</xdr:rowOff>
    </xdr:from>
    <xdr:ext cx="469744"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79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58855</xdr:rowOff>
    </xdr:from>
    <xdr:to>
      <xdr:col>23</xdr:col>
      <xdr:colOff>517525</xdr:colOff>
      <xdr:row>57</xdr:row>
      <xdr:rowOff>148865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317155"/>
          <a:ext cx="838200" cy="60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58855</xdr:rowOff>
    </xdr:from>
    <xdr:to>
      <xdr:col>22</xdr:col>
      <xdr:colOff>365125</xdr:colOff>
      <xdr:row>55</xdr:row>
      <xdr:rowOff>73621</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317155"/>
          <a:ext cx="889000" cy="18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73621</xdr:rowOff>
    </xdr:from>
    <xdr:to>
      <xdr:col>21</xdr:col>
      <xdr:colOff>161925</xdr:colOff>
      <xdr:row>57</xdr:row>
      <xdr:rowOff>61115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503371"/>
          <a:ext cx="889000" cy="3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61115</xdr:rowOff>
    </xdr:from>
    <xdr:to>
      <xdr:col>19</xdr:col>
      <xdr:colOff>644525</xdr:colOff>
      <xdr:row>57</xdr:row>
      <xdr:rowOff>149336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833765"/>
          <a:ext cx="889000" cy="8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98065</xdr:rowOff>
    </xdr:from>
    <xdr:to>
      <xdr:col>23</xdr:col>
      <xdr:colOff>568325</xdr:colOff>
      <xdr:row>58</xdr:row>
      <xdr:rowOff>28215</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8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120942</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125,189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8055</xdr:rowOff>
    </xdr:from>
    <xdr:to>
      <xdr:col>22</xdr:col>
      <xdr:colOff>415925</xdr:colOff>
      <xdr:row>54</xdr:row>
      <xdr:rowOff>109655</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2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126182</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181794" y="904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22821</xdr:rowOff>
    </xdr:from>
    <xdr:to>
      <xdr:col>21</xdr:col>
      <xdr:colOff>212725</xdr:colOff>
      <xdr:row>55</xdr:row>
      <xdr:rowOff>124421</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4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140948</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292794" y="922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10315</xdr:rowOff>
    </xdr:from>
    <xdr:to>
      <xdr:col>20</xdr:col>
      <xdr:colOff>9525</xdr:colOff>
      <xdr:row>57</xdr:row>
      <xdr:rowOff>111915</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78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128442</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03794" y="95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98536</xdr:rowOff>
    </xdr:from>
    <xdr:to>
      <xdr:col>18</xdr:col>
      <xdr:colOff>492125</xdr:colOff>
      <xdr:row>58</xdr:row>
      <xdr:rowOff>28686</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8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45213</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14794" y="964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xmlns=""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158235</xdr:rowOff>
    </xdr:from>
    <xdr:to>
      <xdr:col>21</xdr:col>
      <xdr:colOff>161925</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531335"/>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xmlns=""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158235</xdr:rowOff>
    </xdr:from>
    <xdr:to>
      <xdr:col>19</xdr:col>
      <xdr:colOff>644525</xdr:colOff>
      <xdr:row>79</xdr:row>
      <xdr:rowOff>17010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531335"/>
          <a:ext cx="889000" cy="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107435</xdr:rowOff>
    </xdr:from>
    <xdr:to>
      <xdr:col>20</xdr:col>
      <xdr:colOff>9525</xdr:colOff>
      <xdr:row>79</xdr:row>
      <xdr:rowOff>37585</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3652500" y="134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28712</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5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137660</xdr:rowOff>
    </xdr:from>
    <xdr:to>
      <xdr:col>18</xdr:col>
      <xdr:colOff>492125</xdr:colOff>
      <xdr:row>79</xdr:row>
      <xdr:rowOff>67810</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2763500" y="135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58937</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7" y="136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29350</xdr:rowOff>
    </xdr:from>
    <xdr:to>
      <xdr:col>23</xdr:col>
      <xdr:colOff>517525</xdr:colOff>
      <xdr:row>98</xdr:row>
      <xdr:rowOff>41239</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831450"/>
          <a:ext cx="8382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41239</xdr:rowOff>
    </xdr:from>
    <xdr:to>
      <xdr:col>22</xdr:col>
      <xdr:colOff>365125</xdr:colOff>
      <xdr:row>98</xdr:row>
      <xdr:rowOff>60612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843339"/>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16190</xdr:rowOff>
    </xdr:from>
    <xdr:to>
      <xdr:col>21</xdr:col>
      <xdr:colOff>161925</xdr:colOff>
      <xdr:row>98</xdr:row>
      <xdr:rowOff>60612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818290"/>
          <a:ext cx="889000" cy="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109136</xdr:rowOff>
    </xdr:from>
    <xdr:to>
      <xdr:col>19</xdr:col>
      <xdr:colOff>644525</xdr:colOff>
      <xdr:row>98</xdr:row>
      <xdr:rowOff>16190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739786"/>
          <a:ext cx="889000" cy="7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150000</xdr:rowOff>
    </xdr:from>
    <xdr:to>
      <xdr:col>23</xdr:col>
      <xdr:colOff>568325</xdr:colOff>
      <xdr:row>98</xdr:row>
      <xdr:rowOff>80150</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6268700" y="167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1427</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63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161889</xdr:rowOff>
    </xdr:from>
    <xdr:to>
      <xdr:col>22</xdr:col>
      <xdr:colOff>415925</xdr:colOff>
      <xdr:row>98</xdr:row>
      <xdr:rowOff>92039</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5430500" y="16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83166</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4" y="16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9812</xdr:rowOff>
    </xdr:from>
    <xdr:to>
      <xdr:col>21</xdr:col>
      <xdr:colOff>212725</xdr:colOff>
      <xdr:row>98</xdr:row>
      <xdr:rowOff>111412</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4541500" y="168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102539</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4" y="1690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136840</xdr:rowOff>
    </xdr:from>
    <xdr:to>
      <xdr:col>20</xdr:col>
      <xdr:colOff>9525</xdr:colOff>
      <xdr:row>98</xdr:row>
      <xdr:rowOff>66990</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3652500" y="167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83517</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4" y="1654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58336</xdr:rowOff>
    </xdr:from>
    <xdr:to>
      <xdr:col>18</xdr:col>
      <xdr:colOff>492125</xdr:colOff>
      <xdr:row>97</xdr:row>
      <xdr:rowOff>159936</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2763500" y="166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5013</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4" y="164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68700</xdr:rowOff>
    </xdr:from>
    <xdr:to>
      <xdr:col>32</xdr:col>
      <xdr:colOff>186689</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898000"/>
          <a:ext cx="1269" cy="83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87285</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773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15377</xdr:rowOff>
    </xdr:from>
    <xdr:ext cx="534377"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56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34</xdr:row>
      <xdr:rowOff>68700</xdr:rowOff>
    </xdr:from>
    <xdr:to>
      <xdr:col>32</xdr:col>
      <xdr:colOff>276225</xdr:colOff>
      <xdr:row>34</xdr:row>
      <xdr:rowOff>68700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8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101981</xdr:rowOff>
    </xdr:from>
    <xdr:to>
      <xdr:col>32</xdr:col>
      <xdr:colOff>187325</xdr:colOff>
      <xdr:row>36</xdr:row>
      <xdr:rowOff>121869</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5759831"/>
          <a:ext cx="838200" cy="5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131735</xdr:rowOff>
    </xdr:from>
    <xdr:ext cx="378565"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6468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153308</xdr:rowOff>
    </xdr:from>
    <xdr:to>
      <xdr:col>32</xdr:col>
      <xdr:colOff>238125</xdr:colOff>
      <xdr:row>39</xdr:row>
      <xdr:rowOff>83458</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22110700" y="66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143758</xdr:rowOff>
    </xdr:from>
    <xdr:to>
      <xdr:col>31</xdr:col>
      <xdr:colOff>34925</xdr:colOff>
      <xdr:row>33</xdr:row>
      <xdr:rowOff>101981</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0434300" y="5287258"/>
          <a:ext cx="889000" cy="47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154546</xdr:rowOff>
    </xdr:from>
    <xdr:to>
      <xdr:col>31</xdr:col>
      <xdr:colOff>85725</xdr:colOff>
      <xdr:row>39</xdr:row>
      <xdr:rowOff>84696</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21272500" y="666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75823</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134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143758</xdr:rowOff>
    </xdr:from>
    <xdr:to>
      <xdr:col>29</xdr:col>
      <xdr:colOff>517525</xdr:colOff>
      <xdr:row>37</xdr:row>
      <xdr:rowOff>112420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19545300" y="5287258"/>
          <a:ext cx="889000" cy="11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119818</xdr:rowOff>
    </xdr:from>
    <xdr:to>
      <xdr:col>29</xdr:col>
      <xdr:colOff>568325</xdr:colOff>
      <xdr:row>39</xdr:row>
      <xdr:rowOff>49968</xdr:rowOff>
    </xdr:to>
    <xdr:sp macro="" textlink="">
      <xdr:nvSpPr>
        <xdr:cNvPr id="747" name="フローチャート : 判断 746">
          <a:extLst>
            <a:ext uri="{FF2B5EF4-FFF2-40B4-BE49-F238E27FC236}">
              <a16:creationId xmlns:a16="http://schemas.microsoft.com/office/drawing/2014/main" xmlns="" id="{00000000-0008-0000-0700-0000EB020000}"/>
            </a:ext>
          </a:extLst>
        </xdr:cNvPr>
        <xdr:cNvSpPr/>
      </xdr:nvSpPr>
      <xdr:spPr>
        <a:xfrm>
          <a:off x="20383500" y="66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41095</xdr:rowOff>
    </xdr:from>
    <xdr:ext cx="469744"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199427" y="67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8331</xdr:rowOff>
    </xdr:from>
    <xdr:to>
      <xdr:col>28</xdr:col>
      <xdr:colOff>314325</xdr:colOff>
      <xdr:row>37</xdr:row>
      <xdr:rowOff>112420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351981"/>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151137</xdr:rowOff>
    </xdr:from>
    <xdr:to>
      <xdr:col>28</xdr:col>
      <xdr:colOff>365125</xdr:colOff>
      <xdr:row>39</xdr:row>
      <xdr:rowOff>81287</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19494500" y="66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72414</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6017" y="675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144926</xdr:rowOff>
    </xdr:from>
    <xdr:to>
      <xdr:col>27</xdr:col>
      <xdr:colOff>161925</xdr:colOff>
      <xdr:row>39</xdr:row>
      <xdr:rowOff>75076</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18605500" y="666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66203</xdr:rowOff>
    </xdr:from>
    <xdr:ext cx="469744"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21427" y="675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71069</xdr:rowOff>
    </xdr:from>
    <xdr:to>
      <xdr:col>32</xdr:col>
      <xdr:colOff>238125</xdr:colOff>
      <xdr:row>37</xdr:row>
      <xdr:rowOff>1219</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221107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93946</xdr:rowOff>
    </xdr:from>
    <xdr:ext cx="534377"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0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22,936</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51181</xdr:rowOff>
    </xdr:from>
    <xdr:to>
      <xdr:col>31</xdr:col>
      <xdr:colOff>85725</xdr:colOff>
      <xdr:row>33</xdr:row>
      <xdr:rowOff>152781</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1272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169308</xdr:rowOff>
    </xdr:from>
    <xdr:ext cx="534377"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056111" y="54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92958</xdr:rowOff>
    </xdr:from>
    <xdr:to>
      <xdr:col>29</xdr:col>
      <xdr:colOff>568325</xdr:colOff>
      <xdr:row>31</xdr:row>
      <xdr:rowOff>23108</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20383500" y="52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39635</xdr:rowOff>
    </xdr:from>
    <xdr:ext cx="534377"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167111" y="50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61620</xdr:rowOff>
    </xdr:from>
    <xdr:to>
      <xdr:col>28</xdr:col>
      <xdr:colOff>365125</xdr:colOff>
      <xdr:row>37</xdr:row>
      <xdr:rowOff>163220</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19494500" y="64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8297</xdr:rowOff>
    </xdr:from>
    <xdr:ext cx="534377"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278111" y="61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128981</xdr:rowOff>
    </xdr:from>
    <xdr:to>
      <xdr:col>27</xdr:col>
      <xdr:colOff>161925</xdr:colOff>
      <xdr:row>37</xdr:row>
      <xdr:rowOff>59131</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18605500" y="63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75658</xdr:rowOff>
    </xdr:from>
    <xdr:ext cx="534377"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389111" y="60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分析表の内、総務費については、平成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年度から年々増加している。要因としては沖縄振興特別推進交付金が創設され支出額が増となっている</a:t>
          </a:r>
          <a:r>
            <a:rPr kumimoji="1" lang="ja-JP" altLang="en-US" sz="1100">
              <a:solidFill>
                <a:schemeClr val="dk1"/>
              </a:solidFill>
              <a:effectLst/>
              <a:latin typeface="+mn-lt"/>
              <a:ea typeface="+mn-ea"/>
              <a:cs typeface="+mn-cs"/>
            </a:rPr>
            <a:t>が対前年度比で△</a:t>
          </a:r>
          <a:r>
            <a:rPr kumimoji="1" lang="en-US" altLang="ja-JP" sz="1100">
              <a:solidFill>
                <a:schemeClr val="dk1"/>
              </a:solidFill>
              <a:effectLst/>
              <a:latin typeface="+mn-lt"/>
              <a:ea typeface="+mn-ea"/>
              <a:cs typeface="+mn-cs"/>
            </a:rPr>
            <a:t>379,782</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983,646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603,864</a:t>
          </a:r>
          <a:r>
            <a:rPr kumimoji="1" lang="ja-JP" altLang="en-US" sz="1100">
              <a:solidFill>
                <a:schemeClr val="dk1"/>
              </a:solidFill>
              <a:effectLst/>
              <a:latin typeface="+mn-lt"/>
              <a:ea typeface="+mn-ea"/>
              <a:cs typeface="+mn-cs"/>
            </a:rPr>
            <a:t>千円）減額となったものの依然と高く推移している</a:t>
          </a:r>
          <a:r>
            <a:rPr kumimoji="1" lang="ja-JP" altLang="ja-JP" sz="1100">
              <a:solidFill>
                <a:schemeClr val="dk1"/>
              </a:solidFill>
              <a:effectLst/>
              <a:latin typeface="+mn-lt"/>
              <a:ea typeface="+mn-ea"/>
              <a:cs typeface="+mn-cs"/>
            </a:rPr>
            <a:t>。また、諸支出金においては</a:t>
          </a:r>
          <a:r>
            <a:rPr kumimoji="1" lang="ja-JP" altLang="en-US" sz="1100">
              <a:solidFill>
                <a:schemeClr val="dk1"/>
              </a:solidFill>
              <a:effectLst/>
              <a:latin typeface="+mn-lt"/>
              <a:ea typeface="+mn-ea"/>
              <a:cs typeface="+mn-cs"/>
            </a:rPr>
            <a:t>船舶建造に伴う平成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年度かけ</a:t>
          </a:r>
          <a:r>
            <a:rPr kumimoji="1" lang="ja-JP" altLang="ja-JP" sz="1100">
              <a:solidFill>
                <a:schemeClr val="dk1"/>
              </a:solidFill>
              <a:effectLst/>
              <a:latin typeface="+mn-lt"/>
              <a:ea typeface="+mn-ea"/>
              <a:cs typeface="+mn-cs"/>
            </a:rPr>
            <a:t>船舶運航事業特別会計へ操出金が増</a:t>
          </a:r>
          <a:r>
            <a:rPr kumimoji="1" lang="ja-JP" altLang="en-US" sz="1100">
              <a:solidFill>
                <a:schemeClr val="dk1"/>
              </a:solidFill>
              <a:effectLst/>
              <a:latin typeface="+mn-lt"/>
              <a:ea typeface="+mn-ea"/>
              <a:cs typeface="+mn-cs"/>
            </a:rPr>
            <a:t>となったが事業完了に伴い減となった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教育費においては、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年度にかけ中学校改築事業実施</a:t>
          </a:r>
          <a:r>
            <a:rPr kumimoji="1" lang="ja-JP" altLang="en-US" sz="1100">
              <a:solidFill>
                <a:schemeClr val="dk1"/>
              </a:solidFill>
              <a:effectLst/>
              <a:latin typeface="+mn-lt"/>
              <a:ea typeface="+mn-ea"/>
              <a:cs typeface="+mn-cs"/>
            </a:rPr>
            <a:t>し、完了したことに</a:t>
          </a:r>
          <a:r>
            <a:rPr kumimoji="1" lang="ja-JP" altLang="ja-JP" sz="1100">
              <a:solidFill>
                <a:schemeClr val="dk1"/>
              </a:solidFill>
              <a:effectLst/>
              <a:latin typeface="+mn-lt"/>
              <a:ea typeface="+mn-ea"/>
              <a:cs typeface="+mn-cs"/>
            </a:rPr>
            <a:t>伴い大幅な</a:t>
          </a:r>
          <a:r>
            <a:rPr kumimoji="1" lang="ja-JP" altLang="en-US" sz="1100">
              <a:solidFill>
                <a:schemeClr val="dk1"/>
              </a:solidFill>
              <a:effectLst/>
              <a:latin typeface="+mn-lt"/>
              <a:ea typeface="+mn-ea"/>
              <a:cs typeface="+mn-cs"/>
            </a:rPr>
            <a:t>減額と</a:t>
          </a:r>
          <a:r>
            <a:rPr kumimoji="1" lang="ja-JP" altLang="ja-JP" sz="1100">
              <a:solidFill>
                <a:schemeClr val="dk1"/>
              </a:solidFill>
              <a:effectLst/>
              <a:latin typeface="+mn-lt"/>
              <a:ea typeface="+mn-ea"/>
              <a:cs typeface="+mn-cs"/>
            </a:rPr>
            <a:t>なった。衛生費においては、再生エネルギー事業</a:t>
          </a:r>
          <a:r>
            <a:rPr kumimoji="1" lang="ja-JP" altLang="en-US" sz="1100">
              <a:solidFill>
                <a:schemeClr val="dk1"/>
              </a:solidFill>
              <a:effectLst/>
              <a:latin typeface="+mn-lt"/>
              <a:ea typeface="+mn-ea"/>
              <a:cs typeface="+mn-cs"/>
            </a:rPr>
            <a:t>が完了したことにより減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全体的な要因としては、（農林水産業費・教育費・衛生費・諸支出金）普通建設事業費による</a:t>
          </a:r>
          <a:r>
            <a:rPr kumimoji="1" lang="ja-JP" altLang="en-US" sz="1100">
              <a:solidFill>
                <a:schemeClr val="dk1"/>
              </a:solidFill>
              <a:effectLst/>
              <a:latin typeface="+mn-lt"/>
              <a:ea typeface="+mn-ea"/>
              <a:cs typeface="+mn-cs"/>
            </a:rPr>
            <a:t>事業完了に伴い減となったことが</a:t>
          </a:r>
          <a:r>
            <a:rPr kumimoji="1" lang="ja-JP" altLang="ja-JP" sz="1100">
              <a:solidFill>
                <a:schemeClr val="dk1"/>
              </a:solidFill>
              <a:effectLst/>
              <a:latin typeface="+mn-lt"/>
              <a:ea typeface="+mn-ea"/>
              <a:cs typeface="+mn-cs"/>
            </a:rPr>
            <a:t>要因で、総務費に関しては沖縄振興特別推進交付金（ソフト事業分）が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年度まで高く推移すると見込ま</a:t>
          </a:r>
          <a:r>
            <a:rPr kumimoji="1" lang="ja-JP" altLang="ja-JP" sz="1100">
              <a:solidFill>
                <a:schemeClr val="dk1"/>
              </a:solidFill>
              <a:effectLst/>
              <a:latin typeface="+mn-lt"/>
              <a:ea typeface="+mn-ea"/>
              <a:cs typeface="+mn-cs"/>
            </a:rPr>
            <a:t>れ</a:t>
          </a:r>
          <a:r>
            <a:rPr kumimoji="1" lang="ja-JP" altLang="en-US" sz="1100">
              <a:solidFill>
                <a:schemeClr val="dk1"/>
              </a:solidFill>
              <a:effectLst/>
              <a:latin typeface="+mn-lt"/>
              <a:ea typeface="+mn-ea"/>
              <a:cs typeface="+mn-cs"/>
            </a:rPr>
            <a:t>る。今後も</a:t>
          </a:r>
          <a:r>
            <a:rPr kumimoji="1" lang="ja-JP" altLang="ja-JP" sz="1100">
              <a:solidFill>
                <a:schemeClr val="dk1"/>
              </a:solidFill>
              <a:effectLst/>
              <a:latin typeface="+mn-lt"/>
              <a:ea typeface="+mn-ea"/>
              <a:cs typeface="+mn-cs"/>
            </a:rPr>
            <a:t>大型事業の実施に向けて他の事業との調整や事業採択の変更など平準化に努めなければならない。</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財政調整基金において、中長期的な義務的経費や投資的経費を見通し積立を行いながら、取崩を最小限に抑えた。平成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年度において決算剰余金や船舶売船収入等があり実質収支額の伸びに牽引されて基金残高も増加したが平成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年度において平準化へ推移した。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今後も、歳出の削減等を図りながら、基金の取り崩しを最小限に抑え健全な行財政運営に努めていく。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連結実質赤字比率については、一般会計他７会計とも黒字となった。船舶運航事業特別会計が平成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大型事業が実施され事業物資等村内の需要が増加したことにより事業収益の黒字幅が増大したが事業の完了に伴い減少している。簡易水道事業特別会計及び農業集落排水事業特別会計においては公債費の償還額が減少傾向にあり黒字を計上しているが今後も会計運営は厳しい状況である。国民健康保険特別会計においては、診療報酬や高額療養費など医療費増加により会計運営が厳しい。今後も一般会計並びに各特別会計の健全な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実質公債費比率については、大型事業に伴う過去に起こした地方債償還金が平成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年度にかけ償還完了したことにより平成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年度において急激に減少した。平成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年度においても元利償還金が減少し算入公債費等も減少している。平成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新規発行した地方債が据置期間による利子や据置期間を終え元金の償還が始まり元利償還金が増加しつつある。今後、地方債の新規発行の抑制や事業の見直しなど償還額の平準化を図り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将来負担額については、公営企業債等繰入見込みにおいて、償還金の減少により緩やかに減少している。また、退職手当負担見込みは減少しているものの平成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年度において退職者の増により負担額は増える見込みである。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グラフのとおり一般会計等に係る地方債の現在高が増加傾向にありることから新規地方債の発行の抑制、中長期的な事業の見直しや繰上償還等の検討を図り健全な財政運営に努める。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28D6B3A1-924C-4B13-BEF3-377B1F20B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7C3C0855-7058-4B7A-B686-D42AA222A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a:extLst>
            <a:ext uri="{FF2B5EF4-FFF2-40B4-BE49-F238E27FC236}">
              <a16:creationId xmlns:a16="http://schemas.microsoft.com/office/drawing/2014/main" xmlns="" id="{2DA38233-D2A4-4505-B294-5BCD8ED12D8B}"/>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a:extLst>
            <a:ext uri="{FF2B5EF4-FFF2-40B4-BE49-F238E27FC236}">
              <a16:creationId xmlns:a16="http://schemas.microsoft.com/office/drawing/2014/main" xmlns="" id="{D40C67A1-507D-4BAD-956E-968BB380F9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a:extLst>
            <a:ext uri="{FF2B5EF4-FFF2-40B4-BE49-F238E27FC236}">
              <a16:creationId xmlns:a16="http://schemas.microsoft.com/office/drawing/2014/main" xmlns="" id="{EA4C0031-8A48-4CA3-8F4F-8003E6CA5BB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a:extLst>
            <a:ext uri="{FF2B5EF4-FFF2-40B4-BE49-F238E27FC236}">
              <a16:creationId xmlns:a16="http://schemas.microsoft.com/office/drawing/2014/main" xmlns="" id="{26EEB5A1-F82A-40D2-ACCF-6C56C27AC3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a:extLst>
            <a:ext uri="{FF2B5EF4-FFF2-40B4-BE49-F238E27FC236}">
              <a16:creationId xmlns:a16="http://schemas.microsoft.com/office/drawing/2014/main" xmlns="" id="{8D76D884-14CE-4B4B-AE0A-94ECE27ABF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a:extLst>
            <a:ext uri="{FF2B5EF4-FFF2-40B4-BE49-F238E27FC236}">
              <a16:creationId xmlns:a16="http://schemas.microsoft.com/office/drawing/2014/main" xmlns="" id="{48FF9600-CAD9-41C7-BA4B-AC71149494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a:extLst>
            <a:ext uri="{FF2B5EF4-FFF2-40B4-BE49-F238E27FC236}">
              <a16:creationId xmlns:a16="http://schemas.microsoft.com/office/drawing/2014/main" xmlns="" id="{C1FBCAC7-3A56-4933-8F0D-6766797E23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a:extLst>
            <a:ext uri="{FF2B5EF4-FFF2-40B4-BE49-F238E27FC236}">
              <a16:creationId xmlns:a16="http://schemas.microsoft.com/office/drawing/2014/main" xmlns="" id="{0A8E4809-F5F9-4D26-BDB3-774CFBA9B43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a:extLst>
            <a:ext uri="{FF2B5EF4-FFF2-40B4-BE49-F238E27FC236}">
              <a16:creationId xmlns:a16="http://schemas.microsoft.com/office/drawing/2014/main" xmlns="" id="{C25F3665-D307-467B-AC73-54BB72540E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a:extLst>
            <a:ext uri="{FF2B5EF4-FFF2-40B4-BE49-F238E27FC236}">
              <a16:creationId xmlns:a16="http://schemas.microsoft.com/office/drawing/2014/main" xmlns="" id="{B9FEC73B-A771-44F3-9EAC-0379D6853C9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a:extLst>
            <a:ext uri="{FF2B5EF4-FFF2-40B4-BE49-F238E27FC236}">
              <a16:creationId xmlns:a16="http://schemas.microsoft.com/office/drawing/2014/main" xmlns="" id="{68C5643E-01DE-4952-ABE0-AE760EC13567}"/>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1,526
1,496
15.42
3,022,914
2,776,064
239,951
1,219,635
2,555,043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a:extLst>
            <a:ext uri="{FF2B5EF4-FFF2-40B4-BE49-F238E27FC236}">
              <a16:creationId xmlns:a16="http://schemas.microsoft.com/office/drawing/2014/main" xmlns="" id="{2886B50D-60FB-4FEE-9223-A2EAA8D0658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a:extLst>
            <a:ext uri="{FF2B5EF4-FFF2-40B4-BE49-F238E27FC236}">
              <a16:creationId xmlns:a16="http://schemas.microsoft.com/office/drawing/2014/main" xmlns="" id="{00D77B6C-608D-49E4-9354-5E4B962F6B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a:extLst>
            <a:ext uri="{FF2B5EF4-FFF2-40B4-BE49-F238E27FC236}">
              <a16:creationId xmlns:a16="http://schemas.microsoft.com/office/drawing/2014/main" xmlns="" id="{6685BF0F-A285-4600-B081-51CE65C76F1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a:extLst>
            <a:ext uri="{FF2B5EF4-FFF2-40B4-BE49-F238E27FC236}">
              <a16:creationId xmlns:a16="http://schemas.microsoft.com/office/drawing/2014/main" xmlns="" id="{E052AA18-CD97-4716-A8E7-CA1647A0B3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a:extLst>
            <a:ext uri="{FF2B5EF4-FFF2-40B4-BE49-F238E27FC236}">
              <a16:creationId xmlns:a16="http://schemas.microsoft.com/office/drawing/2014/main" xmlns="" id="{C4C6A85A-6D97-4413-BAEA-5A3E6709034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a:extLst>
            <a:ext uri="{FF2B5EF4-FFF2-40B4-BE49-F238E27FC236}">
              <a16:creationId xmlns:a16="http://schemas.microsoft.com/office/drawing/2014/main" xmlns="" id="{C8B6B4E2-5EBC-42B3-951E-6D8D54EC7C0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a:extLst>
            <a:ext uri="{FF2B5EF4-FFF2-40B4-BE49-F238E27FC236}">
              <a16:creationId xmlns:a16="http://schemas.microsoft.com/office/drawing/2014/main" xmlns="" id="{A506C449-670A-4101-A604-624C32E86D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a:extLst>
            <a:ext uri="{FF2B5EF4-FFF2-40B4-BE49-F238E27FC236}">
              <a16:creationId xmlns:a16="http://schemas.microsoft.com/office/drawing/2014/main" xmlns="" id="{81C5E18A-B82D-4C92-8719-26B659CA41AF}"/>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a:extLst>
            <a:ext uri="{FF2B5EF4-FFF2-40B4-BE49-F238E27FC236}">
              <a16:creationId xmlns:a16="http://schemas.microsoft.com/office/drawing/2014/main" xmlns="" id="{BCA76016-C30B-4274-AE15-2C602B600AB6}"/>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a:extLst>
            <a:ext uri="{FF2B5EF4-FFF2-40B4-BE49-F238E27FC236}">
              <a16:creationId xmlns:a16="http://schemas.microsoft.com/office/drawing/2014/main" xmlns="" id="{BE9F725F-6280-4110-BF16-359342CCD1FF}"/>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a:extLst>
            <a:ext uri="{FF2B5EF4-FFF2-40B4-BE49-F238E27FC236}">
              <a16:creationId xmlns:a16="http://schemas.microsoft.com/office/drawing/2014/main" xmlns="" id="{A7DBBF22-684B-46EB-9B22-27C9338693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a:extLst>
            <a:ext uri="{FF2B5EF4-FFF2-40B4-BE49-F238E27FC236}">
              <a16:creationId xmlns:a16="http://schemas.microsoft.com/office/drawing/2014/main" xmlns="" id="{5142A9A1-5ACD-4F79-A682-4315A83287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a:extLst>
            <a:ext uri="{FF2B5EF4-FFF2-40B4-BE49-F238E27FC236}">
              <a16:creationId xmlns:a16="http://schemas.microsoft.com/office/drawing/2014/main" xmlns="" id="{4DD2A78E-2E1A-483F-8851-B7C8BB16887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a:extLst>
            <a:ext uri="{FF2B5EF4-FFF2-40B4-BE49-F238E27FC236}">
              <a16:creationId xmlns:a16="http://schemas.microsoft.com/office/drawing/2014/main" xmlns="" id="{3AD8DBD5-EFAB-49FD-8977-9AD94832D5E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a:extLst>
            <a:ext uri="{FF2B5EF4-FFF2-40B4-BE49-F238E27FC236}">
              <a16:creationId xmlns:a16="http://schemas.microsoft.com/office/drawing/2014/main" xmlns="" id="{548F84A2-0BD6-4F17-B2FE-C3C218BDE56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a:extLst>
            <a:ext uri="{FF2B5EF4-FFF2-40B4-BE49-F238E27FC236}">
              <a16:creationId xmlns:a16="http://schemas.microsoft.com/office/drawing/2014/main" xmlns="" id="{68C1BC02-C2BB-4F4D-8448-11F9F5F5B5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a:extLst>
            <a:ext uri="{FF2B5EF4-FFF2-40B4-BE49-F238E27FC236}">
              <a16:creationId xmlns:a16="http://schemas.microsoft.com/office/drawing/2014/main" xmlns="" id="{56FD2738-D055-4DBD-8B5E-486E8DD09A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a:extLst>
            <a:ext uri="{FF2B5EF4-FFF2-40B4-BE49-F238E27FC236}">
              <a16:creationId xmlns:a16="http://schemas.microsoft.com/office/drawing/2014/main" xmlns="" id="{2C0E1FA0-2D0E-4E8A-8313-70C849E72DD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a:extLst>
            <a:ext uri="{FF2B5EF4-FFF2-40B4-BE49-F238E27FC236}">
              <a16:creationId xmlns:a16="http://schemas.microsoft.com/office/drawing/2014/main" xmlns="" id="{68381132-DCAF-4FC5-88D9-0A1B6B6924C6}"/>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a:extLst>
            <a:ext uri="{FF2B5EF4-FFF2-40B4-BE49-F238E27FC236}">
              <a16:creationId xmlns:a16="http://schemas.microsoft.com/office/drawing/2014/main" xmlns="" id="{BD556A62-49DA-4B4F-999C-F74810526201}"/>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a:extLst>
            <a:ext uri="{FF2B5EF4-FFF2-40B4-BE49-F238E27FC236}">
              <a16:creationId xmlns:a16="http://schemas.microsoft.com/office/drawing/2014/main" xmlns="" id="{E0FD77B2-6FC4-4725-8A9D-453A6262752E}"/>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a:extLst>
            <a:ext uri="{FF2B5EF4-FFF2-40B4-BE49-F238E27FC236}">
              <a16:creationId xmlns:a16="http://schemas.microsoft.com/office/drawing/2014/main" xmlns="" id="{97FA8D2B-FB74-4DF9-8012-5CEDED7CEE2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a:extLst>
            <a:ext uri="{FF2B5EF4-FFF2-40B4-BE49-F238E27FC236}">
              <a16:creationId xmlns:a16="http://schemas.microsoft.com/office/drawing/2014/main" xmlns="" id="{88BA0051-F6A5-4BF9-9468-7A55A07CED4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a:extLst>
            <a:ext uri="{FF2B5EF4-FFF2-40B4-BE49-F238E27FC236}">
              <a16:creationId xmlns:a16="http://schemas.microsoft.com/office/drawing/2014/main" xmlns="" id="{D0410ADF-E326-48F3-BD0A-079BAD408D9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a:extLst>
            <a:ext uri="{FF2B5EF4-FFF2-40B4-BE49-F238E27FC236}">
              <a16:creationId xmlns:a16="http://schemas.microsoft.com/office/drawing/2014/main" xmlns="" id="{2B26EE82-8C27-4042-9AEB-8DD2D17D0E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a:extLst>
            <a:ext uri="{FF2B5EF4-FFF2-40B4-BE49-F238E27FC236}">
              <a16:creationId xmlns:a16="http://schemas.microsoft.com/office/drawing/2014/main" xmlns="" id="{3BCB6B78-95E4-4F4E-BC75-99C8E2CB75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a:extLst>
            <a:ext uri="{FF2B5EF4-FFF2-40B4-BE49-F238E27FC236}">
              <a16:creationId xmlns:a16="http://schemas.microsoft.com/office/drawing/2014/main" xmlns="" id="{D491D88C-3850-4D39-B3C5-82557BE97A3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a:extLst>
            <a:ext uri="{FF2B5EF4-FFF2-40B4-BE49-F238E27FC236}">
              <a16:creationId xmlns:a16="http://schemas.microsoft.com/office/drawing/2014/main" xmlns="" id="{AD7B0D7E-1504-4DE1-B3F2-F3C0F16F535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a:extLst>
            <a:ext uri="{FF2B5EF4-FFF2-40B4-BE49-F238E27FC236}">
              <a16:creationId xmlns:a16="http://schemas.microsoft.com/office/drawing/2014/main" xmlns="" id="{5FBE20CF-1574-4809-A310-333338F902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a:extLst>
            <a:ext uri="{FF2B5EF4-FFF2-40B4-BE49-F238E27FC236}">
              <a16:creationId xmlns:a16="http://schemas.microsoft.com/office/drawing/2014/main" xmlns="" id="{83ABB131-FC4D-40D7-B3FF-12C2738774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a:extLst>
            <a:ext uri="{FF2B5EF4-FFF2-40B4-BE49-F238E27FC236}">
              <a16:creationId xmlns:a16="http://schemas.microsoft.com/office/drawing/2014/main" xmlns="" id="{9B946C0B-4529-477A-BE06-402C0EB895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a:extLst>
            <a:ext uri="{FF2B5EF4-FFF2-40B4-BE49-F238E27FC236}">
              <a16:creationId xmlns:a16="http://schemas.microsoft.com/office/drawing/2014/main" xmlns="" id="{595244DC-B60B-4BA5-82E8-63C92B71F4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a:extLst>
            <a:ext uri="{FF2B5EF4-FFF2-40B4-BE49-F238E27FC236}">
              <a16:creationId xmlns:a16="http://schemas.microsoft.com/office/drawing/2014/main" xmlns="" id="{EEA0DB2F-366A-4872-81D5-A79A21EE90D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a:extLst>
            <a:ext uri="{FF2B5EF4-FFF2-40B4-BE49-F238E27FC236}">
              <a16:creationId xmlns:a16="http://schemas.microsoft.com/office/drawing/2014/main" xmlns="" id="{9699694C-6548-4727-84EB-0C968205164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類似団体より低い水準にあるが、個別の施設では比率の高い施設もあるため、老朽化調査を行い平準化に努めていく。</a:t>
          </a:r>
        </a:p>
      </xdr:txBody>
    </xdr:sp>
    <xdr:clientData/>
  </xdr:twoCellAnchor>
  <xdr:oneCellAnchor>
    <xdr:from>
      <xdr:col>1</xdr:col>
      <xdr:colOff>746125</xdr:colOff>
      <xdr:row>23</xdr:row>
      <xdr:rowOff>38100</xdr:rowOff>
    </xdr:from>
    <xdr:ext cx="349839" cy="225703"/>
    <xdr:sp macro="" textlink="">
      <xdr:nvSpPr>
        <xdr:cNvPr id="49" name="テキスト ボックス 48">
          <a:extLst>
            <a:ext uri="{FF2B5EF4-FFF2-40B4-BE49-F238E27FC236}">
              <a16:creationId xmlns:a16="http://schemas.microsoft.com/office/drawing/2014/main" xmlns="" id="{80853CDE-6390-4310-859C-2C2DED1ABA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a:extLst>
            <a:ext uri="{FF2B5EF4-FFF2-40B4-BE49-F238E27FC236}">
              <a16:creationId xmlns:a16="http://schemas.microsoft.com/office/drawing/2014/main" xmlns="" id="{16DB09C4-2D3A-4874-9EEE-05F26264DFC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a:extLst>
            <a:ext uri="{FF2B5EF4-FFF2-40B4-BE49-F238E27FC236}">
              <a16:creationId xmlns:a16="http://schemas.microsoft.com/office/drawing/2014/main" xmlns="" id="{4A3DF7A1-01AB-44A9-B44E-45DB98CCE94E}"/>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2" name="直線コネクタ 51">
          <a:extLst>
            <a:ext uri="{FF2B5EF4-FFF2-40B4-BE49-F238E27FC236}">
              <a16:creationId xmlns:a16="http://schemas.microsoft.com/office/drawing/2014/main" xmlns="" id="{9BD7D9E6-1FF3-4353-9283-092E95789C2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3" name="テキスト ボックス 52">
          <a:extLst>
            <a:ext uri="{FF2B5EF4-FFF2-40B4-BE49-F238E27FC236}">
              <a16:creationId xmlns:a16="http://schemas.microsoft.com/office/drawing/2014/main" xmlns="" id="{48443732-088C-447C-966F-A6F363B6FA0E}"/>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4" name="直線コネクタ 53">
          <a:extLst>
            <a:ext uri="{FF2B5EF4-FFF2-40B4-BE49-F238E27FC236}">
              <a16:creationId xmlns:a16="http://schemas.microsoft.com/office/drawing/2014/main" xmlns="" id="{425E9E15-9401-461A-AE57-BC451B7D353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5" name="テキスト ボックス 54">
          <a:extLst>
            <a:ext uri="{FF2B5EF4-FFF2-40B4-BE49-F238E27FC236}">
              <a16:creationId xmlns:a16="http://schemas.microsoft.com/office/drawing/2014/main" xmlns="" id="{0AFEA461-2AFD-47EF-BD74-F295677F6CA1}"/>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6" name="直線コネクタ 55">
          <a:extLst>
            <a:ext uri="{FF2B5EF4-FFF2-40B4-BE49-F238E27FC236}">
              <a16:creationId xmlns:a16="http://schemas.microsoft.com/office/drawing/2014/main" xmlns="" id="{025BFCFC-2CB5-453B-AB0F-30F04031720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7" name="テキスト ボックス 56">
          <a:extLst>
            <a:ext uri="{FF2B5EF4-FFF2-40B4-BE49-F238E27FC236}">
              <a16:creationId xmlns:a16="http://schemas.microsoft.com/office/drawing/2014/main" xmlns="" id="{D1DE76AB-366F-4E2B-AFCE-1289898183C6}"/>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8" name="直線コネクタ 57">
          <a:extLst>
            <a:ext uri="{FF2B5EF4-FFF2-40B4-BE49-F238E27FC236}">
              <a16:creationId xmlns:a16="http://schemas.microsoft.com/office/drawing/2014/main" xmlns="" id="{DA2DF8DD-2EC5-46EF-AA8A-A88C04B772F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9" name="テキスト ボックス 58">
          <a:extLst>
            <a:ext uri="{FF2B5EF4-FFF2-40B4-BE49-F238E27FC236}">
              <a16:creationId xmlns:a16="http://schemas.microsoft.com/office/drawing/2014/main" xmlns="" id="{550B9995-4DEC-499A-A03B-9D3D98231AA5}"/>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0" name="直線コネクタ 59">
          <a:extLst>
            <a:ext uri="{FF2B5EF4-FFF2-40B4-BE49-F238E27FC236}">
              <a16:creationId xmlns:a16="http://schemas.microsoft.com/office/drawing/2014/main" xmlns="" id="{69A00E27-8116-4F7D-9216-0A58B57548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1" name="テキスト ボックス 60">
          <a:extLst>
            <a:ext uri="{FF2B5EF4-FFF2-40B4-BE49-F238E27FC236}">
              <a16:creationId xmlns:a16="http://schemas.microsoft.com/office/drawing/2014/main" xmlns="" id="{B160B1B3-D5E9-4F4E-BA66-642D9A6878CA}"/>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2" name="有形固定資産減価償却率グラフ枠">
          <a:extLst>
            <a:ext uri="{FF2B5EF4-FFF2-40B4-BE49-F238E27FC236}">
              <a16:creationId xmlns:a16="http://schemas.microsoft.com/office/drawing/2014/main" xmlns="" id="{64FCA0B2-BC18-4FF9-B7AB-61A0736B145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31</xdr:row>
      <xdr:rowOff>104902</xdr:rowOff>
    </xdr:to>
    <xdr:cxnSp macro="">
      <xdr:nvCxnSpPr>
        <xdr:cNvPr id="63" name="直線コネクタ 62">
          <a:extLst>
            <a:ext uri="{FF2B5EF4-FFF2-40B4-BE49-F238E27FC236}">
              <a16:creationId xmlns:a16="http://schemas.microsoft.com/office/drawing/2014/main" xmlns="" id="{D328741C-F0C5-420B-BD24-E4776F092501}"/>
            </a:ext>
          </a:extLst>
        </xdr:cNvPr>
        <xdr:cNvCxnSpPr/>
      </xdr:nvCxnSpPr>
      <xdr:spPr>
        <a:xfrm flipV="1">
          <a:off x="4760595" y="5445252"/>
          <a:ext cx="1270" cy="755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108729</xdr:rowOff>
    </xdr:from>
    <xdr:ext cx="405111" cy="259045"/>
    <xdr:sp macro="" textlink="">
      <xdr:nvSpPr>
        <xdr:cNvPr id="64" name="有形固定資産減価償却率最小値テキスト">
          <a:extLst>
            <a:ext uri="{FF2B5EF4-FFF2-40B4-BE49-F238E27FC236}">
              <a16:creationId xmlns:a16="http://schemas.microsoft.com/office/drawing/2014/main" xmlns="" id="{D2EFB4B7-1E21-4674-A0E9-26C6A493A512}"/>
            </a:ext>
          </a:extLst>
        </xdr:cNvPr>
        <xdr:cNvSpPr txBox="1"/>
      </xdr:nvSpPr>
      <xdr:spPr>
        <a:xfrm>
          <a:off x="4813300" y="620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31</xdr:row>
      <xdr:rowOff>104902</xdr:rowOff>
    </xdr:from>
    <xdr:to>
      <xdr:col>3</xdr:col>
      <xdr:colOff>1260475</xdr:colOff>
      <xdr:row>31</xdr:row>
      <xdr:rowOff>104902</xdr:rowOff>
    </xdr:to>
    <xdr:cxnSp macro="">
      <xdr:nvCxnSpPr>
        <xdr:cNvPr id="65" name="直線コネクタ 64">
          <a:extLst>
            <a:ext uri="{FF2B5EF4-FFF2-40B4-BE49-F238E27FC236}">
              <a16:creationId xmlns:a16="http://schemas.microsoft.com/office/drawing/2014/main" xmlns="" id="{0F8CD6DC-AFA0-46B7-A37F-2070B235089E}"/>
            </a:ext>
          </a:extLst>
        </xdr:cNvPr>
        <xdr:cNvCxnSpPr/>
      </xdr:nvCxnSpPr>
      <xdr:spPr>
        <a:xfrm>
          <a:off x="4673600" y="620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6" name="有形固定資産減価償却率最大値テキスト">
          <a:extLst>
            <a:ext uri="{FF2B5EF4-FFF2-40B4-BE49-F238E27FC236}">
              <a16:creationId xmlns:a16="http://schemas.microsoft.com/office/drawing/2014/main" xmlns="" id="{E4FEF2FF-C483-419E-A805-0B50A38334AA}"/>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7" name="直線コネクタ 66">
          <a:extLst>
            <a:ext uri="{FF2B5EF4-FFF2-40B4-BE49-F238E27FC236}">
              <a16:creationId xmlns:a16="http://schemas.microsoft.com/office/drawing/2014/main" xmlns="" id="{0D0F87D6-23E4-46B8-A560-16637BE4EE32}"/>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4081</xdr:rowOff>
    </xdr:from>
    <xdr:ext cx="405111" cy="259045"/>
    <xdr:sp macro="" textlink="">
      <xdr:nvSpPr>
        <xdr:cNvPr id="68" name="有形固定資産減価償却率平均値テキスト">
          <a:extLst>
            <a:ext uri="{FF2B5EF4-FFF2-40B4-BE49-F238E27FC236}">
              <a16:creationId xmlns:a16="http://schemas.microsoft.com/office/drawing/2014/main" xmlns="" id="{84A0D581-8853-4066-8876-9A2752258834}"/>
            </a:ext>
          </a:extLst>
        </xdr:cNvPr>
        <xdr:cNvSpPr txBox="1"/>
      </xdr:nvSpPr>
      <xdr:spPr>
        <a:xfrm>
          <a:off x="4813300" y="575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69" name="フローチャート : 判断 68">
          <a:extLst>
            <a:ext uri="{FF2B5EF4-FFF2-40B4-BE49-F238E27FC236}">
              <a16:creationId xmlns:a16="http://schemas.microsoft.com/office/drawing/2014/main" xmlns="" id="{9BBB095B-8F65-4B40-80B1-3D917CF6939B}"/>
            </a:ext>
          </a:extLst>
        </xdr:cNvPr>
        <xdr:cNvSpPr/>
      </xdr:nvSpPr>
      <xdr:spPr>
        <a:xfrm>
          <a:off x="47117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70" name="フローチャート : 判断 69">
          <a:extLst>
            <a:ext uri="{FF2B5EF4-FFF2-40B4-BE49-F238E27FC236}">
              <a16:creationId xmlns:a16="http://schemas.microsoft.com/office/drawing/2014/main" xmlns="" id="{F1AFB3F5-357C-4C0B-A218-7EFEB0C50C3F}"/>
            </a:ext>
          </a:extLst>
        </xdr:cNvPr>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a:extLst>
            <a:ext uri="{FF2B5EF4-FFF2-40B4-BE49-F238E27FC236}">
              <a16:creationId xmlns:a16="http://schemas.microsoft.com/office/drawing/2014/main" xmlns="" id="{78845429-5D59-4017-9C2E-ADE5E605087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a:extLst>
            <a:ext uri="{FF2B5EF4-FFF2-40B4-BE49-F238E27FC236}">
              <a16:creationId xmlns:a16="http://schemas.microsoft.com/office/drawing/2014/main" xmlns="" id="{4BA25EBB-BD22-49C2-B794-C96A9104D7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a:extLst>
            <a:ext uri="{FF2B5EF4-FFF2-40B4-BE49-F238E27FC236}">
              <a16:creationId xmlns:a16="http://schemas.microsoft.com/office/drawing/2014/main" xmlns="" id="{874CEA69-2AA9-4476-930E-55829C7FE0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a:extLst>
            <a:ext uri="{FF2B5EF4-FFF2-40B4-BE49-F238E27FC236}">
              <a16:creationId xmlns:a16="http://schemas.microsoft.com/office/drawing/2014/main" xmlns="" id="{2C331E3B-CC60-44B6-A55F-1BCD18189B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a:extLst>
            <a:ext uri="{FF2B5EF4-FFF2-40B4-BE49-F238E27FC236}">
              <a16:creationId xmlns:a16="http://schemas.microsoft.com/office/drawing/2014/main" xmlns="" id="{6AFE2E94-DA1B-4F07-9501-8DDEF06507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23368</xdr:rowOff>
    </xdr:from>
    <xdr:to>
      <xdr:col>3</xdr:col>
      <xdr:colOff>511175</xdr:colOff>
      <xdr:row>34</xdr:row>
      <xdr:rowOff>124968</xdr:rowOff>
    </xdr:to>
    <xdr:sp macro="" textlink="">
      <xdr:nvSpPr>
        <xdr:cNvPr id="76" name="円/楕円 75">
          <a:extLst>
            <a:ext uri="{FF2B5EF4-FFF2-40B4-BE49-F238E27FC236}">
              <a16:creationId xmlns:a16="http://schemas.microsoft.com/office/drawing/2014/main" xmlns="" id="{21A98C04-4D51-4BB0-9509-01A54C5C04F3}"/>
            </a:ext>
          </a:extLst>
        </xdr:cNvPr>
        <xdr:cNvSpPr/>
      </xdr:nvSpPr>
      <xdr:spPr>
        <a:xfrm>
          <a:off x="4000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38371</xdr:rowOff>
    </xdr:from>
    <xdr:ext cx="405111" cy="259045"/>
    <xdr:sp macro="" textlink="">
      <xdr:nvSpPr>
        <xdr:cNvPr id="77" name="n_1aveValue有形固定資産減価償却率">
          <a:extLst>
            <a:ext uri="{FF2B5EF4-FFF2-40B4-BE49-F238E27FC236}">
              <a16:creationId xmlns:a16="http://schemas.microsoft.com/office/drawing/2014/main" xmlns="" id="{D7EE1B56-5B53-478D-843D-BE24865D3020}"/>
            </a:ext>
          </a:extLst>
        </xdr:cNvPr>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116095</xdr:rowOff>
    </xdr:from>
    <xdr:ext cx="405111" cy="259045"/>
    <xdr:sp macro="" textlink="">
      <xdr:nvSpPr>
        <xdr:cNvPr id="78" name="n_1mainValue有形固定資産減価償却率">
          <a:extLst>
            <a:ext uri="{FF2B5EF4-FFF2-40B4-BE49-F238E27FC236}">
              <a16:creationId xmlns:a16="http://schemas.microsoft.com/office/drawing/2014/main" xmlns="" id="{2DCDD747-288C-4624-BFBC-0521867A9A0F}"/>
            </a:ext>
          </a:extLst>
        </xdr:cNvPr>
        <xdr:cNvSpPr txBox="1"/>
      </xdr:nvSpPr>
      <xdr:spPr>
        <a:xfrm>
          <a:off x="3836043"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a:extLst>
            <a:ext uri="{FF2B5EF4-FFF2-40B4-BE49-F238E27FC236}">
              <a16:creationId xmlns:a16="http://schemas.microsoft.com/office/drawing/2014/main" xmlns="" id="{19349A39-5FBB-4F1A-9CFC-4E61930A8B7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a:extLst>
            <a:ext uri="{FF2B5EF4-FFF2-40B4-BE49-F238E27FC236}">
              <a16:creationId xmlns:a16="http://schemas.microsoft.com/office/drawing/2014/main" xmlns="" id="{8D3B01D0-7F57-4A4A-BE06-B73D8D219D32}"/>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a:extLst>
            <a:ext uri="{FF2B5EF4-FFF2-40B4-BE49-F238E27FC236}">
              <a16:creationId xmlns:a16="http://schemas.microsoft.com/office/drawing/2014/main" xmlns="" id="{D23E83AE-9C34-4253-96D8-A77605EE4CDD}"/>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2" name="正方形/長方形 81">
          <a:extLst>
            <a:ext uri="{FF2B5EF4-FFF2-40B4-BE49-F238E27FC236}">
              <a16:creationId xmlns:a16="http://schemas.microsoft.com/office/drawing/2014/main" xmlns="" id="{F9C68CC7-00F3-4DC5-BEB6-268DB30B88D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3" name="正方形/長方形 82">
          <a:extLst>
            <a:ext uri="{FF2B5EF4-FFF2-40B4-BE49-F238E27FC236}">
              <a16:creationId xmlns:a16="http://schemas.microsoft.com/office/drawing/2014/main" xmlns="" id="{BB9AF297-0D28-4CD8-B8A8-CFC4C19BF3D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4" name="正方形/長方形 83">
          <a:extLst>
            <a:ext uri="{FF2B5EF4-FFF2-40B4-BE49-F238E27FC236}">
              <a16:creationId xmlns:a16="http://schemas.microsoft.com/office/drawing/2014/main" xmlns="" id="{B699DC11-57F5-46DC-A9FF-D0C99B40879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5" name="テキスト ボックス 84">
          <a:extLst>
            <a:ext uri="{FF2B5EF4-FFF2-40B4-BE49-F238E27FC236}">
              <a16:creationId xmlns:a16="http://schemas.microsoft.com/office/drawing/2014/main" xmlns="" id="{5897EE26-C118-4745-B691-CC720E14CB4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6" name="正方形/長方形 85">
          <a:extLst>
            <a:ext uri="{FF2B5EF4-FFF2-40B4-BE49-F238E27FC236}">
              <a16:creationId xmlns:a16="http://schemas.microsoft.com/office/drawing/2014/main" xmlns="" id="{C4F3D36B-66F0-4D0B-9B87-DFB8EAE92E2D}"/>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7" name="正方形/長方形 86">
          <a:extLst>
            <a:ext uri="{FF2B5EF4-FFF2-40B4-BE49-F238E27FC236}">
              <a16:creationId xmlns:a16="http://schemas.microsoft.com/office/drawing/2014/main" xmlns="" id="{6D6213CC-7F44-4568-8566-AD336A3F5CA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8" name="正方形/長方形 87">
          <a:extLst>
            <a:ext uri="{FF2B5EF4-FFF2-40B4-BE49-F238E27FC236}">
              <a16:creationId xmlns:a16="http://schemas.microsoft.com/office/drawing/2014/main" xmlns="" id="{C26E9F41-2164-4CEC-A510-37A48B0A077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9" name="テキスト ボックス 88">
          <a:extLst>
            <a:ext uri="{FF2B5EF4-FFF2-40B4-BE49-F238E27FC236}">
              <a16:creationId xmlns:a16="http://schemas.microsoft.com/office/drawing/2014/main" xmlns="" id="{D6EBA442-98ED-418A-AF86-47FF90307D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0" name="テキスト ボックス 89">
          <a:extLst>
            <a:ext uri="{FF2B5EF4-FFF2-40B4-BE49-F238E27FC236}">
              <a16:creationId xmlns:a16="http://schemas.microsoft.com/office/drawing/2014/main" xmlns="" id="{9BC30DD8-E394-4A20-B0B1-35CAB1A220C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1" name="テキスト ボックス 90">
          <a:extLst>
            <a:ext uri="{FF2B5EF4-FFF2-40B4-BE49-F238E27FC236}">
              <a16:creationId xmlns:a16="http://schemas.microsoft.com/office/drawing/2014/main" xmlns="" id="{42639DA3-F4AA-432F-A435-EBB385E65C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2" name="テキスト ボックス 91">
          <a:extLst>
            <a:ext uri="{FF2B5EF4-FFF2-40B4-BE49-F238E27FC236}">
              <a16:creationId xmlns:a16="http://schemas.microsoft.com/office/drawing/2014/main" xmlns="" id="{212FDE3B-5419-437E-B937-9F9567806F5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B95367F0-3B70-4A54-A622-5ECBE97F0A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B6ED021-B853-4E80-B758-612B20269E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19BBE278-05AB-4039-B56C-076D70EE78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C3BEF8A8-4256-4524-8A3E-69134C1C0C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78656CA4-D48E-47F0-8F02-FCDFF3B53C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E61E93CD-50A4-4620-8D93-074C158CC3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46612EFE-FE23-4DD6-8A92-AA62011789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7037DEB9-504C-4067-BD69-0C246F44E4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2E09E7EE-0031-4315-8BA7-5B425E0CCB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C0508B2D-2DB6-4720-AD2E-3B50C0C07248}"/>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1,526
1,496
15.42
3,022,914
2,776,064
239,951
1,219,635
2,555,043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F69E8A81-1899-4567-9835-9491FE0215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9EFABB26-47F3-4AD6-9E23-A264B6B247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B7DF232A-75F1-4C5F-AEFF-247EB73A82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A753A2E4-E528-4D47-A06F-0C8226DA8C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1168C57E-757A-4999-94E4-E3157A2966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C01C0C40-5403-484F-8C69-EE4785F729F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B211E588-B149-4202-9092-8270327534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F2C8A91E-04CA-43A7-A0A9-CCA0D50E3DA7}"/>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E2996FDD-1615-4ECA-B64F-BD254F4C898B}"/>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8864808-A642-4E2C-B18F-5BFB78AB139A}"/>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261A42B7-B3D3-4CE6-B553-F8665EB936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4AC0AFF4-B701-4282-ACA8-C3FCC51363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2A1A918E-EF30-43E1-89A8-B52B724471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87FAD308-1F20-4C44-BCED-41EDBDA717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FBB0E03B-DD07-49B0-9748-32CD7911C1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246F465-A053-4CD8-AED2-D266D36629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D24672F4-A617-4C8B-A7E8-1E9754111C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5123FCF3-7683-44A8-AF7A-B461C6348A5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2DEC0F3E-38B3-492E-B497-E70A9ACB6E3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B0D36034-0643-4FC2-9D6B-F60D8C42ACF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C87B1F46-326E-4F33-A4DF-2F6BD1E45069}"/>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F88151F-7A2C-468E-84E1-6542458F2F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D3674865-2001-4E06-A3E6-A567D6A149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1E5143FA-59CF-4DD2-95A3-0705F2966B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DB27A41F-3154-47AE-8CD7-E5FFD93D0B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F4BDAD20-EC17-4E23-B335-F3717AB70C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CFC158B-806D-453F-A9EA-2FB0CFC050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D02FAFA3-F51C-489D-84EC-0130FAB419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3F45A8B6-76D9-4E69-AA99-BB8840E17B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2F11AD0-C926-4C58-B908-768EFC77AB7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A2BB49C6-99CC-4A10-8B38-547CF491737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78A9BA8-9E6A-4222-9A20-7CE6E1D65A2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xmlns="" id="{794FA470-9BD2-4E51-8C43-C14F430FC83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86F91FE6-6022-4327-9A5D-BEC28FAFD02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xmlns="" id="{DCD89E3A-E10C-48D2-9151-2AD7763D9AE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3782E962-2C78-4912-989F-72A8B04E078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xmlns="" id="{D60ACF99-619B-49AC-92C3-1D62E40A569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21CAD870-2015-429F-9743-93EB959C627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xmlns="" id="{696FA6BD-91C8-4283-ACFE-D41087AEBD3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E1878A62-5F68-48FD-B58B-296495D78ED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xmlns="" id="{A1CD19E1-22FA-401D-8929-204AC6E26C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1C6110C8-E3E2-45F8-946A-1F806170A29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4E89BA4C-193E-49ED-A6D7-4FC4BD15CE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a:extLst>
            <a:ext uri="{FF2B5EF4-FFF2-40B4-BE49-F238E27FC236}">
              <a16:creationId xmlns:a16="http://schemas.microsoft.com/office/drawing/2014/main" xmlns="" id="{61C723B4-ACF2-42C2-B6C4-AF468F1AE878}"/>
            </a:ext>
          </a:extLst>
        </xdr:cNvPr>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a:extLst>
            <a:ext uri="{FF2B5EF4-FFF2-40B4-BE49-F238E27FC236}">
              <a16:creationId xmlns:a16="http://schemas.microsoft.com/office/drawing/2014/main" xmlns="" id="{D4F37067-E1FC-4A50-AC2C-DD2C82AA17B0}"/>
            </a:ext>
          </a:extLst>
        </xdr:cNvPr>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a:extLst>
            <a:ext uri="{FF2B5EF4-FFF2-40B4-BE49-F238E27FC236}">
              <a16:creationId xmlns:a16="http://schemas.microsoft.com/office/drawing/2014/main" xmlns="" id="{C51348DB-032B-4E78-B525-8946EF1B8915}"/>
            </a:ext>
          </a:extLst>
        </xdr:cNvPr>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a:extLst>
            <a:ext uri="{FF2B5EF4-FFF2-40B4-BE49-F238E27FC236}">
              <a16:creationId xmlns:a16="http://schemas.microsoft.com/office/drawing/2014/main" xmlns="" id="{44A56D5E-8A36-4DD3-AC45-050E8BECCC72}"/>
            </a:ext>
          </a:extLst>
        </xdr:cNvPr>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a:extLst>
            <a:ext uri="{FF2B5EF4-FFF2-40B4-BE49-F238E27FC236}">
              <a16:creationId xmlns:a16="http://schemas.microsoft.com/office/drawing/2014/main" xmlns="" id="{DA9A47C9-FA66-43DA-91F2-6282A18E6AF9}"/>
            </a:ext>
          </a:extLst>
        </xdr:cNvPr>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xmlns="" id="{AE43A239-224C-4B37-A02F-71D650CADA07}"/>
            </a:ext>
          </a:extLst>
        </xdr:cNvPr>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a:extLst>
            <a:ext uri="{FF2B5EF4-FFF2-40B4-BE49-F238E27FC236}">
              <a16:creationId xmlns:a16="http://schemas.microsoft.com/office/drawing/2014/main" xmlns="" id="{310DE357-B76E-4D2C-9A95-4D7B73700CDE}"/>
            </a:ext>
          </a:extLst>
        </xdr:cNvPr>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a:extLst>
            <a:ext uri="{FF2B5EF4-FFF2-40B4-BE49-F238E27FC236}">
              <a16:creationId xmlns:a16="http://schemas.microsoft.com/office/drawing/2014/main" xmlns="" id="{B57F2593-B8CE-40C4-AA26-7DEA028233D2}"/>
            </a:ext>
          </a:extLst>
        </xdr:cNvPr>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578CF78F-904A-4358-8D07-50F11C4A77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DBFA8094-DD71-4095-B092-EB05DBCBED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1B23424C-FD91-4475-A716-60463CD6DB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8200ABD9-C579-418E-8C2B-405D840513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1233B53-CA2C-4D6D-8B2C-3F3BB29ED2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89408</xdr:rowOff>
    </xdr:from>
    <xdr:to>
      <xdr:col>5</xdr:col>
      <xdr:colOff>409575</xdr:colOff>
      <xdr:row>39</xdr:row>
      <xdr:rowOff>19558</xdr:rowOff>
    </xdr:to>
    <xdr:sp macro="" textlink="">
      <xdr:nvSpPr>
        <xdr:cNvPr id="68" name="円/楕円 67">
          <a:extLst>
            <a:ext uri="{FF2B5EF4-FFF2-40B4-BE49-F238E27FC236}">
              <a16:creationId xmlns:a16="http://schemas.microsoft.com/office/drawing/2014/main" xmlns="" id="{CA658C11-AE77-4B69-BC24-EFCF7008D615}"/>
            </a:ext>
          </a:extLst>
        </xdr:cNvPr>
        <xdr:cNvSpPr/>
      </xdr:nvSpPr>
      <xdr:spPr>
        <a:xfrm>
          <a:off x="3746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a:extLst>
            <a:ext uri="{FF2B5EF4-FFF2-40B4-BE49-F238E27FC236}">
              <a16:creationId xmlns:a16="http://schemas.microsoft.com/office/drawing/2014/main" xmlns="" id="{00D0DA35-03C7-4DEF-8A8E-511B58C30C91}"/>
            </a:ext>
          </a:extLst>
        </xdr:cNvPr>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36085</xdr:rowOff>
    </xdr:from>
    <xdr:ext cx="405111" cy="259045"/>
    <xdr:sp macro="" textlink="">
      <xdr:nvSpPr>
        <xdr:cNvPr id="70" name="n_1mainValue【道路】&#10;有形固定資産減価償却率">
          <a:extLst>
            <a:ext uri="{FF2B5EF4-FFF2-40B4-BE49-F238E27FC236}">
              <a16:creationId xmlns:a16="http://schemas.microsoft.com/office/drawing/2014/main" xmlns="" id="{C480EE3B-425D-4679-866C-1954789693B3}"/>
            </a:ext>
          </a:extLst>
        </xdr:cNvPr>
        <xdr:cNvSpPr txBox="1"/>
      </xdr:nvSpPr>
      <xdr:spPr>
        <a:xfrm>
          <a:off x="3582043"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xmlns="" id="{E5847EC3-DA4A-47C3-8164-4B6A5BEEB3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xmlns="" id="{1821312E-6601-43D0-8718-556F45FA485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xmlns="" id="{9F549559-E9E3-420B-88F6-C68CEDBD1C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xmlns="" id="{5998B592-26D0-480C-BC6D-34AF5084C7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xmlns="" id="{31D81384-E578-4D53-B85D-0D81F4EFB5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xmlns="" id="{906E565C-618B-40F0-9361-584AEB144F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xmlns="" id="{5687DA0E-0164-4E05-B699-FF14AFEB896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xmlns="" id="{5872C6C7-1AED-4BB1-8A22-BF3391C674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xmlns="" id="{C294214F-675E-4F1E-91D8-11283F635F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xmlns="" id="{7AE458F7-D113-48BB-BD70-C2FBBA1D8D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xmlns="" id="{F41EAEDA-76BC-43C7-8797-1228221F921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xmlns="" id="{F0842023-DA63-4BF2-A6E6-297689E60C6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xmlns="" id="{75FFB8DB-0E24-4D4E-8B35-7F95604F527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a:extLst>
            <a:ext uri="{FF2B5EF4-FFF2-40B4-BE49-F238E27FC236}">
              <a16:creationId xmlns:a16="http://schemas.microsoft.com/office/drawing/2014/main" xmlns="" id="{82C95B10-BDF5-4147-B389-0439508E56F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xmlns="" id="{AFE468BE-CDFA-47F2-A852-F164B255BAC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a:extLst>
            <a:ext uri="{FF2B5EF4-FFF2-40B4-BE49-F238E27FC236}">
              <a16:creationId xmlns:a16="http://schemas.microsoft.com/office/drawing/2014/main" xmlns="" id="{87ED741D-B9A1-4864-9D32-D0C475C24F4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xmlns="" id="{49E40D3D-2D22-40F2-B55B-F5C23838E3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a:extLst>
            <a:ext uri="{FF2B5EF4-FFF2-40B4-BE49-F238E27FC236}">
              <a16:creationId xmlns:a16="http://schemas.microsoft.com/office/drawing/2014/main" xmlns="" id="{F0E3010B-0691-44D2-BBA1-F53461021DA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xmlns="" id="{8A268F50-1688-4E9A-9E95-2691231DAA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a:extLst>
            <a:ext uri="{FF2B5EF4-FFF2-40B4-BE49-F238E27FC236}">
              <a16:creationId xmlns:a16="http://schemas.microsoft.com/office/drawing/2014/main" xmlns="" id="{95F93E20-2105-407E-A8AF-42272FD68D1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xmlns="" id="{939E411D-D2FA-4785-9DB1-DA43F4108B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a:extLst>
            <a:ext uri="{FF2B5EF4-FFF2-40B4-BE49-F238E27FC236}">
              <a16:creationId xmlns:a16="http://schemas.microsoft.com/office/drawing/2014/main" xmlns="" id="{8E36617D-13DA-4175-A4BB-49FBD184260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xmlns="" id="{F456F213-4856-457C-8B7B-95485ABA26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a:extLst>
            <a:ext uri="{FF2B5EF4-FFF2-40B4-BE49-F238E27FC236}">
              <a16:creationId xmlns:a16="http://schemas.microsoft.com/office/drawing/2014/main" xmlns="" id="{84CD578E-8BE8-4188-BE1D-890379DF2BE8}"/>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a:extLst>
            <a:ext uri="{FF2B5EF4-FFF2-40B4-BE49-F238E27FC236}">
              <a16:creationId xmlns:a16="http://schemas.microsoft.com/office/drawing/2014/main" xmlns="" id="{B3A1259F-C45E-4237-8D88-8135EC9FAF52}"/>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a:extLst>
            <a:ext uri="{FF2B5EF4-FFF2-40B4-BE49-F238E27FC236}">
              <a16:creationId xmlns:a16="http://schemas.microsoft.com/office/drawing/2014/main" xmlns="" id="{3A60D6A0-406B-4F03-82CD-D16B6C472751}"/>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a:extLst>
            <a:ext uri="{FF2B5EF4-FFF2-40B4-BE49-F238E27FC236}">
              <a16:creationId xmlns:a16="http://schemas.microsoft.com/office/drawing/2014/main" xmlns="" id="{F1D97F7B-6E10-4570-8F7C-0129C51DEB0C}"/>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a:extLst>
            <a:ext uri="{FF2B5EF4-FFF2-40B4-BE49-F238E27FC236}">
              <a16:creationId xmlns:a16="http://schemas.microsoft.com/office/drawing/2014/main" xmlns="" id="{10895843-FA8B-4BC4-91C3-74038FDA41FB}"/>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a:extLst>
            <a:ext uri="{FF2B5EF4-FFF2-40B4-BE49-F238E27FC236}">
              <a16:creationId xmlns:a16="http://schemas.microsoft.com/office/drawing/2014/main" xmlns="" id="{31FDD367-DEC5-44A5-B8E3-39C3CF729CC0}"/>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a:extLst>
            <a:ext uri="{FF2B5EF4-FFF2-40B4-BE49-F238E27FC236}">
              <a16:creationId xmlns:a16="http://schemas.microsoft.com/office/drawing/2014/main" xmlns="" id="{90F4FAFD-2AEB-4641-B761-EAA6B4136D00}"/>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a:extLst>
            <a:ext uri="{FF2B5EF4-FFF2-40B4-BE49-F238E27FC236}">
              <a16:creationId xmlns:a16="http://schemas.microsoft.com/office/drawing/2014/main" xmlns="" id="{39A9FFD5-8345-40E9-BD0A-4C5FAF99E070}"/>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xmlns="" id="{C50AB7F6-C99E-49AA-8D93-E88411DF31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xmlns="" id="{66C2BBD4-8083-4FD4-8937-BC6219F322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64B9BF98-6D78-4A77-9294-6E18EF9BC5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2463DD04-4C95-4A9F-A8E5-19D0BD2B4B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C03B68B8-86E2-4F9D-A185-4FC6CAE21F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58168</xdr:rowOff>
    </xdr:from>
    <xdr:to>
      <xdr:col>14</xdr:col>
      <xdr:colOff>79375</xdr:colOff>
      <xdr:row>41</xdr:row>
      <xdr:rowOff>159768</xdr:rowOff>
    </xdr:to>
    <xdr:sp macro="" textlink="">
      <xdr:nvSpPr>
        <xdr:cNvPr id="107" name="円/楕円 106">
          <a:extLst>
            <a:ext uri="{FF2B5EF4-FFF2-40B4-BE49-F238E27FC236}">
              <a16:creationId xmlns:a16="http://schemas.microsoft.com/office/drawing/2014/main" xmlns="" id="{8F6978B7-F324-43DF-BC6A-05FD67A23F2D}"/>
            </a:ext>
          </a:extLst>
        </xdr:cNvPr>
        <xdr:cNvSpPr/>
      </xdr:nvSpPr>
      <xdr:spPr>
        <a:xfrm>
          <a:off x="9588500" y="70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a:extLst>
            <a:ext uri="{FF2B5EF4-FFF2-40B4-BE49-F238E27FC236}">
              <a16:creationId xmlns:a16="http://schemas.microsoft.com/office/drawing/2014/main" xmlns="" id="{4AD317F1-17F2-4E4C-8534-9DD58B8FE2BE}"/>
            </a:ext>
          </a:extLst>
        </xdr:cNvPr>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150895</xdr:rowOff>
    </xdr:from>
    <xdr:ext cx="534377" cy="259045"/>
    <xdr:sp macro="" textlink="">
      <xdr:nvSpPr>
        <xdr:cNvPr id="109" name="n_1mainValue【道路】&#10;一人当たり延長">
          <a:extLst>
            <a:ext uri="{FF2B5EF4-FFF2-40B4-BE49-F238E27FC236}">
              <a16:creationId xmlns:a16="http://schemas.microsoft.com/office/drawing/2014/main" xmlns="" id="{A537C1EE-0D11-4464-9152-3DE69B082A78}"/>
            </a:ext>
          </a:extLst>
        </xdr:cNvPr>
        <xdr:cNvSpPr txBox="1"/>
      </xdr:nvSpPr>
      <xdr:spPr>
        <a:xfrm>
          <a:off x="9359410" y="71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xmlns="" id="{552E2B40-F853-4507-AB1B-48B1AA69AC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xmlns="" id="{D0B0ECB0-BAE6-4225-9FE6-E3B2E63C2F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xmlns="" id="{997E9309-001F-41F8-9E2D-2685D81BDE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xmlns="" id="{66BC0641-340D-42A3-AC1D-B1AA004A40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xmlns="" id="{EF6ACB7E-B768-454A-B170-A5BDCA35C3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xmlns="" id="{E99790FD-2B12-4311-91AA-4945E443E1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xmlns="" id="{89DC71CB-9DC8-494C-B937-5DC7FFB35A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xmlns="" id="{EB489404-4883-4904-BAFE-012F5F3E07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xmlns="" id="{251C5F87-690F-4B06-B568-39541BC412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xmlns="" id="{5E1195E4-4547-4777-93C1-523A4E39E5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xmlns="" id="{5A9CBCFA-3DC5-4DB1-B6C3-0E77C7D2293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a:extLst>
            <a:ext uri="{FF2B5EF4-FFF2-40B4-BE49-F238E27FC236}">
              <a16:creationId xmlns:a16="http://schemas.microsoft.com/office/drawing/2014/main" xmlns="" id="{AFE571DA-FF8D-4A6D-96C8-6C6CCE15C4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a:extLst>
            <a:ext uri="{FF2B5EF4-FFF2-40B4-BE49-F238E27FC236}">
              <a16:creationId xmlns:a16="http://schemas.microsoft.com/office/drawing/2014/main" xmlns="" id="{D027D05A-EC6B-41DC-8F22-EA361A3891F3}"/>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a:extLst>
            <a:ext uri="{FF2B5EF4-FFF2-40B4-BE49-F238E27FC236}">
              <a16:creationId xmlns:a16="http://schemas.microsoft.com/office/drawing/2014/main" xmlns="" id="{E3155DA2-47FD-4D5F-AD62-7E21ACD4EFF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a:extLst>
            <a:ext uri="{FF2B5EF4-FFF2-40B4-BE49-F238E27FC236}">
              <a16:creationId xmlns:a16="http://schemas.microsoft.com/office/drawing/2014/main" xmlns="" id="{C4BA9598-A860-4E49-A86E-B99F49D594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a:extLst>
            <a:ext uri="{FF2B5EF4-FFF2-40B4-BE49-F238E27FC236}">
              <a16:creationId xmlns:a16="http://schemas.microsoft.com/office/drawing/2014/main" xmlns="" id="{A00AB3AA-63C2-445C-994D-6F36EF917A3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xmlns="" id="{4D4D92E1-19C9-459E-9AC1-9D129BF8475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a:extLst>
            <a:ext uri="{FF2B5EF4-FFF2-40B4-BE49-F238E27FC236}">
              <a16:creationId xmlns:a16="http://schemas.microsoft.com/office/drawing/2014/main" xmlns="" id="{3907DC09-ECDD-4E97-8BEC-BAD961E10A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xmlns="" id="{4122F1F4-FA67-4C4F-A416-4DED339860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a:extLst>
            <a:ext uri="{FF2B5EF4-FFF2-40B4-BE49-F238E27FC236}">
              <a16:creationId xmlns:a16="http://schemas.microsoft.com/office/drawing/2014/main" xmlns="" id="{E8261141-B9DD-40A4-A675-7F3FCA5B522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xmlns="" id="{6332638C-9A0A-4430-8AD5-CD9AEE52AA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a:extLst>
            <a:ext uri="{FF2B5EF4-FFF2-40B4-BE49-F238E27FC236}">
              <a16:creationId xmlns:a16="http://schemas.microsoft.com/office/drawing/2014/main" xmlns="" id="{3D903DB6-1DCA-4C84-84B4-C12E767C8E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a:extLst>
            <a:ext uri="{FF2B5EF4-FFF2-40B4-BE49-F238E27FC236}">
              <a16:creationId xmlns:a16="http://schemas.microsoft.com/office/drawing/2014/main" xmlns="" id="{49DD776A-1602-4EF4-9553-676EF04C5A33}"/>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xmlns="" id="{463BC285-DA71-4163-A7CD-DAA11156BF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a:extLst>
            <a:ext uri="{FF2B5EF4-FFF2-40B4-BE49-F238E27FC236}">
              <a16:creationId xmlns:a16="http://schemas.microsoft.com/office/drawing/2014/main" xmlns="" id="{0D5BF430-C106-4AC2-9218-E29F6D0E57F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xmlns="" id="{2A05B2F3-4918-4A0E-B707-BEF402FD99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128996</xdr:rowOff>
    </xdr:from>
    <xdr:to>
      <xdr:col>6</xdr:col>
      <xdr:colOff>510540</xdr:colOff>
      <xdr:row>60</xdr:row>
      <xdr:rowOff>160020</xdr:rowOff>
    </xdr:to>
    <xdr:cxnSp macro="">
      <xdr:nvCxnSpPr>
        <xdr:cNvPr id="136" name="直線コネクタ 135">
          <a:extLst>
            <a:ext uri="{FF2B5EF4-FFF2-40B4-BE49-F238E27FC236}">
              <a16:creationId xmlns:a16="http://schemas.microsoft.com/office/drawing/2014/main" xmlns="" id="{3D8FCD81-DEAE-493F-861E-CD07E1D5C945}"/>
            </a:ext>
          </a:extLst>
        </xdr:cNvPr>
        <xdr:cNvCxnSpPr/>
      </xdr:nvCxnSpPr>
      <xdr:spPr>
        <a:xfrm flipV="1">
          <a:off x="4634865" y="9558746"/>
          <a:ext cx="0" cy="88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163847</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xmlns="" id="{7E2085CF-E49B-4AAB-A642-CDB589CF8B5A}"/>
            </a:ext>
          </a:extLst>
        </xdr:cNvPr>
        <xdr:cNvSpPr txBox="1"/>
      </xdr:nvSpPr>
      <xdr:spPr>
        <a:xfrm>
          <a:off x="47244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60</xdr:row>
      <xdr:rowOff>160020</xdr:rowOff>
    </xdr:from>
    <xdr:to>
      <xdr:col>6</xdr:col>
      <xdr:colOff>600075</xdr:colOff>
      <xdr:row>60</xdr:row>
      <xdr:rowOff>160020</xdr:rowOff>
    </xdr:to>
    <xdr:cxnSp macro="">
      <xdr:nvCxnSpPr>
        <xdr:cNvPr id="138" name="直線コネクタ 137">
          <a:extLst>
            <a:ext uri="{FF2B5EF4-FFF2-40B4-BE49-F238E27FC236}">
              <a16:creationId xmlns:a16="http://schemas.microsoft.com/office/drawing/2014/main" xmlns="" id="{0195689B-75B7-4393-93BF-9A36E8295099}"/>
            </a:ext>
          </a:extLst>
        </xdr:cNvPr>
        <xdr:cNvCxnSpPr/>
      </xdr:nvCxnSpPr>
      <xdr:spPr>
        <a:xfrm>
          <a:off x="4546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75673</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xmlns="" id="{6A29EB32-4E4A-4C21-AC69-D124D963DDD7}"/>
            </a:ext>
          </a:extLst>
        </xdr:cNvPr>
        <xdr:cNvSpPr txBox="1"/>
      </xdr:nvSpPr>
      <xdr:spPr>
        <a:xfrm>
          <a:off x="47244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55</xdr:row>
      <xdr:rowOff>128996</xdr:rowOff>
    </xdr:from>
    <xdr:to>
      <xdr:col>6</xdr:col>
      <xdr:colOff>600075</xdr:colOff>
      <xdr:row>55</xdr:row>
      <xdr:rowOff>128996</xdr:rowOff>
    </xdr:to>
    <xdr:cxnSp macro="">
      <xdr:nvCxnSpPr>
        <xdr:cNvPr id="140" name="直線コネクタ 139">
          <a:extLst>
            <a:ext uri="{FF2B5EF4-FFF2-40B4-BE49-F238E27FC236}">
              <a16:creationId xmlns:a16="http://schemas.microsoft.com/office/drawing/2014/main" xmlns="" id="{1CEA2234-2480-4E20-9D34-04BA4AD6F0AD}"/>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41927</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xmlns="" id="{5DD8EB53-C208-42D2-9D9A-0BC53DFE43F6}"/>
            </a:ext>
          </a:extLst>
        </xdr:cNvPr>
        <xdr:cNvSpPr txBox="1"/>
      </xdr:nvSpPr>
      <xdr:spPr>
        <a:xfrm>
          <a:off x="47244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42" name="フローチャート : 判断 141">
          <a:extLst>
            <a:ext uri="{FF2B5EF4-FFF2-40B4-BE49-F238E27FC236}">
              <a16:creationId xmlns:a16="http://schemas.microsoft.com/office/drawing/2014/main" xmlns="" id="{34E7D5D7-DBC0-4336-AD13-85AB9003178A}"/>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159838</xdr:rowOff>
    </xdr:from>
    <xdr:to>
      <xdr:col>5</xdr:col>
      <xdr:colOff>409575</xdr:colOff>
      <xdr:row>60</xdr:row>
      <xdr:rowOff>89988</xdr:rowOff>
    </xdr:to>
    <xdr:sp macro="" textlink="">
      <xdr:nvSpPr>
        <xdr:cNvPr id="143" name="フローチャート : 判断 142">
          <a:extLst>
            <a:ext uri="{FF2B5EF4-FFF2-40B4-BE49-F238E27FC236}">
              <a16:creationId xmlns:a16="http://schemas.microsoft.com/office/drawing/2014/main" xmlns="" id="{857A2797-B22F-4CF8-AA73-FA6753AE5F3F}"/>
            </a:ext>
          </a:extLst>
        </xdr:cNvPr>
        <xdr:cNvSpPr/>
      </xdr:nvSpPr>
      <xdr:spPr>
        <a:xfrm>
          <a:off x="3746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1F20E4C6-05C2-44AB-90A5-EC0F127BD0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BB57E89F-204B-4F78-A87E-5D1C162511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483A007D-65C5-41A3-A6F6-28C665806A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9111153-ABDF-4400-B5A4-559302523E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B8BD41B6-D6E6-4CFC-A643-D73203D756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42273</xdr:rowOff>
    </xdr:from>
    <xdr:to>
      <xdr:col>5</xdr:col>
      <xdr:colOff>409575</xdr:colOff>
      <xdr:row>63</xdr:row>
      <xdr:rowOff>143873</xdr:rowOff>
    </xdr:to>
    <xdr:sp macro="" textlink="">
      <xdr:nvSpPr>
        <xdr:cNvPr id="149" name="円/楕円 148">
          <a:extLst>
            <a:ext uri="{FF2B5EF4-FFF2-40B4-BE49-F238E27FC236}">
              <a16:creationId xmlns:a16="http://schemas.microsoft.com/office/drawing/2014/main" xmlns="" id="{E98D33EA-CF7D-4307-ABFF-592B118FB435}"/>
            </a:ext>
          </a:extLst>
        </xdr:cNvPr>
        <xdr:cNvSpPr/>
      </xdr:nvSpPr>
      <xdr:spPr>
        <a:xfrm>
          <a:off x="3746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106515</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xmlns="" id="{24E7CF90-AE2B-456F-B80B-275C6B80AA97}"/>
            </a:ext>
          </a:extLst>
        </xdr:cNvPr>
        <xdr:cNvSpPr txBox="1"/>
      </xdr:nvSpPr>
      <xdr:spPr>
        <a:xfrm>
          <a:off x="3582043"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135000</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xmlns="" id="{3B746A40-5088-4694-8D9F-F90D3963404F}"/>
            </a:ext>
          </a:extLst>
        </xdr:cNvPr>
        <xdr:cNvSpPr txBox="1"/>
      </xdr:nvSpPr>
      <xdr:spPr>
        <a:xfrm>
          <a:off x="3582043"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xmlns="" id="{5B344F26-4978-4027-8C70-2812289F75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xmlns="" id="{F3ED3E9F-1C9F-4CDB-8960-86586E814D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xmlns="" id="{FBCCDBDC-4084-4723-B1BB-9ADE7B1C70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xmlns="" id="{0D93748B-64ED-4450-9A7A-A23CBBEAEF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xmlns="" id="{F23BE905-04C3-4111-AA7C-544ACF5238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xmlns="" id="{7F5BE82F-330A-4DA6-872B-AB2FB6B6BF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xmlns="" id="{B2048ECB-BAFF-4A91-857C-60CBF1F6C8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xmlns="" id="{AA4CE3E0-0DF3-476A-89AB-A55EFA310F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xmlns="" id="{886F0460-3241-454B-B435-C7B4EBB09F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xmlns="" id="{19A4EE32-949C-4B4D-8C5D-69EE2D2497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xmlns="" id="{EC13D6B3-B442-4821-941A-38B4D453917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a16="http://schemas.microsoft.com/office/drawing/2014/main" xmlns="" id="{6C647EE6-B0B8-4920-A64B-5B6983A7832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xmlns="" id="{A21FF098-187A-44B4-ABD1-73018F86B4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a16="http://schemas.microsoft.com/office/drawing/2014/main" xmlns="" id="{C832550C-2641-49B5-8DED-D22FE271940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xmlns="" id="{96010748-3266-4B56-B450-8EB45A92F1F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a:extLst>
            <a:ext uri="{FF2B5EF4-FFF2-40B4-BE49-F238E27FC236}">
              <a16:creationId xmlns:a16="http://schemas.microsoft.com/office/drawing/2014/main" xmlns="" id="{B2393F9E-F830-455B-ADE9-E9CB4C4D2DF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xmlns="" id="{2090A0AD-0202-4619-8A7C-7FF05091C1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a:extLst>
            <a:ext uri="{FF2B5EF4-FFF2-40B4-BE49-F238E27FC236}">
              <a16:creationId xmlns:a16="http://schemas.microsoft.com/office/drawing/2014/main" xmlns="" id="{6FC5E10B-DE3B-410F-A17A-EDFDB79217E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xmlns="" id="{8EA10939-3455-4404-977E-84CA323DF11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a:extLst>
            <a:ext uri="{FF2B5EF4-FFF2-40B4-BE49-F238E27FC236}">
              <a16:creationId xmlns:a16="http://schemas.microsoft.com/office/drawing/2014/main" xmlns="" id="{22CDB2BC-8D0D-4BE5-9615-AF246459210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xmlns="" id="{C075AA35-6311-488E-A0AA-5633DA2B67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xmlns="" id="{00BEC616-6B61-4376-BA72-F657934A9C8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xmlns="" id="{5A16837A-92F3-4846-884C-3491D5CE02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5" name="直線コネクタ 174">
          <a:extLst>
            <a:ext uri="{FF2B5EF4-FFF2-40B4-BE49-F238E27FC236}">
              <a16:creationId xmlns:a16="http://schemas.microsoft.com/office/drawing/2014/main" xmlns="" id="{E47BAD46-CB51-44A3-813C-2993B8684C02}"/>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6" name="【橋りょう・トンネル】&#10;一人当たり有形固定資産（償却資産）額最小値テキスト">
          <a:extLst>
            <a:ext uri="{FF2B5EF4-FFF2-40B4-BE49-F238E27FC236}">
              <a16:creationId xmlns:a16="http://schemas.microsoft.com/office/drawing/2014/main" xmlns="" id="{FBB887E5-2594-4BC5-83C0-9304AFE39ADD}"/>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7" name="直線コネクタ 176">
          <a:extLst>
            <a:ext uri="{FF2B5EF4-FFF2-40B4-BE49-F238E27FC236}">
              <a16:creationId xmlns:a16="http://schemas.microsoft.com/office/drawing/2014/main" xmlns="" id="{CDB07D91-C736-4F17-9A0D-39889F28C330}"/>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8" name="【橋りょう・トンネル】&#10;一人当たり有形固定資産（償却資産）額最大値テキスト">
          <a:extLst>
            <a:ext uri="{FF2B5EF4-FFF2-40B4-BE49-F238E27FC236}">
              <a16:creationId xmlns:a16="http://schemas.microsoft.com/office/drawing/2014/main" xmlns="" id="{82E82561-B0C2-4524-9F2A-EDCB229818E7}"/>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9" name="直線コネクタ 178">
          <a:extLst>
            <a:ext uri="{FF2B5EF4-FFF2-40B4-BE49-F238E27FC236}">
              <a16:creationId xmlns:a16="http://schemas.microsoft.com/office/drawing/2014/main" xmlns="" id="{2069C615-F881-4B2C-8B26-EC94CD56AC70}"/>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xmlns="" id="{2A78E539-D756-4AE6-A214-72131D093F61}"/>
            </a:ext>
          </a:extLst>
        </xdr:cNvPr>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1" name="フローチャート : 判断 180">
          <a:extLst>
            <a:ext uri="{FF2B5EF4-FFF2-40B4-BE49-F238E27FC236}">
              <a16:creationId xmlns:a16="http://schemas.microsoft.com/office/drawing/2014/main" xmlns="" id="{9AA01078-069E-4DEF-8ED8-191C83BA1C90}"/>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2" name="フローチャート : 判断 181">
          <a:extLst>
            <a:ext uri="{FF2B5EF4-FFF2-40B4-BE49-F238E27FC236}">
              <a16:creationId xmlns:a16="http://schemas.microsoft.com/office/drawing/2014/main" xmlns="" id="{A2EF506A-D552-439C-BD6B-61417788B828}"/>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784A94CC-D39E-43D2-8C3F-1A2466A877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70A72E2D-9CAA-4D14-B68B-1E8E59A43F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32349A4-5F0E-492C-A523-18C33146B4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1F16369-5D42-499A-AB29-5A6226024C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1C5A4BD-6075-4B32-92F4-A013FC67DC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68716</xdr:rowOff>
    </xdr:from>
    <xdr:to>
      <xdr:col>14</xdr:col>
      <xdr:colOff>79375</xdr:colOff>
      <xdr:row>63</xdr:row>
      <xdr:rowOff>170316</xdr:rowOff>
    </xdr:to>
    <xdr:sp macro="" textlink="">
      <xdr:nvSpPr>
        <xdr:cNvPr id="188" name="円/楕円 187">
          <a:extLst>
            <a:ext uri="{FF2B5EF4-FFF2-40B4-BE49-F238E27FC236}">
              <a16:creationId xmlns:a16="http://schemas.microsoft.com/office/drawing/2014/main" xmlns="" id="{36564789-91D1-429D-B17B-991585B553ED}"/>
            </a:ext>
          </a:extLst>
        </xdr:cNvPr>
        <xdr:cNvSpPr/>
      </xdr:nvSpPr>
      <xdr:spPr>
        <a:xfrm>
          <a:off x="9588500" y="108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9" name="n_1aveValue【橋りょう・トンネル】&#10;一人当たり有形固定資産（償却資産）額">
          <a:extLst>
            <a:ext uri="{FF2B5EF4-FFF2-40B4-BE49-F238E27FC236}">
              <a16:creationId xmlns:a16="http://schemas.microsoft.com/office/drawing/2014/main" xmlns="" id="{9B51BFEA-32C5-4149-A2EA-92DDCB8D59CD}"/>
            </a:ext>
          </a:extLst>
        </xdr:cNvPr>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161443</xdr:rowOff>
    </xdr:from>
    <xdr:ext cx="599010" cy="259045"/>
    <xdr:sp macro="" textlink="">
      <xdr:nvSpPr>
        <xdr:cNvPr id="190" name="n_1mainValue【橋りょう・トンネル】&#10;一人当たり有形固定資産（償却資産）額">
          <a:extLst>
            <a:ext uri="{FF2B5EF4-FFF2-40B4-BE49-F238E27FC236}">
              <a16:creationId xmlns:a16="http://schemas.microsoft.com/office/drawing/2014/main" xmlns="" id="{E5E60B14-1FC0-4B91-85F3-0C3DF84B7B43}"/>
            </a:ext>
          </a:extLst>
        </xdr:cNvPr>
        <xdr:cNvSpPr txBox="1"/>
      </xdr:nvSpPr>
      <xdr:spPr>
        <a:xfrm>
          <a:off x="9327094" y="1096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xmlns="" id="{AA66F6BA-185D-4CEA-913D-CD5BCF1743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xmlns="" id="{F620353C-8222-40BC-AE2B-B5FBE2F2C0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xmlns="" id="{BC4EEC59-D472-461F-A920-1ECAB75A32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xmlns="" id="{0151DD85-BF0B-4A95-BC4B-E68B17ADC3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xmlns="" id="{552C0A21-BBC7-4D18-A41A-A0FEE057C4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xmlns="" id="{322BD656-D873-4EA9-9B8D-0FFC5875BF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xmlns="" id="{A7B0CF87-02C6-4D96-8BDA-A7C66DC446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xmlns="" id="{6FD21A6F-4898-4E50-8F56-6D745EC952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xmlns="" id="{CE011E21-1285-465D-809C-EB5F507380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xmlns="" id="{B19E17ED-26ED-4FCD-9A34-7468667D5D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a:extLst>
            <a:ext uri="{FF2B5EF4-FFF2-40B4-BE49-F238E27FC236}">
              <a16:creationId xmlns:a16="http://schemas.microsoft.com/office/drawing/2014/main" xmlns="" id="{8D801776-198E-481B-BEC4-87A263B0E50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a16="http://schemas.microsoft.com/office/drawing/2014/main" xmlns="" id="{77979005-521B-4787-9674-EE3C46B2C86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a16="http://schemas.microsoft.com/office/drawing/2014/main" xmlns="" id="{A25C09FE-4AF7-4592-AE3B-CAE636FB5C68}"/>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a16="http://schemas.microsoft.com/office/drawing/2014/main" xmlns="" id="{2A7DC941-BC4F-4CEF-B893-E852A504F2D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a16="http://schemas.microsoft.com/office/drawing/2014/main" xmlns="" id="{072BD055-3C39-4967-841E-B03E3118187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a16="http://schemas.microsoft.com/office/drawing/2014/main" xmlns="" id="{E04EA521-964A-4756-9FAD-3060B4E0F11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a16="http://schemas.microsoft.com/office/drawing/2014/main" xmlns="" id="{77C55502-4D82-4D9F-9D70-F7AA742B786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a16="http://schemas.microsoft.com/office/drawing/2014/main" xmlns="" id="{EAB5AF49-339C-49FC-A9E1-1F4F2E196ED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a:extLst>
            <a:ext uri="{FF2B5EF4-FFF2-40B4-BE49-F238E27FC236}">
              <a16:creationId xmlns:a16="http://schemas.microsoft.com/office/drawing/2014/main" xmlns="" id="{686F5D25-B2DD-43F2-A766-FC5C074D497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xmlns="" id="{1E460277-A528-4B25-A54B-91D0D24FF3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xmlns="" id="{594DDE48-174B-4445-95A8-15266CFFF90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xmlns="" id="{7761AC73-FD76-4B3A-91A6-A3AF0A2CB9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3" name="直線コネクタ 212">
          <a:extLst>
            <a:ext uri="{FF2B5EF4-FFF2-40B4-BE49-F238E27FC236}">
              <a16:creationId xmlns:a16="http://schemas.microsoft.com/office/drawing/2014/main" xmlns="" id="{6AAF9E68-E71E-42C5-B820-159E190590F7}"/>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4" name="【公営住宅】&#10;有形固定資産減価償却率最小値テキスト">
          <a:extLst>
            <a:ext uri="{FF2B5EF4-FFF2-40B4-BE49-F238E27FC236}">
              <a16:creationId xmlns:a16="http://schemas.microsoft.com/office/drawing/2014/main" xmlns="" id="{7D5EC109-6AA7-479C-8B9C-16A61672FEEC}"/>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5" name="直線コネクタ 214">
          <a:extLst>
            <a:ext uri="{FF2B5EF4-FFF2-40B4-BE49-F238E27FC236}">
              <a16:creationId xmlns:a16="http://schemas.microsoft.com/office/drawing/2014/main" xmlns="" id="{0D115461-148B-4EFA-A613-5E264CDD1F8D}"/>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6" name="【公営住宅】&#10;有形固定資産減価償却率最大値テキスト">
          <a:extLst>
            <a:ext uri="{FF2B5EF4-FFF2-40B4-BE49-F238E27FC236}">
              <a16:creationId xmlns:a16="http://schemas.microsoft.com/office/drawing/2014/main" xmlns="" id="{0C18EDEC-7C9B-46A7-9188-87C2FA821C30}"/>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7" name="直線コネクタ 216">
          <a:extLst>
            <a:ext uri="{FF2B5EF4-FFF2-40B4-BE49-F238E27FC236}">
              <a16:creationId xmlns:a16="http://schemas.microsoft.com/office/drawing/2014/main" xmlns="" id="{DF01AC04-D625-41E1-AFC5-471D8BDD2DC7}"/>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8" name="【公営住宅】&#10;有形固定資産減価償却率平均値テキスト">
          <a:extLst>
            <a:ext uri="{FF2B5EF4-FFF2-40B4-BE49-F238E27FC236}">
              <a16:creationId xmlns:a16="http://schemas.microsoft.com/office/drawing/2014/main" xmlns="" id="{81699ECD-8F87-4184-B54B-D17190F7A95F}"/>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9" name="フローチャート : 判断 218">
          <a:extLst>
            <a:ext uri="{FF2B5EF4-FFF2-40B4-BE49-F238E27FC236}">
              <a16:creationId xmlns:a16="http://schemas.microsoft.com/office/drawing/2014/main" xmlns="" id="{87CBE50D-2EB7-45B8-98EC-8E86E105984E}"/>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0" name="フローチャート : 判断 219">
          <a:extLst>
            <a:ext uri="{FF2B5EF4-FFF2-40B4-BE49-F238E27FC236}">
              <a16:creationId xmlns:a16="http://schemas.microsoft.com/office/drawing/2014/main" xmlns="" id="{E520A614-075D-460B-B56B-EF6DF16D8D81}"/>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xmlns="" id="{A266944C-63A8-4647-ADFF-6F6A16F81E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xmlns="" id="{EC35728B-7976-453E-85FC-A46D6CB5B9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xmlns="" id="{C8A42505-B466-4161-B2C9-96E92A90FD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B48E362F-8E4A-49A9-9D76-54F99A78BE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D801DA26-0FE1-424E-BB4B-F778DE8B65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108458</xdr:rowOff>
    </xdr:from>
    <xdr:to>
      <xdr:col>5</xdr:col>
      <xdr:colOff>409575</xdr:colOff>
      <xdr:row>82</xdr:row>
      <xdr:rowOff>38608</xdr:rowOff>
    </xdr:to>
    <xdr:sp macro="" textlink="">
      <xdr:nvSpPr>
        <xdr:cNvPr id="226" name="円/楕円 225">
          <a:extLst>
            <a:ext uri="{FF2B5EF4-FFF2-40B4-BE49-F238E27FC236}">
              <a16:creationId xmlns:a16="http://schemas.microsoft.com/office/drawing/2014/main" xmlns="" id="{DF51A1A8-F7BA-4457-BC27-AC741E4899ED}"/>
            </a:ext>
          </a:extLst>
        </xdr:cNvPr>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7" name="n_1aveValue【公営住宅】&#10;有形固定資産減価償却率">
          <a:extLst>
            <a:ext uri="{FF2B5EF4-FFF2-40B4-BE49-F238E27FC236}">
              <a16:creationId xmlns:a16="http://schemas.microsoft.com/office/drawing/2014/main" xmlns="" id="{00F1EF0E-DCC3-432A-AEBE-93D75E78AA97}"/>
            </a:ext>
          </a:extLst>
        </xdr:cNvPr>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29735</xdr:rowOff>
    </xdr:from>
    <xdr:ext cx="405111" cy="259045"/>
    <xdr:sp macro="" textlink="">
      <xdr:nvSpPr>
        <xdr:cNvPr id="228" name="n_1mainValue【公営住宅】&#10;有形固定資産減価償却率">
          <a:extLst>
            <a:ext uri="{FF2B5EF4-FFF2-40B4-BE49-F238E27FC236}">
              <a16:creationId xmlns:a16="http://schemas.microsoft.com/office/drawing/2014/main" xmlns="" id="{A4DD8E3D-6DDB-4A30-BE50-BABDD4AF66DD}"/>
            </a:ext>
          </a:extLst>
        </xdr:cNvPr>
        <xdr:cNvSpPr txBox="1"/>
      </xdr:nvSpPr>
      <xdr:spPr>
        <a:xfrm>
          <a:off x="3582043"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xmlns="" id="{A68A8C46-96A6-4F01-93E0-17EF142EB7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xmlns="" id="{82C2E5F3-2281-4430-B3CC-78AA386CC7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xmlns="" id="{0C5E9B53-2433-4C08-A733-29C3557B08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xmlns="" id="{C41213CA-E5CE-42A9-8BCE-2AF23F9010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xmlns="" id="{5B26E97E-9154-448E-8F6D-71E9831F301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xmlns="" id="{B2BF691E-25C9-4A62-B9E0-63EC77ED33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xmlns="" id="{EC22B3B5-42F5-4CA7-AD5F-80086504AC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xmlns="" id="{2D1986A7-4665-4FD1-BF9D-840180DC96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xmlns="" id="{0B602414-DEE1-4363-BA73-722125C033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xmlns="" id="{2352298F-7EA7-4089-9453-43A38DEC2C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a:extLst>
            <a:ext uri="{FF2B5EF4-FFF2-40B4-BE49-F238E27FC236}">
              <a16:creationId xmlns:a16="http://schemas.microsoft.com/office/drawing/2014/main" xmlns="" id="{004C2BEC-C2D1-4669-B477-CF0B5F1D672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a:extLst>
            <a:ext uri="{FF2B5EF4-FFF2-40B4-BE49-F238E27FC236}">
              <a16:creationId xmlns:a16="http://schemas.microsoft.com/office/drawing/2014/main" xmlns="" id="{A216B8A7-149E-44C1-9204-74D8D0687E0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a:extLst>
            <a:ext uri="{FF2B5EF4-FFF2-40B4-BE49-F238E27FC236}">
              <a16:creationId xmlns:a16="http://schemas.microsoft.com/office/drawing/2014/main" xmlns="" id="{DB46F4BB-66C9-4C60-99DF-5C08627C7E7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a:extLst>
            <a:ext uri="{FF2B5EF4-FFF2-40B4-BE49-F238E27FC236}">
              <a16:creationId xmlns:a16="http://schemas.microsoft.com/office/drawing/2014/main" xmlns="" id="{89251C1A-8464-43B2-BA9E-ADF2EBA2AA9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a:extLst>
            <a:ext uri="{FF2B5EF4-FFF2-40B4-BE49-F238E27FC236}">
              <a16:creationId xmlns:a16="http://schemas.microsoft.com/office/drawing/2014/main" xmlns="" id="{E2B1833D-5103-4EBF-9C31-6BE0BB204AB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a:extLst>
            <a:ext uri="{FF2B5EF4-FFF2-40B4-BE49-F238E27FC236}">
              <a16:creationId xmlns:a16="http://schemas.microsoft.com/office/drawing/2014/main" xmlns="" id="{2304B6F3-F5FB-40F4-8663-E71F85609C7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a:extLst>
            <a:ext uri="{FF2B5EF4-FFF2-40B4-BE49-F238E27FC236}">
              <a16:creationId xmlns:a16="http://schemas.microsoft.com/office/drawing/2014/main" xmlns="" id="{4F3A979D-ED67-42C3-8840-CF8C3ACA2F1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a:extLst>
            <a:ext uri="{FF2B5EF4-FFF2-40B4-BE49-F238E27FC236}">
              <a16:creationId xmlns:a16="http://schemas.microsoft.com/office/drawing/2014/main" xmlns="" id="{63067D7A-E4C0-427E-8931-9D9C1C9B5DD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a:extLst>
            <a:ext uri="{FF2B5EF4-FFF2-40B4-BE49-F238E27FC236}">
              <a16:creationId xmlns:a16="http://schemas.microsoft.com/office/drawing/2014/main" xmlns="" id="{3A88C9AD-69FC-490F-8078-1251D79227B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8" name="テキスト ボックス 247">
          <a:extLst>
            <a:ext uri="{FF2B5EF4-FFF2-40B4-BE49-F238E27FC236}">
              <a16:creationId xmlns:a16="http://schemas.microsoft.com/office/drawing/2014/main" xmlns="" id="{ABEBF19C-3403-43FB-AC08-3726DD6F36F3}"/>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a:extLst>
            <a:ext uri="{FF2B5EF4-FFF2-40B4-BE49-F238E27FC236}">
              <a16:creationId xmlns:a16="http://schemas.microsoft.com/office/drawing/2014/main" xmlns="" id="{15D5F366-70C2-4DFA-9482-E9581BA2FBB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50" name="テキスト ボックス 249">
          <a:extLst>
            <a:ext uri="{FF2B5EF4-FFF2-40B4-BE49-F238E27FC236}">
              <a16:creationId xmlns:a16="http://schemas.microsoft.com/office/drawing/2014/main" xmlns="" id="{76F6A923-0EA3-4A63-9D6A-86C6BA5AD9E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a16="http://schemas.microsoft.com/office/drawing/2014/main" xmlns="" id="{D315A24F-9C23-4CCF-A663-AF7B97811B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2" name="テキスト ボックス 251">
          <a:extLst>
            <a:ext uri="{FF2B5EF4-FFF2-40B4-BE49-F238E27FC236}">
              <a16:creationId xmlns:a16="http://schemas.microsoft.com/office/drawing/2014/main" xmlns="" id="{7BA0A9C7-9D2C-4C39-8BC6-FA507D6315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a:extLst>
            <a:ext uri="{FF2B5EF4-FFF2-40B4-BE49-F238E27FC236}">
              <a16:creationId xmlns:a16="http://schemas.microsoft.com/office/drawing/2014/main" xmlns="" id="{34D7F538-331A-4A95-B575-829B8A0140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4" name="直線コネクタ 253">
          <a:extLst>
            <a:ext uri="{FF2B5EF4-FFF2-40B4-BE49-F238E27FC236}">
              <a16:creationId xmlns:a16="http://schemas.microsoft.com/office/drawing/2014/main" xmlns="" id="{52E1B97B-3D83-4C89-B81C-F429E5649C6D}"/>
            </a:ext>
          </a:extLst>
        </xdr:cNvPr>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5" name="【公営住宅】&#10;一人当たり面積最小値テキスト">
          <a:extLst>
            <a:ext uri="{FF2B5EF4-FFF2-40B4-BE49-F238E27FC236}">
              <a16:creationId xmlns:a16="http://schemas.microsoft.com/office/drawing/2014/main" xmlns="" id="{94372F2B-F41B-41B3-9698-D3E87474EA71}"/>
            </a:ext>
          </a:extLst>
        </xdr:cNvPr>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6" name="直線コネクタ 255">
          <a:extLst>
            <a:ext uri="{FF2B5EF4-FFF2-40B4-BE49-F238E27FC236}">
              <a16:creationId xmlns:a16="http://schemas.microsoft.com/office/drawing/2014/main" xmlns="" id="{05867E3E-07AA-49B9-BAE2-911C61B42590}"/>
            </a:ext>
          </a:extLst>
        </xdr:cNvPr>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7" name="【公営住宅】&#10;一人当たり面積最大値テキスト">
          <a:extLst>
            <a:ext uri="{FF2B5EF4-FFF2-40B4-BE49-F238E27FC236}">
              <a16:creationId xmlns:a16="http://schemas.microsoft.com/office/drawing/2014/main" xmlns="" id="{292985AE-E237-437E-B85B-CE03512D3CB4}"/>
            </a:ext>
          </a:extLst>
        </xdr:cNvPr>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8" name="直線コネクタ 257">
          <a:extLst>
            <a:ext uri="{FF2B5EF4-FFF2-40B4-BE49-F238E27FC236}">
              <a16:creationId xmlns:a16="http://schemas.microsoft.com/office/drawing/2014/main" xmlns="" id="{4E2194E7-0D3D-4E7F-987D-7149541A70FB}"/>
            </a:ext>
          </a:extLst>
        </xdr:cNvPr>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9" name="【公営住宅】&#10;一人当たり面積平均値テキスト">
          <a:extLst>
            <a:ext uri="{FF2B5EF4-FFF2-40B4-BE49-F238E27FC236}">
              <a16:creationId xmlns:a16="http://schemas.microsoft.com/office/drawing/2014/main" xmlns="" id="{11AA184A-9CCB-4286-A932-E788F696C2A9}"/>
            </a:ext>
          </a:extLst>
        </xdr:cNvPr>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60" name="フローチャート : 判断 259">
          <a:extLst>
            <a:ext uri="{FF2B5EF4-FFF2-40B4-BE49-F238E27FC236}">
              <a16:creationId xmlns:a16="http://schemas.microsoft.com/office/drawing/2014/main" xmlns="" id="{0AE71022-9497-4425-8419-70D53BB2623B}"/>
            </a:ext>
          </a:extLst>
        </xdr:cNvPr>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61" name="フローチャート : 判断 260">
          <a:extLst>
            <a:ext uri="{FF2B5EF4-FFF2-40B4-BE49-F238E27FC236}">
              <a16:creationId xmlns:a16="http://schemas.microsoft.com/office/drawing/2014/main" xmlns="" id="{90CBE19A-F867-43A1-83CA-70D09E16760D}"/>
            </a:ext>
          </a:extLst>
        </xdr:cNvPr>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5AEB7859-E95A-4360-BA38-B4E32AF937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E7E0B312-D138-428F-809C-B8C9E24786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6CCDF7BB-09A7-4C63-B005-8FC6C5EEF0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1B53BA5D-F2FE-4A68-8471-5AD572C346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1D3B766C-E17A-454F-A299-B7931EBC14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50654</xdr:rowOff>
    </xdr:from>
    <xdr:to>
      <xdr:col>14</xdr:col>
      <xdr:colOff>79375</xdr:colOff>
      <xdr:row>85</xdr:row>
      <xdr:rowOff>152254</xdr:rowOff>
    </xdr:to>
    <xdr:sp macro="" textlink="">
      <xdr:nvSpPr>
        <xdr:cNvPr id="267" name="円/楕円 266">
          <a:extLst>
            <a:ext uri="{FF2B5EF4-FFF2-40B4-BE49-F238E27FC236}">
              <a16:creationId xmlns:a16="http://schemas.microsoft.com/office/drawing/2014/main" xmlns="" id="{CF056635-E220-401C-B18E-91D2D6F0DCE4}"/>
            </a:ext>
          </a:extLst>
        </xdr:cNvPr>
        <xdr:cNvSpPr/>
      </xdr:nvSpPr>
      <xdr:spPr>
        <a:xfrm>
          <a:off x="9588500" y="146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8" name="n_1aveValue【公営住宅】&#10;一人当たり面積">
          <a:extLst>
            <a:ext uri="{FF2B5EF4-FFF2-40B4-BE49-F238E27FC236}">
              <a16:creationId xmlns:a16="http://schemas.microsoft.com/office/drawing/2014/main" xmlns="" id="{C77E3E6E-84CC-401F-9576-59611B692BC5}"/>
            </a:ext>
          </a:extLst>
        </xdr:cNvPr>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143381</xdr:rowOff>
    </xdr:from>
    <xdr:ext cx="469744" cy="259045"/>
    <xdr:sp macro="" textlink="">
      <xdr:nvSpPr>
        <xdr:cNvPr id="269" name="n_1mainValue【公営住宅】&#10;一人当たり面積">
          <a:extLst>
            <a:ext uri="{FF2B5EF4-FFF2-40B4-BE49-F238E27FC236}">
              <a16:creationId xmlns:a16="http://schemas.microsoft.com/office/drawing/2014/main" xmlns="" id="{2D86C5CF-C7A3-4FB3-A965-FC0B1040D2C4}"/>
            </a:ext>
          </a:extLst>
        </xdr:cNvPr>
        <xdr:cNvSpPr txBox="1"/>
      </xdr:nvSpPr>
      <xdr:spPr>
        <a:xfrm>
          <a:off x="9391727" y="147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a16="http://schemas.microsoft.com/office/drawing/2014/main" xmlns="" id="{1D4BF32C-7135-40E7-8204-111CEF7569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a:extLst>
            <a:ext uri="{FF2B5EF4-FFF2-40B4-BE49-F238E27FC236}">
              <a16:creationId xmlns:a16="http://schemas.microsoft.com/office/drawing/2014/main" xmlns="" id="{82547188-1B4F-46AA-9286-B304018F09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a:extLst>
            <a:ext uri="{FF2B5EF4-FFF2-40B4-BE49-F238E27FC236}">
              <a16:creationId xmlns:a16="http://schemas.microsoft.com/office/drawing/2014/main" xmlns="" id="{2F8E7E48-D837-457D-8266-33750A1F08E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a:extLst>
            <a:ext uri="{FF2B5EF4-FFF2-40B4-BE49-F238E27FC236}">
              <a16:creationId xmlns:a16="http://schemas.microsoft.com/office/drawing/2014/main" xmlns="" id="{D8D4DEA2-CBB5-4642-91A2-78198FE609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a:extLst>
            <a:ext uri="{FF2B5EF4-FFF2-40B4-BE49-F238E27FC236}">
              <a16:creationId xmlns:a16="http://schemas.microsoft.com/office/drawing/2014/main" xmlns="" id="{0BE8EAE5-CBA8-4785-84D3-C258DCFC6B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a:extLst>
            <a:ext uri="{FF2B5EF4-FFF2-40B4-BE49-F238E27FC236}">
              <a16:creationId xmlns:a16="http://schemas.microsoft.com/office/drawing/2014/main" xmlns="" id="{8942FBCE-B0F0-47D3-A10F-D54B9F072B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a:extLst>
            <a:ext uri="{FF2B5EF4-FFF2-40B4-BE49-F238E27FC236}">
              <a16:creationId xmlns:a16="http://schemas.microsoft.com/office/drawing/2014/main" xmlns="" id="{700F98FD-B821-4B9A-AA1F-DBB6F7155F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a:extLst>
            <a:ext uri="{FF2B5EF4-FFF2-40B4-BE49-F238E27FC236}">
              <a16:creationId xmlns:a16="http://schemas.microsoft.com/office/drawing/2014/main" xmlns="" id="{093C8838-D5DA-4C7A-A393-412C2F8164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a:extLst>
            <a:ext uri="{FF2B5EF4-FFF2-40B4-BE49-F238E27FC236}">
              <a16:creationId xmlns:a16="http://schemas.microsoft.com/office/drawing/2014/main" xmlns="" id="{1394B52B-C47A-49FD-9376-4B0465ED78F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a:extLst>
            <a:ext uri="{FF2B5EF4-FFF2-40B4-BE49-F238E27FC236}">
              <a16:creationId xmlns:a16="http://schemas.microsoft.com/office/drawing/2014/main" xmlns="" id="{A6AA4234-CC2C-4AD6-9BE6-45A7A38601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a:extLst>
            <a:ext uri="{FF2B5EF4-FFF2-40B4-BE49-F238E27FC236}">
              <a16:creationId xmlns:a16="http://schemas.microsoft.com/office/drawing/2014/main" xmlns="" id="{15FEF0FE-32D2-4C2D-9F54-840EC6D2137E}"/>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a:extLst>
            <a:ext uri="{FF2B5EF4-FFF2-40B4-BE49-F238E27FC236}">
              <a16:creationId xmlns:a16="http://schemas.microsoft.com/office/drawing/2014/main" xmlns="" id="{75FDC60A-2532-43D1-9D9F-5EAE8C55C1B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a:extLst>
            <a:ext uri="{FF2B5EF4-FFF2-40B4-BE49-F238E27FC236}">
              <a16:creationId xmlns:a16="http://schemas.microsoft.com/office/drawing/2014/main" xmlns="" id="{B1335C9A-1F29-42EB-A131-93DA2B3746DF}"/>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a:extLst>
            <a:ext uri="{FF2B5EF4-FFF2-40B4-BE49-F238E27FC236}">
              <a16:creationId xmlns:a16="http://schemas.microsoft.com/office/drawing/2014/main" xmlns="" id="{F0238FC4-3723-4571-8522-268433EF081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xmlns="" id="{C2B3A6EF-BDC0-471B-ABC5-E960ABB090F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a:extLst>
            <a:ext uri="{FF2B5EF4-FFF2-40B4-BE49-F238E27FC236}">
              <a16:creationId xmlns:a16="http://schemas.microsoft.com/office/drawing/2014/main" xmlns="" id="{48AC91B2-E84E-42BA-BE8D-E9E5F5CCBFA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xmlns="" id="{AE5F6A20-A794-41F6-B421-A1D8CCE3C7E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a:extLst>
            <a:ext uri="{FF2B5EF4-FFF2-40B4-BE49-F238E27FC236}">
              <a16:creationId xmlns:a16="http://schemas.microsoft.com/office/drawing/2014/main" xmlns="" id="{21787626-8B10-46B2-ADB8-8581637A9CF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xmlns="" id="{52CF9A91-EB77-4964-A237-1C1A77012DA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a:extLst>
            <a:ext uri="{FF2B5EF4-FFF2-40B4-BE49-F238E27FC236}">
              <a16:creationId xmlns:a16="http://schemas.microsoft.com/office/drawing/2014/main" xmlns="" id="{55E23B5D-770C-455E-AEE3-7FEC9531195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xmlns="" id="{7D3AB463-C660-4112-877E-B86D1E7F7E5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a:extLst>
            <a:ext uri="{FF2B5EF4-FFF2-40B4-BE49-F238E27FC236}">
              <a16:creationId xmlns:a16="http://schemas.microsoft.com/office/drawing/2014/main" xmlns="" id="{147C84B4-D697-44BB-8E10-EDEB6F33EA0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92" name="直線コネクタ 291">
          <a:extLst>
            <a:ext uri="{FF2B5EF4-FFF2-40B4-BE49-F238E27FC236}">
              <a16:creationId xmlns:a16="http://schemas.microsoft.com/office/drawing/2014/main" xmlns="" id="{AD1699CF-CEC1-4DD3-B2E3-93ACADB51E79}"/>
            </a:ext>
          </a:extLst>
        </xdr:cNvPr>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93" name="【港湾・漁港】&#10;有形固定資産減価償却率最小値テキスト">
          <a:extLst>
            <a:ext uri="{FF2B5EF4-FFF2-40B4-BE49-F238E27FC236}">
              <a16:creationId xmlns:a16="http://schemas.microsoft.com/office/drawing/2014/main" xmlns="" id="{E85C7EBC-1F5D-4922-A208-E5338ECDE9CC}"/>
            </a:ext>
          </a:extLst>
        </xdr:cNvPr>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4" name="直線コネクタ 293">
          <a:extLst>
            <a:ext uri="{FF2B5EF4-FFF2-40B4-BE49-F238E27FC236}">
              <a16:creationId xmlns:a16="http://schemas.microsoft.com/office/drawing/2014/main" xmlns="" id="{60F7D79E-A56D-4B18-BCF1-DF03F172A140}"/>
            </a:ext>
          </a:extLst>
        </xdr:cNvPr>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5" name="【港湾・漁港】&#10;有形固定資産減価償却率最大値テキスト">
          <a:extLst>
            <a:ext uri="{FF2B5EF4-FFF2-40B4-BE49-F238E27FC236}">
              <a16:creationId xmlns:a16="http://schemas.microsoft.com/office/drawing/2014/main" xmlns="" id="{ED5DF372-A873-49DA-B4EB-027EDD99BEC4}"/>
            </a:ext>
          </a:extLst>
        </xdr:cNvPr>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6" name="直線コネクタ 295">
          <a:extLst>
            <a:ext uri="{FF2B5EF4-FFF2-40B4-BE49-F238E27FC236}">
              <a16:creationId xmlns:a16="http://schemas.microsoft.com/office/drawing/2014/main" xmlns="" id="{43986EF0-9EEC-48F2-9925-7DF54A9F8373}"/>
            </a:ext>
          </a:extLst>
        </xdr:cNvPr>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297" name="【港湾・漁港】&#10;有形固定資産減価償却率平均値テキスト">
          <a:extLst>
            <a:ext uri="{FF2B5EF4-FFF2-40B4-BE49-F238E27FC236}">
              <a16:creationId xmlns:a16="http://schemas.microsoft.com/office/drawing/2014/main" xmlns="" id="{4798A4B9-3CF2-4D5F-90A2-01B87E8F5A00}"/>
            </a:ext>
          </a:extLst>
        </xdr:cNvPr>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98" name="フローチャート : 判断 297">
          <a:extLst>
            <a:ext uri="{FF2B5EF4-FFF2-40B4-BE49-F238E27FC236}">
              <a16:creationId xmlns:a16="http://schemas.microsoft.com/office/drawing/2014/main" xmlns="" id="{20558C85-715F-43C0-84FD-248AB56E769F}"/>
            </a:ext>
          </a:extLst>
        </xdr:cNvPr>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299" name="フローチャート : 判断 298">
          <a:extLst>
            <a:ext uri="{FF2B5EF4-FFF2-40B4-BE49-F238E27FC236}">
              <a16:creationId xmlns:a16="http://schemas.microsoft.com/office/drawing/2014/main" xmlns="" id="{ED12D80D-B865-4F97-890D-85B2DED9814A}"/>
            </a:ext>
          </a:extLst>
        </xdr:cNvPr>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xmlns="" id="{6778363B-1B28-49CC-8118-538BB12EB4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7B6F82CA-2968-4F0F-91D4-5108F915B2C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xmlns="" id="{0B9FE39E-55E7-4C39-A778-3CABA32064A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9CE08DF5-6272-4751-9CC9-026E79530D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EE9CF875-D7A6-4235-B1A6-712FF36EED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91694</xdr:rowOff>
    </xdr:from>
    <xdr:to>
      <xdr:col>5</xdr:col>
      <xdr:colOff>409575</xdr:colOff>
      <xdr:row>104</xdr:row>
      <xdr:rowOff>21844</xdr:rowOff>
    </xdr:to>
    <xdr:sp macro="" textlink="">
      <xdr:nvSpPr>
        <xdr:cNvPr id="305" name="円/楕円 304">
          <a:extLst>
            <a:ext uri="{FF2B5EF4-FFF2-40B4-BE49-F238E27FC236}">
              <a16:creationId xmlns:a16="http://schemas.microsoft.com/office/drawing/2014/main" xmlns="" id="{AF8138BF-5DD9-4669-B9CB-19CF6050FBBB}"/>
            </a:ext>
          </a:extLst>
        </xdr:cNvPr>
        <xdr:cNvSpPr/>
      </xdr:nvSpPr>
      <xdr:spPr>
        <a:xfrm>
          <a:off x="3746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63516</xdr:rowOff>
    </xdr:from>
    <xdr:ext cx="405111" cy="259045"/>
    <xdr:sp macro="" textlink="">
      <xdr:nvSpPr>
        <xdr:cNvPr id="306" name="n_1aveValue【港湾・漁港】&#10;有形固定資産減価償却率">
          <a:extLst>
            <a:ext uri="{FF2B5EF4-FFF2-40B4-BE49-F238E27FC236}">
              <a16:creationId xmlns:a16="http://schemas.microsoft.com/office/drawing/2014/main" xmlns="" id="{AA69502A-F39C-4555-BB9D-8AD6FC64291C}"/>
            </a:ext>
          </a:extLst>
        </xdr:cNvPr>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12971</xdr:rowOff>
    </xdr:from>
    <xdr:ext cx="405111" cy="259045"/>
    <xdr:sp macro="" textlink="">
      <xdr:nvSpPr>
        <xdr:cNvPr id="307" name="n_1mainValue【港湾・漁港】&#10;有形固定資産減価償却率">
          <a:extLst>
            <a:ext uri="{FF2B5EF4-FFF2-40B4-BE49-F238E27FC236}">
              <a16:creationId xmlns:a16="http://schemas.microsoft.com/office/drawing/2014/main" xmlns="" id="{F72CAD0B-25EE-4464-820C-350B74FB68A1}"/>
            </a:ext>
          </a:extLst>
        </xdr:cNvPr>
        <xdr:cNvSpPr txBox="1"/>
      </xdr:nvSpPr>
      <xdr:spPr>
        <a:xfrm>
          <a:off x="3582043"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a:extLst>
            <a:ext uri="{FF2B5EF4-FFF2-40B4-BE49-F238E27FC236}">
              <a16:creationId xmlns:a16="http://schemas.microsoft.com/office/drawing/2014/main" xmlns="" id="{C8DCAE7B-99CF-463F-9439-9D8E807A6E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a:extLst>
            <a:ext uri="{FF2B5EF4-FFF2-40B4-BE49-F238E27FC236}">
              <a16:creationId xmlns:a16="http://schemas.microsoft.com/office/drawing/2014/main" xmlns="" id="{95643FA8-34E7-4D99-9179-5A04824A94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a:extLst>
            <a:ext uri="{FF2B5EF4-FFF2-40B4-BE49-F238E27FC236}">
              <a16:creationId xmlns:a16="http://schemas.microsoft.com/office/drawing/2014/main" xmlns="" id="{27EA592C-1E5F-4A59-A8A8-4EDCD8EEA2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a:extLst>
            <a:ext uri="{FF2B5EF4-FFF2-40B4-BE49-F238E27FC236}">
              <a16:creationId xmlns:a16="http://schemas.microsoft.com/office/drawing/2014/main" xmlns="" id="{5280BE61-036F-4BED-BBFF-FF2B38DF67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a:extLst>
            <a:ext uri="{FF2B5EF4-FFF2-40B4-BE49-F238E27FC236}">
              <a16:creationId xmlns:a16="http://schemas.microsoft.com/office/drawing/2014/main" xmlns="" id="{5AD99223-7B3A-42C6-AC7D-36B96A3861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a:extLst>
            <a:ext uri="{FF2B5EF4-FFF2-40B4-BE49-F238E27FC236}">
              <a16:creationId xmlns:a16="http://schemas.microsoft.com/office/drawing/2014/main" xmlns="" id="{99397506-469E-43AB-8C20-60668969DA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a:extLst>
            <a:ext uri="{FF2B5EF4-FFF2-40B4-BE49-F238E27FC236}">
              <a16:creationId xmlns:a16="http://schemas.microsoft.com/office/drawing/2014/main" xmlns="" id="{50848855-9F3A-42C6-8D5F-8A4626AFCF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a:extLst>
            <a:ext uri="{FF2B5EF4-FFF2-40B4-BE49-F238E27FC236}">
              <a16:creationId xmlns:a16="http://schemas.microsoft.com/office/drawing/2014/main" xmlns="" id="{4791D694-EAEA-45E7-B3E6-9D0F564E455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a:extLst>
            <a:ext uri="{FF2B5EF4-FFF2-40B4-BE49-F238E27FC236}">
              <a16:creationId xmlns:a16="http://schemas.microsoft.com/office/drawing/2014/main" xmlns="" id="{5E7220F4-5850-4DD4-B870-A20FE6CBAC8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a:extLst>
            <a:ext uri="{FF2B5EF4-FFF2-40B4-BE49-F238E27FC236}">
              <a16:creationId xmlns:a16="http://schemas.microsoft.com/office/drawing/2014/main" xmlns="" id="{D1194767-96F2-4E13-963C-6FB562C7016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8" name="直線コネクタ 317">
          <a:extLst>
            <a:ext uri="{FF2B5EF4-FFF2-40B4-BE49-F238E27FC236}">
              <a16:creationId xmlns:a16="http://schemas.microsoft.com/office/drawing/2014/main" xmlns="" id="{FDAAF6FF-4087-4898-9227-AD64C18A58B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9" name="テキスト ボックス 318">
          <a:extLst>
            <a:ext uri="{FF2B5EF4-FFF2-40B4-BE49-F238E27FC236}">
              <a16:creationId xmlns:a16="http://schemas.microsoft.com/office/drawing/2014/main" xmlns="" id="{58EED449-A628-4F2E-81B7-E260F405DAF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0" name="直線コネクタ 319">
          <a:extLst>
            <a:ext uri="{FF2B5EF4-FFF2-40B4-BE49-F238E27FC236}">
              <a16:creationId xmlns:a16="http://schemas.microsoft.com/office/drawing/2014/main" xmlns="" id="{070812A7-160A-45FD-AC38-CB5BAA15F0D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1" name="テキスト ボックス 320">
          <a:extLst>
            <a:ext uri="{FF2B5EF4-FFF2-40B4-BE49-F238E27FC236}">
              <a16:creationId xmlns:a16="http://schemas.microsoft.com/office/drawing/2014/main" xmlns="" id="{E3DFDCC6-68BE-4BD7-803D-0CD9D7D6133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2" name="直線コネクタ 321">
          <a:extLst>
            <a:ext uri="{FF2B5EF4-FFF2-40B4-BE49-F238E27FC236}">
              <a16:creationId xmlns:a16="http://schemas.microsoft.com/office/drawing/2014/main" xmlns="" id="{3AEC5801-8BAA-424E-B9A0-51678572D68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3" name="テキスト ボックス 322">
          <a:extLst>
            <a:ext uri="{FF2B5EF4-FFF2-40B4-BE49-F238E27FC236}">
              <a16:creationId xmlns:a16="http://schemas.microsoft.com/office/drawing/2014/main" xmlns="" id="{6D186976-EBA0-469B-8E2D-114D317F019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4" name="直線コネクタ 323">
          <a:extLst>
            <a:ext uri="{FF2B5EF4-FFF2-40B4-BE49-F238E27FC236}">
              <a16:creationId xmlns:a16="http://schemas.microsoft.com/office/drawing/2014/main" xmlns="" id="{1CB8B504-4BE5-4E93-A89C-F7C0F0D1E8F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5" name="テキスト ボックス 324">
          <a:extLst>
            <a:ext uri="{FF2B5EF4-FFF2-40B4-BE49-F238E27FC236}">
              <a16:creationId xmlns:a16="http://schemas.microsoft.com/office/drawing/2014/main" xmlns="" id="{614B0AB3-0074-44F8-B1C8-C2CC86AC7F3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a:extLst>
            <a:ext uri="{FF2B5EF4-FFF2-40B4-BE49-F238E27FC236}">
              <a16:creationId xmlns:a16="http://schemas.microsoft.com/office/drawing/2014/main" xmlns="" id="{1E344509-BCCB-4E0A-A18D-BB831A4C12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7" name="テキスト ボックス 326">
          <a:extLst>
            <a:ext uri="{FF2B5EF4-FFF2-40B4-BE49-F238E27FC236}">
              <a16:creationId xmlns:a16="http://schemas.microsoft.com/office/drawing/2014/main" xmlns="" id="{C20C7A5C-A287-40E4-A4E5-A5D033CF672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a:extLst>
            <a:ext uri="{FF2B5EF4-FFF2-40B4-BE49-F238E27FC236}">
              <a16:creationId xmlns:a16="http://schemas.microsoft.com/office/drawing/2014/main" xmlns="" id="{6DDDD590-EACB-4C1D-8518-C5DBE47DE78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29" name="直線コネクタ 328">
          <a:extLst>
            <a:ext uri="{FF2B5EF4-FFF2-40B4-BE49-F238E27FC236}">
              <a16:creationId xmlns:a16="http://schemas.microsoft.com/office/drawing/2014/main" xmlns="" id="{C491003B-28CD-4824-A866-F2DB411B041F}"/>
            </a:ext>
          </a:extLst>
        </xdr:cNvPr>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30" name="【港湾・漁港】&#10;一人当たり有形固定資産（償却資産）額最小値テキスト">
          <a:extLst>
            <a:ext uri="{FF2B5EF4-FFF2-40B4-BE49-F238E27FC236}">
              <a16:creationId xmlns:a16="http://schemas.microsoft.com/office/drawing/2014/main" xmlns="" id="{90018679-628B-4F12-814E-D5D8F5DA2305}"/>
            </a:ext>
          </a:extLst>
        </xdr:cNvPr>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1" name="直線コネクタ 330">
          <a:extLst>
            <a:ext uri="{FF2B5EF4-FFF2-40B4-BE49-F238E27FC236}">
              <a16:creationId xmlns:a16="http://schemas.microsoft.com/office/drawing/2014/main" xmlns="" id="{8BE311A6-C02F-4550-923D-AA9CC5F9A255}"/>
            </a:ext>
          </a:extLst>
        </xdr:cNvPr>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2" name="【港湾・漁港】&#10;一人当たり有形固定資産（償却資産）額最大値テキスト">
          <a:extLst>
            <a:ext uri="{FF2B5EF4-FFF2-40B4-BE49-F238E27FC236}">
              <a16:creationId xmlns:a16="http://schemas.microsoft.com/office/drawing/2014/main" xmlns="" id="{8128F5ED-B8D7-4DAF-8A7E-233ED878D785}"/>
            </a:ext>
          </a:extLst>
        </xdr:cNvPr>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3" name="直線コネクタ 332">
          <a:extLst>
            <a:ext uri="{FF2B5EF4-FFF2-40B4-BE49-F238E27FC236}">
              <a16:creationId xmlns:a16="http://schemas.microsoft.com/office/drawing/2014/main" xmlns="" id="{91490286-89FA-4DE3-892D-E0D916CF24EB}"/>
            </a:ext>
          </a:extLst>
        </xdr:cNvPr>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4" name="【港湾・漁港】&#10;一人当たり有形固定資産（償却資産）額平均値テキスト">
          <a:extLst>
            <a:ext uri="{FF2B5EF4-FFF2-40B4-BE49-F238E27FC236}">
              <a16:creationId xmlns:a16="http://schemas.microsoft.com/office/drawing/2014/main" xmlns="" id="{5805B44A-9728-44F6-8255-E3F0F6CAE75A}"/>
            </a:ext>
          </a:extLst>
        </xdr:cNvPr>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5" name="フローチャート : 判断 334">
          <a:extLst>
            <a:ext uri="{FF2B5EF4-FFF2-40B4-BE49-F238E27FC236}">
              <a16:creationId xmlns:a16="http://schemas.microsoft.com/office/drawing/2014/main" xmlns="" id="{0939F814-5220-4F41-9822-8EDF7B6C1876}"/>
            </a:ext>
          </a:extLst>
        </xdr:cNvPr>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6" name="フローチャート : 判断 335">
          <a:extLst>
            <a:ext uri="{FF2B5EF4-FFF2-40B4-BE49-F238E27FC236}">
              <a16:creationId xmlns:a16="http://schemas.microsoft.com/office/drawing/2014/main" xmlns="" id="{319C6039-1006-41D1-92B2-403602780FC0}"/>
            </a:ext>
          </a:extLst>
        </xdr:cNvPr>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C43ABA05-5EF0-4D81-B022-F293A62BEC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9AE6FB0E-01EF-4311-8440-F220F9F457D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E8976445-B416-422C-A06F-0F252C48D6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AE22B135-F7EE-47C3-8D83-EBBF1C4C29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xmlns="" id="{6C2438F9-C7E9-474E-930F-97A8E77FA51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124564</xdr:rowOff>
    </xdr:from>
    <xdr:to>
      <xdr:col>14</xdr:col>
      <xdr:colOff>79375</xdr:colOff>
      <xdr:row>101</xdr:row>
      <xdr:rowOff>54714</xdr:rowOff>
    </xdr:to>
    <xdr:sp macro="" textlink="">
      <xdr:nvSpPr>
        <xdr:cNvPr id="342" name="円/楕円 341">
          <a:extLst>
            <a:ext uri="{FF2B5EF4-FFF2-40B4-BE49-F238E27FC236}">
              <a16:creationId xmlns:a16="http://schemas.microsoft.com/office/drawing/2014/main" xmlns="" id="{2D35E9E5-855D-42C5-B12D-C67A605356CF}"/>
            </a:ext>
          </a:extLst>
        </xdr:cNvPr>
        <xdr:cNvSpPr/>
      </xdr:nvSpPr>
      <xdr:spPr>
        <a:xfrm>
          <a:off x="9588500" y="172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105</xdr:row>
      <xdr:rowOff>88126</xdr:rowOff>
    </xdr:from>
    <xdr:ext cx="690189" cy="259045"/>
    <xdr:sp macro="" textlink="">
      <xdr:nvSpPr>
        <xdr:cNvPr id="343" name="n_1aveValue【港湾・漁港】&#10;一人当たり有形固定資産（償却資産）額">
          <a:extLst>
            <a:ext uri="{FF2B5EF4-FFF2-40B4-BE49-F238E27FC236}">
              <a16:creationId xmlns:a16="http://schemas.microsoft.com/office/drawing/2014/main" xmlns="" id="{9A88082F-3E9F-4211-B8B9-1D63FB1AF469}"/>
            </a:ext>
          </a:extLst>
        </xdr:cNvPr>
        <xdr:cNvSpPr txBox="1"/>
      </xdr:nvSpPr>
      <xdr:spPr>
        <a:xfrm>
          <a:off x="9281504" y="18090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356579</xdr:colOff>
      <xdr:row>99</xdr:row>
      <xdr:rowOff>71241</xdr:rowOff>
    </xdr:from>
    <xdr:ext cx="690189" cy="259045"/>
    <xdr:sp macro="" textlink="">
      <xdr:nvSpPr>
        <xdr:cNvPr id="344" name="n_1mainValue【港湾・漁港】&#10;一人当たり有形固定資産（償却資産）額">
          <a:extLst>
            <a:ext uri="{FF2B5EF4-FFF2-40B4-BE49-F238E27FC236}">
              <a16:creationId xmlns:a16="http://schemas.microsoft.com/office/drawing/2014/main" xmlns="" id="{DE216788-433A-43F8-BD02-AAAB84AFFE10}"/>
            </a:ext>
          </a:extLst>
        </xdr:cNvPr>
        <xdr:cNvSpPr txBox="1"/>
      </xdr:nvSpPr>
      <xdr:spPr>
        <a:xfrm>
          <a:off x="9281504" y="17044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a:extLst>
            <a:ext uri="{FF2B5EF4-FFF2-40B4-BE49-F238E27FC236}">
              <a16:creationId xmlns:a16="http://schemas.microsoft.com/office/drawing/2014/main" xmlns="" id="{864EFE50-A046-44B4-97CA-36C727210D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a:extLst>
            <a:ext uri="{FF2B5EF4-FFF2-40B4-BE49-F238E27FC236}">
              <a16:creationId xmlns:a16="http://schemas.microsoft.com/office/drawing/2014/main" xmlns="" id="{EDCD5E50-9AF7-4B2E-8534-7D1344F150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a:extLst>
            <a:ext uri="{FF2B5EF4-FFF2-40B4-BE49-F238E27FC236}">
              <a16:creationId xmlns:a16="http://schemas.microsoft.com/office/drawing/2014/main" xmlns="" id="{C6251FAB-0AE1-4A87-A852-D31DCCAAF2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a:extLst>
            <a:ext uri="{FF2B5EF4-FFF2-40B4-BE49-F238E27FC236}">
              <a16:creationId xmlns:a16="http://schemas.microsoft.com/office/drawing/2014/main" xmlns="" id="{9C616063-2760-42CA-9609-70921D7D15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a:extLst>
            <a:ext uri="{FF2B5EF4-FFF2-40B4-BE49-F238E27FC236}">
              <a16:creationId xmlns:a16="http://schemas.microsoft.com/office/drawing/2014/main" xmlns="" id="{3A7F8C69-D99F-4A49-9160-7833FD193D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a:extLst>
            <a:ext uri="{FF2B5EF4-FFF2-40B4-BE49-F238E27FC236}">
              <a16:creationId xmlns:a16="http://schemas.microsoft.com/office/drawing/2014/main" xmlns="" id="{FE5BAC25-389F-4688-A546-C76ACAF36C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a:extLst>
            <a:ext uri="{FF2B5EF4-FFF2-40B4-BE49-F238E27FC236}">
              <a16:creationId xmlns:a16="http://schemas.microsoft.com/office/drawing/2014/main" xmlns="" id="{01407F0A-D974-4A91-82DA-4766C66AD6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a:extLst>
            <a:ext uri="{FF2B5EF4-FFF2-40B4-BE49-F238E27FC236}">
              <a16:creationId xmlns:a16="http://schemas.microsoft.com/office/drawing/2014/main" xmlns="" id="{7B47BDA1-6DCA-4204-AABE-E2B12DCA0C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a:extLst>
            <a:ext uri="{FF2B5EF4-FFF2-40B4-BE49-F238E27FC236}">
              <a16:creationId xmlns:a16="http://schemas.microsoft.com/office/drawing/2014/main" xmlns="" id="{03ED57A1-C060-486C-BCEA-0891BF2116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a:extLst>
            <a:ext uri="{FF2B5EF4-FFF2-40B4-BE49-F238E27FC236}">
              <a16:creationId xmlns:a16="http://schemas.microsoft.com/office/drawing/2014/main" xmlns="" id="{406C6B57-9225-46AC-8967-A61A2664E5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5" name="直線コネクタ 354">
          <a:extLst>
            <a:ext uri="{FF2B5EF4-FFF2-40B4-BE49-F238E27FC236}">
              <a16:creationId xmlns:a16="http://schemas.microsoft.com/office/drawing/2014/main" xmlns="" id="{CE7385AB-8D85-4A54-8759-97C711CE8DF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xmlns="" id="{A84C682C-BD50-4253-A030-61711A0A0CE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7" name="直線コネクタ 356">
          <a:extLst>
            <a:ext uri="{FF2B5EF4-FFF2-40B4-BE49-F238E27FC236}">
              <a16:creationId xmlns:a16="http://schemas.microsoft.com/office/drawing/2014/main" xmlns="" id="{63B5B174-BE3B-4AA7-AAA1-69BCD5546BB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xmlns="" id="{380DA73A-F722-4C8F-892E-948F9A658A9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9" name="直線コネクタ 358">
          <a:extLst>
            <a:ext uri="{FF2B5EF4-FFF2-40B4-BE49-F238E27FC236}">
              <a16:creationId xmlns:a16="http://schemas.microsoft.com/office/drawing/2014/main" xmlns="" id="{90999F60-87EF-444B-9DA0-5F499A1A42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xmlns="" id="{785C0D49-F144-4C5D-A3CA-B522CA6516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1" name="直線コネクタ 360">
          <a:extLst>
            <a:ext uri="{FF2B5EF4-FFF2-40B4-BE49-F238E27FC236}">
              <a16:creationId xmlns:a16="http://schemas.microsoft.com/office/drawing/2014/main" xmlns="" id="{3AE7F151-AFEF-46E2-8886-5EAD9F5DAC6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xmlns="" id="{72951AEC-5041-4DD8-94EC-15AF0D3BC43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3" name="直線コネクタ 362">
          <a:extLst>
            <a:ext uri="{FF2B5EF4-FFF2-40B4-BE49-F238E27FC236}">
              <a16:creationId xmlns:a16="http://schemas.microsoft.com/office/drawing/2014/main" xmlns="" id="{A3E7D7CA-233E-40A1-B422-9A605F96430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4" name="テキスト ボックス 363">
          <a:extLst>
            <a:ext uri="{FF2B5EF4-FFF2-40B4-BE49-F238E27FC236}">
              <a16:creationId xmlns:a16="http://schemas.microsoft.com/office/drawing/2014/main" xmlns="" id="{0B6D8A40-D8AD-45FE-91FD-5641344ADB5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5" name="直線コネクタ 364">
          <a:extLst>
            <a:ext uri="{FF2B5EF4-FFF2-40B4-BE49-F238E27FC236}">
              <a16:creationId xmlns:a16="http://schemas.microsoft.com/office/drawing/2014/main" xmlns="" id="{203CC04B-E638-4455-89AA-20EF9FE07B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6" name="テキスト ボックス 365">
          <a:extLst>
            <a:ext uri="{FF2B5EF4-FFF2-40B4-BE49-F238E27FC236}">
              <a16:creationId xmlns:a16="http://schemas.microsoft.com/office/drawing/2014/main" xmlns="" id="{717E796A-43CE-4165-A37A-E0E780035F4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a:extLst>
            <a:ext uri="{FF2B5EF4-FFF2-40B4-BE49-F238E27FC236}">
              <a16:creationId xmlns:a16="http://schemas.microsoft.com/office/drawing/2014/main" xmlns="" id="{382AAFBC-7D8F-4736-8142-422441971A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a:extLst>
            <a:ext uri="{FF2B5EF4-FFF2-40B4-BE49-F238E27FC236}">
              <a16:creationId xmlns:a16="http://schemas.microsoft.com/office/drawing/2014/main" xmlns="" id="{CD2C5B57-8583-4F17-BF43-5A7CBE37F0C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xmlns="" id="{E9FC3322-2000-4B21-A018-F45702F800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0" name="直線コネクタ 369">
          <a:extLst>
            <a:ext uri="{FF2B5EF4-FFF2-40B4-BE49-F238E27FC236}">
              <a16:creationId xmlns:a16="http://schemas.microsoft.com/office/drawing/2014/main" xmlns="" id="{70F0F8AC-C3F1-4246-A755-2B9A7CAED8D5}"/>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xmlns="" id="{AF583B65-3527-4E40-986E-5C1F67D68190}"/>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2" name="直線コネクタ 371">
          <a:extLst>
            <a:ext uri="{FF2B5EF4-FFF2-40B4-BE49-F238E27FC236}">
              <a16:creationId xmlns:a16="http://schemas.microsoft.com/office/drawing/2014/main" xmlns="" id="{C0E3CBE8-19B8-46FD-B4E7-E680160FAAB6}"/>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xmlns="" id="{C1F2674F-9653-4743-B013-7DF5CA42B816}"/>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4" name="直線コネクタ 373">
          <a:extLst>
            <a:ext uri="{FF2B5EF4-FFF2-40B4-BE49-F238E27FC236}">
              <a16:creationId xmlns:a16="http://schemas.microsoft.com/office/drawing/2014/main" xmlns="" id="{30059E6B-5CB1-4DD9-BF6D-8F24EA71DAE5}"/>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xmlns="" id="{8D1770BC-BFF8-4D08-9E84-E9BA04EFBA5E}"/>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6" name="フローチャート : 判断 375">
          <a:extLst>
            <a:ext uri="{FF2B5EF4-FFF2-40B4-BE49-F238E27FC236}">
              <a16:creationId xmlns:a16="http://schemas.microsoft.com/office/drawing/2014/main" xmlns="" id="{FE246A9C-D6E5-42BC-8D04-049E096CBB87}"/>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77" name="フローチャート : 判断 376">
          <a:extLst>
            <a:ext uri="{FF2B5EF4-FFF2-40B4-BE49-F238E27FC236}">
              <a16:creationId xmlns:a16="http://schemas.microsoft.com/office/drawing/2014/main" xmlns="" id="{E9062A06-9AFE-49E4-8A3E-3DD1CB613836}"/>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2699CE6A-F9FF-4EEF-A531-84DE077F60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EBAB7197-3461-4968-AAE6-BCC9242C0C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A145BA08-B787-4C08-A48C-A3044D9C5D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21D5144A-47EA-4B86-B2DA-3AB98CE06A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4373E8C6-0C0A-4FF6-A672-417B0CA085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93980</xdr:rowOff>
    </xdr:from>
    <xdr:to>
      <xdr:col>22</xdr:col>
      <xdr:colOff>415925</xdr:colOff>
      <xdr:row>39</xdr:row>
      <xdr:rowOff>24130</xdr:rowOff>
    </xdr:to>
    <xdr:sp macro="" textlink="">
      <xdr:nvSpPr>
        <xdr:cNvPr id="383" name="円/楕円 382">
          <a:extLst>
            <a:ext uri="{FF2B5EF4-FFF2-40B4-BE49-F238E27FC236}">
              <a16:creationId xmlns:a16="http://schemas.microsoft.com/office/drawing/2014/main" xmlns="" id="{780C1D40-AE33-43B3-926A-7F41AF7E9777}"/>
            </a:ext>
          </a:extLst>
        </xdr:cNvPr>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xmlns="" id="{C1AEACC2-A560-4844-8694-824E3F6B3736}"/>
            </a:ext>
          </a:extLst>
        </xdr:cNvPr>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15257</xdr:rowOff>
    </xdr:from>
    <xdr:ext cx="405111" cy="259045"/>
    <xdr:sp macro="" textlink="">
      <xdr:nvSpPr>
        <xdr:cNvPr id="385" name="n_1mainValue【認定こども園・幼稚園・保育所】&#10;有形固定資産減価償却率">
          <a:extLst>
            <a:ext uri="{FF2B5EF4-FFF2-40B4-BE49-F238E27FC236}">
              <a16:creationId xmlns:a16="http://schemas.microsoft.com/office/drawing/2014/main" xmlns="" id="{CAB56C27-FEB2-49ED-B74A-84D2F36745A6}"/>
            </a:ext>
          </a:extLst>
        </xdr:cNvPr>
        <xdr:cNvSpPr txBox="1"/>
      </xdr:nvSpPr>
      <xdr:spPr>
        <a:xfrm>
          <a:off x="15266043"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a:extLst>
            <a:ext uri="{FF2B5EF4-FFF2-40B4-BE49-F238E27FC236}">
              <a16:creationId xmlns:a16="http://schemas.microsoft.com/office/drawing/2014/main" xmlns="" id="{AF846C77-14C4-4EE2-A564-ABE84BD2D2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a:extLst>
            <a:ext uri="{FF2B5EF4-FFF2-40B4-BE49-F238E27FC236}">
              <a16:creationId xmlns:a16="http://schemas.microsoft.com/office/drawing/2014/main" xmlns="" id="{FADBF8A1-8B25-4DC0-8BF6-2AEEF2E00E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a:extLst>
            <a:ext uri="{FF2B5EF4-FFF2-40B4-BE49-F238E27FC236}">
              <a16:creationId xmlns:a16="http://schemas.microsoft.com/office/drawing/2014/main" xmlns="" id="{450BEE63-47D3-4293-8A90-EBA8B3D18D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a:extLst>
            <a:ext uri="{FF2B5EF4-FFF2-40B4-BE49-F238E27FC236}">
              <a16:creationId xmlns:a16="http://schemas.microsoft.com/office/drawing/2014/main" xmlns="" id="{DD7F4A94-EE30-4D12-BEB2-3055F54397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a:extLst>
            <a:ext uri="{FF2B5EF4-FFF2-40B4-BE49-F238E27FC236}">
              <a16:creationId xmlns:a16="http://schemas.microsoft.com/office/drawing/2014/main" xmlns="" id="{EE0A5B54-97F1-4B92-9FBB-5E45DE658D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a:extLst>
            <a:ext uri="{FF2B5EF4-FFF2-40B4-BE49-F238E27FC236}">
              <a16:creationId xmlns:a16="http://schemas.microsoft.com/office/drawing/2014/main" xmlns="" id="{3E453AAF-D4BC-45DC-BECE-F6C018FE1C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a:extLst>
            <a:ext uri="{FF2B5EF4-FFF2-40B4-BE49-F238E27FC236}">
              <a16:creationId xmlns:a16="http://schemas.microsoft.com/office/drawing/2014/main" xmlns="" id="{C5D75EE9-4DA9-4F62-B438-C5D249FA65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a:extLst>
            <a:ext uri="{FF2B5EF4-FFF2-40B4-BE49-F238E27FC236}">
              <a16:creationId xmlns:a16="http://schemas.microsoft.com/office/drawing/2014/main" xmlns="" id="{C4AA4F4D-EC7A-4EAC-B31C-61950824EB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a:extLst>
            <a:ext uri="{FF2B5EF4-FFF2-40B4-BE49-F238E27FC236}">
              <a16:creationId xmlns:a16="http://schemas.microsoft.com/office/drawing/2014/main" xmlns="" id="{971661CB-F60E-4E72-9B9E-2F9AA10F8E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a:extLst>
            <a:ext uri="{FF2B5EF4-FFF2-40B4-BE49-F238E27FC236}">
              <a16:creationId xmlns:a16="http://schemas.microsoft.com/office/drawing/2014/main" xmlns="" id="{4749657A-DBFB-4555-9E38-984DEBD8F2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6" name="直線コネクタ 395">
          <a:extLst>
            <a:ext uri="{FF2B5EF4-FFF2-40B4-BE49-F238E27FC236}">
              <a16:creationId xmlns:a16="http://schemas.microsoft.com/office/drawing/2014/main" xmlns="" id="{F001FFF8-B9BB-429C-ACCE-0A9F6ACA4C8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7" name="テキスト ボックス 396">
          <a:extLst>
            <a:ext uri="{FF2B5EF4-FFF2-40B4-BE49-F238E27FC236}">
              <a16:creationId xmlns:a16="http://schemas.microsoft.com/office/drawing/2014/main" xmlns="" id="{AAB6B8E1-E609-42D5-9B9C-364C885C0B9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8" name="直線コネクタ 397">
          <a:extLst>
            <a:ext uri="{FF2B5EF4-FFF2-40B4-BE49-F238E27FC236}">
              <a16:creationId xmlns:a16="http://schemas.microsoft.com/office/drawing/2014/main" xmlns="" id="{76CA2838-3782-4159-8E28-A11139C47E7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9" name="テキスト ボックス 398">
          <a:extLst>
            <a:ext uri="{FF2B5EF4-FFF2-40B4-BE49-F238E27FC236}">
              <a16:creationId xmlns:a16="http://schemas.microsoft.com/office/drawing/2014/main" xmlns="" id="{65BCBC88-F22B-4788-A629-0257642D7CAB}"/>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0" name="直線コネクタ 399">
          <a:extLst>
            <a:ext uri="{FF2B5EF4-FFF2-40B4-BE49-F238E27FC236}">
              <a16:creationId xmlns:a16="http://schemas.microsoft.com/office/drawing/2014/main" xmlns="" id="{9E6F9A4C-3C5E-4B95-BE9F-F74BC6636D2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1" name="テキスト ボックス 400">
          <a:extLst>
            <a:ext uri="{FF2B5EF4-FFF2-40B4-BE49-F238E27FC236}">
              <a16:creationId xmlns:a16="http://schemas.microsoft.com/office/drawing/2014/main" xmlns="" id="{613EDED6-1DAA-4279-81F6-347620CA325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2" name="直線コネクタ 401">
          <a:extLst>
            <a:ext uri="{FF2B5EF4-FFF2-40B4-BE49-F238E27FC236}">
              <a16:creationId xmlns:a16="http://schemas.microsoft.com/office/drawing/2014/main" xmlns="" id="{04F8EFC9-B054-4886-A094-88EFDE7F26F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3" name="テキスト ボックス 402">
          <a:extLst>
            <a:ext uri="{FF2B5EF4-FFF2-40B4-BE49-F238E27FC236}">
              <a16:creationId xmlns:a16="http://schemas.microsoft.com/office/drawing/2014/main" xmlns="" id="{5CE6CD10-9F3F-4C77-B7A1-CBA6B2A68507}"/>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a:extLst>
            <a:ext uri="{FF2B5EF4-FFF2-40B4-BE49-F238E27FC236}">
              <a16:creationId xmlns:a16="http://schemas.microsoft.com/office/drawing/2014/main" xmlns="" id="{80E0F1CE-343E-40EA-BABB-2D3DFF12EE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5" name="テキスト ボックス 404">
          <a:extLst>
            <a:ext uri="{FF2B5EF4-FFF2-40B4-BE49-F238E27FC236}">
              <a16:creationId xmlns:a16="http://schemas.microsoft.com/office/drawing/2014/main" xmlns="" id="{AE66799E-211C-4EC7-B3FE-EFD21D3F3836}"/>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xmlns="" id="{C58D69F6-6B40-4BF7-8E3C-834BF85FD9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7" name="直線コネクタ 406">
          <a:extLst>
            <a:ext uri="{FF2B5EF4-FFF2-40B4-BE49-F238E27FC236}">
              <a16:creationId xmlns:a16="http://schemas.microsoft.com/office/drawing/2014/main" xmlns="" id="{74FD3713-C6E2-4321-BE88-26BF4C43640D}"/>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xmlns="" id="{AD9E3FDF-8F1B-4136-8978-79BB65F6D06A}"/>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09" name="直線コネクタ 408">
          <a:extLst>
            <a:ext uri="{FF2B5EF4-FFF2-40B4-BE49-F238E27FC236}">
              <a16:creationId xmlns:a16="http://schemas.microsoft.com/office/drawing/2014/main" xmlns="" id="{16A30C8B-5FA2-4303-BD90-980CEA88DB78}"/>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0" name="【認定こども園・幼稚園・保育所】&#10;一人当たり面積最大値テキスト">
          <a:extLst>
            <a:ext uri="{FF2B5EF4-FFF2-40B4-BE49-F238E27FC236}">
              <a16:creationId xmlns:a16="http://schemas.microsoft.com/office/drawing/2014/main" xmlns="" id="{1B6EED36-56FA-4162-B525-F5356565B8C7}"/>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1" name="直線コネクタ 410">
          <a:extLst>
            <a:ext uri="{FF2B5EF4-FFF2-40B4-BE49-F238E27FC236}">
              <a16:creationId xmlns:a16="http://schemas.microsoft.com/office/drawing/2014/main" xmlns="" id="{D42C1E7A-A0D4-4EB8-B230-68CB414AC216}"/>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xmlns="" id="{63688358-CC9C-4176-B4BF-20F8CB18AAA0}"/>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3" name="フローチャート : 判断 412">
          <a:extLst>
            <a:ext uri="{FF2B5EF4-FFF2-40B4-BE49-F238E27FC236}">
              <a16:creationId xmlns:a16="http://schemas.microsoft.com/office/drawing/2014/main" xmlns="" id="{7A0F5437-5599-4C19-8A14-399C39692EC5}"/>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4" name="フローチャート : 判断 413">
          <a:extLst>
            <a:ext uri="{FF2B5EF4-FFF2-40B4-BE49-F238E27FC236}">
              <a16:creationId xmlns:a16="http://schemas.microsoft.com/office/drawing/2014/main" xmlns="" id="{6829C857-A5DE-434D-A9AD-3A1653BFA293}"/>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C486BA3E-F8BA-4E9C-8B36-9C30CE2213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B76228AF-A010-4608-9914-9A2DCD1CE8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D9FBBFA2-AAB7-43FE-BAB2-230CB30246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7CA0D81B-EF96-4C66-9A99-7A5FAFB0E9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BBD29B9E-AF76-48B0-BB74-D320909C23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58089</xdr:rowOff>
    </xdr:from>
    <xdr:to>
      <xdr:col>31</xdr:col>
      <xdr:colOff>85725</xdr:colOff>
      <xdr:row>41</xdr:row>
      <xdr:rowOff>159689</xdr:rowOff>
    </xdr:to>
    <xdr:sp macro="" textlink="">
      <xdr:nvSpPr>
        <xdr:cNvPr id="420" name="円/楕円 419">
          <a:extLst>
            <a:ext uri="{FF2B5EF4-FFF2-40B4-BE49-F238E27FC236}">
              <a16:creationId xmlns:a16="http://schemas.microsoft.com/office/drawing/2014/main" xmlns="" id="{4E172228-B819-4BFA-A5F9-911E6FEDB945}"/>
            </a:ext>
          </a:extLst>
        </xdr:cNvPr>
        <xdr:cNvSpPr/>
      </xdr:nvSpPr>
      <xdr:spPr>
        <a:xfrm>
          <a:off x="21272500" y="70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421" name="n_1aveValue【認定こども園・幼稚園・保育所】&#10;一人当たり面積">
          <a:extLst>
            <a:ext uri="{FF2B5EF4-FFF2-40B4-BE49-F238E27FC236}">
              <a16:creationId xmlns:a16="http://schemas.microsoft.com/office/drawing/2014/main" xmlns="" id="{DAB9EDFB-BC4E-4303-9920-385EC0DDC8EC}"/>
            </a:ext>
          </a:extLst>
        </xdr:cNvPr>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4766</xdr:rowOff>
    </xdr:from>
    <xdr:ext cx="469744" cy="259045"/>
    <xdr:sp macro="" textlink="">
      <xdr:nvSpPr>
        <xdr:cNvPr id="422" name="n_1mainValue【認定こども園・幼稚園・保育所】&#10;一人当たり面積">
          <a:extLst>
            <a:ext uri="{FF2B5EF4-FFF2-40B4-BE49-F238E27FC236}">
              <a16:creationId xmlns:a16="http://schemas.microsoft.com/office/drawing/2014/main" xmlns="" id="{E0B50745-8ABE-456F-9825-1A92563E95C1}"/>
            </a:ext>
          </a:extLst>
        </xdr:cNvPr>
        <xdr:cNvSpPr txBox="1"/>
      </xdr:nvSpPr>
      <xdr:spPr>
        <a:xfrm>
          <a:off x="21075727" y="686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a:extLst>
            <a:ext uri="{FF2B5EF4-FFF2-40B4-BE49-F238E27FC236}">
              <a16:creationId xmlns:a16="http://schemas.microsoft.com/office/drawing/2014/main" xmlns="" id="{D0FC8B54-AF4C-41AA-AC9B-BF6A59FEC2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a:extLst>
            <a:ext uri="{FF2B5EF4-FFF2-40B4-BE49-F238E27FC236}">
              <a16:creationId xmlns:a16="http://schemas.microsoft.com/office/drawing/2014/main" xmlns="" id="{EE823DEC-7D94-48A9-A080-64154F023F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a:extLst>
            <a:ext uri="{FF2B5EF4-FFF2-40B4-BE49-F238E27FC236}">
              <a16:creationId xmlns:a16="http://schemas.microsoft.com/office/drawing/2014/main" xmlns="" id="{62B29FEA-D043-4A41-A554-17BD54912A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a:extLst>
            <a:ext uri="{FF2B5EF4-FFF2-40B4-BE49-F238E27FC236}">
              <a16:creationId xmlns:a16="http://schemas.microsoft.com/office/drawing/2014/main" xmlns="" id="{E930BCB8-F04A-4CA4-ACDA-6C6607D65A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a:extLst>
            <a:ext uri="{FF2B5EF4-FFF2-40B4-BE49-F238E27FC236}">
              <a16:creationId xmlns:a16="http://schemas.microsoft.com/office/drawing/2014/main" xmlns="" id="{EFECE35C-00A2-47CF-8EEF-04670AAFFE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a:extLst>
            <a:ext uri="{FF2B5EF4-FFF2-40B4-BE49-F238E27FC236}">
              <a16:creationId xmlns:a16="http://schemas.microsoft.com/office/drawing/2014/main" xmlns="" id="{7C43474B-3D72-423B-A89E-163261D87B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a:extLst>
            <a:ext uri="{FF2B5EF4-FFF2-40B4-BE49-F238E27FC236}">
              <a16:creationId xmlns:a16="http://schemas.microsoft.com/office/drawing/2014/main" xmlns="" id="{53433C7A-525F-407E-8314-768CF1C9C9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a:extLst>
            <a:ext uri="{FF2B5EF4-FFF2-40B4-BE49-F238E27FC236}">
              <a16:creationId xmlns:a16="http://schemas.microsoft.com/office/drawing/2014/main" xmlns="" id="{CFF9C5B9-80D6-4DD8-82A3-5F2BEEF3AE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a:extLst>
            <a:ext uri="{FF2B5EF4-FFF2-40B4-BE49-F238E27FC236}">
              <a16:creationId xmlns:a16="http://schemas.microsoft.com/office/drawing/2014/main" xmlns="" id="{FE30539C-A797-4ED2-B8B8-D1CAEBF3EE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a:extLst>
            <a:ext uri="{FF2B5EF4-FFF2-40B4-BE49-F238E27FC236}">
              <a16:creationId xmlns:a16="http://schemas.microsoft.com/office/drawing/2014/main" xmlns="" id="{DA09B62F-3118-4F59-A8DB-AF5FE8545B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3" name="テキスト ボックス 432">
          <a:extLst>
            <a:ext uri="{FF2B5EF4-FFF2-40B4-BE49-F238E27FC236}">
              <a16:creationId xmlns:a16="http://schemas.microsoft.com/office/drawing/2014/main" xmlns="" id="{0C3F080A-F31D-4F77-BBCC-3560F3215A2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a:extLst>
            <a:ext uri="{FF2B5EF4-FFF2-40B4-BE49-F238E27FC236}">
              <a16:creationId xmlns:a16="http://schemas.microsoft.com/office/drawing/2014/main" xmlns="" id="{BF99EF66-B34D-4E90-922F-4576DF0C0E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a:extLst>
            <a:ext uri="{FF2B5EF4-FFF2-40B4-BE49-F238E27FC236}">
              <a16:creationId xmlns:a16="http://schemas.microsoft.com/office/drawing/2014/main" xmlns="" id="{A890020A-5C66-41FB-96B0-767F3E891FC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a:extLst>
            <a:ext uri="{FF2B5EF4-FFF2-40B4-BE49-F238E27FC236}">
              <a16:creationId xmlns:a16="http://schemas.microsoft.com/office/drawing/2014/main" xmlns="" id="{B3D7D49E-9DBE-4062-8DB0-2ACA43FAC70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a:extLst>
            <a:ext uri="{FF2B5EF4-FFF2-40B4-BE49-F238E27FC236}">
              <a16:creationId xmlns:a16="http://schemas.microsoft.com/office/drawing/2014/main" xmlns="" id="{F2DB9047-D067-4015-8A21-FEBDE4E44F4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a:extLst>
            <a:ext uri="{FF2B5EF4-FFF2-40B4-BE49-F238E27FC236}">
              <a16:creationId xmlns:a16="http://schemas.microsoft.com/office/drawing/2014/main" xmlns="" id="{A9F6C9AF-16BD-45F1-B59D-08BF75879BA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a:extLst>
            <a:ext uri="{FF2B5EF4-FFF2-40B4-BE49-F238E27FC236}">
              <a16:creationId xmlns:a16="http://schemas.microsoft.com/office/drawing/2014/main" xmlns="" id="{9DF01B41-45F3-4479-BFD6-E90AC0073C9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a:extLst>
            <a:ext uri="{FF2B5EF4-FFF2-40B4-BE49-F238E27FC236}">
              <a16:creationId xmlns:a16="http://schemas.microsoft.com/office/drawing/2014/main" xmlns="" id="{6E2D70CE-757C-4944-A713-E5D5EE1C400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a:extLst>
            <a:ext uri="{FF2B5EF4-FFF2-40B4-BE49-F238E27FC236}">
              <a16:creationId xmlns:a16="http://schemas.microsoft.com/office/drawing/2014/main" xmlns="" id="{A9DACE11-5F67-4997-9960-6B2B43F489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a:extLst>
            <a:ext uri="{FF2B5EF4-FFF2-40B4-BE49-F238E27FC236}">
              <a16:creationId xmlns:a16="http://schemas.microsoft.com/office/drawing/2014/main" xmlns="" id="{8F616785-F661-4841-967B-AB9B15078E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a:extLst>
            <a:ext uri="{FF2B5EF4-FFF2-40B4-BE49-F238E27FC236}">
              <a16:creationId xmlns:a16="http://schemas.microsoft.com/office/drawing/2014/main" xmlns="" id="{EAF2787D-47A7-4AE7-8E06-588C8F1B8FE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a:extLst>
            <a:ext uri="{FF2B5EF4-FFF2-40B4-BE49-F238E27FC236}">
              <a16:creationId xmlns:a16="http://schemas.microsoft.com/office/drawing/2014/main" xmlns="" id="{D9DF785A-0B64-463D-8578-95D3B6B272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a:extLst>
            <a:ext uri="{FF2B5EF4-FFF2-40B4-BE49-F238E27FC236}">
              <a16:creationId xmlns:a16="http://schemas.microsoft.com/office/drawing/2014/main" xmlns="" id="{C51F993D-1735-471B-8AF7-9F48DCFBB7A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学校施設】&#10;有形固定資産減価償却率グラフ枠">
          <a:extLst>
            <a:ext uri="{FF2B5EF4-FFF2-40B4-BE49-F238E27FC236}">
              <a16:creationId xmlns:a16="http://schemas.microsoft.com/office/drawing/2014/main" xmlns="" id="{2E0164DA-2CE9-4BE0-A8FC-C9BEC69063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47" name="直線コネクタ 446">
          <a:extLst>
            <a:ext uri="{FF2B5EF4-FFF2-40B4-BE49-F238E27FC236}">
              <a16:creationId xmlns:a16="http://schemas.microsoft.com/office/drawing/2014/main" xmlns="" id="{ABEEC8C7-D196-4122-92B8-3584F15E52D2}"/>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48" name="【学校施設】&#10;有形固定資産減価償却率最小値テキスト">
          <a:extLst>
            <a:ext uri="{FF2B5EF4-FFF2-40B4-BE49-F238E27FC236}">
              <a16:creationId xmlns:a16="http://schemas.microsoft.com/office/drawing/2014/main" xmlns="" id="{F4966ED3-D661-43B8-B9C8-C4F7FAA72068}"/>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49" name="直線コネクタ 448">
          <a:extLst>
            <a:ext uri="{FF2B5EF4-FFF2-40B4-BE49-F238E27FC236}">
              <a16:creationId xmlns:a16="http://schemas.microsoft.com/office/drawing/2014/main" xmlns="" id="{50D3ADAB-3EA1-4FF7-9C5D-71A7E34B8291}"/>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0" name="【学校施設】&#10;有形固定資産減価償却率最大値テキスト">
          <a:extLst>
            <a:ext uri="{FF2B5EF4-FFF2-40B4-BE49-F238E27FC236}">
              <a16:creationId xmlns:a16="http://schemas.microsoft.com/office/drawing/2014/main" xmlns="" id="{5ACFD567-A221-493D-9C30-D4BBD490D14F}"/>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1" name="直線コネクタ 450">
          <a:extLst>
            <a:ext uri="{FF2B5EF4-FFF2-40B4-BE49-F238E27FC236}">
              <a16:creationId xmlns:a16="http://schemas.microsoft.com/office/drawing/2014/main" xmlns="" id="{3984D34C-D4F6-44A2-9093-3ED7CACADFB5}"/>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52" name="【学校施設】&#10;有形固定資産減価償却率平均値テキスト">
          <a:extLst>
            <a:ext uri="{FF2B5EF4-FFF2-40B4-BE49-F238E27FC236}">
              <a16:creationId xmlns:a16="http://schemas.microsoft.com/office/drawing/2014/main" xmlns="" id="{9F0DFD41-D34A-494A-B42F-2DC9405CCD7F}"/>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53" name="フローチャート : 判断 452">
          <a:extLst>
            <a:ext uri="{FF2B5EF4-FFF2-40B4-BE49-F238E27FC236}">
              <a16:creationId xmlns:a16="http://schemas.microsoft.com/office/drawing/2014/main" xmlns="" id="{8FB4AFF4-81D5-4C1A-BEDF-A94771CC8D43}"/>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54" name="フローチャート : 判断 453">
          <a:extLst>
            <a:ext uri="{FF2B5EF4-FFF2-40B4-BE49-F238E27FC236}">
              <a16:creationId xmlns:a16="http://schemas.microsoft.com/office/drawing/2014/main" xmlns="" id="{83C07105-EEC1-4CCE-9B4E-96C3A0F7AB20}"/>
            </a:ext>
          </a:extLst>
        </xdr:cNvPr>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5" name="テキスト ボックス 454">
          <a:extLst>
            <a:ext uri="{FF2B5EF4-FFF2-40B4-BE49-F238E27FC236}">
              <a16:creationId xmlns:a16="http://schemas.microsoft.com/office/drawing/2014/main" xmlns="" id="{EFA5C353-C7B0-4776-A662-9D9D9D7410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a:extLst>
            <a:ext uri="{FF2B5EF4-FFF2-40B4-BE49-F238E27FC236}">
              <a16:creationId xmlns:a16="http://schemas.microsoft.com/office/drawing/2014/main" xmlns="" id="{7080AD76-4DF3-4105-94A2-CB48C12779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a:extLst>
            <a:ext uri="{FF2B5EF4-FFF2-40B4-BE49-F238E27FC236}">
              <a16:creationId xmlns:a16="http://schemas.microsoft.com/office/drawing/2014/main" xmlns="" id="{93F5B68E-A1D1-4C8F-9B74-BE46430717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E2EEE7A0-84C3-4D33-9DC2-7E422F3FEE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1C802156-5E41-4183-909D-CE78CE5F78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116840</xdr:rowOff>
    </xdr:from>
    <xdr:to>
      <xdr:col>22</xdr:col>
      <xdr:colOff>415925</xdr:colOff>
      <xdr:row>64</xdr:row>
      <xdr:rowOff>46990</xdr:rowOff>
    </xdr:to>
    <xdr:sp macro="" textlink="">
      <xdr:nvSpPr>
        <xdr:cNvPr id="460" name="円/楕円 459">
          <a:extLst>
            <a:ext uri="{FF2B5EF4-FFF2-40B4-BE49-F238E27FC236}">
              <a16:creationId xmlns:a16="http://schemas.microsoft.com/office/drawing/2014/main" xmlns="" id="{EDFC5D2D-DF89-4DB8-AFB3-74BB74D94CAA}"/>
            </a:ext>
          </a:extLst>
        </xdr:cNvPr>
        <xdr:cNvSpPr/>
      </xdr:nvSpPr>
      <xdr:spPr>
        <a:xfrm>
          <a:off x="1543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461" name="n_1aveValue【学校施設】&#10;有形固定資産減価償却率">
          <a:extLst>
            <a:ext uri="{FF2B5EF4-FFF2-40B4-BE49-F238E27FC236}">
              <a16:creationId xmlns:a16="http://schemas.microsoft.com/office/drawing/2014/main" xmlns="" id="{B23E9E7B-50BD-44FB-8750-B96A6E7E96B6}"/>
            </a:ext>
          </a:extLst>
        </xdr:cNvPr>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38117</xdr:rowOff>
    </xdr:from>
    <xdr:ext cx="405111" cy="259045"/>
    <xdr:sp macro="" textlink="">
      <xdr:nvSpPr>
        <xdr:cNvPr id="462" name="n_1mainValue【学校施設】&#10;有形固定資産減価償却率">
          <a:extLst>
            <a:ext uri="{FF2B5EF4-FFF2-40B4-BE49-F238E27FC236}">
              <a16:creationId xmlns:a16="http://schemas.microsoft.com/office/drawing/2014/main" xmlns="" id="{3D97A449-BB79-4E5B-A377-AAAD567B5962}"/>
            </a:ext>
          </a:extLst>
        </xdr:cNvPr>
        <xdr:cNvSpPr txBox="1"/>
      </xdr:nvSpPr>
      <xdr:spPr>
        <a:xfrm>
          <a:off x="15266043"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a:extLst>
            <a:ext uri="{FF2B5EF4-FFF2-40B4-BE49-F238E27FC236}">
              <a16:creationId xmlns:a16="http://schemas.microsoft.com/office/drawing/2014/main" xmlns="" id="{21B76320-953E-44F9-BCD0-8EFAC5B696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a:extLst>
            <a:ext uri="{FF2B5EF4-FFF2-40B4-BE49-F238E27FC236}">
              <a16:creationId xmlns:a16="http://schemas.microsoft.com/office/drawing/2014/main" xmlns="" id="{B58991FD-FB84-4C05-BB60-06E563B64E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a:extLst>
            <a:ext uri="{FF2B5EF4-FFF2-40B4-BE49-F238E27FC236}">
              <a16:creationId xmlns:a16="http://schemas.microsoft.com/office/drawing/2014/main" xmlns="" id="{FE7AAED3-C0CF-4EBD-BB28-390C97174C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a:extLst>
            <a:ext uri="{FF2B5EF4-FFF2-40B4-BE49-F238E27FC236}">
              <a16:creationId xmlns:a16="http://schemas.microsoft.com/office/drawing/2014/main" xmlns="" id="{5230BA6E-D883-4D24-B88A-52C95CBEEC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a:extLst>
            <a:ext uri="{FF2B5EF4-FFF2-40B4-BE49-F238E27FC236}">
              <a16:creationId xmlns:a16="http://schemas.microsoft.com/office/drawing/2014/main" xmlns="" id="{94295BE3-475B-4CA9-B4C3-EC2F54999B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a:extLst>
            <a:ext uri="{FF2B5EF4-FFF2-40B4-BE49-F238E27FC236}">
              <a16:creationId xmlns:a16="http://schemas.microsoft.com/office/drawing/2014/main" xmlns="" id="{F4F71073-4DE4-4059-BEE7-673878BC39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a:extLst>
            <a:ext uri="{FF2B5EF4-FFF2-40B4-BE49-F238E27FC236}">
              <a16:creationId xmlns:a16="http://schemas.microsoft.com/office/drawing/2014/main" xmlns="" id="{FE13D84E-B39A-45D1-B640-F344EF0110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a:extLst>
            <a:ext uri="{FF2B5EF4-FFF2-40B4-BE49-F238E27FC236}">
              <a16:creationId xmlns:a16="http://schemas.microsoft.com/office/drawing/2014/main" xmlns="" id="{5ABF815B-CB6B-463C-B0B5-A8F3EE44BD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a:extLst>
            <a:ext uri="{FF2B5EF4-FFF2-40B4-BE49-F238E27FC236}">
              <a16:creationId xmlns:a16="http://schemas.microsoft.com/office/drawing/2014/main" xmlns="" id="{669320E7-3EA8-4E37-9D89-79372F7AB0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a:extLst>
            <a:ext uri="{FF2B5EF4-FFF2-40B4-BE49-F238E27FC236}">
              <a16:creationId xmlns:a16="http://schemas.microsoft.com/office/drawing/2014/main" xmlns="" id="{54B645C7-F317-4814-8591-C8AC74233C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3" name="直線コネクタ 472">
          <a:extLst>
            <a:ext uri="{FF2B5EF4-FFF2-40B4-BE49-F238E27FC236}">
              <a16:creationId xmlns:a16="http://schemas.microsoft.com/office/drawing/2014/main" xmlns="" id="{A97AD37C-6000-44A3-8DE9-21C32A73683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4" name="テキスト ボックス 473">
          <a:extLst>
            <a:ext uri="{FF2B5EF4-FFF2-40B4-BE49-F238E27FC236}">
              <a16:creationId xmlns:a16="http://schemas.microsoft.com/office/drawing/2014/main" xmlns="" id="{A47DDA76-30D3-427D-B5BE-D2E796464B3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5" name="直線コネクタ 474">
          <a:extLst>
            <a:ext uri="{FF2B5EF4-FFF2-40B4-BE49-F238E27FC236}">
              <a16:creationId xmlns:a16="http://schemas.microsoft.com/office/drawing/2014/main" xmlns="" id="{8CD36589-9B8C-4F58-AEB7-8C7119C244C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6" name="テキスト ボックス 475">
          <a:extLst>
            <a:ext uri="{FF2B5EF4-FFF2-40B4-BE49-F238E27FC236}">
              <a16:creationId xmlns:a16="http://schemas.microsoft.com/office/drawing/2014/main" xmlns="" id="{CEE5051D-49B6-4CC8-8965-E38F8299F9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7" name="直線コネクタ 476">
          <a:extLst>
            <a:ext uri="{FF2B5EF4-FFF2-40B4-BE49-F238E27FC236}">
              <a16:creationId xmlns:a16="http://schemas.microsoft.com/office/drawing/2014/main" xmlns="" id="{F8839894-1E58-4578-BC0C-757172C1A66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8" name="テキスト ボックス 477">
          <a:extLst>
            <a:ext uri="{FF2B5EF4-FFF2-40B4-BE49-F238E27FC236}">
              <a16:creationId xmlns:a16="http://schemas.microsoft.com/office/drawing/2014/main" xmlns="" id="{AA2C09CB-0BB1-44FF-B267-BF553BCFDEA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9" name="直線コネクタ 478">
          <a:extLst>
            <a:ext uri="{FF2B5EF4-FFF2-40B4-BE49-F238E27FC236}">
              <a16:creationId xmlns:a16="http://schemas.microsoft.com/office/drawing/2014/main" xmlns="" id="{6AF76F2D-5AA5-47B4-93E5-AFE6B8DC74B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0" name="テキスト ボックス 479">
          <a:extLst>
            <a:ext uri="{FF2B5EF4-FFF2-40B4-BE49-F238E27FC236}">
              <a16:creationId xmlns:a16="http://schemas.microsoft.com/office/drawing/2014/main" xmlns="" id="{CAB136D8-D823-49E9-8424-5770E64A309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1" name="直線コネクタ 480">
          <a:extLst>
            <a:ext uri="{FF2B5EF4-FFF2-40B4-BE49-F238E27FC236}">
              <a16:creationId xmlns:a16="http://schemas.microsoft.com/office/drawing/2014/main" xmlns="" id="{CE77C38E-DB68-40A9-BDCA-4027252F806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2" name="テキスト ボックス 481">
          <a:extLst>
            <a:ext uri="{FF2B5EF4-FFF2-40B4-BE49-F238E27FC236}">
              <a16:creationId xmlns:a16="http://schemas.microsoft.com/office/drawing/2014/main" xmlns="" id="{4B1AA9F1-425F-40C9-BBBE-FDB91143112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a:extLst>
            <a:ext uri="{FF2B5EF4-FFF2-40B4-BE49-F238E27FC236}">
              <a16:creationId xmlns:a16="http://schemas.microsoft.com/office/drawing/2014/main" xmlns="" id="{14B21259-0E81-41AE-B9BB-5D0F358701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4" name="テキスト ボックス 483">
          <a:extLst>
            <a:ext uri="{FF2B5EF4-FFF2-40B4-BE49-F238E27FC236}">
              <a16:creationId xmlns:a16="http://schemas.microsoft.com/office/drawing/2014/main" xmlns="" id="{B66890AC-426A-4BF6-83A6-1EACCE7C9B2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a:extLst>
            <a:ext uri="{FF2B5EF4-FFF2-40B4-BE49-F238E27FC236}">
              <a16:creationId xmlns:a16="http://schemas.microsoft.com/office/drawing/2014/main" xmlns="" id="{04CA9DB1-D1DA-46C8-A21E-271A273537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6" name="直線コネクタ 485">
          <a:extLst>
            <a:ext uri="{FF2B5EF4-FFF2-40B4-BE49-F238E27FC236}">
              <a16:creationId xmlns:a16="http://schemas.microsoft.com/office/drawing/2014/main" xmlns="" id="{9FE990DD-22E3-4F55-96A5-A13AE4BC6AA1}"/>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7" name="【学校施設】&#10;一人当たり面積最小値テキスト">
          <a:extLst>
            <a:ext uri="{FF2B5EF4-FFF2-40B4-BE49-F238E27FC236}">
              <a16:creationId xmlns:a16="http://schemas.microsoft.com/office/drawing/2014/main" xmlns="" id="{E2B711B4-B0D2-4E0D-A32E-6B5628FAAD60}"/>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8" name="直線コネクタ 487">
          <a:extLst>
            <a:ext uri="{FF2B5EF4-FFF2-40B4-BE49-F238E27FC236}">
              <a16:creationId xmlns:a16="http://schemas.microsoft.com/office/drawing/2014/main" xmlns="" id="{F10EF913-51C3-4923-ABEF-8C07512D0DB6}"/>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89" name="【学校施設】&#10;一人当たり面積最大値テキスト">
          <a:extLst>
            <a:ext uri="{FF2B5EF4-FFF2-40B4-BE49-F238E27FC236}">
              <a16:creationId xmlns:a16="http://schemas.microsoft.com/office/drawing/2014/main" xmlns="" id="{B9DE124C-A2C3-4E5B-8B02-28B66C3442F2}"/>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0" name="直線コネクタ 489">
          <a:extLst>
            <a:ext uri="{FF2B5EF4-FFF2-40B4-BE49-F238E27FC236}">
              <a16:creationId xmlns:a16="http://schemas.microsoft.com/office/drawing/2014/main" xmlns="" id="{51574F7F-A733-4D2B-B975-433261831F70}"/>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1" name="【学校施設】&#10;一人当たり面積平均値テキスト">
          <a:extLst>
            <a:ext uri="{FF2B5EF4-FFF2-40B4-BE49-F238E27FC236}">
              <a16:creationId xmlns:a16="http://schemas.microsoft.com/office/drawing/2014/main" xmlns="" id="{C23EF722-9354-4DA2-AAC6-5DECF672813E}"/>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2" name="フローチャート : 判断 491">
          <a:extLst>
            <a:ext uri="{FF2B5EF4-FFF2-40B4-BE49-F238E27FC236}">
              <a16:creationId xmlns:a16="http://schemas.microsoft.com/office/drawing/2014/main" xmlns="" id="{0444E5B0-1941-4F56-A592-AA6979C4441A}"/>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3" name="フローチャート : 判断 492">
          <a:extLst>
            <a:ext uri="{FF2B5EF4-FFF2-40B4-BE49-F238E27FC236}">
              <a16:creationId xmlns:a16="http://schemas.microsoft.com/office/drawing/2014/main" xmlns="" id="{EB1854B9-A555-41E3-8C50-C841C4D9D71B}"/>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a:extLst>
            <a:ext uri="{FF2B5EF4-FFF2-40B4-BE49-F238E27FC236}">
              <a16:creationId xmlns:a16="http://schemas.microsoft.com/office/drawing/2014/main" xmlns="" id="{50426255-F9EC-4AD5-B554-61308CBA25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BB5CE507-D03D-4A78-9881-EAD2B15090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3684115E-E6FF-4F82-BDBC-F4A4EA35F4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A9A07EF5-2C27-44B4-823A-33B7840D8D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031FBB5F-C091-4CCA-8388-BE3E1EDDCF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164998</xdr:rowOff>
    </xdr:from>
    <xdr:to>
      <xdr:col>31</xdr:col>
      <xdr:colOff>85725</xdr:colOff>
      <xdr:row>62</xdr:row>
      <xdr:rowOff>95148</xdr:rowOff>
    </xdr:to>
    <xdr:sp macro="" textlink="">
      <xdr:nvSpPr>
        <xdr:cNvPr id="499" name="円/楕円 498">
          <a:extLst>
            <a:ext uri="{FF2B5EF4-FFF2-40B4-BE49-F238E27FC236}">
              <a16:creationId xmlns:a16="http://schemas.microsoft.com/office/drawing/2014/main" xmlns="" id="{00986BC7-09BB-4D04-84BE-41867487EFBE}"/>
            </a:ext>
          </a:extLst>
        </xdr:cNvPr>
        <xdr:cNvSpPr/>
      </xdr:nvSpPr>
      <xdr:spPr>
        <a:xfrm>
          <a:off x="21272500" y="106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500" name="n_1aveValue【学校施設】&#10;一人当たり面積">
          <a:extLst>
            <a:ext uri="{FF2B5EF4-FFF2-40B4-BE49-F238E27FC236}">
              <a16:creationId xmlns:a16="http://schemas.microsoft.com/office/drawing/2014/main" xmlns="" id="{BCB27F5C-93A4-4116-9C0A-6C032572ED71}"/>
            </a:ext>
          </a:extLst>
        </xdr:cNvPr>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111675</xdr:rowOff>
    </xdr:from>
    <xdr:ext cx="469744" cy="259045"/>
    <xdr:sp macro="" textlink="">
      <xdr:nvSpPr>
        <xdr:cNvPr id="501" name="n_1mainValue【学校施設】&#10;一人当たり面積">
          <a:extLst>
            <a:ext uri="{FF2B5EF4-FFF2-40B4-BE49-F238E27FC236}">
              <a16:creationId xmlns:a16="http://schemas.microsoft.com/office/drawing/2014/main" xmlns="" id="{CE1C283E-6784-47A5-B048-40FA61D85C79}"/>
            </a:ext>
          </a:extLst>
        </xdr:cNvPr>
        <xdr:cNvSpPr txBox="1"/>
      </xdr:nvSpPr>
      <xdr:spPr>
        <a:xfrm>
          <a:off x="210757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a:extLst>
            <a:ext uri="{FF2B5EF4-FFF2-40B4-BE49-F238E27FC236}">
              <a16:creationId xmlns:a16="http://schemas.microsoft.com/office/drawing/2014/main" xmlns="" id="{CC78D17F-1279-4FE0-BA85-081D688DE0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3" name="正方形/長方形 502">
          <a:extLst>
            <a:ext uri="{FF2B5EF4-FFF2-40B4-BE49-F238E27FC236}">
              <a16:creationId xmlns:a16="http://schemas.microsoft.com/office/drawing/2014/main" xmlns="" id="{AAAED630-2454-4F9B-B378-D3A696B4B353}"/>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4" name="正方形/長方形 503">
          <a:extLst>
            <a:ext uri="{FF2B5EF4-FFF2-40B4-BE49-F238E27FC236}">
              <a16:creationId xmlns:a16="http://schemas.microsoft.com/office/drawing/2014/main" xmlns="" id="{EE3F03FA-CD52-498F-8584-ED41B7F1A735}"/>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5" name="正方形/長方形 504">
          <a:extLst>
            <a:ext uri="{FF2B5EF4-FFF2-40B4-BE49-F238E27FC236}">
              <a16:creationId xmlns:a16="http://schemas.microsoft.com/office/drawing/2014/main" xmlns="" id="{4D9C1ADF-366E-4CA6-956E-4A61C323C94B}"/>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6" name="正方形/長方形 505">
          <a:extLst>
            <a:ext uri="{FF2B5EF4-FFF2-40B4-BE49-F238E27FC236}">
              <a16:creationId xmlns:a16="http://schemas.microsoft.com/office/drawing/2014/main" xmlns="" id="{5C86B517-4BD4-43A6-A9F1-85DDA4597ACD}"/>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a:extLst>
            <a:ext uri="{FF2B5EF4-FFF2-40B4-BE49-F238E27FC236}">
              <a16:creationId xmlns:a16="http://schemas.microsoft.com/office/drawing/2014/main" xmlns="" id="{F82F93F8-4B06-4249-8348-E8A84099348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a:extLst>
            <a:ext uri="{FF2B5EF4-FFF2-40B4-BE49-F238E27FC236}">
              <a16:creationId xmlns:a16="http://schemas.microsoft.com/office/drawing/2014/main" xmlns="" id="{A5248871-13CE-457C-89D2-6D43F1490E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09" name="正方形/長方形 508">
          <a:extLst>
            <a:ext uri="{FF2B5EF4-FFF2-40B4-BE49-F238E27FC236}">
              <a16:creationId xmlns:a16="http://schemas.microsoft.com/office/drawing/2014/main" xmlns="" id="{BBF1E2B2-568C-4562-B0FE-D3F01DF9B13D}"/>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10" name="正方形/長方形 509">
          <a:extLst>
            <a:ext uri="{FF2B5EF4-FFF2-40B4-BE49-F238E27FC236}">
              <a16:creationId xmlns:a16="http://schemas.microsoft.com/office/drawing/2014/main" xmlns="" id="{D9FC2572-D932-42B3-A2A6-E1BFEB3C195E}"/>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11" name="正方形/長方形 510">
          <a:extLst>
            <a:ext uri="{FF2B5EF4-FFF2-40B4-BE49-F238E27FC236}">
              <a16:creationId xmlns:a16="http://schemas.microsoft.com/office/drawing/2014/main" xmlns="" id="{ACA1B78E-EC7E-4B8A-9438-BE0DB6972CAA}"/>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2" name="正方形/長方形 511">
          <a:extLst>
            <a:ext uri="{FF2B5EF4-FFF2-40B4-BE49-F238E27FC236}">
              <a16:creationId xmlns:a16="http://schemas.microsoft.com/office/drawing/2014/main" xmlns="" id="{C66081F0-6F9D-45D7-AB14-2D2F0DE9F636}"/>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3" name="正方形/長方形 512">
          <a:extLst>
            <a:ext uri="{FF2B5EF4-FFF2-40B4-BE49-F238E27FC236}">
              <a16:creationId xmlns:a16="http://schemas.microsoft.com/office/drawing/2014/main" xmlns="" id="{BBE59BDC-2D88-4871-8597-13A4BC0D34E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a:extLst>
            <a:ext uri="{FF2B5EF4-FFF2-40B4-BE49-F238E27FC236}">
              <a16:creationId xmlns:a16="http://schemas.microsoft.com/office/drawing/2014/main" xmlns="" id="{660AFF1B-5284-4A0B-90A1-3095634F2B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a:extLst>
            <a:ext uri="{FF2B5EF4-FFF2-40B4-BE49-F238E27FC236}">
              <a16:creationId xmlns:a16="http://schemas.microsoft.com/office/drawing/2014/main" xmlns="" id="{AF132770-1EF1-43C3-B8F2-673392A9C3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a:extLst>
            <a:ext uri="{FF2B5EF4-FFF2-40B4-BE49-F238E27FC236}">
              <a16:creationId xmlns:a16="http://schemas.microsoft.com/office/drawing/2014/main" xmlns="" id="{05A8C381-9F98-4B4C-8E71-70160E9E38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a:extLst>
            <a:ext uri="{FF2B5EF4-FFF2-40B4-BE49-F238E27FC236}">
              <a16:creationId xmlns:a16="http://schemas.microsoft.com/office/drawing/2014/main" xmlns="" id="{2F5FAB08-B001-4935-B2AC-FE44211864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a:extLst>
            <a:ext uri="{FF2B5EF4-FFF2-40B4-BE49-F238E27FC236}">
              <a16:creationId xmlns:a16="http://schemas.microsoft.com/office/drawing/2014/main" xmlns="" id="{F43545B0-3634-4A6E-B27A-30E61CB06E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a:extLst>
            <a:ext uri="{FF2B5EF4-FFF2-40B4-BE49-F238E27FC236}">
              <a16:creationId xmlns:a16="http://schemas.microsoft.com/office/drawing/2014/main" xmlns="" id="{CA2CC9C2-8283-44D7-BBF9-394C086811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a:extLst>
            <a:ext uri="{FF2B5EF4-FFF2-40B4-BE49-F238E27FC236}">
              <a16:creationId xmlns:a16="http://schemas.microsoft.com/office/drawing/2014/main" xmlns="" id="{E37758DA-41E6-42F4-9D5D-154F78E19C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a:extLst>
            <a:ext uri="{FF2B5EF4-FFF2-40B4-BE49-F238E27FC236}">
              <a16:creationId xmlns:a16="http://schemas.microsoft.com/office/drawing/2014/main" xmlns="" id="{4F6D4E4A-E4A6-43EF-8C6D-79CDA1A2F18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2" name="正方形/長方形 521">
          <a:extLst>
            <a:ext uri="{FF2B5EF4-FFF2-40B4-BE49-F238E27FC236}">
              <a16:creationId xmlns:a16="http://schemas.microsoft.com/office/drawing/2014/main" xmlns="" id="{29FDA6B6-0BA5-4347-987F-B88DA5C957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3" name="正方形/長方形 522">
          <a:extLst>
            <a:ext uri="{FF2B5EF4-FFF2-40B4-BE49-F238E27FC236}">
              <a16:creationId xmlns:a16="http://schemas.microsoft.com/office/drawing/2014/main" xmlns="" id="{0E917964-166C-4BB6-8700-9A6501220F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4" name="正方形/長方形 523">
          <a:extLst>
            <a:ext uri="{FF2B5EF4-FFF2-40B4-BE49-F238E27FC236}">
              <a16:creationId xmlns:a16="http://schemas.microsoft.com/office/drawing/2014/main" xmlns="" id="{9DE68C49-61C8-4811-8493-71F17495A8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5" name="正方形/長方形 524">
          <a:extLst>
            <a:ext uri="{FF2B5EF4-FFF2-40B4-BE49-F238E27FC236}">
              <a16:creationId xmlns:a16="http://schemas.microsoft.com/office/drawing/2014/main" xmlns="" id="{E1AB52BD-71B8-473C-91F1-D274B7BD20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6" name="正方形/長方形 525">
          <a:extLst>
            <a:ext uri="{FF2B5EF4-FFF2-40B4-BE49-F238E27FC236}">
              <a16:creationId xmlns:a16="http://schemas.microsoft.com/office/drawing/2014/main" xmlns="" id="{8397EAB0-9F2C-42B8-94B7-363D57CCFA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7" name="正方形/長方形 526">
          <a:extLst>
            <a:ext uri="{FF2B5EF4-FFF2-40B4-BE49-F238E27FC236}">
              <a16:creationId xmlns:a16="http://schemas.microsoft.com/office/drawing/2014/main" xmlns="" id="{955F0098-D2B7-4189-9D50-E461D1B2A6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8" name="正方形/長方形 527">
          <a:extLst>
            <a:ext uri="{FF2B5EF4-FFF2-40B4-BE49-F238E27FC236}">
              <a16:creationId xmlns:a16="http://schemas.microsoft.com/office/drawing/2014/main" xmlns="" id="{96DD712B-B257-4531-8178-15FD6048C9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9" name="正方形/長方形 528">
          <a:extLst>
            <a:ext uri="{FF2B5EF4-FFF2-40B4-BE49-F238E27FC236}">
              <a16:creationId xmlns:a16="http://schemas.microsoft.com/office/drawing/2014/main" xmlns="" id="{997C6F90-FDC8-4FC2-9AB2-AC4908CC439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0" name="正方形/長方形 529">
          <a:extLst>
            <a:ext uri="{FF2B5EF4-FFF2-40B4-BE49-F238E27FC236}">
              <a16:creationId xmlns:a16="http://schemas.microsoft.com/office/drawing/2014/main" xmlns="" id="{F0F76924-3C00-45AE-B434-772DF329C1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1" name="正方形/長方形 530">
          <a:extLst>
            <a:ext uri="{FF2B5EF4-FFF2-40B4-BE49-F238E27FC236}">
              <a16:creationId xmlns:a16="http://schemas.microsoft.com/office/drawing/2014/main" xmlns="" id="{0ADC4CA4-B53F-4A0A-B938-A662AD3A4E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2" name="テキスト ボックス 531">
          <a:extLst>
            <a:ext uri="{FF2B5EF4-FFF2-40B4-BE49-F238E27FC236}">
              <a16:creationId xmlns:a16="http://schemas.microsoft.com/office/drawing/2014/main" xmlns="" id="{CEED60CB-139C-4FBC-924E-23E1978984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mn-lt"/>
              <a:ea typeface="+mn-ea"/>
              <a:cs typeface="+mn-cs"/>
            </a:rPr>
            <a:t>類似団体と比較して、有形固定資産減価償却率が高くなっている施設は、</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道路</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で、低い施設は、</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認定こども園・幼稚園・保育所</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橋りょう・トンネル</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学校施設</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公営住宅</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港湾・漁港</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である。</a:t>
          </a:r>
          <a:endParaRPr lang="ja-JP" altLang="ja-JP" sz="1400" u="none">
            <a:effectLst/>
          </a:endParaRPr>
        </a:p>
        <a:p>
          <a:r>
            <a:rPr kumimoji="1" lang="ja-JP" altLang="ja-JP" sz="1100" u="none">
              <a:solidFill>
                <a:schemeClr val="dk1"/>
              </a:solidFill>
              <a:effectLst/>
              <a:latin typeface="+mn-lt"/>
              <a:ea typeface="+mn-ea"/>
              <a:cs typeface="+mn-cs"/>
            </a:rPr>
            <a:t>・道路においては、昭和</a:t>
          </a:r>
          <a:r>
            <a:rPr kumimoji="1" lang="en-US" altLang="ja-JP" sz="1100" u="none">
              <a:solidFill>
                <a:schemeClr val="dk1"/>
              </a:solidFill>
              <a:effectLst/>
              <a:latin typeface="+mn-lt"/>
              <a:ea typeface="+mn-ea"/>
              <a:cs typeface="+mn-cs"/>
            </a:rPr>
            <a:t>29</a:t>
          </a:r>
          <a:r>
            <a:rPr kumimoji="1" lang="ja-JP" altLang="ja-JP" sz="1100" u="none">
              <a:solidFill>
                <a:schemeClr val="dk1"/>
              </a:solidFill>
              <a:effectLst/>
              <a:latin typeface="+mn-lt"/>
              <a:ea typeface="+mn-ea"/>
              <a:cs typeface="+mn-cs"/>
            </a:rPr>
            <a:t>年から昭和</a:t>
          </a:r>
          <a:r>
            <a:rPr kumimoji="1" lang="en-US" altLang="ja-JP" sz="1100" u="none">
              <a:solidFill>
                <a:schemeClr val="dk1"/>
              </a:solidFill>
              <a:effectLst/>
              <a:latin typeface="+mn-lt"/>
              <a:ea typeface="+mn-ea"/>
              <a:cs typeface="+mn-cs"/>
            </a:rPr>
            <a:t>60</a:t>
          </a:r>
          <a:r>
            <a:rPr kumimoji="1" lang="ja-JP" altLang="ja-JP" sz="1100" u="none">
              <a:solidFill>
                <a:schemeClr val="dk1"/>
              </a:solidFill>
              <a:effectLst/>
              <a:latin typeface="+mn-lt"/>
              <a:ea typeface="+mn-ea"/>
              <a:cs typeface="+mn-cs"/>
            </a:rPr>
            <a:t>年にかけ数多く路線を整備を行った。現在、道路舗装の剥離や凹凸など老朽化著しい箇所など住民のライフラインとして優先順位の高い路線から道路改良事業を実施している。</a:t>
          </a:r>
          <a:endParaRPr lang="ja-JP" altLang="ja-JP" sz="1400" u="none">
            <a:effectLst/>
          </a:endParaRPr>
        </a:p>
        <a:p>
          <a:r>
            <a:rPr kumimoji="1" lang="ja-JP" altLang="ja-JP" sz="1100" u="none">
              <a:solidFill>
                <a:schemeClr val="dk1"/>
              </a:solidFill>
              <a:effectLst/>
              <a:latin typeface="+mn-lt"/>
              <a:ea typeface="+mn-ea"/>
              <a:cs typeface="+mn-cs"/>
            </a:rPr>
            <a:t>・港湾・漁港においては公共施設等総合管理計画を基にして、老朽化の把握や長寿命化</a:t>
          </a: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更新等をする必要がある。</a:t>
          </a:r>
          <a:endParaRPr lang="ja-JP" altLang="ja-JP" sz="1400" u="none">
            <a:effectLst/>
          </a:endParaRPr>
        </a:p>
        <a:p>
          <a:r>
            <a:rPr kumimoji="1" lang="ja-JP" altLang="ja-JP" sz="1100" u="none">
              <a:solidFill>
                <a:schemeClr val="dk1"/>
              </a:solidFill>
              <a:effectLst/>
              <a:latin typeface="+mn-lt"/>
              <a:ea typeface="+mn-ea"/>
              <a:cs typeface="+mn-cs"/>
            </a:rPr>
            <a:t>・学校施設においては、中学校校舎の耐震基準を満たしておらず平成</a:t>
          </a:r>
          <a:r>
            <a:rPr kumimoji="1" lang="en-US" altLang="ja-JP" sz="1100" u="none">
              <a:solidFill>
                <a:schemeClr val="dk1"/>
              </a:solidFill>
              <a:effectLst/>
              <a:latin typeface="+mn-lt"/>
              <a:ea typeface="+mn-ea"/>
              <a:cs typeface="+mn-cs"/>
            </a:rPr>
            <a:t>26</a:t>
          </a:r>
          <a:r>
            <a:rPr kumimoji="1" lang="ja-JP" altLang="ja-JP" sz="1100" u="none">
              <a:solidFill>
                <a:schemeClr val="dk1"/>
              </a:solidFill>
              <a:effectLst/>
              <a:latin typeface="+mn-lt"/>
              <a:ea typeface="+mn-ea"/>
              <a:cs typeface="+mn-cs"/>
            </a:rPr>
            <a:t>年度から平成</a:t>
          </a:r>
          <a:r>
            <a:rPr kumimoji="1" lang="en-US" altLang="ja-JP" sz="1100" u="none">
              <a:solidFill>
                <a:schemeClr val="dk1"/>
              </a:solidFill>
              <a:effectLst/>
              <a:latin typeface="+mn-lt"/>
              <a:ea typeface="+mn-ea"/>
              <a:cs typeface="+mn-cs"/>
            </a:rPr>
            <a:t>27</a:t>
          </a:r>
          <a:r>
            <a:rPr kumimoji="1" lang="ja-JP" altLang="ja-JP" sz="1100" u="none">
              <a:solidFill>
                <a:schemeClr val="dk1"/>
              </a:solidFill>
              <a:effectLst/>
              <a:latin typeface="+mn-lt"/>
              <a:ea typeface="+mn-ea"/>
              <a:cs typeface="+mn-cs"/>
            </a:rPr>
            <a:t>年度において立替を実施した事により、維持管理費については今後減少する見込みである。小学校校舎についても耐震基準が低いため、今後立替を予定している。</a:t>
          </a:r>
          <a:endParaRPr lang="ja-JP" altLang="ja-JP" sz="1400" u="none">
            <a:effectLst/>
          </a:endParaRPr>
        </a:p>
        <a:p>
          <a:pPr eaLnBrk="1" fontAlgn="auto" latinLnBrk="0" hangingPunct="1"/>
          <a:r>
            <a:rPr kumimoji="1" lang="ja-JP" altLang="ja-JP" sz="1100" u="none">
              <a:solidFill>
                <a:schemeClr val="dk1"/>
              </a:solidFill>
              <a:effectLst/>
              <a:latin typeface="+mn-lt"/>
              <a:ea typeface="+mn-ea"/>
              <a:cs typeface="+mn-cs"/>
            </a:rPr>
            <a:t>・公営住宅においては、昭和</a:t>
          </a:r>
          <a:r>
            <a:rPr kumimoji="1" lang="en-US" altLang="ja-JP" sz="1100" u="none">
              <a:solidFill>
                <a:schemeClr val="dk1"/>
              </a:solidFill>
              <a:effectLst/>
              <a:latin typeface="+mn-lt"/>
              <a:ea typeface="+mn-ea"/>
              <a:cs typeface="+mn-cs"/>
            </a:rPr>
            <a:t>57</a:t>
          </a:r>
          <a:r>
            <a:rPr kumimoji="1" lang="ja-JP" altLang="ja-JP" sz="1100" u="none">
              <a:solidFill>
                <a:schemeClr val="dk1"/>
              </a:solidFill>
              <a:effectLst/>
              <a:latin typeface="+mn-lt"/>
              <a:ea typeface="+mn-ea"/>
              <a:cs typeface="+mn-cs"/>
            </a:rPr>
            <a:t>年から平成</a:t>
          </a:r>
          <a:r>
            <a:rPr kumimoji="1" lang="en-US" altLang="ja-JP" sz="1100" u="none">
              <a:solidFill>
                <a:schemeClr val="dk1"/>
              </a:solidFill>
              <a:effectLst/>
              <a:latin typeface="+mn-lt"/>
              <a:ea typeface="+mn-ea"/>
              <a:cs typeface="+mn-cs"/>
            </a:rPr>
            <a:t>12</a:t>
          </a:r>
          <a:r>
            <a:rPr kumimoji="1" lang="ja-JP" altLang="ja-JP" sz="1100" u="none">
              <a:solidFill>
                <a:schemeClr val="dk1"/>
              </a:solidFill>
              <a:effectLst/>
              <a:latin typeface="+mn-lt"/>
              <a:ea typeface="+mn-ea"/>
              <a:cs typeface="+mn-cs"/>
            </a:rPr>
            <a:t>年において建築整備を行った。年々維持管理費は増加傾向にあることから、今後は、公共施設等総合管理計画を基にして、長寿命化（耐震補強）及び更新等をする必要がある。</a:t>
          </a:r>
          <a:endParaRPr lang="ja-JP" altLang="ja-JP" sz="1400" u="none">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44807112-33C9-46F9-9035-39697B9987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BDB80356-F544-4D66-A0D0-F6492EA32D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3FB86F8-D9CC-485B-8A90-1CF3612722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6ECF2C00-ED39-4852-AEF2-D628229CEB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E5ACFB69-BC69-4ED1-9F40-B114CE97FA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D771F265-FEE0-4B28-99A1-70BB20A7D4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6B342B85-4534-4F98-9D55-2AC343A87A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3A06A133-B241-4F64-9797-7127C13C62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13361747-8E22-452C-8CF6-B38E9E0E8D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64F2EEE4-BFA8-4F00-BCF9-7167525145B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1,526
1,496
15.42
3,022,914
2,776,064
239,951
1,219,635
2,555,043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E56C7FD0-BA51-4401-9C97-EC94857826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4DDC397C-41F5-417F-ABDF-78FF073D33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10A7AA98-9809-4759-8308-EDD0042684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80885FAD-528F-49CD-BB8C-BC405DA11D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C3354AF0-CC48-4790-A725-A97AD5B82A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98C23662-3840-4EA6-9B47-08342BE1AA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C667DE82-DFCA-4EFE-AD3F-0F7F38EEE0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67E34317-E6F3-474D-A149-7E735D5C888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F6CF2FBF-B9B1-4B11-BA9E-33881B2F6DBA}"/>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16CA56E4-6AE7-4A49-9CA2-AA6D592D3F0A}"/>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50055FB2-93C3-4076-B30E-4AFEECCEE4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CBBA003E-00BF-43BC-93D2-AEFBB8B937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E476EF47-EF9B-4809-B8AA-11D01BCDFC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65AE79AC-9C93-4418-AEE0-02E4AE64AE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8F133571-4A71-4A14-8B30-2E7B64AC03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DF9535FC-FA8B-452A-9EAF-A451367C92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C9FA052E-0281-492A-83A6-FCFF1D0E0F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9F9EA8E4-8310-4B91-80BD-9FC33FF033F2}"/>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22FDF89D-8541-4D68-B7E3-9D9E66BEFEAD}"/>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2740FE8C-4DDB-4C13-B642-C3C71898CCC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F4125FA-0BD9-4894-8DFB-F0D48916E73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ACBC0AAC-66F7-4FE9-A86B-1B442EF012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F0E3FD3F-34D2-4207-BDD2-5AF14A6F0E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6B23494A-A028-47A8-B116-339E7A4590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D5834AB4-8429-44BD-94B6-627530E43E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EA119EBD-8E7B-4F69-942B-D95D2E9F29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AFC1E709-5BFD-40CE-BB4F-DB3A2838E1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EA84FB5D-1A20-4405-AE25-4DB4996430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6E030D38-CAB5-4D73-991A-F6912190901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xmlns="" id="{1EBED237-95B4-4190-AFEA-C460915EE9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xmlns="" id="{79C6BF48-938D-4C45-936E-E635044A08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xmlns="" id="{095E143B-5499-4FBA-AD29-D70FF41BB9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xmlns="" id="{71DC4B53-9BBB-40E5-906C-BEE3D7A501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xmlns="" id="{836B1A7A-2C00-4D97-AACA-93164AB158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xmlns="" id="{B979E8A8-DBDA-453E-9D63-1780913F83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xmlns="" id="{6B936950-285B-485F-8187-BC36BE238B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xmlns="" id="{1DC8B71C-B35C-4E76-B16C-426B49F84AD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xmlns="" id="{5C715164-7E6A-4105-836F-00DB01D469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xmlns="" id="{490597EB-E797-4EB3-BBCE-CDDB44E0FF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xmlns="" id="{C8A5815A-2E8D-476E-AC49-DDA4483FF6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xmlns="" id="{7A4D0520-1BCD-4608-8EAE-F77B4C7A02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xmlns="" id="{50C88E45-55ED-49C8-84D2-D1BAD89A0B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xmlns="" id="{A5F4A9F1-B194-46B4-9DF3-D30218DB84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xmlns="" id="{100B2875-7CC1-417E-9358-AA53D45AFA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xmlns="" id="{F78408D8-84FA-41B9-BA0F-A093F1B9E1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2972FDBB-FC9E-4E11-95D7-5FBB9895FA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xmlns="" id="{5E68F5B8-6454-4538-ADBF-87A57925C3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xmlns="" id="{0651D497-4C84-4FCA-9D30-2376770A869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xmlns="" id="{A1C59D8B-DEA0-4343-B6F5-BC10F638803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xmlns="" id="{3E2C0B8D-838E-4711-813B-BA38D1C014F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xmlns="" id="{14517142-4670-4B34-B1C8-F9AEB99D0C4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xmlns="" id="{E63F31E0-1D5B-4D40-83EB-979E97F87E5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xmlns="" id="{313362B7-FBF9-4708-965A-C5221D7DEE7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xmlns="" id="{F53FB249-3614-47FF-A932-C76D340F565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xmlns="" id="{99BC7858-6F63-4F37-8AAF-6E996A2B8E4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xmlns="" id="{EB64C88D-7338-493C-9D74-E94B61F0A668}"/>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xmlns="" id="{4BBDB613-B5FD-4FEC-9881-23DD699298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xmlns="" id="{4BEB864F-52DB-4DF3-BB1F-8C700308A54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xmlns="" id="{65788946-E644-470E-9AB9-58CFC227D9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a:extLst>
            <a:ext uri="{FF2B5EF4-FFF2-40B4-BE49-F238E27FC236}">
              <a16:creationId xmlns:a16="http://schemas.microsoft.com/office/drawing/2014/main" xmlns="" id="{69324876-8BB0-42F0-A2B3-FB3EC2CB631D}"/>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xmlns="" id="{723E1557-38E9-428C-A108-C7F7AD5D7731}"/>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a:extLst>
            <a:ext uri="{FF2B5EF4-FFF2-40B4-BE49-F238E27FC236}">
              <a16:creationId xmlns:a16="http://schemas.microsoft.com/office/drawing/2014/main" xmlns="" id="{4769616E-B3E5-46AD-841D-28813E05D917}"/>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xmlns="" id="{EF852633-8A76-4ED7-9106-D94B3AEEE431}"/>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a:extLst>
            <a:ext uri="{FF2B5EF4-FFF2-40B4-BE49-F238E27FC236}">
              <a16:creationId xmlns:a16="http://schemas.microsoft.com/office/drawing/2014/main" xmlns="" id="{DCDCB6B3-A33A-48C1-9898-6FEE457985ED}"/>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xmlns="" id="{C1771DCC-174D-4A4B-9B44-998AD7E657E4}"/>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a:extLst>
            <a:ext uri="{FF2B5EF4-FFF2-40B4-BE49-F238E27FC236}">
              <a16:creationId xmlns:a16="http://schemas.microsoft.com/office/drawing/2014/main" xmlns="" id="{E49AFB7F-C39D-44B9-81DA-23FEF2222F72}"/>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a:extLst>
            <a:ext uri="{FF2B5EF4-FFF2-40B4-BE49-F238E27FC236}">
              <a16:creationId xmlns:a16="http://schemas.microsoft.com/office/drawing/2014/main" xmlns="" id="{21A64456-3FFF-47BC-94DA-7C266774224D}"/>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a:extLst>
            <a:ext uri="{FF2B5EF4-FFF2-40B4-BE49-F238E27FC236}">
              <a16:creationId xmlns:a16="http://schemas.microsoft.com/office/drawing/2014/main" xmlns="" id="{170E0ABE-8BF9-4EDF-A52A-CCB75352786A}"/>
            </a:ext>
          </a:extLst>
        </xdr:cNvPr>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xmlns="" id="{480DC1FA-7E1B-4FE1-898A-05CF7B6648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xmlns="" id="{A32F293E-B459-4E26-8C03-6AA37AE4ED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8E927605-8987-4BCE-8ED6-36F23C6FB9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B3064FC4-8E94-4D4D-B56A-3C1D65E9AC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BFC8424F-49BF-4608-A4B3-6C7607B67B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8636</xdr:rowOff>
    </xdr:from>
    <xdr:to>
      <xdr:col>5</xdr:col>
      <xdr:colOff>409575</xdr:colOff>
      <xdr:row>64</xdr:row>
      <xdr:rowOff>110236</xdr:rowOff>
    </xdr:to>
    <xdr:sp macro="" textlink="">
      <xdr:nvSpPr>
        <xdr:cNvPr id="85" name="円/楕円 84">
          <a:extLst>
            <a:ext uri="{FF2B5EF4-FFF2-40B4-BE49-F238E27FC236}">
              <a16:creationId xmlns:a16="http://schemas.microsoft.com/office/drawing/2014/main" xmlns="" id="{D217B52F-B5F7-436E-A215-AB470D3D894C}"/>
            </a:ext>
          </a:extLst>
        </xdr:cNvPr>
        <xdr:cNvSpPr/>
      </xdr:nvSpPr>
      <xdr:spPr>
        <a:xfrm>
          <a:off x="3746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101363</xdr:rowOff>
    </xdr:from>
    <xdr:ext cx="405111" cy="259045"/>
    <xdr:sp macro="" textlink="">
      <xdr:nvSpPr>
        <xdr:cNvPr id="86" name="n_1mainValue【体育館・プール】&#10;有形固定資産減価償却率">
          <a:extLst>
            <a:ext uri="{FF2B5EF4-FFF2-40B4-BE49-F238E27FC236}">
              <a16:creationId xmlns:a16="http://schemas.microsoft.com/office/drawing/2014/main" xmlns="" id="{827DAEE3-AD35-4724-9567-692C742583B7}"/>
            </a:ext>
          </a:extLst>
        </xdr:cNvPr>
        <xdr:cNvSpPr txBox="1"/>
      </xdr:nvSpPr>
      <xdr:spPr>
        <a:xfrm>
          <a:off x="3582043" y="1107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xmlns="" id="{86E9A26C-802F-48CD-884F-738E735760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xmlns="" id="{BF657A0C-9BAF-4A22-AC85-2DD371AA41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xmlns="" id="{D00DA67F-F21B-4BB5-A3A1-4D76EF4ACC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xmlns="" id="{E458A611-A0E7-49C5-B25A-D9CB8240E0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xmlns="" id="{CD9F4D14-A459-4459-80EB-47CB0A1DB8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xmlns="" id="{2EAA3FE9-A3C5-4815-B1BF-C7A5EA2B01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xmlns="" id="{28930884-2F1F-4B4E-BBC8-63518C8E61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xmlns="" id="{CBB104F2-5F1B-4600-B851-C7DE7DDF99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xmlns="" id="{5B3B924E-B2D5-4CD2-9505-5385C90F52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xmlns="" id="{895830C6-7B49-48CC-A043-CC9899985F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a:extLst>
            <a:ext uri="{FF2B5EF4-FFF2-40B4-BE49-F238E27FC236}">
              <a16:creationId xmlns:a16="http://schemas.microsoft.com/office/drawing/2014/main" xmlns="" id="{F5B4F86D-B0D3-4ACF-9FD9-9DC6E43D112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a:extLst>
            <a:ext uri="{FF2B5EF4-FFF2-40B4-BE49-F238E27FC236}">
              <a16:creationId xmlns:a16="http://schemas.microsoft.com/office/drawing/2014/main" xmlns="" id="{3A61D075-C3CE-4D67-BF91-FCD3A8CEB40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a:extLst>
            <a:ext uri="{FF2B5EF4-FFF2-40B4-BE49-F238E27FC236}">
              <a16:creationId xmlns:a16="http://schemas.microsoft.com/office/drawing/2014/main" xmlns="" id="{71FF30F3-0F3C-4FB4-B3C2-BFB616100B6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a:extLst>
            <a:ext uri="{FF2B5EF4-FFF2-40B4-BE49-F238E27FC236}">
              <a16:creationId xmlns:a16="http://schemas.microsoft.com/office/drawing/2014/main" xmlns="" id="{4FE6E5F2-4806-4EDA-9AFD-1115F9A82BB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a:extLst>
            <a:ext uri="{FF2B5EF4-FFF2-40B4-BE49-F238E27FC236}">
              <a16:creationId xmlns:a16="http://schemas.microsoft.com/office/drawing/2014/main" xmlns="" id="{488B39F0-30FA-4D32-8D26-E388F09CEC2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a:extLst>
            <a:ext uri="{FF2B5EF4-FFF2-40B4-BE49-F238E27FC236}">
              <a16:creationId xmlns:a16="http://schemas.microsoft.com/office/drawing/2014/main" xmlns="" id="{9D123A5B-8815-4589-A061-30A0393D6F5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a:extLst>
            <a:ext uri="{FF2B5EF4-FFF2-40B4-BE49-F238E27FC236}">
              <a16:creationId xmlns:a16="http://schemas.microsoft.com/office/drawing/2014/main" xmlns="" id="{9735E366-0177-47F8-BD50-D9DE1939513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a:extLst>
            <a:ext uri="{FF2B5EF4-FFF2-40B4-BE49-F238E27FC236}">
              <a16:creationId xmlns:a16="http://schemas.microsoft.com/office/drawing/2014/main" xmlns="" id="{7B7D6874-3009-46B1-A858-2C38048E934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a:extLst>
            <a:ext uri="{FF2B5EF4-FFF2-40B4-BE49-F238E27FC236}">
              <a16:creationId xmlns:a16="http://schemas.microsoft.com/office/drawing/2014/main" xmlns="" id="{00B3E930-7AFA-4AFA-B611-E6CEF5B70ED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a:extLst>
            <a:ext uri="{FF2B5EF4-FFF2-40B4-BE49-F238E27FC236}">
              <a16:creationId xmlns:a16="http://schemas.microsoft.com/office/drawing/2014/main" xmlns="" id="{2073C72F-EFA3-40C7-9277-FC2037CF3F8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a:extLst>
            <a:ext uri="{FF2B5EF4-FFF2-40B4-BE49-F238E27FC236}">
              <a16:creationId xmlns:a16="http://schemas.microsoft.com/office/drawing/2014/main" xmlns="" id="{9FB7FF2D-BE8F-4478-8EA6-35E75F62323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a:extLst>
            <a:ext uri="{FF2B5EF4-FFF2-40B4-BE49-F238E27FC236}">
              <a16:creationId xmlns:a16="http://schemas.microsoft.com/office/drawing/2014/main" xmlns="" id="{6F33BC95-D5EB-444D-AAF1-3B4F758706F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a16="http://schemas.microsoft.com/office/drawing/2014/main" xmlns="" id="{A5676078-A6BE-4A7E-A94A-6391D5F02B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a16="http://schemas.microsoft.com/office/drawing/2014/main" xmlns="" id="{D9AA1955-80B1-40EE-BB30-19756ECD254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a16="http://schemas.microsoft.com/office/drawing/2014/main" xmlns="" id="{FBA21F01-C6A8-44A1-9B49-AD0E7BDCA3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a:extLst>
            <a:ext uri="{FF2B5EF4-FFF2-40B4-BE49-F238E27FC236}">
              <a16:creationId xmlns:a16="http://schemas.microsoft.com/office/drawing/2014/main" xmlns="" id="{0C0A3A32-6676-45F0-A640-13927D3285CD}"/>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a:extLst>
            <a:ext uri="{FF2B5EF4-FFF2-40B4-BE49-F238E27FC236}">
              <a16:creationId xmlns:a16="http://schemas.microsoft.com/office/drawing/2014/main" xmlns="" id="{25B7733C-21FC-45AE-B2EF-31F7EB7757E0}"/>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a:extLst>
            <a:ext uri="{FF2B5EF4-FFF2-40B4-BE49-F238E27FC236}">
              <a16:creationId xmlns:a16="http://schemas.microsoft.com/office/drawing/2014/main" xmlns="" id="{AFA6F7CB-684E-4A41-811A-E55F76950118}"/>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a:extLst>
            <a:ext uri="{FF2B5EF4-FFF2-40B4-BE49-F238E27FC236}">
              <a16:creationId xmlns:a16="http://schemas.microsoft.com/office/drawing/2014/main" xmlns="" id="{02D732A5-03C8-4B7A-BA54-A763692E5C66}"/>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a:extLst>
            <a:ext uri="{FF2B5EF4-FFF2-40B4-BE49-F238E27FC236}">
              <a16:creationId xmlns:a16="http://schemas.microsoft.com/office/drawing/2014/main" xmlns="" id="{392DA563-CEDB-4585-B4B8-7BCD84947B8A}"/>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a:extLst>
            <a:ext uri="{FF2B5EF4-FFF2-40B4-BE49-F238E27FC236}">
              <a16:creationId xmlns:a16="http://schemas.microsoft.com/office/drawing/2014/main" xmlns="" id="{18509D75-4F08-471C-B5B4-C19A416B8B2E}"/>
            </a:ext>
          </a:extLst>
        </xdr:cNvPr>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a:extLst>
            <a:ext uri="{FF2B5EF4-FFF2-40B4-BE49-F238E27FC236}">
              <a16:creationId xmlns:a16="http://schemas.microsoft.com/office/drawing/2014/main" xmlns="" id="{E0A86E20-AAC1-4AA6-9D1E-49EC67E23824}"/>
            </a:ext>
          </a:extLst>
        </xdr:cNvPr>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a:extLst>
            <a:ext uri="{FF2B5EF4-FFF2-40B4-BE49-F238E27FC236}">
              <a16:creationId xmlns:a16="http://schemas.microsoft.com/office/drawing/2014/main" xmlns="" id="{504C6347-EE0E-4E51-8CF1-FA4C1A0CC4F8}"/>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a:extLst>
            <a:ext uri="{FF2B5EF4-FFF2-40B4-BE49-F238E27FC236}">
              <a16:creationId xmlns:a16="http://schemas.microsoft.com/office/drawing/2014/main" xmlns="" id="{FC9DE608-7CA7-448A-95DE-DC0DD187F10E}"/>
            </a:ext>
          </a:extLst>
        </xdr:cNvPr>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xmlns="" id="{2ECB7AA4-8A7B-45DF-AA95-3AB8654E95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xmlns="" id="{E9A18D28-2B1B-41C3-8AF7-2F30724CC5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xmlns="" id="{2BABEC2F-6B4A-466E-A8F3-60CD7A1521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C761184E-9B4C-4930-A6E3-FA9E45350E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79062750-7479-4432-8432-CFFCC5E81B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119017</xdr:rowOff>
    </xdr:from>
    <xdr:to>
      <xdr:col>14</xdr:col>
      <xdr:colOff>79375</xdr:colOff>
      <xdr:row>60</xdr:row>
      <xdr:rowOff>49167</xdr:rowOff>
    </xdr:to>
    <xdr:sp macro="" textlink="">
      <xdr:nvSpPr>
        <xdr:cNvPr id="126" name="円/楕円 125">
          <a:extLst>
            <a:ext uri="{FF2B5EF4-FFF2-40B4-BE49-F238E27FC236}">
              <a16:creationId xmlns:a16="http://schemas.microsoft.com/office/drawing/2014/main" xmlns="" id="{0B15C164-F54B-42DE-AE0C-1E9A0FF867DC}"/>
            </a:ext>
          </a:extLst>
        </xdr:cNvPr>
        <xdr:cNvSpPr/>
      </xdr:nvSpPr>
      <xdr:spPr>
        <a:xfrm>
          <a:off x="958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65694</xdr:rowOff>
    </xdr:from>
    <xdr:ext cx="469744" cy="259045"/>
    <xdr:sp macro="" textlink="">
      <xdr:nvSpPr>
        <xdr:cNvPr id="127" name="n_1mainValue【体育館・プール】&#10;一人当たり面積">
          <a:extLst>
            <a:ext uri="{FF2B5EF4-FFF2-40B4-BE49-F238E27FC236}">
              <a16:creationId xmlns:a16="http://schemas.microsoft.com/office/drawing/2014/main" xmlns="" id="{B3331FD6-5F7B-41B4-9AF4-1792A4004E3D}"/>
            </a:ext>
          </a:extLst>
        </xdr:cNvPr>
        <xdr:cNvSpPr txBox="1"/>
      </xdr:nvSpPr>
      <xdr:spPr>
        <a:xfrm>
          <a:off x="93917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xmlns="" id="{E346B681-D7D7-4836-ABE4-3F41930341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xmlns="" id="{9FBEB9B7-2224-489F-893F-80C53E7A6D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xmlns="" id="{D0502FD0-1F54-4085-8585-76B65D2EDD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xmlns="" id="{A8A76C18-2261-473F-92C7-C93BA7A6AF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xmlns="" id="{5CAD1628-4567-4969-8E9F-0200A77CD5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xmlns="" id="{A93E2026-0E05-4412-97FC-06B9501B44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xmlns="" id="{8D8DC83B-7B07-4208-8B7B-DAF656316A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xmlns="" id="{550632F5-5385-4AFA-8193-B98A5655818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a:extLst>
            <a:ext uri="{FF2B5EF4-FFF2-40B4-BE49-F238E27FC236}">
              <a16:creationId xmlns:a16="http://schemas.microsoft.com/office/drawing/2014/main" xmlns="" id="{32F43B91-48D5-493A-AF7F-2B6A8D5EC9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a:extLst>
            <a:ext uri="{FF2B5EF4-FFF2-40B4-BE49-F238E27FC236}">
              <a16:creationId xmlns:a16="http://schemas.microsoft.com/office/drawing/2014/main" xmlns="" id="{3E96BD49-1AFE-4ADD-9EF3-B6F301BE73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a:extLst>
            <a:ext uri="{FF2B5EF4-FFF2-40B4-BE49-F238E27FC236}">
              <a16:creationId xmlns:a16="http://schemas.microsoft.com/office/drawing/2014/main" xmlns="" id="{AB271F47-7BCC-4C54-A55D-C34EF275CA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a:extLst>
            <a:ext uri="{FF2B5EF4-FFF2-40B4-BE49-F238E27FC236}">
              <a16:creationId xmlns:a16="http://schemas.microsoft.com/office/drawing/2014/main" xmlns="" id="{D986928C-1DB0-4AF5-B767-244E7CCD4F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a:extLst>
            <a:ext uri="{FF2B5EF4-FFF2-40B4-BE49-F238E27FC236}">
              <a16:creationId xmlns:a16="http://schemas.microsoft.com/office/drawing/2014/main" xmlns="" id="{36576898-E3A9-4E22-8A1D-23CD4597E6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a:extLst>
            <a:ext uri="{FF2B5EF4-FFF2-40B4-BE49-F238E27FC236}">
              <a16:creationId xmlns:a16="http://schemas.microsoft.com/office/drawing/2014/main" xmlns="" id="{DBECCA2F-BCFC-447E-8007-4A5DC90B51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a:extLst>
            <a:ext uri="{FF2B5EF4-FFF2-40B4-BE49-F238E27FC236}">
              <a16:creationId xmlns:a16="http://schemas.microsoft.com/office/drawing/2014/main" xmlns="" id="{F6BA5AFB-6771-4CB2-B18B-57987A8023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a:extLst>
            <a:ext uri="{FF2B5EF4-FFF2-40B4-BE49-F238E27FC236}">
              <a16:creationId xmlns:a16="http://schemas.microsoft.com/office/drawing/2014/main" xmlns="" id="{A06C84FF-D1DC-403C-AD12-74A33A9E428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a:extLst>
            <a:ext uri="{FF2B5EF4-FFF2-40B4-BE49-F238E27FC236}">
              <a16:creationId xmlns:a16="http://schemas.microsoft.com/office/drawing/2014/main" xmlns="" id="{B9593F9F-6B42-44D8-A46E-D52397B85D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a:extLst>
            <a:ext uri="{FF2B5EF4-FFF2-40B4-BE49-F238E27FC236}">
              <a16:creationId xmlns:a16="http://schemas.microsoft.com/office/drawing/2014/main" xmlns="" id="{F45C6898-5E51-4CCD-A4DD-07FCD92F81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a:extLst>
            <a:ext uri="{FF2B5EF4-FFF2-40B4-BE49-F238E27FC236}">
              <a16:creationId xmlns:a16="http://schemas.microsoft.com/office/drawing/2014/main" xmlns="" id="{652071C5-07CD-4A3C-AD2A-82121D9098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a:extLst>
            <a:ext uri="{FF2B5EF4-FFF2-40B4-BE49-F238E27FC236}">
              <a16:creationId xmlns:a16="http://schemas.microsoft.com/office/drawing/2014/main" xmlns="" id="{434A0C8A-057C-4EA6-AB0B-B7109AA26D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a:extLst>
            <a:ext uri="{FF2B5EF4-FFF2-40B4-BE49-F238E27FC236}">
              <a16:creationId xmlns:a16="http://schemas.microsoft.com/office/drawing/2014/main" xmlns="" id="{6CADB3E3-7635-464A-9883-00CCCC4527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a:extLst>
            <a:ext uri="{FF2B5EF4-FFF2-40B4-BE49-F238E27FC236}">
              <a16:creationId xmlns:a16="http://schemas.microsoft.com/office/drawing/2014/main" xmlns="" id="{6165A48D-1A94-41E1-8E1B-3A0EA022DE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a:extLst>
            <a:ext uri="{FF2B5EF4-FFF2-40B4-BE49-F238E27FC236}">
              <a16:creationId xmlns:a16="http://schemas.microsoft.com/office/drawing/2014/main" xmlns="" id="{E755F940-6B91-4082-8BEA-A5FE3A5A7E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a:extLst>
            <a:ext uri="{FF2B5EF4-FFF2-40B4-BE49-F238E27FC236}">
              <a16:creationId xmlns:a16="http://schemas.microsoft.com/office/drawing/2014/main" xmlns="" id="{AE0EC992-493C-4B16-8FB2-AD62173EFA3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a:extLst>
            <a:ext uri="{FF2B5EF4-FFF2-40B4-BE49-F238E27FC236}">
              <a16:creationId xmlns:a16="http://schemas.microsoft.com/office/drawing/2014/main" xmlns="" id="{7DEFA276-1227-442C-B21C-36A1BFE453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a:extLst>
            <a:ext uri="{FF2B5EF4-FFF2-40B4-BE49-F238E27FC236}">
              <a16:creationId xmlns:a16="http://schemas.microsoft.com/office/drawing/2014/main" xmlns="" id="{F3958742-E3E9-4E8E-B79E-67BA8F3ADE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a:extLst>
            <a:ext uri="{FF2B5EF4-FFF2-40B4-BE49-F238E27FC236}">
              <a16:creationId xmlns:a16="http://schemas.microsoft.com/office/drawing/2014/main" xmlns="" id="{AD5EADCF-D8C7-4572-B441-5C9E72B172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a:extLst>
            <a:ext uri="{FF2B5EF4-FFF2-40B4-BE49-F238E27FC236}">
              <a16:creationId xmlns:a16="http://schemas.microsoft.com/office/drawing/2014/main" xmlns="" id="{967688D3-A37A-42F8-8900-14139E177E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a:extLst>
            <a:ext uri="{FF2B5EF4-FFF2-40B4-BE49-F238E27FC236}">
              <a16:creationId xmlns:a16="http://schemas.microsoft.com/office/drawing/2014/main" xmlns="" id="{E26F7717-4256-4F84-B962-FD84A26BD3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a:extLst>
            <a:ext uri="{FF2B5EF4-FFF2-40B4-BE49-F238E27FC236}">
              <a16:creationId xmlns:a16="http://schemas.microsoft.com/office/drawing/2014/main" xmlns="" id="{6C934916-81DE-4DF2-9099-2CB330E807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a:extLst>
            <a:ext uri="{FF2B5EF4-FFF2-40B4-BE49-F238E27FC236}">
              <a16:creationId xmlns:a16="http://schemas.microsoft.com/office/drawing/2014/main" xmlns="" id="{B07331C2-096D-4598-863E-C46D4CFE27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a:extLst>
            <a:ext uri="{FF2B5EF4-FFF2-40B4-BE49-F238E27FC236}">
              <a16:creationId xmlns:a16="http://schemas.microsoft.com/office/drawing/2014/main" xmlns="" id="{5F4AD47A-B4F9-4804-B0C0-A3F92AF96F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a:extLst>
            <a:ext uri="{FF2B5EF4-FFF2-40B4-BE49-F238E27FC236}">
              <a16:creationId xmlns:a16="http://schemas.microsoft.com/office/drawing/2014/main" xmlns="" id="{59E08A25-6A18-4403-AB02-B86F79EA30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a:extLst>
            <a:ext uri="{FF2B5EF4-FFF2-40B4-BE49-F238E27FC236}">
              <a16:creationId xmlns:a16="http://schemas.microsoft.com/office/drawing/2014/main" xmlns="" id="{715372E4-286F-401E-B2CA-A79CB921AD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a:extLst>
            <a:ext uri="{FF2B5EF4-FFF2-40B4-BE49-F238E27FC236}">
              <a16:creationId xmlns:a16="http://schemas.microsoft.com/office/drawing/2014/main" xmlns="" id="{1F57B68E-3A8B-48C0-AC0A-810996A03F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a:extLst>
            <a:ext uri="{FF2B5EF4-FFF2-40B4-BE49-F238E27FC236}">
              <a16:creationId xmlns:a16="http://schemas.microsoft.com/office/drawing/2014/main" xmlns="" id="{C679906C-87A8-4093-95B4-D139532383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a:extLst>
            <a:ext uri="{FF2B5EF4-FFF2-40B4-BE49-F238E27FC236}">
              <a16:creationId xmlns:a16="http://schemas.microsoft.com/office/drawing/2014/main" xmlns="" id="{BE67A2D4-2907-497C-8364-20A6FDF913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a:extLst>
            <a:ext uri="{FF2B5EF4-FFF2-40B4-BE49-F238E27FC236}">
              <a16:creationId xmlns:a16="http://schemas.microsoft.com/office/drawing/2014/main" xmlns="" id="{9E9FD447-0BFB-401B-8C74-5801A2C5E6C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a:extLst>
            <a:ext uri="{FF2B5EF4-FFF2-40B4-BE49-F238E27FC236}">
              <a16:creationId xmlns:a16="http://schemas.microsoft.com/office/drawing/2014/main" xmlns="" id="{F8154CDD-54B4-4E13-889D-626E0350B7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a:extLst>
            <a:ext uri="{FF2B5EF4-FFF2-40B4-BE49-F238E27FC236}">
              <a16:creationId xmlns:a16="http://schemas.microsoft.com/office/drawing/2014/main" xmlns="" id="{B553C8B0-16AB-41F9-9B5F-F355BC63EF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a:extLst>
            <a:ext uri="{FF2B5EF4-FFF2-40B4-BE49-F238E27FC236}">
              <a16:creationId xmlns:a16="http://schemas.microsoft.com/office/drawing/2014/main" xmlns="" id="{D236843F-F1D6-4185-91C0-DD1C98C7FC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a:extLst>
            <a:ext uri="{FF2B5EF4-FFF2-40B4-BE49-F238E27FC236}">
              <a16:creationId xmlns:a16="http://schemas.microsoft.com/office/drawing/2014/main" xmlns="" id="{DD4D5328-0BB4-4DB9-B259-8F0CA81F71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a:extLst>
            <a:ext uri="{FF2B5EF4-FFF2-40B4-BE49-F238E27FC236}">
              <a16:creationId xmlns:a16="http://schemas.microsoft.com/office/drawing/2014/main" xmlns="" id="{766866C3-7998-4730-AD6A-668FE0C3748B}"/>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71" name="直線コネクタ 170">
          <a:extLst>
            <a:ext uri="{FF2B5EF4-FFF2-40B4-BE49-F238E27FC236}">
              <a16:creationId xmlns:a16="http://schemas.microsoft.com/office/drawing/2014/main" xmlns="" id="{C687B356-AD45-48B7-813D-2781B0FFC3D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72" name="テキスト ボックス 171">
          <a:extLst>
            <a:ext uri="{FF2B5EF4-FFF2-40B4-BE49-F238E27FC236}">
              <a16:creationId xmlns:a16="http://schemas.microsoft.com/office/drawing/2014/main" xmlns="" id="{369DDD8E-F32F-415A-8845-35BBAAE1D2EE}"/>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73" name="直線コネクタ 172">
          <a:extLst>
            <a:ext uri="{FF2B5EF4-FFF2-40B4-BE49-F238E27FC236}">
              <a16:creationId xmlns:a16="http://schemas.microsoft.com/office/drawing/2014/main" xmlns="" id="{C61F5B26-10F9-441D-95F1-6DA49464E16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74" name="テキスト ボックス 173">
          <a:extLst>
            <a:ext uri="{FF2B5EF4-FFF2-40B4-BE49-F238E27FC236}">
              <a16:creationId xmlns:a16="http://schemas.microsoft.com/office/drawing/2014/main" xmlns="" id="{C37BE03C-9F70-46A7-8285-86D037D28A2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75" name="直線コネクタ 174">
          <a:extLst>
            <a:ext uri="{FF2B5EF4-FFF2-40B4-BE49-F238E27FC236}">
              <a16:creationId xmlns:a16="http://schemas.microsoft.com/office/drawing/2014/main" xmlns="" id="{9D663FE6-14F9-44E0-9B05-FAE5D4AE21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76" name="テキスト ボックス 175">
          <a:extLst>
            <a:ext uri="{FF2B5EF4-FFF2-40B4-BE49-F238E27FC236}">
              <a16:creationId xmlns:a16="http://schemas.microsoft.com/office/drawing/2014/main" xmlns="" id="{8147F50A-94BD-481A-9FB2-772FB453DB9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77" name="直線コネクタ 176">
          <a:extLst>
            <a:ext uri="{FF2B5EF4-FFF2-40B4-BE49-F238E27FC236}">
              <a16:creationId xmlns:a16="http://schemas.microsoft.com/office/drawing/2014/main" xmlns="" id="{E89977DA-FE85-4648-AF1F-4D2B533BEA8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78" name="テキスト ボックス 177">
          <a:extLst>
            <a:ext uri="{FF2B5EF4-FFF2-40B4-BE49-F238E27FC236}">
              <a16:creationId xmlns:a16="http://schemas.microsoft.com/office/drawing/2014/main" xmlns="" id="{32D0E320-8F44-4C07-A2F5-3EC9C6F0C0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79" name="直線コネクタ 178">
          <a:extLst>
            <a:ext uri="{FF2B5EF4-FFF2-40B4-BE49-F238E27FC236}">
              <a16:creationId xmlns:a16="http://schemas.microsoft.com/office/drawing/2014/main" xmlns="" id="{F8F05CD8-B2F8-4F2A-816C-3EF1E17FBA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80" name="テキスト ボックス 179">
          <a:extLst>
            <a:ext uri="{FF2B5EF4-FFF2-40B4-BE49-F238E27FC236}">
              <a16:creationId xmlns:a16="http://schemas.microsoft.com/office/drawing/2014/main" xmlns="" id="{D9A8B098-42D9-479A-B5B0-43FC56D34B1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81" name="直線コネクタ 180">
          <a:extLst>
            <a:ext uri="{FF2B5EF4-FFF2-40B4-BE49-F238E27FC236}">
              <a16:creationId xmlns:a16="http://schemas.microsoft.com/office/drawing/2014/main" xmlns="" id="{B0880C27-0825-44FC-BE12-A5305248E6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82" name="テキスト ボックス 181">
          <a:extLst>
            <a:ext uri="{FF2B5EF4-FFF2-40B4-BE49-F238E27FC236}">
              <a16:creationId xmlns:a16="http://schemas.microsoft.com/office/drawing/2014/main" xmlns="" id="{8B95EBB6-297A-4974-8488-844C8344B45B}"/>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3" name="直線コネクタ 182">
          <a:extLst>
            <a:ext uri="{FF2B5EF4-FFF2-40B4-BE49-F238E27FC236}">
              <a16:creationId xmlns:a16="http://schemas.microsoft.com/office/drawing/2014/main" xmlns="" id="{3AE205E7-E3FC-466D-8B67-8B94150C77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4" name="テキスト ボックス 183">
          <a:extLst>
            <a:ext uri="{FF2B5EF4-FFF2-40B4-BE49-F238E27FC236}">
              <a16:creationId xmlns:a16="http://schemas.microsoft.com/office/drawing/2014/main" xmlns="" id="{5995EB3E-DFC2-4BBE-9285-02BBB2589C2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5" name="【一般廃棄物処理施設】&#10;有形固定資産減価償却率グラフ枠">
          <a:extLst>
            <a:ext uri="{FF2B5EF4-FFF2-40B4-BE49-F238E27FC236}">
              <a16:creationId xmlns:a16="http://schemas.microsoft.com/office/drawing/2014/main" xmlns="" id="{5D43A202-5582-48B0-A165-8D45F789CD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113756</xdr:rowOff>
    </xdr:from>
    <xdr:to>
      <xdr:col>23</xdr:col>
      <xdr:colOff>516889</xdr:colOff>
      <xdr:row>38</xdr:row>
      <xdr:rowOff>138249</xdr:rowOff>
    </xdr:to>
    <xdr:cxnSp macro="">
      <xdr:nvCxnSpPr>
        <xdr:cNvPr id="186" name="直線コネクタ 185">
          <a:extLst>
            <a:ext uri="{FF2B5EF4-FFF2-40B4-BE49-F238E27FC236}">
              <a16:creationId xmlns:a16="http://schemas.microsoft.com/office/drawing/2014/main" xmlns="" id="{28D329B5-12AF-4FF2-8490-6BA9EC314056}"/>
            </a:ext>
          </a:extLst>
        </xdr:cNvPr>
        <xdr:cNvCxnSpPr/>
      </xdr:nvCxnSpPr>
      <xdr:spPr>
        <a:xfrm flipV="1">
          <a:off x="16318864" y="5771606"/>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142076</xdr:rowOff>
    </xdr:from>
    <xdr:ext cx="405111" cy="259045"/>
    <xdr:sp macro="" textlink="">
      <xdr:nvSpPr>
        <xdr:cNvPr id="187" name="【一般廃棄物処理施設】&#10;有形固定資産減価償却率最小値テキスト">
          <a:extLst>
            <a:ext uri="{FF2B5EF4-FFF2-40B4-BE49-F238E27FC236}">
              <a16:creationId xmlns:a16="http://schemas.microsoft.com/office/drawing/2014/main" xmlns="" id="{E6BC761A-5995-4490-BCC1-9325B8870494}"/>
            </a:ext>
          </a:extLst>
        </xdr:cNvPr>
        <xdr:cNvSpPr txBox="1"/>
      </xdr:nvSpPr>
      <xdr:spPr>
        <a:xfrm>
          <a:off x="16408400" y="665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38</xdr:row>
      <xdr:rowOff>138249</xdr:rowOff>
    </xdr:from>
    <xdr:to>
      <xdr:col>23</xdr:col>
      <xdr:colOff>606425</xdr:colOff>
      <xdr:row>38</xdr:row>
      <xdr:rowOff>138249</xdr:rowOff>
    </xdr:to>
    <xdr:cxnSp macro="">
      <xdr:nvCxnSpPr>
        <xdr:cNvPr id="188" name="直線コネクタ 187">
          <a:extLst>
            <a:ext uri="{FF2B5EF4-FFF2-40B4-BE49-F238E27FC236}">
              <a16:creationId xmlns:a16="http://schemas.microsoft.com/office/drawing/2014/main" xmlns="" id="{EFC0CFE1-8E42-43F9-B990-F2168DBF0551}"/>
            </a:ext>
          </a:extLst>
        </xdr:cNvPr>
        <xdr:cNvCxnSpPr/>
      </xdr:nvCxnSpPr>
      <xdr:spPr>
        <a:xfrm>
          <a:off x="16230600" y="665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60433</xdr:rowOff>
    </xdr:from>
    <xdr:ext cx="405111" cy="259045"/>
    <xdr:sp macro="" textlink="">
      <xdr:nvSpPr>
        <xdr:cNvPr id="189" name="【一般廃棄物処理施設】&#10;有形固定資産減価償却率最大値テキスト">
          <a:extLst>
            <a:ext uri="{FF2B5EF4-FFF2-40B4-BE49-F238E27FC236}">
              <a16:creationId xmlns:a16="http://schemas.microsoft.com/office/drawing/2014/main" xmlns="" id="{7D8655C2-E6F5-461A-BB42-9FFFF58AF662}"/>
            </a:ext>
          </a:extLst>
        </xdr:cNvPr>
        <xdr:cNvSpPr txBox="1"/>
      </xdr:nvSpPr>
      <xdr:spPr>
        <a:xfrm>
          <a:off x="16408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33</xdr:row>
      <xdr:rowOff>113756</xdr:rowOff>
    </xdr:from>
    <xdr:to>
      <xdr:col>23</xdr:col>
      <xdr:colOff>606425</xdr:colOff>
      <xdr:row>33</xdr:row>
      <xdr:rowOff>113756</xdr:rowOff>
    </xdr:to>
    <xdr:cxnSp macro="">
      <xdr:nvCxnSpPr>
        <xdr:cNvPr id="190" name="直線コネクタ 189">
          <a:extLst>
            <a:ext uri="{FF2B5EF4-FFF2-40B4-BE49-F238E27FC236}">
              <a16:creationId xmlns:a16="http://schemas.microsoft.com/office/drawing/2014/main" xmlns="" id="{CF377594-7A9C-44BB-965C-46E55AD7D180}"/>
            </a:ext>
          </a:extLst>
        </xdr:cNvPr>
        <xdr:cNvCxnSpPr/>
      </xdr:nvCxnSpPr>
      <xdr:spPr>
        <a:xfrm>
          <a:off x="16230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16890</xdr:rowOff>
    </xdr:from>
    <xdr:ext cx="405111" cy="259045"/>
    <xdr:sp macro="" textlink="">
      <xdr:nvSpPr>
        <xdr:cNvPr id="191" name="【一般廃棄物処理施設】&#10;有形固定資産減価償却率平均値テキスト">
          <a:extLst>
            <a:ext uri="{FF2B5EF4-FFF2-40B4-BE49-F238E27FC236}">
              <a16:creationId xmlns:a16="http://schemas.microsoft.com/office/drawing/2014/main" xmlns="" id="{9F7546C2-39B5-4528-AAC4-6A051FD72496}"/>
            </a:ext>
          </a:extLst>
        </xdr:cNvPr>
        <xdr:cNvSpPr txBox="1"/>
      </xdr:nvSpPr>
      <xdr:spPr>
        <a:xfrm>
          <a:off x="16408400" y="618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38463</xdr:rowOff>
    </xdr:from>
    <xdr:to>
      <xdr:col>23</xdr:col>
      <xdr:colOff>568325</xdr:colOff>
      <xdr:row>36</xdr:row>
      <xdr:rowOff>140063</xdr:rowOff>
    </xdr:to>
    <xdr:sp macro="" textlink="">
      <xdr:nvSpPr>
        <xdr:cNvPr id="192" name="フローチャート : 判断 191">
          <a:extLst>
            <a:ext uri="{FF2B5EF4-FFF2-40B4-BE49-F238E27FC236}">
              <a16:creationId xmlns:a16="http://schemas.microsoft.com/office/drawing/2014/main" xmlns="" id="{74695C13-17E3-4A50-9D47-6BFB6BB26B08}"/>
            </a:ext>
          </a:extLst>
        </xdr:cNvPr>
        <xdr:cNvSpPr/>
      </xdr:nvSpPr>
      <xdr:spPr>
        <a:xfrm>
          <a:off x="16268700" y="621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133169</xdr:rowOff>
    </xdr:from>
    <xdr:to>
      <xdr:col>22</xdr:col>
      <xdr:colOff>415925</xdr:colOff>
      <xdr:row>37</xdr:row>
      <xdr:rowOff>63319</xdr:rowOff>
    </xdr:to>
    <xdr:sp macro="" textlink="">
      <xdr:nvSpPr>
        <xdr:cNvPr id="193" name="フローチャート : 判断 192">
          <a:extLst>
            <a:ext uri="{FF2B5EF4-FFF2-40B4-BE49-F238E27FC236}">
              <a16:creationId xmlns:a16="http://schemas.microsoft.com/office/drawing/2014/main" xmlns="" id="{6A483631-4287-40F3-841E-8C04E6BF617C}"/>
            </a:ext>
          </a:extLst>
        </xdr:cNvPr>
        <xdr:cNvSpPr/>
      </xdr:nvSpPr>
      <xdr:spPr>
        <a:xfrm>
          <a:off x="15430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79846</xdr:rowOff>
    </xdr:from>
    <xdr:ext cx="405111" cy="259045"/>
    <xdr:sp macro="" textlink="">
      <xdr:nvSpPr>
        <xdr:cNvPr id="194" name="n_1aveValue【一般廃棄物処理施設】&#10;有形固定資産減価償却率">
          <a:extLst>
            <a:ext uri="{FF2B5EF4-FFF2-40B4-BE49-F238E27FC236}">
              <a16:creationId xmlns:a16="http://schemas.microsoft.com/office/drawing/2014/main" xmlns="" id="{BE9B861B-0796-490C-9D46-0C3BDAE62642}"/>
            </a:ext>
          </a:extLst>
        </xdr:cNvPr>
        <xdr:cNvSpPr txBox="1"/>
      </xdr:nvSpPr>
      <xdr:spPr>
        <a:xfrm>
          <a:off x="15266043"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5" name="テキスト ボックス 194">
          <a:extLst>
            <a:ext uri="{FF2B5EF4-FFF2-40B4-BE49-F238E27FC236}">
              <a16:creationId xmlns:a16="http://schemas.microsoft.com/office/drawing/2014/main" xmlns="" id="{CB10191E-075C-45EF-8E61-0D3BF48267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6" name="テキスト ボックス 195">
          <a:extLst>
            <a:ext uri="{FF2B5EF4-FFF2-40B4-BE49-F238E27FC236}">
              <a16:creationId xmlns:a16="http://schemas.microsoft.com/office/drawing/2014/main" xmlns="" id="{F854DC11-C059-4AFD-9197-FA844C4A42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7" name="テキスト ボックス 196">
          <a:extLst>
            <a:ext uri="{FF2B5EF4-FFF2-40B4-BE49-F238E27FC236}">
              <a16:creationId xmlns:a16="http://schemas.microsoft.com/office/drawing/2014/main" xmlns="" id="{1D298FF3-10CF-4477-A51B-1767E8B491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8" name="テキスト ボックス 197">
          <a:extLst>
            <a:ext uri="{FF2B5EF4-FFF2-40B4-BE49-F238E27FC236}">
              <a16:creationId xmlns:a16="http://schemas.microsoft.com/office/drawing/2014/main" xmlns="" id="{AAE4C4E2-AC66-4978-BB9B-06A0C5095C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9" name="テキスト ボックス 198">
          <a:extLst>
            <a:ext uri="{FF2B5EF4-FFF2-40B4-BE49-F238E27FC236}">
              <a16:creationId xmlns:a16="http://schemas.microsoft.com/office/drawing/2014/main" xmlns="" id="{59DC738B-2EC8-4877-896B-2A6590428E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128270</xdr:rowOff>
    </xdr:from>
    <xdr:to>
      <xdr:col>22</xdr:col>
      <xdr:colOff>415925</xdr:colOff>
      <xdr:row>42</xdr:row>
      <xdr:rowOff>58420</xdr:rowOff>
    </xdr:to>
    <xdr:sp macro="" textlink="">
      <xdr:nvSpPr>
        <xdr:cNvPr id="200" name="円/楕円 199">
          <a:extLst>
            <a:ext uri="{FF2B5EF4-FFF2-40B4-BE49-F238E27FC236}">
              <a16:creationId xmlns:a16="http://schemas.microsoft.com/office/drawing/2014/main" xmlns="" id="{682FFA59-D6E7-4B35-A569-063BDEE904E6}"/>
            </a:ext>
          </a:extLst>
        </xdr:cNvPr>
        <xdr:cNvSpPr/>
      </xdr:nvSpPr>
      <xdr:spPr>
        <a:xfrm>
          <a:off x="15430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49547</xdr:rowOff>
    </xdr:from>
    <xdr:ext cx="405111" cy="259045"/>
    <xdr:sp macro="" textlink="">
      <xdr:nvSpPr>
        <xdr:cNvPr id="201" name="n_1mainValue【一般廃棄物処理施設】&#10;有形固定資産減価償却率">
          <a:extLst>
            <a:ext uri="{FF2B5EF4-FFF2-40B4-BE49-F238E27FC236}">
              <a16:creationId xmlns:a16="http://schemas.microsoft.com/office/drawing/2014/main" xmlns="" id="{322D7727-09DD-4344-A6B7-2FFC87ED21AB}"/>
            </a:ext>
          </a:extLst>
        </xdr:cNvPr>
        <xdr:cNvSpPr txBox="1"/>
      </xdr:nvSpPr>
      <xdr:spPr>
        <a:xfrm>
          <a:off x="15266043"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2" name="正方形/長方形 201">
          <a:extLst>
            <a:ext uri="{FF2B5EF4-FFF2-40B4-BE49-F238E27FC236}">
              <a16:creationId xmlns:a16="http://schemas.microsoft.com/office/drawing/2014/main" xmlns="" id="{AEE9B815-5888-4EEF-8BF6-3395FED636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3" name="正方形/長方形 202">
          <a:extLst>
            <a:ext uri="{FF2B5EF4-FFF2-40B4-BE49-F238E27FC236}">
              <a16:creationId xmlns:a16="http://schemas.microsoft.com/office/drawing/2014/main" xmlns="" id="{B51C4F5C-7860-42AD-A17E-8ACB83193F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4" name="正方形/長方形 203">
          <a:extLst>
            <a:ext uri="{FF2B5EF4-FFF2-40B4-BE49-F238E27FC236}">
              <a16:creationId xmlns:a16="http://schemas.microsoft.com/office/drawing/2014/main" xmlns="" id="{CA0F68A9-C98A-4B42-9CBE-6E2FD77823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5" name="正方形/長方形 204">
          <a:extLst>
            <a:ext uri="{FF2B5EF4-FFF2-40B4-BE49-F238E27FC236}">
              <a16:creationId xmlns:a16="http://schemas.microsoft.com/office/drawing/2014/main" xmlns="" id="{866B6B95-06C3-496A-9846-126CFD2005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6" name="正方形/長方形 205">
          <a:extLst>
            <a:ext uri="{FF2B5EF4-FFF2-40B4-BE49-F238E27FC236}">
              <a16:creationId xmlns:a16="http://schemas.microsoft.com/office/drawing/2014/main" xmlns="" id="{DB0CCF5B-3D75-4B04-84D5-38C3AD8185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7" name="正方形/長方形 206">
          <a:extLst>
            <a:ext uri="{FF2B5EF4-FFF2-40B4-BE49-F238E27FC236}">
              <a16:creationId xmlns:a16="http://schemas.microsoft.com/office/drawing/2014/main" xmlns="" id="{742176FF-3D1D-4A86-B02C-AA5DD21DEE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8" name="正方形/長方形 207">
          <a:extLst>
            <a:ext uri="{FF2B5EF4-FFF2-40B4-BE49-F238E27FC236}">
              <a16:creationId xmlns:a16="http://schemas.microsoft.com/office/drawing/2014/main" xmlns="" id="{80DF15CC-076D-4018-9BA6-29D5C452B6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9" name="正方形/長方形 208">
          <a:extLst>
            <a:ext uri="{FF2B5EF4-FFF2-40B4-BE49-F238E27FC236}">
              <a16:creationId xmlns:a16="http://schemas.microsoft.com/office/drawing/2014/main" xmlns="" id="{FBB0CBD6-886E-4403-9064-0AB27BC818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10" name="テキスト ボックス 209">
          <a:extLst>
            <a:ext uri="{FF2B5EF4-FFF2-40B4-BE49-F238E27FC236}">
              <a16:creationId xmlns:a16="http://schemas.microsoft.com/office/drawing/2014/main" xmlns="" id="{F47EBA26-674A-4168-B7CC-71783EB1F8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1" name="直線コネクタ 210">
          <a:extLst>
            <a:ext uri="{FF2B5EF4-FFF2-40B4-BE49-F238E27FC236}">
              <a16:creationId xmlns:a16="http://schemas.microsoft.com/office/drawing/2014/main" xmlns="" id="{45F9B166-CCF5-470B-9790-AE8807BE9E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2" name="直線コネクタ 211">
          <a:extLst>
            <a:ext uri="{FF2B5EF4-FFF2-40B4-BE49-F238E27FC236}">
              <a16:creationId xmlns:a16="http://schemas.microsoft.com/office/drawing/2014/main" xmlns="" id="{348065E8-6478-4B6A-B5B3-076D10D0147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3" name="テキスト ボックス 212">
          <a:extLst>
            <a:ext uri="{FF2B5EF4-FFF2-40B4-BE49-F238E27FC236}">
              <a16:creationId xmlns:a16="http://schemas.microsoft.com/office/drawing/2014/main" xmlns="" id="{A6D63AFF-DEF1-48AA-9418-F600C13B17C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4" name="直線コネクタ 213">
          <a:extLst>
            <a:ext uri="{FF2B5EF4-FFF2-40B4-BE49-F238E27FC236}">
              <a16:creationId xmlns:a16="http://schemas.microsoft.com/office/drawing/2014/main" xmlns="" id="{27423279-EFB6-4522-8ED3-6664A781C28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5" name="テキスト ボックス 214">
          <a:extLst>
            <a:ext uri="{FF2B5EF4-FFF2-40B4-BE49-F238E27FC236}">
              <a16:creationId xmlns:a16="http://schemas.microsoft.com/office/drawing/2014/main" xmlns="" id="{9D770C79-2E88-473D-BF76-7026A788230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6" name="直線コネクタ 215">
          <a:extLst>
            <a:ext uri="{FF2B5EF4-FFF2-40B4-BE49-F238E27FC236}">
              <a16:creationId xmlns:a16="http://schemas.microsoft.com/office/drawing/2014/main" xmlns="" id="{3440B6D9-EEA7-4369-A861-DF38A195E8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7" name="テキスト ボックス 216">
          <a:extLst>
            <a:ext uri="{FF2B5EF4-FFF2-40B4-BE49-F238E27FC236}">
              <a16:creationId xmlns:a16="http://schemas.microsoft.com/office/drawing/2014/main" xmlns="" id="{74E1397E-0BFC-4247-B694-7E8F6453F96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8" name="直線コネクタ 217">
          <a:extLst>
            <a:ext uri="{FF2B5EF4-FFF2-40B4-BE49-F238E27FC236}">
              <a16:creationId xmlns:a16="http://schemas.microsoft.com/office/drawing/2014/main" xmlns="" id="{1CD07AB7-2763-4FD1-8B5D-31C66ECFF0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9" name="テキスト ボックス 218">
          <a:extLst>
            <a:ext uri="{FF2B5EF4-FFF2-40B4-BE49-F238E27FC236}">
              <a16:creationId xmlns:a16="http://schemas.microsoft.com/office/drawing/2014/main" xmlns="" id="{968FA867-8785-4096-BAD7-484D735072E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0" name="直線コネクタ 219">
          <a:extLst>
            <a:ext uri="{FF2B5EF4-FFF2-40B4-BE49-F238E27FC236}">
              <a16:creationId xmlns:a16="http://schemas.microsoft.com/office/drawing/2014/main" xmlns="" id="{1639C75F-6B09-4718-886E-FA4F6ADEA2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1" name="テキスト ボックス 220">
          <a:extLst>
            <a:ext uri="{FF2B5EF4-FFF2-40B4-BE49-F238E27FC236}">
              <a16:creationId xmlns:a16="http://schemas.microsoft.com/office/drawing/2014/main" xmlns="" id="{2A2F6BA9-B93F-4F08-A0A7-DC55C39C5F9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2" name="【一般廃棄物処理施設】&#10;一人当たり有形固定資産（償却資産）額グラフ枠">
          <a:extLst>
            <a:ext uri="{FF2B5EF4-FFF2-40B4-BE49-F238E27FC236}">
              <a16:creationId xmlns:a16="http://schemas.microsoft.com/office/drawing/2014/main" xmlns="" id="{9CD85A13-83B0-49F6-9555-FC198CC08E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156937</xdr:rowOff>
    </xdr:from>
    <xdr:to>
      <xdr:col>32</xdr:col>
      <xdr:colOff>186689</xdr:colOff>
      <xdr:row>41</xdr:row>
      <xdr:rowOff>113419</xdr:rowOff>
    </xdr:to>
    <xdr:cxnSp macro="">
      <xdr:nvCxnSpPr>
        <xdr:cNvPr id="223" name="直線コネクタ 222">
          <a:extLst>
            <a:ext uri="{FF2B5EF4-FFF2-40B4-BE49-F238E27FC236}">
              <a16:creationId xmlns:a16="http://schemas.microsoft.com/office/drawing/2014/main" xmlns="" id="{2B33CDCE-6971-42E9-AD7A-B4509E83FD41}"/>
            </a:ext>
          </a:extLst>
        </xdr:cNvPr>
        <xdr:cNvCxnSpPr/>
      </xdr:nvCxnSpPr>
      <xdr:spPr>
        <a:xfrm flipV="1">
          <a:off x="22160864" y="6500587"/>
          <a:ext cx="0" cy="64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117246</xdr:rowOff>
    </xdr:from>
    <xdr:ext cx="469744" cy="259045"/>
    <xdr:sp macro="" textlink="">
      <xdr:nvSpPr>
        <xdr:cNvPr id="224" name="【一般廃棄物処理施設】&#10;一人当たり有形固定資産（償却資産）額最小値テキスト">
          <a:extLst>
            <a:ext uri="{FF2B5EF4-FFF2-40B4-BE49-F238E27FC236}">
              <a16:creationId xmlns:a16="http://schemas.microsoft.com/office/drawing/2014/main" xmlns="" id="{225C17FD-D36D-4BF0-B28D-2955E9C7129C}"/>
            </a:ext>
          </a:extLst>
        </xdr:cNvPr>
        <xdr:cNvSpPr txBox="1"/>
      </xdr:nvSpPr>
      <xdr:spPr>
        <a:xfrm>
          <a:off x="22250400" y="71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113419</xdr:rowOff>
    </xdr:from>
    <xdr:to>
      <xdr:col>32</xdr:col>
      <xdr:colOff>276225</xdr:colOff>
      <xdr:row>41</xdr:row>
      <xdr:rowOff>113419</xdr:rowOff>
    </xdr:to>
    <xdr:cxnSp macro="">
      <xdr:nvCxnSpPr>
        <xdr:cNvPr id="225" name="直線コネクタ 224">
          <a:extLst>
            <a:ext uri="{FF2B5EF4-FFF2-40B4-BE49-F238E27FC236}">
              <a16:creationId xmlns:a16="http://schemas.microsoft.com/office/drawing/2014/main" xmlns="" id="{05D7B664-69CE-47C4-A36D-0E60A21CB741}"/>
            </a:ext>
          </a:extLst>
        </xdr:cNvPr>
        <xdr:cNvCxnSpPr/>
      </xdr:nvCxnSpPr>
      <xdr:spPr>
        <a:xfrm>
          <a:off x="22072600" y="714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103614</xdr:rowOff>
    </xdr:from>
    <xdr:ext cx="599010" cy="259045"/>
    <xdr:sp macro="" textlink="">
      <xdr:nvSpPr>
        <xdr:cNvPr id="226" name="【一般廃棄物処理施設】&#10;一人当たり有形固定資産（償却資産）額最大値テキスト">
          <a:extLst>
            <a:ext uri="{FF2B5EF4-FFF2-40B4-BE49-F238E27FC236}">
              <a16:creationId xmlns:a16="http://schemas.microsoft.com/office/drawing/2014/main" xmlns="" id="{831DDE00-AB1E-48D3-9173-B26822A92A80}"/>
            </a:ext>
          </a:extLst>
        </xdr:cNvPr>
        <xdr:cNvSpPr txBox="1"/>
      </xdr:nvSpPr>
      <xdr:spPr>
        <a:xfrm>
          <a:off x="22250400" y="62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37</xdr:row>
      <xdr:rowOff>156937</xdr:rowOff>
    </xdr:from>
    <xdr:to>
      <xdr:col>32</xdr:col>
      <xdr:colOff>276225</xdr:colOff>
      <xdr:row>37</xdr:row>
      <xdr:rowOff>156937</xdr:rowOff>
    </xdr:to>
    <xdr:cxnSp macro="">
      <xdr:nvCxnSpPr>
        <xdr:cNvPr id="227" name="直線コネクタ 226">
          <a:extLst>
            <a:ext uri="{FF2B5EF4-FFF2-40B4-BE49-F238E27FC236}">
              <a16:creationId xmlns:a16="http://schemas.microsoft.com/office/drawing/2014/main" xmlns="" id="{2BDC0E8A-7368-4923-84BD-191069B7B6BA}"/>
            </a:ext>
          </a:extLst>
        </xdr:cNvPr>
        <xdr:cNvCxnSpPr/>
      </xdr:nvCxnSpPr>
      <xdr:spPr>
        <a:xfrm>
          <a:off x="22072600" y="65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20204</xdr:rowOff>
    </xdr:from>
    <xdr:ext cx="534377" cy="259045"/>
    <xdr:sp macro="" textlink="">
      <xdr:nvSpPr>
        <xdr:cNvPr id="228" name="【一般廃棄物処理施設】&#10;一人当たり有形固定資産（償却資産）額平均値テキスト">
          <a:extLst>
            <a:ext uri="{FF2B5EF4-FFF2-40B4-BE49-F238E27FC236}">
              <a16:creationId xmlns:a16="http://schemas.microsoft.com/office/drawing/2014/main" xmlns="" id="{778BAFD7-6B4F-4D3C-8A2B-7714BFD98EAD}"/>
            </a:ext>
          </a:extLst>
        </xdr:cNvPr>
        <xdr:cNvSpPr txBox="1"/>
      </xdr:nvSpPr>
      <xdr:spPr>
        <a:xfrm>
          <a:off x="22250400" y="6878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41777</xdr:rowOff>
    </xdr:from>
    <xdr:to>
      <xdr:col>32</xdr:col>
      <xdr:colOff>238125</xdr:colOff>
      <xdr:row>40</xdr:row>
      <xdr:rowOff>143377</xdr:rowOff>
    </xdr:to>
    <xdr:sp macro="" textlink="">
      <xdr:nvSpPr>
        <xdr:cNvPr id="229" name="フローチャート : 判断 228">
          <a:extLst>
            <a:ext uri="{FF2B5EF4-FFF2-40B4-BE49-F238E27FC236}">
              <a16:creationId xmlns:a16="http://schemas.microsoft.com/office/drawing/2014/main" xmlns="" id="{00335ADF-536F-4628-94F2-85F527ED0623}"/>
            </a:ext>
          </a:extLst>
        </xdr:cNvPr>
        <xdr:cNvSpPr/>
      </xdr:nvSpPr>
      <xdr:spPr>
        <a:xfrm>
          <a:off x="22110700" y="68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14612</xdr:rowOff>
    </xdr:from>
    <xdr:to>
      <xdr:col>31</xdr:col>
      <xdr:colOff>85725</xdr:colOff>
      <xdr:row>39</xdr:row>
      <xdr:rowOff>116212</xdr:rowOff>
    </xdr:to>
    <xdr:sp macro="" textlink="">
      <xdr:nvSpPr>
        <xdr:cNvPr id="230" name="フローチャート : 判断 229">
          <a:extLst>
            <a:ext uri="{FF2B5EF4-FFF2-40B4-BE49-F238E27FC236}">
              <a16:creationId xmlns:a16="http://schemas.microsoft.com/office/drawing/2014/main" xmlns="" id="{7398E9C0-B663-4A43-B307-E893BC65B98A}"/>
            </a:ext>
          </a:extLst>
        </xdr:cNvPr>
        <xdr:cNvSpPr/>
      </xdr:nvSpPr>
      <xdr:spPr>
        <a:xfrm>
          <a:off x="21272500" y="67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107339</xdr:rowOff>
    </xdr:from>
    <xdr:ext cx="599010" cy="259045"/>
    <xdr:sp macro="" textlink="">
      <xdr:nvSpPr>
        <xdr:cNvPr id="231" name="n_1aveValue【一般廃棄物処理施設】&#10;一人当たり有形固定資産（償却資産）額">
          <a:extLst>
            <a:ext uri="{FF2B5EF4-FFF2-40B4-BE49-F238E27FC236}">
              <a16:creationId xmlns:a16="http://schemas.microsoft.com/office/drawing/2014/main" xmlns="" id="{E7C68C39-52DB-45BE-BCAF-E8CE7DD207E8}"/>
            </a:ext>
          </a:extLst>
        </xdr:cNvPr>
        <xdr:cNvSpPr txBox="1"/>
      </xdr:nvSpPr>
      <xdr:spPr>
        <a:xfrm>
          <a:off x="21011094" y="679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2" name="テキスト ボックス 231">
          <a:extLst>
            <a:ext uri="{FF2B5EF4-FFF2-40B4-BE49-F238E27FC236}">
              <a16:creationId xmlns:a16="http://schemas.microsoft.com/office/drawing/2014/main" xmlns="" id="{12AC34CD-3D09-4353-A53A-1EFD0DC0E3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3" name="テキスト ボックス 232">
          <a:extLst>
            <a:ext uri="{FF2B5EF4-FFF2-40B4-BE49-F238E27FC236}">
              <a16:creationId xmlns:a16="http://schemas.microsoft.com/office/drawing/2014/main" xmlns="" id="{ABC7FCC5-B838-40E9-8378-1E0F39E79C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4" name="テキスト ボックス 233">
          <a:extLst>
            <a:ext uri="{FF2B5EF4-FFF2-40B4-BE49-F238E27FC236}">
              <a16:creationId xmlns:a16="http://schemas.microsoft.com/office/drawing/2014/main" xmlns="" id="{0450A559-9581-4699-B208-F0378E5ED8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5" name="テキスト ボックス 234">
          <a:extLst>
            <a:ext uri="{FF2B5EF4-FFF2-40B4-BE49-F238E27FC236}">
              <a16:creationId xmlns:a16="http://schemas.microsoft.com/office/drawing/2014/main" xmlns="" id="{702DF94F-4B80-43FA-9475-8E2248CC45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6" name="テキスト ボックス 235">
          <a:extLst>
            <a:ext uri="{FF2B5EF4-FFF2-40B4-BE49-F238E27FC236}">
              <a16:creationId xmlns:a16="http://schemas.microsoft.com/office/drawing/2014/main" xmlns="" id="{C52838CC-6E3D-40F7-B26A-DC99B3C02F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95276</xdr:rowOff>
    </xdr:from>
    <xdr:to>
      <xdr:col>31</xdr:col>
      <xdr:colOff>85725</xdr:colOff>
      <xdr:row>34</xdr:row>
      <xdr:rowOff>25426</xdr:rowOff>
    </xdr:to>
    <xdr:sp macro="" textlink="">
      <xdr:nvSpPr>
        <xdr:cNvPr id="237" name="円/楕円 236">
          <a:extLst>
            <a:ext uri="{FF2B5EF4-FFF2-40B4-BE49-F238E27FC236}">
              <a16:creationId xmlns:a16="http://schemas.microsoft.com/office/drawing/2014/main" xmlns="" id="{A6AA17FF-6F30-4FB1-B12C-62E90BE73FD3}"/>
            </a:ext>
          </a:extLst>
        </xdr:cNvPr>
        <xdr:cNvSpPr/>
      </xdr:nvSpPr>
      <xdr:spPr>
        <a:xfrm>
          <a:off x="21272500" y="57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41953</xdr:rowOff>
    </xdr:from>
    <xdr:ext cx="599010" cy="259045"/>
    <xdr:sp macro="" textlink="">
      <xdr:nvSpPr>
        <xdr:cNvPr id="238" name="n_1mainValue【一般廃棄物処理施設】&#10;一人当たり有形固定資産（償却資産）額">
          <a:extLst>
            <a:ext uri="{FF2B5EF4-FFF2-40B4-BE49-F238E27FC236}">
              <a16:creationId xmlns:a16="http://schemas.microsoft.com/office/drawing/2014/main" xmlns="" id="{C9C01AF1-FD69-45D2-9316-8A7991E26ACB}"/>
            </a:ext>
          </a:extLst>
        </xdr:cNvPr>
        <xdr:cNvSpPr txBox="1"/>
      </xdr:nvSpPr>
      <xdr:spPr>
        <a:xfrm>
          <a:off x="21011094" y="552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a:extLst>
            <a:ext uri="{FF2B5EF4-FFF2-40B4-BE49-F238E27FC236}">
              <a16:creationId xmlns:a16="http://schemas.microsoft.com/office/drawing/2014/main" xmlns="" id="{8C407DA2-4651-4BDE-8DC2-8BD0B4031C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a:extLst>
            <a:ext uri="{FF2B5EF4-FFF2-40B4-BE49-F238E27FC236}">
              <a16:creationId xmlns:a16="http://schemas.microsoft.com/office/drawing/2014/main" xmlns="" id="{6B3CA824-0BA0-4A22-8C94-A72DF9946A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a:extLst>
            <a:ext uri="{FF2B5EF4-FFF2-40B4-BE49-F238E27FC236}">
              <a16:creationId xmlns:a16="http://schemas.microsoft.com/office/drawing/2014/main" xmlns="" id="{407BD68C-DD97-4095-B668-A3DFCBBB8A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a:extLst>
            <a:ext uri="{FF2B5EF4-FFF2-40B4-BE49-F238E27FC236}">
              <a16:creationId xmlns:a16="http://schemas.microsoft.com/office/drawing/2014/main" xmlns="" id="{77EDE603-A01E-406C-B585-8D7FEBFB17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a:extLst>
            <a:ext uri="{FF2B5EF4-FFF2-40B4-BE49-F238E27FC236}">
              <a16:creationId xmlns:a16="http://schemas.microsoft.com/office/drawing/2014/main" xmlns="" id="{A66348D2-DA26-422A-8367-03C7CE61D9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a:extLst>
            <a:ext uri="{FF2B5EF4-FFF2-40B4-BE49-F238E27FC236}">
              <a16:creationId xmlns:a16="http://schemas.microsoft.com/office/drawing/2014/main" xmlns="" id="{8DDCB049-CC72-41F8-8AE5-27F29F42B8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a:extLst>
            <a:ext uri="{FF2B5EF4-FFF2-40B4-BE49-F238E27FC236}">
              <a16:creationId xmlns:a16="http://schemas.microsoft.com/office/drawing/2014/main" xmlns="" id="{8831FF22-9842-4B41-88A7-D84282DF53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a:extLst>
            <a:ext uri="{FF2B5EF4-FFF2-40B4-BE49-F238E27FC236}">
              <a16:creationId xmlns:a16="http://schemas.microsoft.com/office/drawing/2014/main" xmlns="" id="{E6ACBBB4-416A-4103-AE49-0B78DAB657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7" name="テキスト ボックス 246">
          <a:extLst>
            <a:ext uri="{FF2B5EF4-FFF2-40B4-BE49-F238E27FC236}">
              <a16:creationId xmlns:a16="http://schemas.microsoft.com/office/drawing/2014/main" xmlns="" id="{40A72CE9-12F5-4589-B5A5-9A354FB27F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8" name="直線コネクタ 247">
          <a:extLst>
            <a:ext uri="{FF2B5EF4-FFF2-40B4-BE49-F238E27FC236}">
              <a16:creationId xmlns:a16="http://schemas.microsoft.com/office/drawing/2014/main" xmlns="" id="{552C761A-2FDA-4486-A0BE-0BE0F77101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9" name="テキスト ボックス 248">
          <a:extLst>
            <a:ext uri="{FF2B5EF4-FFF2-40B4-BE49-F238E27FC236}">
              <a16:creationId xmlns:a16="http://schemas.microsoft.com/office/drawing/2014/main" xmlns="" id="{A7C5D576-BCE6-46D3-BB95-AA341D0ED02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0" name="直線コネクタ 249">
          <a:extLst>
            <a:ext uri="{FF2B5EF4-FFF2-40B4-BE49-F238E27FC236}">
              <a16:creationId xmlns:a16="http://schemas.microsoft.com/office/drawing/2014/main" xmlns="" id="{4C6BC4A9-1986-4FF7-9DEC-83ED426D23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1" name="テキスト ボックス 250">
          <a:extLst>
            <a:ext uri="{FF2B5EF4-FFF2-40B4-BE49-F238E27FC236}">
              <a16:creationId xmlns:a16="http://schemas.microsoft.com/office/drawing/2014/main" xmlns="" id="{8004E2C4-95EE-464E-B0AA-D83C84FCADB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2" name="直線コネクタ 251">
          <a:extLst>
            <a:ext uri="{FF2B5EF4-FFF2-40B4-BE49-F238E27FC236}">
              <a16:creationId xmlns:a16="http://schemas.microsoft.com/office/drawing/2014/main" xmlns="" id="{EAAF1BFF-F731-4ECC-B4B5-2E230BCD8FB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3" name="テキスト ボックス 252">
          <a:extLst>
            <a:ext uri="{FF2B5EF4-FFF2-40B4-BE49-F238E27FC236}">
              <a16:creationId xmlns:a16="http://schemas.microsoft.com/office/drawing/2014/main" xmlns="" id="{1CB48A56-4D24-4EFF-987E-9FD2FFB5988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4" name="直線コネクタ 253">
          <a:extLst>
            <a:ext uri="{FF2B5EF4-FFF2-40B4-BE49-F238E27FC236}">
              <a16:creationId xmlns:a16="http://schemas.microsoft.com/office/drawing/2014/main" xmlns="" id="{EDFD4043-93D7-4634-B9EB-A6C4F104B14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5" name="テキスト ボックス 254">
          <a:extLst>
            <a:ext uri="{FF2B5EF4-FFF2-40B4-BE49-F238E27FC236}">
              <a16:creationId xmlns:a16="http://schemas.microsoft.com/office/drawing/2014/main" xmlns="" id="{DD4AA917-3106-4754-94E5-BE3D38F46A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6" name="直線コネクタ 255">
          <a:extLst>
            <a:ext uri="{FF2B5EF4-FFF2-40B4-BE49-F238E27FC236}">
              <a16:creationId xmlns:a16="http://schemas.microsoft.com/office/drawing/2014/main" xmlns="" id="{168BE0A8-42B4-414E-B9D0-3DEADDF3D3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7" name="テキスト ボックス 256">
          <a:extLst>
            <a:ext uri="{FF2B5EF4-FFF2-40B4-BE49-F238E27FC236}">
              <a16:creationId xmlns:a16="http://schemas.microsoft.com/office/drawing/2014/main" xmlns="" id="{4FC41F8B-EC89-4A05-B71C-9CBA1DE2E75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8" name="直線コネクタ 257">
          <a:extLst>
            <a:ext uri="{FF2B5EF4-FFF2-40B4-BE49-F238E27FC236}">
              <a16:creationId xmlns:a16="http://schemas.microsoft.com/office/drawing/2014/main" xmlns="" id="{082E177A-5D53-4885-893E-44E07D2EEBB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9" name="テキスト ボックス 258">
          <a:extLst>
            <a:ext uri="{FF2B5EF4-FFF2-40B4-BE49-F238E27FC236}">
              <a16:creationId xmlns:a16="http://schemas.microsoft.com/office/drawing/2014/main" xmlns="" id="{BA79D05A-2997-4BCF-9D51-FEC6119E414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0" name="直線コネクタ 259">
          <a:extLst>
            <a:ext uri="{FF2B5EF4-FFF2-40B4-BE49-F238E27FC236}">
              <a16:creationId xmlns:a16="http://schemas.microsoft.com/office/drawing/2014/main" xmlns="" id="{63DD1260-0F7B-4337-94E0-1FB349713B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1" name="テキスト ボックス 260">
          <a:extLst>
            <a:ext uri="{FF2B5EF4-FFF2-40B4-BE49-F238E27FC236}">
              <a16:creationId xmlns:a16="http://schemas.microsoft.com/office/drawing/2014/main" xmlns="" id="{5C787512-5EB0-4033-ADBC-981C0AF3277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2" name="【保健センター・保健所】&#10;有形固定資産減価償却率グラフ枠">
          <a:extLst>
            <a:ext uri="{FF2B5EF4-FFF2-40B4-BE49-F238E27FC236}">
              <a16:creationId xmlns:a16="http://schemas.microsoft.com/office/drawing/2014/main" xmlns="" id="{E62E6F6F-976E-4854-A419-516906CF62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63" name="直線コネクタ 262">
          <a:extLst>
            <a:ext uri="{FF2B5EF4-FFF2-40B4-BE49-F238E27FC236}">
              <a16:creationId xmlns:a16="http://schemas.microsoft.com/office/drawing/2014/main" xmlns="" id="{1EFD7FD2-A2AD-4664-8CEE-DCF3E8DB6EC3}"/>
            </a:ext>
          </a:extLst>
        </xdr:cNvPr>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4" name="【保健センター・保健所】&#10;有形固定資産減価償却率最小値テキスト">
          <a:extLst>
            <a:ext uri="{FF2B5EF4-FFF2-40B4-BE49-F238E27FC236}">
              <a16:creationId xmlns:a16="http://schemas.microsoft.com/office/drawing/2014/main" xmlns="" id="{3695272E-2D08-4BD4-8909-723D4DDC0423}"/>
            </a:ext>
          </a:extLst>
        </xdr:cNvPr>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5" name="直線コネクタ 264">
          <a:extLst>
            <a:ext uri="{FF2B5EF4-FFF2-40B4-BE49-F238E27FC236}">
              <a16:creationId xmlns:a16="http://schemas.microsoft.com/office/drawing/2014/main" xmlns="" id="{5AE3815C-FDC4-4142-9603-153E47EC2EE8}"/>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6" name="【保健センター・保健所】&#10;有形固定資産減価償却率最大値テキスト">
          <a:extLst>
            <a:ext uri="{FF2B5EF4-FFF2-40B4-BE49-F238E27FC236}">
              <a16:creationId xmlns:a16="http://schemas.microsoft.com/office/drawing/2014/main" xmlns="" id="{BF32C086-F5D2-4035-9311-5020213E5888}"/>
            </a:ext>
          </a:extLst>
        </xdr:cNvPr>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67" name="直線コネクタ 266">
          <a:extLst>
            <a:ext uri="{FF2B5EF4-FFF2-40B4-BE49-F238E27FC236}">
              <a16:creationId xmlns:a16="http://schemas.microsoft.com/office/drawing/2014/main" xmlns="" id="{9641C0C8-3AB7-4FBE-8DAF-899D892BA5C6}"/>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68" name="【保健センター・保健所】&#10;有形固定資産減価償却率平均値テキスト">
          <a:extLst>
            <a:ext uri="{FF2B5EF4-FFF2-40B4-BE49-F238E27FC236}">
              <a16:creationId xmlns:a16="http://schemas.microsoft.com/office/drawing/2014/main" xmlns="" id="{82B5C3AA-4CBC-422F-A91A-C654706E30AD}"/>
            </a:ext>
          </a:extLst>
        </xdr:cNvPr>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69" name="フローチャート : 判断 268">
          <a:extLst>
            <a:ext uri="{FF2B5EF4-FFF2-40B4-BE49-F238E27FC236}">
              <a16:creationId xmlns:a16="http://schemas.microsoft.com/office/drawing/2014/main" xmlns="" id="{B8CDF216-C689-48D6-84DF-D2E4CA068BEF}"/>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70" name="フローチャート : 判断 269">
          <a:extLst>
            <a:ext uri="{FF2B5EF4-FFF2-40B4-BE49-F238E27FC236}">
              <a16:creationId xmlns:a16="http://schemas.microsoft.com/office/drawing/2014/main" xmlns="" id="{BA64A58A-3612-4510-80AA-5BD7BFA067C2}"/>
            </a:ext>
          </a:extLst>
        </xdr:cNvPr>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271" name="n_1aveValue【保健センター・保健所】&#10;有形固定資産減価償却率">
          <a:extLst>
            <a:ext uri="{FF2B5EF4-FFF2-40B4-BE49-F238E27FC236}">
              <a16:creationId xmlns:a16="http://schemas.microsoft.com/office/drawing/2014/main" xmlns="" id="{149F93AD-8E0F-439C-B3F7-1B62DD954455}"/>
            </a:ext>
          </a:extLst>
        </xdr:cNvPr>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2" name="テキスト ボックス 271">
          <a:extLst>
            <a:ext uri="{FF2B5EF4-FFF2-40B4-BE49-F238E27FC236}">
              <a16:creationId xmlns:a16="http://schemas.microsoft.com/office/drawing/2014/main" xmlns="" id="{25D252A8-49B1-46CC-8F4C-7226225003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3" name="テキスト ボックス 272">
          <a:extLst>
            <a:ext uri="{FF2B5EF4-FFF2-40B4-BE49-F238E27FC236}">
              <a16:creationId xmlns:a16="http://schemas.microsoft.com/office/drawing/2014/main" xmlns="" id="{B11BCAF8-EFF5-4FC2-805C-E90945F1F0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4" name="テキスト ボックス 273">
          <a:extLst>
            <a:ext uri="{FF2B5EF4-FFF2-40B4-BE49-F238E27FC236}">
              <a16:creationId xmlns:a16="http://schemas.microsoft.com/office/drawing/2014/main" xmlns="" id="{A7E16E07-B290-4673-9DC5-99DB1CF170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5" name="テキスト ボックス 274">
          <a:extLst>
            <a:ext uri="{FF2B5EF4-FFF2-40B4-BE49-F238E27FC236}">
              <a16:creationId xmlns:a16="http://schemas.microsoft.com/office/drawing/2014/main" xmlns="" id="{44D3BE6C-21DC-402C-8DAC-C2A8612256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6" name="テキスト ボックス 275">
          <a:extLst>
            <a:ext uri="{FF2B5EF4-FFF2-40B4-BE49-F238E27FC236}">
              <a16:creationId xmlns:a16="http://schemas.microsoft.com/office/drawing/2014/main" xmlns="" id="{70233DC6-831B-4E81-AC1A-04044A7DC3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120650</xdr:rowOff>
    </xdr:from>
    <xdr:to>
      <xdr:col>22</xdr:col>
      <xdr:colOff>415925</xdr:colOff>
      <xdr:row>65</xdr:row>
      <xdr:rowOff>50800</xdr:rowOff>
    </xdr:to>
    <xdr:sp macro="" textlink="">
      <xdr:nvSpPr>
        <xdr:cNvPr id="277" name="円/楕円 276">
          <a:extLst>
            <a:ext uri="{FF2B5EF4-FFF2-40B4-BE49-F238E27FC236}">
              <a16:creationId xmlns:a16="http://schemas.microsoft.com/office/drawing/2014/main" xmlns="" id="{15FCE784-6768-442C-BBEE-CAB50AB4EE5A}"/>
            </a:ext>
          </a:extLst>
        </xdr:cNvPr>
        <xdr:cNvSpPr/>
      </xdr:nvSpPr>
      <xdr:spPr>
        <a:xfrm>
          <a:off x="15430500" y="110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41927</xdr:rowOff>
    </xdr:from>
    <xdr:ext cx="405111" cy="259045"/>
    <xdr:sp macro="" textlink="">
      <xdr:nvSpPr>
        <xdr:cNvPr id="278" name="n_1mainValue【保健センター・保健所】&#10;有形固定資産減価償却率">
          <a:extLst>
            <a:ext uri="{FF2B5EF4-FFF2-40B4-BE49-F238E27FC236}">
              <a16:creationId xmlns:a16="http://schemas.microsoft.com/office/drawing/2014/main" xmlns="" id="{CA8609D4-DCA7-435F-89F6-84D45546D9A4}"/>
            </a:ext>
          </a:extLst>
        </xdr:cNvPr>
        <xdr:cNvSpPr txBox="1"/>
      </xdr:nvSpPr>
      <xdr:spPr>
        <a:xfrm>
          <a:off x="15266043" y="1118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9" name="正方形/長方形 278">
          <a:extLst>
            <a:ext uri="{FF2B5EF4-FFF2-40B4-BE49-F238E27FC236}">
              <a16:creationId xmlns:a16="http://schemas.microsoft.com/office/drawing/2014/main" xmlns="" id="{1D0ECDA9-9472-4814-853A-7A0B0F5B68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0" name="正方形/長方形 279">
          <a:extLst>
            <a:ext uri="{FF2B5EF4-FFF2-40B4-BE49-F238E27FC236}">
              <a16:creationId xmlns:a16="http://schemas.microsoft.com/office/drawing/2014/main" xmlns="" id="{FD2B197C-A0CE-4E1C-988B-BFF4A2DC13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1" name="正方形/長方形 280">
          <a:extLst>
            <a:ext uri="{FF2B5EF4-FFF2-40B4-BE49-F238E27FC236}">
              <a16:creationId xmlns:a16="http://schemas.microsoft.com/office/drawing/2014/main" xmlns="" id="{494F6D2D-025D-43B9-BFC6-32B08C5C25F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2" name="正方形/長方形 281">
          <a:extLst>
            <a:ext uri="{FF2B5EF4-FFF2-40B4-BE49-F238E27FC236}">
              <a16:creationId xmlns:a16="http://schemas.microsoft.com/office/drawing/2014/main" xmlns="" id="{CB03EFE3-7ECA-477B-B2A5-BD978B7099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3" name="正方形/長方形 282">
          <a:extLst>
            <a:ext uri="{FF2B5EF4-FFF2-40B4-BE49-F238E27FC236}">
              <a16:creationId xmlns:a16="http://schemas.microsoft.com/office/drawing/2014/main" xmlns="" id="{F925F8A7-4924-4136-9ACD-8EDCD680E8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4" name="正方形/長方形 283">
          <a:extLst>
            <a:ext uri="{FF2B5EF4-FFF2-40B4-BE49-F238E27FC236}">
              <a16:creationId xmlns:a16="http://schemas.microsoft.com/office/drawing/2014/main" xmlns="" id="{F99B4B12-875C-4920-97D7-37B3FF7410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5" name="正方形/長方形 284">
          <a:extLst>
            <a:ext uri="{FF2B5EF4-FFF2-40B4-BE49-F238E27FC236}">
              <a16:creationId xmlns:a16="http://schemas.microsoft.com/office/drawing/2014/main" xmlns="" id="{4E05B5B3-B726-4B46-9FA3-2857C4614D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6" name="正方形/長方形 285">
          <a:extLst>
            <a:ext uri="{FF2B5EF4-FFF2-40B4-BE49-F238E27FC236}">
              <a16:creationId xmlns:a16="http://schemas.microsoft.com/office/drawing/2014/main" xmlns="" id="{6A04C4B3-C7B6-4879-BA55-C661603785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7" name="テキスト ボックス 286">
          <a:extLst>
            <a:ext uri="{FF2B5EF4-FFF2-40B4-BE49-F238E27FC236}">
              <a16:creationId xmlns:a16="http://schemas.microsoft.com/office/drawing/2014/main" xmlns="" id="{E40CAD81-1306-4791-9A4A-D2ACD079AC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8" name="直線コネクタ 287">
          <a:extLst>
            <a:ext uri="{FF2B5EF4-FFF2-40B4-BE49-F238E27FC236}">
              <a16:creationId xmlns:a16="http://schemas.microsoft.com/office/drawing/2014/main" xmlns="" id="{0F0B8BAB-9FA8-4590-9C13-EC15687A5B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9" name="テキスト ボックス 288">
          <a:extLst>
            <a:ext uri="{FF2B5EF4-FFF2-40B4-BE49-F238E27FC236}">
              <a16:creationId xmlns:a16="http://schemas.microsoft.com/office/drawing/2014/main" xmlns="" id="{3E97F747-7112-4A38-81DD-82BD9A9C86D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0" name="直線コネクタ 289">
          <a:extLst>
            <a:ext uri="{FF2B5EF4-FFF2-40B4-BE49-F238E27FC236}">
              <a16:creationId xmlns:a16="http://schemas.microsoft.com/office/drawing/2014/main" xmlns="" id="{223FD8C6-D7FE-48A3-A72D-7EFD12950E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1" name="テキスト ボックス 290">
          <a:extLst>
            <a:ext uri="{FF2B5EF4-FFF2-40B4-BE49-F238E27FC236}">
              <a16:creationId xmlns:a16="http://schemas.microsoft.com/office/drawing/2014/main" xmlns="" id="{85430DA9-60EE-4BBD-876D-BB38F4F0D1E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2" name="直線コネクタ 291">
          <a:extLst>
            <a:ext uri="{FF2B5EF4-FFF2-40B4-BE49-F238E27FC236}">
              <a16:creationId xmlns:a16="http://schemas.microsoft.com/office/drawing/2014/main" xmlns="" id="{C992416E-0ACF-43AC-A91B-CE123CF380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3" name="テキスト ボックス 292">
          <a:extLst>
            <a:ext uri="{FF2B5EF4-FFF2-40B4-BE49-F238E27FC236}">
              <a16:creationId xmlns:a16="http://schemas.microsoft.com/office/drawing/2014/main" xmlns="" id="{CF89B999-7D59-4D24-B1D3-489762DC80A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4" name="直線コネクタ 293">
          <a:extLst>
            <a:ext uri="{FF2B5EF4-FFF2-40B4-BE49-F238E27FC236}">
              <a16:creationId xmlns:a16="http://schemas.microsoft.com/office/drawing/2014/main" xmlns="" id="{A9C07B83-FF7B-42C5-ABBC-7C206119CF4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5" name="テキスト ボックス 294">
          <a:extLst>
            <a:ext uri="{FF2B5EF4-FFF2-40B4-BE49-F238E27FC236}">
              <a16:creationId xmlns:a16="http://schemas.microsoft.com/office/drawing/2014/main" xmlns="" id="{7A565D5A-A0D0-4EE5-9436-9AE646904F9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6" name="直線コネクタ 295">
          <a:extLst>
            <a:ext uri="{FF2B5EF4-FFF2-40B4-BE49-F238E27FC236}">
              <a16:creationId xmlns:a16="http://schemas.microsoft.com/office/drawing/2014/main" xmlns="" id="{F6FC27A9-2B1A-4C4D-899F-9B04A2C879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7" name="テキスト ボックス 296">
          <a:extLst>
            <a:ext uri="{FF2B5EF4-FFF2-40B4-BE49-F238E27FC236}">
              <a16:creationId xmlns:a16="http://schemas.microsoft.com/office/drawing/2014/main" xmlns="" id="{8C5C831C-E668-49A2-9525-289A2591E3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8" name="直線コネクタ 297">
          <a:extLst>
            <a:ext uri="{FF2B5EF4-FFF2-40B4-BE49-F238E27FC236}">
              <a16:creationId xmlns:a16="http://schemas.microsoft.com/office/drawing/2014/main" xmlns="" id="{0A36E8D6-6001-45BD-A237-793B0CA86B8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9" name="テキスト ボックス 298">
          <a:extLst>
            <a:ext uri="{FF2B5EF4-FFF2-40B4-BE49-F238E27FC236}">
              <a16:creationId xmlns:a16="http://schemas.microsoft.com/office/drawing/2014/main" xmlns="" id="{9F1F9DFA-13D0-48C5-B140-02E9BABE602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0" name="直線コネクタ 299">
          <a:extLst>
            <a:ext uri="{FF2B5EF4-FFF2-40B4-BE49-F238E27FC236}">
              <a16:creationId xmlns:a16="http://schemas.microsoft.com/office/drawing/2014/main" xmlns="" id="{97651006-F7DA-44A6-8C64-2580B083BC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1" name="テキスト ボックス 300">
          <a:extLst>
            <a:ext uri="{FF2B5EF4-FFF2-40B4-BE49-F238E27FC236}">
              <a16:creationId xmlns:a16="http://schemas.microsoft.com/office/drawing/2014/main" xmlns="" id="{55CC36DF-321E-4D8D-B261-F6D2DA20BD8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2" name="【保健センター・保健所】&#10;一人当たり面積グラフ枠">
          <a:extLst>
            <a:ext uri="{FF2B5EF4-FFF2-40B4-BE49-F238E27FC236}">
              <a16:creationId xmlns:a16="http://schemas.microsoft.com/office/drawing/2014/main" xmlns="" id="{CFF51745-3021-405A-97C2-B91DB690DA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3" name="直線コネクタ 302">
          <a:extLst>
            <a:ext uri="{FF2B5EF4-FFF2-40B4-BE49-F238E27FC236}">
              <a16:creationId xmlns:a16="http://schemas.microsoft.com/office/drawing/2014/main" xmlns="" id="{5305820E-0C71-4775-A731-F69040818EEF}"/>
            </a:ext>
          </a:extLst>
        </xdr:cNvPr>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4" name="【保健センター・保健所】&#10;一人当たり面積最小値テキスト">
          <a:extLst>
            <a:ext uri="{FF2B5EF4-FFF2-40B4-BE49-F238E27FC236}">
              <a16:creationId xmlns:a16="http://schemas.microsoft.com/office/drawing/2014/main" xmlns="" id="{4DFBC0C7-CA28-4B8B-9BEC-E0A0D8F177A5}"/>
            </a:ext>
          </a:extLst>
        </xdr:cNvPr>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5" name="直線コネクタ 304">
          <a:extLst>
            <a:ext uri="{FF2B5EF4-FFF2-40B4-BE49-F238E27FC236}">
              <a16:creationId xmlns:a16="http://schemas.microsoft.com/office/drawing/2014/main" xmlns="" id="{8E7605EE-7CF3-48BC-8217-77AEE9FE7B14}"/>
            </a:ext>
          </a:extLst>
        </xdr:cNvPr>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6" name="【保健センター・保健所】&#10;一人当たり面積最大値テキスト">
          <a:extLst>
            <a:ext uri="{FF2B5EF4-FFF2-40B4-BE49-F238E27FC236}">
              <a16:creationId xmlns:a16="http://schemas.microsoft.com/office/drawing/2014/main" xmlns="" id="{7B8A5BA3-6C41-4F24-9070-840E4C15E539}"/>
            </a:ext>
          </a:extLst>
        </xdr:cNvPr>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7" name="直線コネクタ 306">
          <a:extLst>
            <a:ext uri="{FF2B5EF4-FFF2-40B4-BE49-F238E27FC236}">
              <a16:creationId xmlns:a16="http://schemas.microsoft.com/office/drawing/2014/main" xmlns="" id="{78157498-98E5-4513-9395-527C3E791715}"/>
            </a:ext>
          </a:extLst>
        </xdr:cNvPr>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08" name="【保健センター・保健所】&#10;一人当たり面積平均値テキスト">
          <a:extLst>
            <a:ext uri="{FF2B5EF4-FFF2-40B4-BE49-F238E27FC236}">
              <a16:creationId xmlns:a16="http://schemas.microsoft.com/office/drawing/2014/main" xmlns="" id="{5B3A36E0-E940-46A9-AEEA-756A66FCAD84}"/>
            </a:ext>
          </a:extLst>
        </xdr:cNvPr>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09" name="フローチャート : 判断 308">
          <a:extLst>
            <a:ext uri="{FF2B5EF4-FFF2-40B4-BE49-F238E27FC236}">
              <a16:creationId xmlns:a16="http://schemas.microsoft.com/office/drawing/2014/main" xmlns="" id="{3DE14F5B-C9F1-4544-857E-4BBE160F02B1}"/>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10" name="フローチャート : 判断 309">
          <a:extLst>
            <a:ext uri="{FF2B5EF4-FFF2-40B4-BE49-F238E27FC236}">
              <a16:creationId xmlns:a16="http://schemas.microsoft.com/office/drawing/2014/main" xmlns="" id="{9CAB164E-493C-48B0-8604-4101D214EDB7}"/>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311" name="n_1aveValue【保健センター・保健所】&#10;一人当たり面積">
          <a:extLst>
            <a:ext uri="{FF2B5EF4-FFF2-40B4-BE49-F238E27FC236}">
              <a16:creationId xmlns:a16="http://schemas.microsoft.com/office/drawing/2014/main" xmlns="" id="{C520612D-BE2B-4D5D-AE72-C9E2F7638840}"/>
            </a:ext>
          </a:extLst>
        </xdr:cNvPr>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2" name="テキスト ボックス 311">
          <a:extLst>
            <a:ext uri="{FF2B5EF4-FFF2-40B4-BE49-F238E27FC236}">
              <a16:creationId xmlns:a16="http://schemas.microsoft.com/office/drawing/2014/main" xmlns="" id="{5BD8D177-02DB-4653-A129-CEB251E508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3" name="テキスト ボックス 312">
          <a:extLst>
            <a:ext uri="{FF2B5EF4-FFF2-40B4-BE49-F238E27FC236}">
              <a16:creationId xmlns:a16="http://schemas.microsoft.com/office/drawing/2014/main" xmlns="" id="{12972BA2-031C-447B-B123-4B7A0F604A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4" name="テキスト ボックス 313">
          <a:extLst>
            <a:ext uri="{FF2B5EF4-FFF2-40B4-BE49-F238E27FC236}">
              <a16:creationId xmlns:a16="http://schemas.microsoft.com/office/drawing/2014/main" xmlns="" id="{C3C74544-122A-47F6-B367-5D3B17A44E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5" name="テキスト ボックス 314">
          <a:extLst>
            <a:ext uri="{FF2B5EF4-FFF2-40B4-BE49-F238E27FC236}">
              <a16:creationId xmlns:a16="http://schemas.microsoft.com/office/drawing/2014/main" xmlns="" id="{4F35431A-B0EE-41F1-9A5E-B646A006F9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6" name="テキスト ボックス 315">
          <a:extLst>
            <a:ext uri="{FF2B5EF4-FFF2-40B4-BE49-F238E27FC236}">
              <a16:creationId xmlns:a16="http://schemas.microsoft.com/office/drawing/2014/main" xmlns="" id="{AB3A9D97-11E1-429B-9000-8D28693173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317" name="円/楕円 316">
          <a:extLst>
            <a:ext uri="{FF2B5EF4-FFF2-40B4-BE49-F238E27FC236}">
              <a16:creationId xmlns:a16="http://schemas.microsoft.com/office/drawing/2014/main" xmlns="" id="{5FB2A95C-FC20-4C64-8E62-1F0F6C494A7C}"/>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137177</xdr:rowOff>
    </xdr:from>
    <xdr:ext cx="469744" cy="259045"/>
    <xdr:sp macro="" textlink="">
      <xdr:nvSpPr>
        <xdr:cNvPr id="318" name="n_1mainValue【保健センター・保健所】&#10;一人当たり面積">
          <a:extLst>
            <a:ext uri="{FF2B5EF4-FFF2-40B4-BE49-F238E27FC236}">
              <a16:creationId xmlns:a16="http://schemas.microsoft.com/office/drawing/2014/main" xmlns="" id="{92F97B19-C6AC-412E-A5F5-D2D240EB4922}"/>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9" name="正方形/長方形 318">
          <a:extLst>
            <a:ext uri="{FF2B5EF4-FFF2-40B4-BE49-F238E27FC236}">
              <a16:creationId xmlns:a16="http://schemas.microsoft.com/office/drawing/2014/main" xmlns="" id="{9F1B831D-C04F-4088-B2E0-7C8BFBC13B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0" name="正方形/長方形 319">
          <a:extLst>
            <a:ext uri="{FF2B5EF4-FFF2-40B4-BE49-F238E27FC236}">
              <a16:creationId xmlns:a16="http://schemas.microsoft.com/office/drawing/2014/main" xmlns="" id="{CD5EA0FE-2A3F-47D7-AEAF-09780B7259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1" name="正方形/長方形 320">
          <a:extLst>
            <a:ext uri="{FF2B5EF4-FFF2-40B4-BE49-F238E27FC236}">
              <a16:creationId xmlns:a16="http://schemas.microsoft.com/office/drawing/2014/main" xmlns="" id="{DC9F8F0D-6DE7-4C2C-8B59-19FE2CFB8A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2" name="正方形/長方形 321">
          <a:extLst>
            <a:ext uri="{FF2B5EF4-FFF2-40B4-BE49-F238E27FC236}">
              <a16:creationId xmlns:a16="http://schemas.microsoft.com/office/drawing/2014/main" xmlns="" id="{080BD855-B3DC-4B98-8AC1-6CB6931E97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3" name="正方形/長方形 322">
          <a:extLst>
            <a:ext uri="{FF2B5EF4-FFF2-40B4-BE49-F238E27FC236}">
              <a16:creationId xmlns:a16="http://schemas.microsoft.com/office/drawing/2014/main" xmlns="" id="{2E2901DF-C41D-40DE-820F-F095F8B2B4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4" name="正方形/長方形 323">
          <a:extLst>
            <a:ext uri="{FF2B5EF4-FFF2-40B4-BE49-F238E27FC236}">
              <a16:creationId xmlns:a16="http://schemas.microsoft.com/office/drawing/2014/main" xmlns="" id="{939BBA19-AC63-4F0A-9853-D1B59ECB29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5" name="正方形/長方形 324">
          <a:extLst>
            <a:ext uri="{FF2B5EF4-FFF2-40B4-BE49-F238E27FC236}">
              <a16:creationId xmlns:a16="http://schemas.microsoft.com/office/drawing/2014/main" xmlns="" id="{CB93D6A6-E522-4214-91CF-22D755AC81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6" name="正方形/長方形 325">
          <a:extLst>
            <a:ext uri="{FF2B5EF4-FFF2-40B4-BE49-F238E27FC236}">
              <a16:creationId xmlns:a16="http://schemas.microsoft.com/office/drawing/2014/main" xmlns="" id="{06255FE5-DBBA-4678-B9A2-E360D075480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7" name="正方形/長方形 326">
          <a:extLst>
            <a:ext uri="{FF2B5EF4-FFF2-40B4-BE49-F238E27FC236}">
              <a16:creationId xmlns:a16="http://schemas.microsoft.com/office/drawing/2014/main" xmlns="" id="{D360FCD1-64F2-4F5B-B3C8-99420A078F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8" name="正方形/長方形 327">
          <a:extLst>
            <a:ext uri="{FF2B5EF4-FFF2-40B4-BE49-F238E27FC236}">
              <a16:creationId xmlns:a16="http://schemas.microsoft.com/office/drawing/2014/main" xmlns="" id="{D3FFE16D-B59D-48F5-BE22-7CE9984A2C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9" name="正方形/長方形 328">
          <a:extLst>
            <a:ext uri="{FF2B5EF4-FFF2-40B4-BE49-F238E27FC236}">
              <a16:creationId xmlns:a16="http://schemas.microsoft.com/office/drawing/2014/main" xmlns="" id="{96F4063A-2A84-4EB2-8096-31604D6F9C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0" name="正方形/長方形 329">
          <a:extLst>
            <a:ext uri="{FF2B5EF4-FFF2-40B4-BE49-F238E27FC236}">
              <a16:creationId xmlns:a16="http://schemas.microsoft.com/office/drawing/2014/main" xmlns="" id="{9B3F409B-7454-4185-B89F-BF0AADA82D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1" name="正方形/長方形 330">
          <a:extLst>
            <a:ext uri="{FF2B5EF4-FFF2-40B4-BE49-F238E27FC236}">
              <a16:creationId xmlns:a16="http://schemas.microsoft.com/office/drawing/2014/main" xmlns="" id="{7D76F35B-315E-4B08-9FC1-E7BB47A48D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2" name="正方形/長方形 331">
          <a:extLst>
            <a:ext uri="{FF2B5EF4-FFF2-40B4-BE49-F238E27FC236}">
              <a16:creationId xmlns:a16="http://schemas.microsoft.com/office/drawing/2014/main" xmlns="" id="{96565B25-AB94-4878-9FA8-B589293530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3" name="正方形/長方形 332">
          <a:extLst>
            <a:ext uri="{FF2B5EF4-FFF2-40B4-BE49-F238E27FC236}">
              <a16:creationId xmlns:a16="http://schemas.microsoft.com/office/drawing/2014/main" xmlns="" id="{B0329670-0C72-4B57-AAF3-E927EBA0C7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4" name="正方形/長方形 333">
          <a:extLst>
            <a:ext uri="{FF2B5EF4-FFF2-40B4-BE49-F238E27FC236}">
              <a16:creationId xmlns:a16="http://schemas.microsoft.com/office/drawing/2014/main" xmlns="" id="{B0B0397A-4A48-4040-9D37-460D85E66C9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5" name="正方形/長方形 334">
          <a:extLst>
            <a:ext uri="{FF2B5EF4-FFF2-40B4-BE49-F238E27FC236}">
              <a16:creationId xmlns:a16="http://schemas.microsoft.com/office/drawing/2014/main" xmlns="" id="{9E3FC0ED-13CE-40C8-9C94-3930DDC590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6" name="正方形/長方形 335">
          <a:extLst>
            <a:ext uri="{FF2B5EF4-FFF2-40B4-BE49-F238E27FC236}">
              <a16:creationId xmlns:a16="http://schemas.microsoft.com/office/drawing/2014/main" xmlns="" id="{8682329B-F429-404A-96F8-CACCC6950F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7" name="正方形/長方形 336">
          <a:extLst>
            <a:ext uri="{FF2B5EF4-FFF2-40B4-BE49-F238E27FC236}">
              <a16:creationId xmlns:a16="http://schemas.microsoft.com/office/drawing/2014/main" xmlns="" id="{C44806FA-7290-4607-98DC-804CD91F279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8" name="正方形/長方形 337">
          <a:extLst>
            <a:ext uri="{FF2B5EF4-FFF2-40B4-BE49-F238E27FC236}">
              <a16:creationId xmlns:a16="http://schemas.microsoft.com/office/drawing/2014/main" xmlns="" id="{A6F84D23-302C-44D4-977D-43129F6DAB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9" name="正方形/長方形 338">
          <a:extLst>
            <a:ext uri="{FF2B5EF4-FFF2-40B4-BE49-F238E27FC236}">
              <a16:creationId xmlns:a16="http://schemas.microsoft.com/office/drawing/2014/main" xmlns="" id="{5048E280-883D-4F0E-BCF2-59D6D7FFBD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0" name="正方形/長方形 339">
          <a:extLst>
            <a:ext uri="{FF2B5EF4-FFF2-40B4-BE49-F238E27FC236}">
              <a16:creationId xmlns:a16="http://schemas.microsoft.com/office/drawing/2014/main" xmlns="" id="{C069F609-A564-407C-8F31-2F1333DB27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1" name="正方形/長方形 340">
          <a:extLst>
            <a:ext uri="{FF2B5EF4-FFF2-40B4-BE49-F238E27FC236}">
              <a16:creationId xmlns:a16="http://schemas.microsoft.com/office/drawing/2014/main" xmlns="" id="{5877F5A3-84F0-4CBD-AB16-D6ED8D2DA9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2" name="正方形/長方形 341">
          <a:extLst>
            <a:ext uri="{FF2B5EF4-FFF2-40B4-BE49-F238E27FC236}">
              <a16:creationId xmlns:a16="http://schemas.microsoft.com/office/drawing/2014/main" xmlns="" id="{5BDCF798-2279-46DD-82EF-1191EE086AE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3" name="テキスト ボックス 342">
          <a:extLst>
            <a:ext uri="{FF2B5EF4-FFF2-40B4-BE49-F238E27FC236}">
              <a16:creationId xmlns:a16="http://schemas.microsoft.com/office/drawing/2014/main" xmlns="" id="{7E940237-D747-4568-9FEB-AFB9C41EE9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4" name="直線コネクタ 343">
          <a:extLst>
            <a:ext uri="{FF2B5EF4-FFF2-40B4-BE49-F238E27FC236}">
              <a16:creationId xmlns:a16="http://schemas.microsoft.com/office/drawing/2014/main" xmlns="" id="{3A537AF5-3A00-46FC-8384-CBD39E3F9D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5" name="テキスト ボックス 344">
          <a:extLst>
            <a:ext uri="{FF2B5EF4-FFF2-40B4-BE49-F238E27FC236}">
              <a16:creationId xmlns:a16="http://schemas.microsoft.com/office/drawing/2014/main" xmlns="" id="{71D4E4C1-811A-4E14-A0C4-3CFE24C18BB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6" name="直線コネクタ 345">
          <a:extLst>
            <a:ext uri="{FF2B5EF4-FFF2-40B4-BE49-F238E27FC236}">
              <a16:creationId xmlns:a16="http://schemas.microsoft.com/office/drawing/2014/main" xmlns="" id="{88671707-2764-45B2-BE1E-B5FD852C7FA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7" name="テキスト ボックス 346">
          <a:extLst>
            <a:ext uri="{FF2B5EF4-FFF2-40B4-BE49-F238E27FC236}">
              <a16:creationId xmlns:a16="http://schemas.microsoft.com/office/drawing/2014/main" xmlns="" id="{3CBAE340-71CF-42F9-968D-0834DB9996B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8" name="直線コネクタ 347">
          <a:extLst>
            <a:ext uri="{FF2B5EF4-FFF2-40B4-BE49-F238E27FC236}">
              <a16:creationId xmlns:a16="http://schemas.microsoft.com/office/drawing/2014/main" xmlns="" id="{39A8E392-EE9B-44E9-B1D6-FAD2697FBC6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9" name="テキスト ボックス 348">
          <a:extLst>
            <a:ext uri="{FF2B5EF4-FFF2-40B4-BE49-F238E27FC236}">
              <a16:creationId xmlns:a16="http://schemas.microsoft.com/office/drawing/2014/main" xmlns="" id="{D0856B06-9141-4AB6-97CB-0481DFB7AB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0" name="直線コネクタ 349">
          <a:extLst>
            <a:ext uri="{FF2B5EF4-FFF2-40B4-BE49-F238E27FC236}">
              <a16:creationId xmlns:a16="http://schemas.microsoft.com/office/drawing/2014/main" xmlns="" id="{17D50969-C95B-40F1-AC71-179F56E7526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1" name="テキスト ボックス 350">
          <a:extLst>
            <a:ext uri="{FF2B5EF4-FFF2-40B4-BE49-F238E27FC236}">
              <a16:creationId xmlns:a16="http://schemas.microsoft.com/office/drawing/2014/main" xmlns="" id="{52448A89-964B-4890-A6F8-AD98876D5D1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2" name="直線コネクタ 351">
          <a:extLst>
            <a:ext uri="{FF2B5EF4-FFF2-40B4-BE49-F238E27FC236}">
              <a16:creationId xmlns:a16="http://schemas.microsoft.com/office/drawing/2014/main" xmlns="" id="{B599E028-419C-40A5-80BD-553FD7F298B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3" name="テキスト ボックス 352">
          <a:extLst>
            <a:ext uri="{FF2B5EF4-FFF2-40B4-BE49-F238E27FC236}">
              <a16:creationId xmlns:a16="http://schemas.microsoft.com/office/drawing/2014/main" xmlns="" id="{DFD946F2-458F-4BEB-9E95-AEBE5BE38B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4" name="直線コネクタ 353">
          <a:extLst>
            <a:ext uri="{FF2B5EF4-FFF2-40B4-BE49-F238E27FC236}">
              <a16:creationId xmlns:a16="http://schemas.microsoft.com/office/drawing/2014/main" xmlns="" id="{19E856D6-C79B-422C-A4B3-3A361210907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5" name="テキスト ボックス 354">
          <a:extLst>
            <a:ext uri="{FF2B5EF4-FFF2-40B4-BE49-F238E27FC236}">
              <a16:creationId xmlns:a16="http://schemas.microsoft.com/office/drawing/2014/main" xmlns="" id="{E2A88354-9982-4E34-BA4B-ECCBA7E3B24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6" name="直線コネクタ 355">
          <a:extLst>
            <a:ext uri="{FF2B5EF4-FFF2-40B4-BE49-F238E27FC236}">
              <a16:creationId xmlns:a16="http://schemas.microsoft.com/office/drawing/2014/main" xmlns="" id="{DE9111C4-B1A2-4EDA-B49F-0585C21FB6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xmlns="" id="{18FD8E2A-0104-491C-BDE2-B728B650CC8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8" name="【庁舎】&#10;有形固定資産減価償却率グラフ枠">
          <a:extLst>
            <a:ext uri="{FF2B5EF4-FFF2-40B4-BE49-F238E27FC236}">
              <a16:creationId xmlns:a16="http://schemas.microsoft.com/office/drawing/2014/main" xmlns="" id="{7AEF3F6C-F305-4897-BF80-F3539EF536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59" name="直線コネクタ 358">
          <a:extLst>
            <a:ext uri="{FF2B5EF4-FFF2-40B4-BE49-F238E27FC236}">
              <a16:creationId xmlns:a16="http://schemas.microsoft.com/office/drawing/2014/main" xmlns="" id="{46D143FC-9B0E-4BBE-A80A-4D5BB8DB9E61}"/>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60" name="【庁舎】&#10;有形固定資産減価償却率最小値テキスト">
          <a:extLst>
            <a:ext uri="{FF2B5EF4-FFF2-40B4-BE49-F238E27FC236}">
              <a16:creationId xmlns:a16="http://schemas.microsoft.com/office/drawing/2014/main" xmlns="" id="{48FB0DA1-DD70-455E-A44A-BAD3CA328685}"/>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61" name="直線コネクタ 360">
          <a:extLst>
            <a:ext uri="{FF2B5EF4-FFF2-40B4-BE49-F238E27FC236}">
              <a16:creationId xmlns:a16="http://schemas.microsoft.com/office/drawing/2014/main" xmlns="" id="{FA81B06C-7D67-46D9-A446-879518FA3E2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62" name="【庁舎】&#10;有形固定資産減価償却率最大値テキスト">
          <a:extLst>
            <a:ext uri="{FF2B5EF4-FFF2-40B4-BE49-F238E27FC236}">
              <a16:creationId xmlns:a16="http://schemas.microsoft.com/office/drawing/2014/main" xmlns="" id="{89D06D48-99B2-4D2F-B4B2-1CD36568235A}"/>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63" name="直線コネクタ 362">
          <a:extLst>
            <a:ext uri="{FF2B5EF4-FFF2-40B4-BE49-F238E27FC236}">
              <a16:creationId xmlns:a16="http://schemas.microsoft.com/office/drawing/2014/main" xmlns="" id="{845AA367-E3E8-4CD8-84D3-7D30A6F15292}"/>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4" name="【庁舎】&#10;有形固定資産減価償却率平均値テキスト">
          <a:extLst>
            <a:ext uri="{FF2B5EF4-FFF2-40B4-BE49-F238E27FC236}">
              <a16:creationId xmlns:a16="http://schemas.microsoft.com/office/drawing/2014/main" xmlns="" id="{C85D23EB-DE92-4107-B9DB-C4BE5D6F3041}"/>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5" name="フローチャート : 判断 364">
          <a:extLst>
            <a:ext uri="{FF2B5EF4-FFF2-40B4-BE49-F238E27FC236}">
              <a16:creationId xmlns:a16="http://schemas.microsoft.com/office/drawing/2014/main" xmlns="" id="{A8DEFB0A-A024-45C8-ACCB-F6867F85DD25}"/>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6" name="フローチャート : 判断 365">
          <a:extLst>
            <a:ext uri="{FF2B5EF4-FFF2-40B4-BE49-F238E27FC236}">
              <a16:creationId xmlns:a16="http://schemas.microsoft.com/office/drawing/2014/main" xmlns="" id="{34F0ECD0-D312-4232-B0E2-09BCACD9FC6A}"/>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67" name="n_1aveValue【庁舎】&#10;有形固定資産減価償却率">
          <a:extLst>
            <a:ext uri="{FF2B5EF4-FFF2-40B4-BE49-F238E27FC236}">
              <a16:creationId xmlns:a16="http://schemas.microsoft.com/office/drawing/2014/main" xmlns="" id="{7693C7E5-7623-49B1-9EB9-113A00D2313F}"/>
            </a:ext>
          </a:extLst>
        </xdr:cNvPr>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72C2F0AF-EAE4-461A-A938-D4C3CA3FDE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EBE5815D-42CB-4B68-909A-3CC8D4524E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E5824096-4B58-4B60-9EB2-8D2601B5AD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D9E016EC-6A0B-4B9A-BFFD-FE1D1DF4D0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849A6D5A-43B1-470D-AF01-239EF7B96C6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36830</xdr:rowOff>
    </xdr:from>
    <xdr:to>
      <xdr:col>22</xdr:col>
      <xdr:colOff>415925</xdr:colOff>
      <xdr:row>101</xdr:row>
      <xdr:rowOff>138430</xdr:rowOff>
    </xdr:to>
    <xdr:sp macro="" textlink="">
      <xdr:nvSpPr>
        <xdr:cNvPr id="373" name="円/楕円 372">
          <a:extLst>
            <a:ext uri="{FF2B5EF4-FFF2-40B4-BE49-F238E27FC236}">
              <a16:creationId xmlns:a16="http://schemas.microsoft.com/office/drawing/2014/main" xmlns="" id="{55B407AA-FB2D-4201-8F93-D696CFD309A0}"/>
            </a:ext>
          </a:extLst>
        </xdr:cNvPr>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154957</xdr:rowOff>
    </xdr:from>
    <xdr:ext cx="405111" cy="259045"/>
    <xdr:sp macro="" textlink="">
      <xdr:nvSpPr>
        <xdr:cNvPr id="374" name="n_1mainValue【庁舎】&#10;有形固定資産減価償却率">
          <a:extLst>
            <a:ext uri="{FF2B5EF4-FFF2-40B4-BE49-F238E27FC236}">
              <a16:creationId xmlns:a16="http://schemas.microsoft.com/office/drawing/2014/main" xmlns="" id="{C617B7E2-4AB5-4907-B437-612DBF58A1EE}"/>
            </a:ext>
          </a:extLst>
        </xdr:cNvPr>
        <xdr:cNvSpPr txBox="1"/>
      </xdr:nvSpPr>
      <xdr:spPr>
        <a:xfrm>
          <a:off x="15266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5" name="正方形/長方形 374">
          <a:extLst>
            <a:ext uri="{FF2B5EF4-FFF2-40B4-BE49-F238E27FC236}">
              <a16:creationId xmlns:a16="http://schemas.microsoft.com/office/drawing/2014/main" xmlns="" id="{A928C8CC-9D8A-4270-8399-0771468976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6" name="正方形/長方形 375">
          <a:extLst>
            <a:ext uri="{FF2B5EF4-FFF2-40B4-BE49-F238E27FC236}">
              <a16:creationId xmlns:a16="http://schemas.microsoft.com/office/drawing/2014/main" xmlns="" id="{866F1D62-E51A-4EF1-B2B2-1FA1A373FD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7" name="正方形/長方形 376">
          <a:extLst>
            <a:ext uri="{FF2B5EF4-FFF2-40B4-BE49-F238E27FC236}">
              <a16:creationId xmlns:a16="http://schemas.microsoft.com/office/drawing/2014/main" xmlns="" id="{41286188-3A61-41C3-8BC9-35A9DD1172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8" name="正方形/長方形 377">
          <a:extLst>
            <a:ext uri="{FF2B5EF4-FFF2-40B4-BE49-F238E27FC236}">
              <a16:creationId xmlns:a16="http://schemas.microsoft.com/office/drawing/2014/main" xmlns="" id="{15EDDC2A-099E-40BA-B85A-5BC198E4B5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9" name="正方形/長方形 378">
          <a:extLst>
            <a:ext uri="{FF2B5EF4-FFF2-40B4-BE49-F238E27FC236}">
              <a16:creationId xmlns:a16="http://schemas.microsoft.com/office/drawing/2014/main" xmlns="" id="{550FA0C1-CC79-4043-88C8-6B2403B9DC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0" name="正方形/長方形 379">
          <a:extLst>
            <a:ext uri="{FF2B5EF4-FFF2-40B4-BE49-F238E27FC236}">
              <a16:creationId xmlns:a16="http://schemas.microsoft.com/office/drawing/2014/main" xmlns="" id="{B114EC47-0675-4061-865E-B56538391E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1" name="正方形/長方形 380">
          <a:extLst>
            <a:ext uri="{FF2B5EF4-FFF2-40B4-BE49-F238E27FC236}">
              <a16:creationId xmlns:a16="http://schemas.microsoft.com/office/drawing/2014/main" xmlns="" id="{5E433BB1-D5BD-4D82-BC80-6F3B1C2EDA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2" name="正方形/長方形 381">
          <a:extLst>
            <a:ext uri="{FF2B5EF4-FFF2-40B4-BE49-F238E27FC236}">
              <a16:creationId xmlns:a16="http://schemas.microsoft.com/office/drawing/2014/main" xmlns="" id="{2E1F9CFC-E0BE-443B-B061-D120F2BB30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3" name="テキスト ボックス 382">
          <a:extLst>
            <a:ext uri="{FF2B5EF4-FFF2-40B4-BE49-F238E27FC236}">
              <a16:creationId xmlns:a16="http://schemas.microsoft.com/office/drawing/2014/main" xmlns="" id="{5E7D1CC4-3248-4CE3-8389-E1CDF2142D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4" name="直線コネクタ 383">
          <a:extLst>
            <a:ext uri="{FF2B5EF4-FFF2-40B4-BE49-F238E27FC236}">
              <a16:creationId xmlns:a16="http://schemas.microsoft.com/office/drawing/2014/main" xmlns="" id="{DD48E802-B0AC-424D-9AE8-D9B9800777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5" name="直線コネクタ 384">
          <a:extLst>
            <a:ext uri="{FF2B5EF4-FFF2-40B4-BE49-F238E27FC236}">
              <a16:creationId xmlns:a16="http://schemas.microsoft.com/office/drawing/2014/main" xmlns="" id="{53A25066-8185-46F5-B609-6E766421A79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6" name="テキスト ボックス 385">
          <a:extLst>
            <a:ext uri="{FF2B5EF4-FFF2-40B4-BE49-F238E27FC236}">
              <a16:creationId xmlns:a16="http://schemas.microsoft.com/office/drawing/2014/main" xmlns="" id="{4D3D948F-DB2E-4E43-8CFB-5680AE0D83D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7" name="直線コネクタ 386">
          <a:extLst>
            <a:ext uri="{FF2B5EF4-FFF2-40B4-BE49-F238E27FC236}">
              <a16:creationId xmlns:a16="http://schemas.microsoft.com/office/drawing/2014/main" xmlns="" id="{0E1074D8-5ADB-4394-89F1-AC27F31734D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8" name="テキスト ボックス 387">
          <a:extLst>
            <a:ext uri="{FF2B5EF4-FFF2-40B4-BE49-F238E27FC236}">
              <a16:creationId xmlns:a16="http://schemas.microsoft.com/office/drawing/2014/main" xmlns="" id="{A8E60160-0964-442A-BF8F-CF34F651D9E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9" name="直線コネクタ 388">
          <a:extLst>
            <a:ext uri="{FF2B5EF4-FFF2-40B4-BE49-F238E27FC236}">
              <a16:creationId xmlns:a16="http://schemas.microsoft.com/office/drawing/2014/main" xmlns="" id="{E3A0123D-4637-4243-9C33-2DD4C22B191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90" name="テキスト ボックス 389">
          <a:extLst>
            <a:ext uri="{FF2B5EF4-FFF2-40B4-BE49-F238E27FC236}">
              <a16:creationId xmlns:a16="http://schemas.microsoft.com/office/drawing/2014/main" xmlns="" id="{7D57FFAD-471B-4BF9-87B5-FA281B685B4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91" name="直線コネクタ 390">
          <a:extLst>
            <a:ext uri="{FF2B5EF4-FFF2-40B4-BE49-F238E27FC236}">
              <a16:creationId xmlns:a16="http://schemas.microsoft.com/office/drawing/2014/main" xmlns="" id="{0BDDD641-3653-4911-817E-DA8485C639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2" name="テキスト ボックス 391">
          <a:extLst>
            <a:ext uri="{FF2B5EF4-FFF2-40B4-BE49-F238E27FC236}">
              <a16:creationId xmlns:a16="http://schemas.microsoft.com/office/drawing/2014/main" xmlns="" id="{A82D2B2B-B1CB-4A92-9ED5-5312C413092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3" name="直線コネクタ 392">
          <a:extLst>
            <a:ext uri="{FF2B5EF4-FFF2-40B4-BE49-F238E27FC236}">
              <a16:creationId xmlns:a16="http://schemas.microsoft.com/office/drawing/2014/main" xmlns="" id="{2868A69B-68B9-4403-906E-D80F6EE53C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4" name="テキスト ボックス 393">
          <a:extLst>
            <a:ext uri="{FF2B5EF4-FFF2-40B4-BE49-F238E27FC236}">
              <a16:creationId xmlns:a16="http://schemas.microsoft.com/office/drawing/2014/main" xmlns="" id="{6CC70E8C-3785-4D15-9DE2-B377A0A10F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5" name="【庁舎】&#10;一人当たり面積グラフ枠">
          <a:extLst>
            <a:ext uri="{FF2B5EF4-FFF2-40B4-BE49-F238E27FC236}">
              <a16:creationId xmlns:a16="http://schemas.microsoft.com/office/drawing/2014/main" xmlns="" id="{5C91963C-0723-408B-BC89-5B473E3993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6" name="直線コネクタ 395">
          <a:extLst>
            <a:ext uri="{FF2B5EF4-FFF2-40B4-BE49-F238E27FC236}">
              <a16:creationId xmlns:a16="http://schemas.microsoft.com/office/drawing/2014/main" xmlns="" id="{2605E0DA-0AE4-4FC2-BE90-A663EB525B7B}"/>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7" name="【庁舎】&#10;一人当たり面積最小値テキスト">
          <a:extLst>
            <a:ext uri="{FF2B5EF4-FFF2-40B4-BE49-F238E27FC236}">
              <a16:creationId xmlns:a16="http://schemas.microsoft.com/office/drawing/2014/main" xmlns="" id="{F1005007-C14B-4D53-9865-970E371EBA97}"/>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8" name="直線コネクタ 397">
          <a:extLst>
            <a:ext uri="{FF2B5EF4-FFF2-40B4-BE49-F238E27FC236}">
              <a16:creationId xmlns:a16="http://schemas.microsoft.com/office/drawing/2014/main" xmlns="" id="{5E19F4DE-213E-47B4-B853-D77C081EFE33}"/>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99" name="【庁舎】&#10;一人当たり面積最大値テキスト">
          <a:extLst>
            <a:ext uri="{FF2B5EF4-FFF2-40B4-BE49-F238E27FC236}">
              <a16:creationId xmlns:a16="http://schemas.microsoft.com/office/drawing/2014/main" xmlns="" id="{1F2ABBF8-7F5B-4CD8-AE82-31B08089C7D9}"/>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00" name="直線コネクタ 399">
          <a:extLst>
            <a:ext uri="{FF2B5EF4-FFF2-40B4-BE49-F238E27FC236}">
              <a16:creationId xmlns:a16="http://schemas.microsoft.com/office/drawing/2014/main" xmlns="" id="{0558DB4C-9851-4A94-ABAD-BBB932B8DA6E}"/>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01" name="【庁舎】&#10;一人当たり面積平均値テキスト">
          <a:extLst>
            <a:ext uri="{FF2B5EF4-FFF2-40B4-BE49-F238E27FC236}">
              <a16:creationId xmlns:a16="http://schemas.microsoft.com/office/drawing/2014/main" xmlns="" id="{D773EBBF-A755-4A20-A713-E6E8A3AB68E7}"/>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02" name="フローチャート : 判断 401">
          <a:extLst>
            <a:ext uri="{FF2B5EF4-FFF2-40B4-BE49-F238E27FC236}">
              <a16:creationId xmlns:a16="http://schemas.microsoft.com/office/drawing/2014/main" xmlns="" id="{C2862C33-1441-4BBA-9E09-6868FE242648}"/>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03" name="フローチャート : 判断 402">
          <a:extLst>
            <a:ext uri="{FF2B5EF4-FFF2-40B4-BE49-F238E27FC236}">
              <a16:creationId xmlns:a16="http://schemas.microsoft.com/office/drawing/2014/main" xmlns="" id="{776E1AAF-8D6B-4562-AA6E-A72934398B82}"/>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04" name="n_1aveValue【庁舎】&#10;一人当たり面積">
          <a:extLst>
            <a:ext uri="{FF2B5EF4-FFF2-40B4-BE49-F238E27FC236}">
              <a16:creationId xmlns:a16="http://schemas.microsoft.com/office/drawing/2014/main" xmlns="" id="{F5AE527F-8588-4DD2-B7E0-6FD8927ADF84}"/>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5" name="テキスト ボックス 404">
          <a:extLst>
            <a:ext uri="{FF2B5EF4-FFF2-40B4-BE49-F238E27FC236}">
              <a16:creationId xmlns:a16="http://schemas.microsoft.com/office/drawing/2014/main" xmlns="" id="{F54883C9-9B0F-450F-8AB6-F79CD35BE9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6" name="テキスト ボックス 405">
          <a:extLst>
            <a:ext uri="{FF2B5EF4-FFF2-40B4-BE49-F238E27FC236}">
              <a16:creationId xmlns:a16="http://schemas.microsoft.com/office/drawing/2014/main" xmlns="" id="{71E87944-55AA-4B7A-A99A-F1E0AA9D2C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7" name="テキスト ボックス 406">
          <a:extLst>
            <a:ext uri="{FF2B5EF4-FFF2-40B4-BE49-F238E27FC236}">
              <a16:creationId xmlns:a16="http://schemas.microsoft.com/office/drawing/2014/main" xmlns="" id="{42FE0401-25A0-41F2-AC17-8174957FF2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C35B3147-6D0E-4A58-9F01-96E02DB359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CB4F5E90-DFB1-4C91-A5B5-AA3DCBFA69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101295</xdr:rowOff>
    </xdr:from>
    <xdr:to>
      <xdr:col>31</xdr:col>
      <xdr:colOff>85725</xdr:colOff>
      <xdr:row>107</xdr:row>
      <xdr:rowOff>31445</xdr:rowOff>
    </xdr:to>
    <xdr:sp macro="" textlink="">
      <xdr:nvSpPr>
        <xdr:cNvPr id="410" name="円/楕円 409">
          <a:extLst>
            <a:ext uri="{FF2B5EF4-FFF2-40B4-BE49-F238E27FC236}">
              <a16:creationId xmlns:a16="http://schemas.microsoft.com/office/drawing/2014/main" xmlns="" id="{AA0BCDE2-7B45-4248-94E3-3A323E003FCF}"/>
            </a:ext>
          </a:extLst>
        </xdr:cNvPr>
        <xdr:cNvSpPr/>
      </xdr:nvSpPr>
      <xdr:spPr>
        <a:xfrm>
          <a:off x="21272500" y="182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22572</xdr:rowOff>
    </xdr:from>
    <xdr:ext cx="469744" cy="259045"/>
    <xdr:sp macro="" textlink="">
      <xdr:nvSpPr>
        <xdr:cNvPr id="411" name="n_1mainValue【庁舎】&#10;一人当たり面積">
          <a:extLst>
            <a:ext uri="{FF2B5EF4-FFF2-40B4-BE49-F238E27FC236}">
              <a16:creationId xmlns:a16="http://schemas.microsoft.com/office/drawing/2014/main" xmlns="" id="{3058585D-A1B5-42E2-9FB2-D577A60046F7}"/>
            </a:ext>
          </a:extLst>
        </xdr:cNvPr>
        <xdr:cNvSpPr txBox="1"/>
      </xdr:nvSpPr>
      <xdr:spPr>
        <a:xfrm>
          <a:off x="21075727" y="183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2" name="正方形/長方形 411">
          <a:extLst>
            <a:ext uri="{FF2B5EF4-FFF2-40B4-BE49-F238E27FC236}">
              <a16:creationId xmlns:a16="http://schemas.microsoft.com/office/drawing/2014/main" xmlns="" id="{54577DE1-9DAB-47AC-B9F2-1D97CAB5BA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3" name="正方形/長方形 412">
          <a:extLst>
            <a:ext uri="{FF2B5EF4-FFF2-40B4-BE49-F238E27FC236}">
              <a16:creationId xmlns:a16="http://schemas.microsoft.com/office/drawing/2014/main" xmlns="" id="{97C5124B-3078-4A24-9C90-86A8CFFE83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4" name="テキスト ボックス 413">
          <a:extLst>
            <a:ext uri="{FF2B5EF4-FFF2-40B4-BE49-F238E27FC236}">
              <a16:creationId xmlns:a16="http://schemas.microsoft.com/office/drawing/2014/main" xmlns="" id="{BD4B1A4A-23E9-4692-89BF-5585200EE4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で、低い施設は、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・庁舎においては、昭和</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年度に建築され有形固定資産減価償却率も類似団体を上回っており、今後更新を検討する必要がある。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・一般廃棄物施設については平成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年度に建築され類似団体を下回っているが、今後、維持管理費については、増える見込である。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3022914</v>
      </c>
      <c r="BO4" s="411"/>
      <c r="BP4" s="411"/>
      <c r="BQ4" s="411"/>
      <c r="BR4" s="411"/>
      <c r="BS4" s="411"/>
      <c r="BT4" s="411"/>
      <c r="BU4" s="412"/>
      <c r="BV4" s="410">
        <v>4871786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19.7</v>
      </c>
      <c r="CU4" s="588"/>
      <c r="CV4" s="588"/>
      <c r="CW4" s="588"/>
      <c r="CX4" s="588"/>
      <c r="CY4" s="588"/>
      <c r="CZ4" s="588"/>
      <c r="DA4" s="589"/>
      <c r="DB4" s="587">
        <v>21.6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2776064</v>
      </c>
      <c r="BO5" s="416"/>
      <c r="BP5" s="416"/>
      <c r="BQ5" s="416"/>
      <c r="BR5" s="416"/>
      <c r="BS5" s="416"/>
      <c r="BT5" s="416"/>
      <c r="BU5" s="417"/>
      <c r="BV5" s="415">
        <v>4599677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88.3</v>
      </c>
      <c r="CU5" s="386"/>
      <c r="CV5" s="386"/>
      <c r="CW5" s="386"/>
      <c r="CX5" s="386"/>
      <c r="CY5" s="386"/>
      <c r="CZ5" s="386"/>
      <c r="DA5" s="387"/>
      <c r="DB5" s="385">
        <v>87.7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246850</v>
      </c>
      <c r="BO6" s="416"/>
      <c r="BP6" s="416"/>
      <c r="BQ6" s="416"/>
      <c r="BR6" s="416"/>
      <c r="BS6" s="416"/>
      <c r="BT6" s="416"/>
      <c r="BU6" s="417"/>
      <c r="BV6" s="415">
        <v>272109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91.6</v>
      </c>
      <c r="CU6" s="562"/>
      <c r="CV6" s="562"/>
      <c r="CW6" s="562"/>
      <c r="CX6" s="562"/>
      <c r="CY6" s="562"/>
      <c r="CZ6" s="562"/>
      <c r="DA6" s="563"/>
      <c r="DB6" s="561">
        <v>92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6899</v>
      </c>
      <c r="BO7" s="416"/>
      <c r="BP7" s="416"/>
      <c r="BQ7" s="416"/>
      <c r="BR7" s="416"/>
      <c r="BS7" s="416"/>
      <c r="BT7" s="416"/>
      <c r="BU7" s="417"/>
      <c r="BV7" s="415">
        <v>10133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1219635</v>
      </c>
      <c r="CU7" s="416"/>
      <c r="CV7" s="416"/>
      <c r="CW7" s="416"/>
      <c r="CX7" s="416"/>
      <c r="CY7" s="416"/>
      <c r="CZ7" s="416"/>
      <c r="DA7" s="417"/>
      <c r="DB7" s="415">
        <v>1213619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239951</v>
      </c>
      <c r="BO8" s="416"/>
      <c r="BP8" s="416"/>
      <c r="BQ8" s="416"/>
      <c r="BR8" s="416"/>
      <c r="BS8" s="416"/>
      <c r="BT8" s="416"/>
      <c r="BU8" s="417"/>
      <c r="BV8" s="415">
        <v>261976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0.11</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1517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-20821</v>
      </c>
      <c r="BO9" s="416"/>
      <c r="BP9" s="416"/>
      <c r="BQ9" s="416"/>
      <c r="BR9" s="416"/>
      <c r="BS9" s="416"/>
      <c r="BT9" s="416"/>
      <c r="BU9" s="417"/>
      <c r="BV9" s="415">
        <v>97318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12.4</v>
      </c>
      <c r="CU9" s="386"/>
      <c r="CV9" s="386"/>
      <c r="CW9" s="386"/>
      <c r="CX9" s="386"/>
      <c r="CY9" s="386"/>
      <c r="CZ9" s="386"/>
      <c r="DA9" s="387"/>
      <c r="DB9" s="385">
        <v>11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1589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102833</v>
      </c>
      <c r="BO10" s="416"/>
      <c r="BP10" s="416"/>
      <c r="BQ10" s="416"/>
      <c r="BR10" s="416"/>
      <c r="BS10" s="416"/>
      <c r="BT10" s="416"/>
      <c r="BU10" s="417"/>
      <c r="BV10" s="415">
        <v>474530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1526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v>139146</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1496</v>
      </c>
      <c r="S13" s="517"/>
      <c r="T13" s="517"/>
      <c r="U13" s="517"/>
      <c r="V13" s="518"/>
      <c r="W13" s="504" t="s">
        <v>123</v>
      </c>
      <c r="X13" s="428"/>
      <c r="Y13" s="428"/>
      <c r="Z13" s="428"/>
      <c r="AA13" s="428"/>
      <c r="AB13" s="429"/>
      <c r="AC13" s="391">
        <v>194</v>
      </c>
      <c r="AD13" s="392"/>
      <c r="AE13" s="392"/>
      <c r="AF13" s="392"/>
      <c r="AG13" s="393"/>
      <c r="AH13" s="391">
        <v>179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82012</v>
      </c>
      <c r="BO13" s="416"/>
      <c r="BP13" s="416"/>
      <c r="BQ13" s="416"/>
      <c r="BR13" s="416"/>
      <c r="BS13" s="416"/>
      <c r="BT13" s="416"/>
      <c r="BU13" s="417"/>
      <c r="BV13" s="415">
        <v>432702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6.6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1530</v>
      </c>
      <c r="S14" s="517"/>
      <c r="T14" s="517"/>
      <c r="U14" s="517"/>
      <c r="V14" s="518"/>
      <c r="W14" s="519"/>
      <c r="X14" s="431"/>
      <c r="Y14" s="431"/>
      <c r="Z14" s="431"/>
      <c r="AA14" s="431"/>
      <c r="AB14" s="432"/>
      <c r="AC14" s="509">
        <v>26.3</v>
      </c>
      <c r="AD14" s="510"/>
      <c r="AE14" s="510"/>
      <c r="AF14" s="510"/>
      <c r="AG14" s="511"/>
      <c r="AH14" s="509">
        <v>26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v>13.3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1506</v>
      </c>
      <c r="S15" s="517"/>
      <c r="T15" s="517"/>
      <c r="U15" s="517"/>
      <c r="V15" s="518"/>
      <c r="W15" s="504" t="s">
        <v>130</v>
      </c>
      <c r="X15" s="428"/>
      <c r="Y15" s="428"/>
      <c r="Z15" s="428"/>
      <c r="AA15" s="428"/>
      <c r="AB15" s="429"/>
      <c r="AC15" s="391">
        <v>158</v>
      </c>
      <c r="AD15" s="392"/>
      <c r="AE15" s="392"/>
      <c r="AF15" s="392"/>
      <c r="AG15" s="393"/>
      <c r="AH15" s="391">
        <v>146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130155</v>
      </c>
      <c r="BO15" s="411"/>
      <c r="BP15" s="411"/>
      <c r="BQ15" s="411"/>
      <c r="BR15" s="411"/>
      <c r="BS15" s="411"/>
      <c r="BT15" s="411"/>
      <c r="BU15" s="412"/>
      <c r="BV15" s="410">
        <v>123633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21.4</v>
      </c>
      <c r="AD16" s="510"/>
      <c r="AE16" s="510"/>
      <c r="AF16" s="510"/>
      <c r="AG16" s="511"/>
      <c r="AH16" s="509">
        <v>21.2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1146372</v>
      </c>
      <c r="BO16" s="416"/>
      <c r="BP16" s="416"/>
      <c r="BQ16" s="416"/>
      <c r="BR16" s="416"/>
      <c r="BS16" s="416"/>
      <c r="BT16" s="416"/>
      <c r="BU16" s="417"/>
      <c r="BV16" s="415">
        <v>1127640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387</v>
      </c>
      <c r="AD17" s="392"/>
      <c r="AE17" s="392"/>
      <c r="AF17" s="392"/>
      <c r="AG17" s="393"/>
      <c r="AH17" s="391">
        <v>363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159975</v>
      </c>
      <c r="BO17" s="416"/>
      <c r="BP17" s="416"/>
      <c r="BQ17" s="416"/>
      <c r="BR17" s="416"/>
      <c r="BS17" s="416"/>
      <c r="BT17" s="416"/>
      <c r="BU17" s="417"/>
      <c r="BV17" s="415">
        <v>151710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15.42</v>
      </c>
      <c r="M18" s="480"/>
      <c r="N18" s="480"/>
      <c r="O18" s="480"/>
      <c r="P18" s="480"/>
      <c r="Q18" s="480"/>
      <c r="R18" s="481"/>
      <c r="S18" s="481"/>
      <c r="T18" s="481"/>
      <c r="U18" s="481"/>
      <c r="V18" s="482"/>
      <c r="W18" s="496"/>
      <c r="X18" s="497"/>
      <c r="Y18" s="497"/>
      <c r="Z18" s="497"/>
      <c r="AA18" s="497"/>
      <c r="AB18" s="505"/>
      <c r="AC18" s="379">
        <v>52.4</v>
      </c>
      <c r="AD18" s="380"/>
      <c r="AE18" s="380"/>
      <c r="AF18" s="380"/>
      <c r="AG18" s="483"/>
      <c r="AH18" s="379">
        <v>52.8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1083407</v>
      </c>
      <c r="BO18" s="416"/>
      <c r="BP18" s="416"/>
      <c r="BQ18" s="416"/>
      <c r="BR18" s="416"/>
      <c r="BS18" s="416"/>
      <c r="BT18" s="416"/>
      <c r="BU18" s="417"/>
      <c r="BV18" s="415">
        <v>1077689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98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1762368</v>
      </c>
      <c r="BO19" s="416"/>
      <c r="BP19" s="416"/>
      <c r="BQ19" s="416"/>
      <c r="BR19" s="416"/>
      <c r="BS19" s="416"/>
      <c r="BT19" s="416"/>
      <c r="BU19" s="417"/>
      <c r="BV19" s="415">
        <v>1847993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695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2555043</v>
      </c>
      <c r="BO23" s="416"/>
      <c r="BP23" s="416"/>
      <c r="BQ23" s="416"/>
      <c r="BR23" s="416"/>
      <c r="BS23" s="416"/>
      <c r="BT23" s="416"/>
      <c r="BU23" s="417"/>
      <c r="BV23" s="415">
        <v>2586056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7430</v>
      </c>
      <c r="R24" s="392"/>
      <c r="S24" s="392"/>
      <c r="T24" s="392"/>
      <c r="U24" s="392"/>
      <c r="V24" s="393"/>
      <c r="W24" s="457"/>
      <c r="X24" s="448"/>
      <c r="Y24" s="449"/>
      <c r="Z24" s="388" t="s">
        <v>154</v>
      </c>
      <c r="AA24" s="389"/>
      <c r="AB24" s="389"/>
      <c r="AC24" s="389"/>
      <c r="AD24" s="389"/>
      <c r="AE24" s="389"/>
      <c r="AF24" s="389"/>
      <c r="AG24" s="390"/>
      <c r="AH24" s="391">
        <v>54</v>
      </c>
      <c r="AI24" s="392"/>
      <c r="AJ24" s="392"/>
      <c r="AK24" s="392"/>
      <c r="AL24" s="393"/>
      <c r="AM24" s="391">
        <v>149472</v>
      </c>
      <c r="AN24" s="392"/>
      <c r="AO24" s="392"/>
      <c r="AP24" s="392"/>
      <c r="AQ24" s="392"/>
      <c r="AR24" s="393"/>
      <c r="AS24" s="391">
        <v>2768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2344075</v>
      </c>
      <c r="BO24" s="416"/>
      <c r="BP24" s="416"/>
      <c r="BQ24" s="416"/>
      <c r="BR24" s="416"/>
      <c r="BS24" s="416"/>
      <c r="BT24" s="416"/>
      <c r="BU24" s="417"/>
      <c r="BV24" s="415">
        <v>2355390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6020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120</v>
      </c>
      <c r="BO25" s="411"/>
      <c r="BP25" s="411"/>
      <c r="BQ25" s="411"/>
      <c r="BR25" s="411"/>
      <c r="BS25" s="411"/>
      <c r="BT25" s="411"/>
      <c r="BU25" s="412"/>
      <c r="BV25" s="410" t="s">
        <v>120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5650</v>
      </c>
      <c r="R26" s="392"/>
      <c r="S26" s="392"/>
      <c r="T26" s="392"/>
      <c r="U26" s="392"/>
      <c r="V26" s="393"/>
      <c r="W26" s="457"/>
      <c r="X26" s="448"/>
      <c r="Y26" s="449"/>
      <c r="Z26" s="388" t="s">
        <v>160</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2660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10170</v>
      </c>
      <c r="AN27" s="392"/>
      <c r="AO27" s="392"/>
      <c r="AP27" s="392"/>
      <c r="AQ27" s="392"/>
      <c r="AR27" s="393"/>
      <c r="AS27" s="391">
        <v>3390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v>
      </c>
      <c r="BO27" s="419"/>
      <c r="BP27" s="419"/>
      <c r="BQ27" s="419"/>
      <c r="BR27" s="419"/>
      <c r="BS27" s="419"/>
      <c r="BT27" s="419"/>
      <c r="BU27" s="420"/>
      <c r="BV27" s="418">
        <v>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2200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640329</v>
      </c>
      <c r="BO28" s="411"/>
      <c r="BP28" s="411"/>
      <c r="BQ28" s="411"/>
      <c r="BR28" s="411"/>
      <c r="BS28" s="411"/>
      <c r="BT28" s="411"/>
      <c r="BU28" s="412"/>
      <c r="BV28" s="410">
        <v>537496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2050</v>
      </c>
      <c r="R29" s="392"/>
      <c r="S29" s="392"/>
      <c r="T29" s="392"/>
      <c r="U29" s="392"/>
      <c r="V29" s="393"/>
      <c r="W29" s="458"/>
      <c r="X29" s="459"/>
      <c r="Y29" s="460"/>
      <c r="Z29" s="388" t="s">
        <v>170</v>
      </c>
      <c r="AA29" s="389"/>
      <c r="AB29" s="389"/>
      <c r="AC29" s="389"/>
      <c r="AD29" s="389"/>
      <c r="AE29" s="389"/>
      <c r="AF29" s="389"/>
      <c r="AG29" s="390"/>
      <c r="AH29" s="391">
        <v>57</v>
      </c>
      <c r="AI29" s="392"/>
      <c r="AJ29" s="392"/>
      <c r="AK29" s="392"/>
      <c r="AL29" s="393"/>
      <c r="AM29" s="391">
        <v>159642</v>
      </c>
      <c r="AN29" s="392"/>
      <c r="AO29" s="392"/>
      <c r="AP29" s="392"/>
      <c r="AQ29" s="392"/>
      <c r="AR29" s="393"/>
      <c r="AS29" s="391">
        <v>2801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105370</v>
      </c>
      <c r="BO29" s="416"/>
      <c r="BP29" s="416"/>
      <c r="BQ29" s="416"/>
      <c r="BR29" s="416"/>
      <c r="BS29" s="416"/>
      <c r="BT29" s="416"/>
      <c r="BU29" s="417"/>
      <c r="BV29" s="415">
        <v>96370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195260</v>
      </c>
      <c r="BO30" s="419"/>
      <c r="BP30" s="419"/>
      <c r="BQ30" s="419"/>
      <c r="BR30" s="419"/>
      <c r="BS30" s="419"/>
      <c r="BT30" s="419"/>
      <c r="BU30" s="420"/>
      <c r="BV30" s="418">
        <v>148286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IF('各会計、関係団体の財政状況及び健全化判断比率'!B30="","",'各会計、関係団体の財政状況及び健全化判断比率'!B30)</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沖縄県市町村自治会館管理組合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育英事業特別会計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IF('各会計、関係団体の財政状況及び健全化判断比率'!B31="","",'各会計、関係団体の財政状況及び健全化判断比率'!B31)</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沖縄県市町村総合事務組合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7</v>
      </c>
      <c r="BF36" s="375"/>
      <c r="BG36" s="374" t="str">
        <f>IF('各会計、関係団体の財政状況及び健全化判断比率'!B32="","",'各会計、関係団体の財政状況及び健全化判断比率'!B32)</f>
        <v>港湾整備事業特別会計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沖縄県町村交通災害共済組合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8</v>
      </c>
      <c r="BF37" s="375"/>
      <c r="BG37" s="374" t="str">
        <f>IF('各会計、関係団体の財政状況及び健全化判断比率'!B33="","",'各会計、関係団体の財政状況及び健全化判断比率'!B33)</f>
        <v>船舶運航事業特別会計</v>
      </c>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北部広域市町村圏事務組合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沖縄県介護保険広域連合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沖縄県介護保険広域連合（保険事業款定）</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沖縄県後期高齢者医療広域連合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沖縄県後期高齢者医療広域連合（事業款定）</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110469</v>
      </c>
      <c r="S5" s="671"/>
      <c r="T5" s="671"/>
      <c r="U5" s="671"/>
      <c r="V5" s="671"/>
      <c r="W5" s="671"/>
      <c r="X5" s="671"/>
      <c r="Y5" s="718"/>
      <c r="Z5" s="731">
        <v>3.7</v>
      </c>
      <c r="AA5" s="731"/>
      <c r="AB5" s="731"/>
      <c r="AC5" s="731"/>
      <c r="AD5" s="732">
        <v>106302</v>
      </c>
      <c r="AE5" s="732"/>
      <c r="AF5" s="732"/>
      <c r="AG5" s="732"/>
      <c r="AH5" s="732"/>
      <c r="AI5" s="732"/>
      <c r="AJ5" s="732"/>
      <c r="AK5" s="732"/>
      <c r="AL5" s="719">
        <v>9</v>
      </c>
      <c r="AM5" s="688"/>
      <c r="AN5" s="688"/>
      <c r="AO5" s="720"/>
      <c r="AP5" s="707" t="s">
        <v>209</v>
      </c>
      <c r="AQ5" s="708"/>
      <c r="AR5" s="708"/>
      <c r="AS5" s="708"/>
      <c r="AT5" s="708"/>
      <c r="AU5" s="708"/>
      <c r="AV5" s="708"/>
      <c r="AW5" s="708"/>
      <c r="AX5" s="708"/>
      <c r="AY5" s="708"/>
      <c r="AZ5" s="708"/>
      <c r="BA5" s="708"/>
      <c r="BB5" s="708"/>
      <c r="BC5" s="708"/>
      <c r="BD5" s="708"/>
      <c r="BE5" s="708"/>
      <c r="BF5" s="709"/>
      <c r="BG5" s="620">
        <v>106302</v>
      </c>
      <c r="BH5" s="621"/>
      <c r="BI5" s="621"/>
      <c r="BJ5" s="621"/>
      <c r="BK5" s="621"/>
      <c r="BL5" s="621"/>
      <c r="BM5" s="621"/>
      <c r="BN5" s="622"/>
      <c r="BO5" s="673">
        <v>96.2</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19350</v>
      </c>
      <c r="S6" s="621"/>
      <c r="T6" s="621"/>
      <c r="U6" s="621"/>
      <c r="V6" s="621"/>
      <c r="W6" s="621"/>
      <c r="X6" s="621"/>
      <c r="Y6" s="622"/>
      <c r="Z6" s="673">
        <v>0.6</v>
      </c>
      <c r="AA6" s="673"/>
      <c r="AB6" s="673"/>
      <c r="AC6" s="673"/>
      <c r="AD6" s="674">
        <v>19350</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106302</v>
      </c>
      <c r="BH6" s="621"/>
      <c r="BI6" s="621"/>
      <c r="BJ6" s="621"/>
      <c r="BK6" s="621"/>
      <c r="BL6" s="621"/>
      <c r="BM6" s="621"/>
      <c r="BN6" s="622"/>
      <c r="BO6" s="673">
        <v>96.2</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61636</v>
      </c>
      <c r="CS6" s="621"/>
      <c r="CT6" s="621"/>
      <c r="CU6" s="621"/>
      <c r="CV6" s="621"/>
      <c r="CW6" s="621"/>
      <c r="CX6" s="621"/>
      <c r="CY6" s="622"/>
      <c r="CZ6" s="673">
        <v>2.2000000000000002</v>
      </c>
      <c r="DA6" s="673"/>
      <c r="DB6" s="673"/>
      <c r="DC6" s="673"/>
      <c r="DD6" s="626" t="s">
        <v>210</v>
      </c>
      <c r="DE6" s="621"/>
      <c r="DF6" s="621"/>
      <c r="DG6" s="621"/>
      <c r="DH6" s="621"/>
      <c r="DI6" s="621"/>
      <c r="DJ6" s="621"/>
      <c r="DK6" s="621"/>
      <c r="DL6" s="621"/>
      <c r="DM6" s="621"/>
      <c r="DN6" s="621"/>
      <c r="DO6" s="621"/>
      <c r="DP6" s="622"/>
      <c r="DQ6" s="626">
        <v>61636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81</v>
      </c>
      <c r="S7" s="621"/>
      <c r="T7" s="621"/>
      <c r="U7" s="621"/>
      <c r="V7" s="621"/>
      <c r="W7" s="621"/>
      <c r="X7" s="621"/>
      <c r="Y7" s="622"/>
      <c r="Z7" s="673">
        <v>0</v>
      </c>
      <c r="AA7" s="673"/>
      <c r="AB7" s="673"/>
      <c r="AC7" s="673"/>
      <c r="AD7" s="674">
        <v>81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43889</v>
      </c>
      <c r="BH7" s="621"/>
      <c r="BI7" s="621"/>
      <c r="BJ7" s="621"/>
      <c r="BK7" s="621"/>
      <c r="BL7" s="621"/>
      <c r="BM7" s="621"/>
      <c r="BN7" s="622"/>
      <c r="BO7" s="673">
        <v>39.700000000000003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921497</v>
      </c>
      <c r="CS7" s="621"/>
      <c r="CT7" s="621"/>
      <c r="CU7" s="621"/>
      <c r="CV7" s="621"/>
      <c r="CW7" s="621"/>
      <c r="CX7" s="621"/>
      <c r="CY7" s="622"/>
      <c r="CZ7" s="673">
        <v>33.200000000000003</v>
      </c>
      <c r="DA7" s="673"/>
      <c r="DB7" s="673"/>
      <c r="DC7" s="673"/>
      <c r="DD7" s="626">
        <v>124274</v>
      </c>
      <c r="DE7" s="621"/>
      <c r="DF7" s="621"/>
      <c r="DG7" s="621"/>
      <c r="DH7" s="621"/>
      <c r="DI7" s="621"/>
      <c r="DJ7" s="621"/>
      <c r="DK7" s="621"/>
      <c r="DL7" s="621"/>
      <c r="DM7" s="621"/>
      <c r="DN7" s="621"/>
      <c r="DO7" s="621"/>
      <c r="DP7" s="622"/>
      <c r="DQ7" s="626">
        <v>488542</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133</v>
      </c>
      <c r="S8" s="621"/>
      <c r="T8" s="621"/>
      <c r="U8" s="621"/>
      <c r="V8" s="621"/>
      <c r="W8" s="621"/>
      <c r="X8" s="621"/>
      <c r="Y8" s="622"/>
      <c r="Z8" s="673">
        <v>0</v>
      </c>
      <c r="AA8" s="673"/>
      <c r="AB8" s="673"/>
      <c r="AC8" s="673"/>
      <c r="AD8" s="674">
        <v>133</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1433</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375334</v>
      </c>
      <c r="CS8" s="621"/>
      <c r="CT8" s="621"/>
      <c r="CU8" s="621"/>
      <c r="CV8" s="621"/>
      <c r="CW8" s="621"/>
      <c r="CX8" s="621"/>
      <c r="CY8" s="622"/>
      <c r="CZ8" s="673">
        <v>13.5</v>
      </c>
      <c r="DA8" s="673"/>
      <c r="DB8" s="673"/>
      <c r="DC8" s="673"/>
      <c r="DD8" s="626" t="s">
        <v>210</v>
      </c>
      <c r="DE8" s="621"/>
      <c r="DF8" s="621"/>
      <c r="DG8" s="621"/>
      <c r="DH8" s="621"/>
      <c r="DI8" s="621"/>
      <c r="DJ8" s="621"/>
      <c r="DK8" s="621"/>
      <c r="DL8" s="621"/>
      <c r="DM8" s="621"/>
      <c r="DN8" s="621"/>
      <c r="DO8" s="621"/>
      <c r="DP8" s="622"/>
      <c r="DQ8" s="626">
        <v>239317</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105</v>
      </c>
      <c r="S9" s="621"/>
      <c r="T9" s="621"/>
      <c r="U9" s="621"/>
      <c r="V9" s="621"/>
      <c r="W9" s="621"/>
      <c r="X9" s="621"/>
      <c r="Y9" s="622"/>
      <c r="Z9" s="673">
        <v>0</v>
      </c>
      <c r="AA9" s="673"/>
      <c r="AB9" s="673"/>
      <c r="AC9" s="673"/>
      <c r="AD9" s="674">
        <v>105</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34401</v>
      </c>
      <c r="BH9" s="621"/>
      <c r="BI9" s="621"/>
      <c r="BJ9" s="621"/>
      <c r="BK9" s="621"/>
      <c r="BL9" s="621"/>
      <c r="BM9" s="621"/>
      <c r="BN9" s="622"/>
      <c r="BO9" s="673">
        <v>31.1</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150070</v>
      </c>
      <c r="CS9" s="621"/>
      <c r="CT9" s="621"/>
      <c r="CU9" s="621"/>
      <c r="CV9" s="621"/>
      <c r="CW9" s="621"/>
      <c r="CX9" s="621"/>
      <c r="CY9" s="622"/>
      <c r="CZ9" s="673">
        <v>5.4</v>
      </c>
      <c r="DA9" s="673"/>
      <c r="DB9" s="673"/>
      <c r="DC9" s="673"/>
      <c r="DD9" s="626">
        <v>25881</v>
      </c>
      <c r="DE9" s="621"/>
      <c r="DF9" s="621"/>
      <c r="DG9" s="621"/>
      <c r="DH9" s="621"/>
      <c r="DI9" s="621"/>
      <c r="DJ9" s="621"/>
      <c r="DK9" s="621"/>
      <c r="DL9" s="621"/>
      <c r="DM9" s="621"/>
      <c r="DN9" s="621"/>
      <c r="DO9" s="621"/>
      <c r="DP9" s="622"/>
      <c r="DQ9" s="626">
        <v>140872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22890</v>
      </c>
      <c r="S10" s="621"/>
      <c r="T10" s="621"/>
      <c r="U10" s="621"/>
      <c r="V10" s="621"/>
      <c r="W10" s="621"/>
      <c r="X10" s="621"/>
      <c r="Y10" s="622"/>
      <c r="Z10" s="673">
        <v>0.8</v>
      </c>
      <c r="AA10" s="673"/>
      <c r="AB10" s="673"/>
      <c r="AC10" s="673"/>
      <c r="AD10" s="674">
        <v>22890</v>
      </c>
      <c r="AE10" s="674"/>
      <c r="AF10" s="674"/>
      <c r="AG10" s="674"/>
      <c r="AH10" s="674"/>
      <c r="AI10" s="674"/>
      <c r="AJ10" s="674"/>
      <c r="AK10" s="674"/>
      <c r="AL10" s="643">
        <v>1.9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6573</v>
      </c>
      <c r="BH10" s="621"/>
      <c r="BI10" s="621"/>
      <c r="BJ10" s="621"/>
      <c r="BK10" s="621"/>
      <c r="BL10" s="621"/>
      <c r="BM10" s="621"/>
      <c r="BN10" s="622"/>
      <c r="BO10" s="673">
        <v>6</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1482</v>
      </c>
      <c r="BH11" s="621"/>
      <c r="BI11" s="621"/>
      <c r="BJ11" s="621"/>
      <c r="BK11" s="621"/>
      <c r="BL11" s="621"/>
      <c r="BM11" s="621"/>
      <c r="BN11" s="622"/>
      <c r="BO11" s="673">
        <v>1.3</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493764</v>
      </c>
      <c r="CS11" s="621"/>
      <c r="CT11" s="621"/>
      <c r="CU11" s="621"/>
      <c r="CV11" s="621"/>
      <c r="CW11" s="621"/>
      <c r="CX11" s="621"/>
      <c r="CY11" s="622"/>
      <c r="CZ11" s="673">
        <v>17.8</v>
      </c>
      <c r="DA11" s="673"/>
      <c r="DB11" s="673"/>
      <c r="DC11" s="673"/>
      <c r="DD11" s="626">
        <v>368489</v>
      </c>
      <c r="DE11" s="621"/>
      <c r="DF11" s="621"/>
      <c r="DG11" s="621"/>
      <c r="DH11" s="621"/>
      <c r="DI11" s="621"/>
      <c r="DJ11" s="621"/>
      <c r="DK11" s="621"/>
      <c r="DL11" s="621"/>
      <c r="DM11" s="621"/>
      <c r="DN11" s="621"/>
      <c r="DO11" s="621"/>
      <c r="DP11" s="622"/>
      <c r="DQ11" s="626">
        <v>99070</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45828</v>
      </c>
      <c r="BH12" s="621"/>
      <c r="BI12" s="621"/>
      <c r="BJ12" s="621"/>
      <c r="BK12" s="621"/>
      <c r="BL12" s="621"/>
      <c r="BM12" s="621"/>
      <c r="BN12" s="622"/>
      <c r="BO12" s="673">
        <v>41.5</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37449</v>
      </c>
      <c r="CS12" s="621"/>
      <c r="CT12" s="621"/>
      <c r="CU12" s="621"/>
      <c r="CV12" s="621"/>
      <c r="CW12" s="621"/>
      <c r="CX12" s="621"/>
      <c r="CY12" s="622"/>
      <c r="CZ12" s="673">
        <v>1.3</v>
      </c>
      <c r="DA12" s="673"/>
      <c r="DB12" s="673"/>
      <c r="DC12" s="673"/>
      <c r="DD12" s="626" t="s">
        <v>111</v>
      </c>
      <c r="DE12" s="621"/>
      <c r="DF12" s="621"/>
      <c r="DG12" s="621"/>
      <c r="DH12" s="621"/>
      <c r="DI12" s="621"/>
      <c r="DJ12" s="621"/>
      <c r="DK12" s="621"/>
      <c r="DL12" s="621"/>
      <c r="DM12" s="621"/>
      <c r="DN12" s="621"/>
      <c r="DO12" s="621"/>
      <c r="DP12" s="622"/>
      <c r="DQ12" s="626">
        <v>24314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3657</v>
      </c>
      <c r="S13" s="621"/>
      <c r="T13" s="621"/>
      <c r="U13" s="621"/>
      <c r="V13" s="621"/>
      <c r="W13" s="621"/>
      <c r="X13" s="621"/>
      <c r="Y13" s="622"/>
      <c r="Z13" s="673">
        <v>0.1</v>
      </c>
      <c r="AA13" s="673"/>
      <c r="AB13" s="673"/>
      <c r="AC13" s="673"/>
      <c r="AD13" s="674">
        <v>3657</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45815</v>
      </c>
      <c r="BH13" s="621"/>
      <c r="BI13" s="621"/>
      <c r="BJ13" s="621"/>
      <c r="BK13" s="621"/>
      <c r="BL13" s="621"/>
      <c r="BM13" s="621"/>
      <c r="BN13" s="622"/>
      <c r="BO13" s="673">
        <v>41.5</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274200</v>
      </c>
      <c r="CS13" s="621"/>
      <c r="CT13" s="621"/>
      <c r="CU13" s="621"/>
      <c r="CV13" s="621"/>
      <c r="CW13" s="621"/>
      <c r="CX13" s="621"/>
      <c r="CY13" s="622"/>
      <c r="CZ13" s="673">
        <v>9.9</v>
      </c>
      <c r="DA13" s="673"/>
      <c r="DB13" s="673"/>
      <c r="DC13" s="673"/>
      <c r="DD13" s="626">
        <v>236400</v>
      </c>
      <c r="DE13" s="621"/>
      <c r="DF13" s="621"/>
      <c r="DG13" s="621"/>
      <c r="DH13" s="621"/>
      <c r="DI13" s="621"/>
      <c r="DJ13" s="621"/>
      <c r="DK13" s="621"/>
      <c r="DL13" s="621"/>
      <c r="DM13" s="621"/>
      <c r="DN13" s="621"/>
      <c r="DO13" s="621"/>
      <c r="DP13" s="622"/>
      <c r="DQ13" s="626">
        <v>36090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6294</v>
      </c>
      <c r="BH14" s="621"/>
      <c r="BI14" s="621"/>
      <c r="BJ14" s="621"/>
      <c r="BK14" s="621"/>
      <c r="BL14" s="621"/>
      <c r="BM14" s="621"/>
      <c r="BN14" s="622"/>
      <c r="BO14" s="673">
        <v>5.7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11921</v>
      </c>
      <c r="CS14" s="621"/>
      <c r="CT14" s="621"/>
      <c r="CU14" s="621"/>
      <c r="CV14" s="621"/>
      <c r="CW14" s="621"/>
      <c r="CX14" s="621"/>
      <c r="CY14" s="622"/>
      <c r="CZ14" s="673">
        <v>0.4</v>
      </c>
      <c r="DA14" s="673"/>
      <c r="DB14" s="673"/>
      <c r="DC14" s="673"/>
      <c r="DD14" s="626" t="s">
        <v>111</v>
      </c>
      <c r="DE14" s="621"/>
      <c r="DF14" s="621"/>
      <c r="DG14" s="621"/>
      <c r="DH14" s="621"/>
      <c r="DI14" s="621"/>
      <c r="DJ14" s="621"/>
      <c r="DK14" s="621"/>
      <c r="DL14" s="621"/>
      <c r="DM14" s="621"/>
      <c r="DN14" s="621"/>
      <c r="DO14" s="621"/>
      <c r="DP14" s="622"/>
      <c r="DQ14" s="626">
        <v>11921</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50</v>
      </c>
      <c r="S15" s="621"/>
      <c r="T15" s="621"/>
      <c r="U15" s="621"/>
      <c r="V15" s="621"/>
      <c r="W15" s="621"/>
      <c r="X15" s="621"/>
      <c r="Y15" s="622"/>
      <c r="Z15" s="673">
        <v>0</v>
      </c>
      <c r="AA15" s="673"/>
      <c r="AB15" s="673"/>
      <c r="AC15" s="673"/>
      <c r="AD15" s="674">
        <v>50</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10291</v>
      </c>
      <c r="BH15" s="621"/>
      <c r="BI15" s="621"/>
      <c r="BJ15" s="621"/>
      <c r="BK15" s="621"/>
      <c r="BL15" s="621"/>
      <c r="BM15" s="621"/>
      <c r="BN15" s="622"/>
      <c r="BO15" s="673">
        <v>9.3000000000000007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191039</v>
      </c>
      <c r="CS15" s="621"/>
      <c r="CT15" s="621"/>
      <c r="CU15" s="621"/>
      <c r="CV15" s="621"/>
      <c r="CW15" s="621"/>
      <c r="CX15" s="621"/>
      <c r="CY15" s="622"/>
      <c r="CZ15" s="673">
        <v>6.9</v>
      </c>
      <c r="DA15" s="673"/>
      <c r="DB15" s="673"/>
      <c r="DC15" s="673"/>
      <c r="DD15" s="626">
        <v>3780</v>
      </c>
      <c r="DE15" s="621"/>
      <c r="DF15" s="621"/>
      <c r="DG15" s="621"/>
      <c r="DH15" s="621"/>
      <c r="DI15" s="621"/>
      <c r="DJ15" s="621"/>
      <c r="DK15" s="621"/>
      <c r="DL15" s="621"/>
      <c r="DM15" s="621"/>
      <c r="DN15" s="621"/>
      <c r="DO15" s="621"/>
      <c r="DP15" s="622"/>
      <c r="DQ15" s="626">
        <v>160073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1261641</v>
      </c>
      <c r="S16" s="621"/>
      <c r="T16" s="621"/>
      <c r="U16" s="621"/>
      <c r="V16" s="621"/>
      <c r="W16" s="621"/>
      <c r="X16" s="621"/>
      <c r="Y16" s="622"/>
      <c r="Z16" s="673">
        <v>41.7</v>
      </c>
      <c r="AA16" s="673"/>
      <c r="AB16" s="673"/>
      <c r="AC16" s="673"/>
      <c r="AD16" s="674">
        <v>1015274</v>
      </c>
      <c r="AE16" s="674"/>
      <c r="AF16" s="674"/>
      <c r="AG16" s="674"/>
      <c r="AH16" s="674"/>
      <c r="AI16" s="674"/>
      <c r="AJ16" s="674"/>
      <c r="AK16" s="674"/>
      <c r="AL16" s="643">
        <v>85.8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1015274</v>
      </c>
      <c r="S17" s="621"/>
      <c r="T17" s="621"/>
      <c r="U17" s="621"/>
      <c r="V17" s="621"/>
      <c r="W17" s="621"/>
      <c r="X17" s="621"/>
      <c r="Y17" s="622"/>
      <c r="Z17" s="673">
        <v>33.6</v>
      </c>
      <c r="AA17" s="673"/>
      <c r="AB17" s="673"/>
      <c r="AC17" s="673"/>
      <c r="AD17" s="674">
        <v>1015274</v>
      </c>
      <c r="AE17" s="674"/>
      <c r="AF17" s="674"/>
      <c r="AG17" s="674"/>
      <c r="AH17" s="674"/>
      <c r="AI17" s="674"/>
      <c r="AJ17" s="674"/>
      <c r="AK17" s="674"/>
      <c r="AL17" s="643">
        <v>85.8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224154</v>
      </c>
      <c r="CS17" s="621"/>
      <c r="CT17" s="621"/>
      <c r="CU17" s="621"/>
      <c r="CV17" s="621"/>
      <c r="CW17" s="621"/>
      <c r="CX17" s="621"/>
      <c r="CY17" s="622"/>
      <c r="CZ17" s="673">
        <v>8.1</v>
      </c>
      <c r="DA17" s="673"/>
      <c r="DB17" s="673"/>
      <c r="DC17" s="673"/>
      <c r="DD17" s="626" t="s">
        <v>111</v>
      </c>
      <c r="DE17" s="621"/>
      <c r="DF17" s="621"/>
      <c r="DG17" s="621"/>
      <c r="DH17" s="621"/>
      <c r="DI17" s="621"/>
      <c r="DJ17" s="621"/>
      <c r="DK17" s="621"/>
      <c r="DL17" s="621"/>
      <c r="DM17" s="621"/>
      <c r="DN17" s="621"/>
      <c r="DO17" s="621"/>
      <c r="DP17" s="622"/>
      <c r="DQ17" s="626">
        <v>218683</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246367</v>
      </c>
      <c r="S18" s="621"/>
      <c r="T18" s="621"/>
      <c r="U18" s="621"/>
      <c r="V18" s="621"/>
      <c r="W18" s="621"/>
      <c r="X18" s="621"/>
      <c r="Y18" s="622"/>
      <c r="Z18" s="673">
        <v>8.1</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35000</v>
      </c>
      <c r="CS18" s="621"/>
      <c r="CT18" s="621"/>
      <c r="CU18" s="621"/>
      <c r="CV18" s="621"/>
      <c r="CW18" s="621"/>
      <c r="CX18" s="621"/>
      <c r="CY18" s="622"/>
      <c r="CZ18" s="673">
        <v>1.3</v>
      </c>
      <c r="DA18" s="673"/>
      <c r="DB18" s="673"/>
      <c r="DC18" s="673"/>
      <c r="DD18" s="626" t="s">
        <v>111</v>
      </c>
      <c r="DE18" s="621"/>
      <c r="DF18" s="621"/>
      <c r="DG18" s="621"/>
      <c r="DH18" s="621"/>
      <c r="DI18" s="621"/>
      <c r="DJ18" s="621"/>
      <c r="DK18" s="621"/>
      <c r="DL18" s="621"/>
      <c r="DM18" s="621"/>
      <c r="DN18" s="621"/>
      <c r="DO18" s="621"/>
      <c r="DP18" s="622"/>
      <c r="DQ18" s="626">
        <v>35000</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4167</v>
      </c>
      <c r="BH19" s="621"/>
      <c r="BI19" s="621"/>
      <c r="BJ19" s="621"/>
      <c r="BK19" s="621"/>
      <c r="BL19" s="621"/>
      <c r="BM19" s="621"/>
      <c r="BN19" s="622"/>
      <c r="BO19" s="673">
        <v>3.8</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1418376</v>
      </c>
      <c r="S20" s="621"/>
      <c r="T20" s="621"/>
      <c r="U20" s="621"/>
      <c r="V20" s="621"/>
      <c r="W20" s="621"/>
      <c r="X20" s="621"/>
      <c r="Y20" s="622"/>
      <c r="Z20" s="673">
        <v>46.9</v>
      </c>
      <c r="AA20" s="673"/>
      <c r="AB20" s="673"/>
      <c r="AC20" s="673"/>
      <c r="AD20" s="674">
        <v>1167842</v>
      </c>
      <c r="AE20" s="674"/>
      <c r="AF20" s="674"/>
      <c r="AG20" s="674"/>
      <c r="AH20" s="674"/>
      <c r="AI20" s="674"/>
      <c r="AJ20" s="674"/>
      <c r="AK20" s="674"/>
      <c r="AL20" s="643">
        <v>98.7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2776064</v>
      </c>
      <c r="CS20" s="621"/>
      <c r="CT20" s="621"/>
      <c r="CU20" s="621"/>
      <c r="CV20" s="621"/>
      <c r="CW20" s="621"/>
      <c r="CX20" s="621"/>
      <c r="CY20" s="622"/>
      <c r="CZ20" s="673">
        <v>100</v>
      </c>
      <c r="DA20" s="673"/>
      <c r="DB20" s="673"/>
      <c r="DC20" s="673"/>
      <c r="DD20" s="626">
        <v>758824</v>
      </c>
      <c r="DE20" s="621"/>
      <c r="DF20" s="621"/>
      <c r="DG20" s="621"/>
      <c r="DH20" s="621"/>
      <c r="DI20" s="621"/>
      <c r="DJ20" s="621"/>
      <c r="DK20" s="621"/>
      <c r="DL20" s="621"/>
      <c r="DM20" s="621"/>
      <c r="DN20" s="621"/>
      <c r="DO20" s="621"/>
      <c r="DP20" s="622"/>
      <c r="DQ20" s="626">
        <v>1515518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857</v>
      </c>
      <c r="S21" s="621"/>
      <c r="T21" s="621"/>
      <c r="U21" s="621"/>
      <c r="V21" s="621"/>
      <c r="W21" s="621"/>
      <c r="X21" s="621"/>
      <c r="Y21" s="622"/>
      <c r="Z21" s="673">
        <v>0</v>
      </c>
      <c r="AA21" s="673"/>
      <c r="AB21" s="673"/>
      <c r="AC21" s="673"/>
      <c r="AD21" s="674">
        <v>857</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8747</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26711</v>
      </c>
      <c r="S23" s="621"/>
      <c r="T23" s="621"/>
      <c r="U23" s="621"/>
      <c r="V23" s="621"/>
      <c r="W23" s="621"/>
      <c r="X23" s="621"/>
      <c r="Y23" s="622"/>
      <c r="Z23" s="673">
        <v>0.9</v>
      </c>
      <c r="AA23" s="673"/>
      <c r="AB23" s="673"/>
      <c r="AC23" s="673"/>
      <c r="AD23" s="674">
        <v>7102</v>
      </c>
      <c r="AE23" s="674"/>
      <c r="AF23" s="674"/>
      <c r="AG23" s="674"/>
      <c r="AH23" s="674"/>
      <c r="AI23" s="674"/>
      <c r="AJ23" s="674"/>
      <c r="AK23" s="674"/>
      <c r="AL23" s="643">
        <v>0.6</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1493</v>
      </c>
      <c r="S24" s="621"/>
      <c r="T24" s="621"/>
      <c r="U24" s="621"/>
      <c r="V24" s="621"/>
      <c r="W24" s="621"/>
      <c r="X24" s="621"/>
      <c r="Y24" s="622"/>
      <c r="Z24" s="673">
        <v>0</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849514</v>
      </c>
      <c r="CS24" s="671"/>
      <c r="CT24" s="671"/>
      <c r="CU24" s="671"/>
      <c r="CV24" s="671"/>
      <c r="CW24" s="671"/>
      <c r="CX24" s="671"/>
      <c r="CY24" s="718"/>
      <c r="CZ24" s="722">
        <v>30.6</v>
      </c>
      <c r="DA24" s="723"/>
      <c r="DB24" s="723"/>
      <c r="DC24" s="724"/>
      <c r="DD24" s="717">
        <v>745029</v>
      </c>
      <c r="DE24" s="671"/>
      <c r="DF24" s="671"/>
      <c r="DG24" s="671"/>
      <c r="DH24" s="671"/>
      <c r="DI24" s="671"/>
      <c r="DJ24" s="671"/>
      <c r="DK24" s="718"/>
      <c r="DL24" s="717">
        <v>735585</v>
      </c>
      <c r="DM24" s="671"/>
      <c r="DN24" s="671"/>
      <c r="DO24" s="671"/>
      <c r="DP24" s="671"/>
      <c r="DQ24" s="671"/>
      <c r="DR24" s="671"/>
      <c r="DS24" s="671"/>
      <c r="DT24" s="671"/>
      <c r="DU24" s="671"/>
      <c r="DV24" s="718"/>
      <c r="DW24" s="719">
        <v>59.9</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362866</v>
      </c>
      <c r="S25" s="621"/>
      <c r="T25" s="621"/>
      <c r="U25" s="621"/>
      <c r="V25" s="621"/>
      <c r="W25" s="621"/>
      <c r="X25" s="621"/>
      <c r="Y25" s="622"/>
      <c r="Z25" s="673">
        <v>12</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v>4167</v>
      </c>
      <c r="BH25" s="621"/>
      <c r="BI25" s="621"/>
      <c r="BJ25" s="621"/>
      <c r="BK25" s="621"/>
      <c r="BL25" s="621"/>
      <c r="BM25" s="621"/>
      <c r="BN25" s="622"/>
      <c r="BO25" s="673">
        <v>3.8</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495646</v>
      </c>
      <c r="CS25" s="639"/>
      <c r="CT25" s="639"/>
      <c r="CU25" s="639"/>
      <c r="CV25" s="639"/>
      <c r="CW25" s="639"/>
      <c r="CX25" s="639"/>
      <c r="CY25" s="640"/>
      <c r="CZ25" s="623">
        <v>17.899999999999999</v>
      </c>
      <c r="DA25" s="641"/>
      <c r="DB25" s="641"/>
      <c r="DC25" s="642"/>
      <c r="DD25" s="626">
        <v>494431</v>
      </c>
      <c r="DE25" s="639"/>
      <c r="DF25" s="639"/>
      <c r="DG25" s="639"/>
      <c r="DH25" s="639"/>
      <c r="DI25" s="639"/>
      <c r="DJ25" s="639"/>
      <c r="DK25" s="640"/>
      <c r="DL25" s="626">
        <v>489769</v>
      </c>
      <c r="DM25" s="639"/>
      <c r="DN25" s="639"/>
      <c r="DO25" s="639"/>
      <c r="DP25" s="639"/>
      <c r="DQ25" s="639"/>
      <c r="DR25" s="639"/>
      <c r="DS25" s="639"/>
      <c r="DT25" s="639"/>
      <c r="DU25" s="639"/>
      <c r="DV25" s="640"/>
      <c r="DW25" s="643">
        <v>39.9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285677</v>
      </c>
      <c r="CS26" s="621"/>
      <c r="CT26" s="621"/>
      <c r="CU26" s="621"/>
      <c r="CV26" s="621"/>
      <c r="CW26" s="621"/>
      <c r="CX26" s="621"/>
      <c r="CY26" s="622"/>
      <c r="CZ26" s="623">
        <v>10.3</v>
      </c>
      <c r="DA26" s="641"/>
      <c r="DB26" s="641"/>
      <c r="DC26" s="642"/>
      <c r="DD26" s="626">
        <v>285632</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683477</v>
      </c>
      <c r="S27" s="621"/>
      <c r="T27" s="621"/>
      <c r="U27" s="621"/>
      <c r="V27" s="621"/>
      <c r="W27" s="621"/>
      <c r="X27" s="621"/>
      <c r="Y27" s="622"/>
      <c r="Z27" s="673">
        <v>22.6</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110469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129714</v>
      </c>
      <c r="CS27" s="639"/>
      <c r="CT27" s="639"/>
      <c r="CU27" s="639"/>
      <c r="CV27" s="639"/>
      <c r="CW27" s="639"/>
      <c r="CX27" s="639"/>
      <c r="CY27" s="640"/>
      <c r="CZ27" s="623">
        <v>4.7</v>
      </c>
      <c r="DA27" s="641"/>
      <c r="DB27" s="641"/>
      <c r="DC27" s="642"/>
      <c r="DD27" s="626">
        <v>31915</v>
      </c>
      <c r="DE27" s="639"/>
      <c r="DF27" s="639"/>
      <c r="DG27" s="639"/>
      <c r="DH27" s="639"/>
      <c r="DI27" s="639"/>
      <c r="DJ27" s="639"/>
      <c r="DK27" s="640"/>
      <c r="DL27" s="626">
        <v>27133</v>
      </c>
      <c r="DM27" s="639"/>
      <c r="DN27" s="639"/>
      <c r="DO27" s="639"/>
      <c r="DP27" s="639"/>
      <c r="DQ27" s="639"/>
      <c r="DR27" s="639"/>
      <c r="DS27" s="639"/>
      <c r="DT27" s="639"/>
      <c r="DU27" s="639"/>
      <c r="DV27" s="640"/>
      <c r="DW27" s="643">
        <v>2.2000000000000002</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1860</v>
      </c>
      <c r="S28" s="621"/>
      <c r="T28" s="621"/>
      <c r="U28" s="621"/>
      <c r="V28" s="621"/>
      <c r="W28" s="621"/>
      <c r="X28" s="621"/>
      <c r="Y28" s="622"/>
      <c r="Z28" s="673">
        <v>0.1</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224154</v>
      </c>
      <c r="CS28" s="621"/>
      <c r="CT28" s="621"/>
      <c r="CU28" s="621"/>
      <c r="CV28" s="621"/>
      <c r="CW28" s="621"/>
      <c r="CX28" s="621"/>
      <c r="CY28" s="622"/>
      <c r="CZ28" s="623">
        <v>8.1</v>
      </c>
      <c r="DA28" s="641"/>
      <c r="DB28" s="641"/>
      <c r="DC28" s="642"/>
      <c r="DD28" s="626">
        <v>218683</v>
      </c>
      <c r="DE28" s="621"/>
      <c r="DF28" s="621"/>
      <c r="DG28" s="621"/>
      <c r="DH28" s="621"/>
      <c r="DI28" s="621"/>
      <c r="DJ28" s="621"/>
      <c r="DK28" s="622"/>
      <c r="DL28" s="626">
        <v>218683</v>
      </c>
      <c r="DM28" s="621"/>
      <c r="DN28" s="621"/>
      <c r="DO28" s="621"/>
      <c r="DP28" s="621"/>
      <c r="DQ28" s="621"/>
      <c r="DR28" s="621"/>
      <c r="DS28" s="621"/>
      <c r="DT28" s="621"/>
      <c r="DU28" s="621"/>
      <c r="DV28" s="622"/>
      <c r="DW28" s="643">
        <v>17.8</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19554</v>
      </c>
      <c r="S29" s="621"/>
      <c r="T29" s="621"/>
      <c r="U29" s="621"/>
      <c r="V29" s="621"/>
      <c r="W29" s="621"/>
      <c r="X29" s="621"/>
      <c r="Y29" s="622"/>
      <c r="Z29" s="673">
        <v>0.6</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223998</v>
      </c>
      <c r="CS29" s="639"/>
      <c r="CT29" s="639"/>
      <c r="CU29" s="639"/>
      <c r="CV29" s="639"/>
      <c r="CW29" s="639"/>
      <c r="CX29" s="639"/>
      <c r="CY29" s="640"/>
      <c r="CZ29" s="623">
        <v>8.1</v>
      </c>
      <c r="DA29" s="641"/>
      <c r="DB29" s="641"/>
      <c r="DC29" s="642"/>
      <c r="DD29" s="626">
        <v>218527</v>
      </c>
      <c r="DE29" s="639"/>
      <c r="DF29" s="639"/>
      <c r="DG29" s="639"/>
      <c r="DH29" s="639"/>
      <c r="DI29" s="639"/>
      <c r="DJ29" s="639"/>
      <c r="DK29" s="640"/>
      <c r="DL29" s="626">
        <v>218527</v>
      </c>
      <c r="DM29" s="639"/>
      <c r="DN29" s="639"/>
      <c r="DO29" s="639"/>
      <c r="DP29" s="639"/>
      <c r="DQ29" s="639"/>
      <c r="DR29" s="639"/>
      <c r="DS29" s="639"/>
      <c r="DT29" s="639"/>
      <c r="DU29" s="639"/>
      <c r="DV29" s="640"/>
      <c r="DW29" s="643">
        <v>17.8</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4150</v>
      </c>
      <c r="S30" s="621"/>
      <c r="T30" s="621"/>
      <c r="U30" s="621"/>
      <c r="V30" s="621"/>
      <c r="W30" s="621"/>
      <c r="X30" s="621"/>
      <c r="Y30" s="622"/>
      <c r="Z30" s="673">
        <v>0.1</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94.8</v>
      </c>
      <c r="BH30" s="687"/>
      <c r="BI30" s="687"/>
      <c r="BJ30" s="687"/>
      <c r="BK30" s="687"/>
      <c r="BL30" s="687"/>
      <c r="BM30" s="688">
        <v>79.599999999999994</v>
      </c>
      <c r="BN30" s="687"/>
      <c r="BO30" s="687"/>
      <c r="BP30" s="687"/>
      <c r="BQ30" s="689"/>
      <c r="BR30" s="686">
        <v>94.9</v>
      </c>
      <c r="BS30" s="687"/>
      <c r="BT30" s="687"/>
      <c r="BU30" s="687"/>
      <c r="BV30" s="687"/>
      <c r="BW30" s="687"/>
      <c r="BX30" s="688">
        <v>80.8</v>
      </c>
      <c r="BY30" s="687"/>
      <c r="BZ30" s="687"/>
      <c r="CA30" s="687"/>
      <c r="CB30" s="689"/>
      <c r="CD30" s="692"/>
      <c r="CE30" s="693"/>
      <c r="CF30" s="657" t="s">
        <v>292</v>
      </c>
      <c r="CG30" s="654"/>
      <c r="CH30" s="654"/>
      <c r="CI30" s="654"/>
      <c r="CJ30" s="654"/>
      <c r="CK30" s="654"/>
      <c r="CL30" s="654"/>
      <c r="CM30" s="654"/>
      <c r="CN30" s="654"/>
      <c r="CO30" s="654"/>
      <c r="CP30" s="654"/>
      <c r="CQ30" s="655"/>
      <c r="CR30" s="620">
        <v>206099</v>
      </c>
      <c r="CS30" s="621"/>
      <c r="CT30" s="621"/>
      <c r="CU30" s="621"/>
      <c r="CV30" s="621"/>
      <c r="CW30" s="621"/>
      <c r="CX30" s="621"/>
      <c r="CY30" s="622"/>
      <c r="CZ30" s="623">
        <v>7.4</v>
      </c>
      <c r="DA30" s="641"/>
      <c r="DB30" s="641"/>
      <c r="DC30" s="642"/>
      <c r="DD30" s="626">
        <v>200628</v>
      </c>
      <c r="DE30" s="621"/>
      <c r="DF30" s="621"/>
      <c r="DG30" s="621"/>
      <c r="DH30" s="621"/>
      <c r="DI30" s="621"/>
      <c r="DJ30" s="621"/>
      <c r="DK30" s="622"/>
      <c r="DL30" s="626">
        <v>200628</v>
      </c>
      <c r="DM30" s="621"/>
      <c r="DN30" s="621"/>
      <c r="DO30" s="621"/>
      <c r="DP30" s="621"/>
      <c r="DQ30" s="621"/>
      <c r="DR30" s="621"/>
      <c r="DS30" s="621"/>
      <c r="DT30" s="621"/>
      <c r="DU30" s="621"/>
      <c r="DV30" s="622"/>
      <c r="DW30" s="643">
        <v>16.3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270905</v>
      </c>
      <c r="S31" s="621"/>
      <c r="T31" s="621"/>
      <c r="U31" s="621"/>
      <c r="V31" s="621"/>
      <c r="W31" s="621"/>
      <c r="X31" s="621"/>
      <c r="Y31" s="622"/>
      <c r="Z31" s="673">
        <v>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96.7</v>
      </c>
      <c r="BH31" s="639"/>
      <c r="BI31" s="639"/>
      <c r="BJ31" s="639"/>
      <c r="BK31" s="639"/>
      <c r="BL31" s="639"/>
      <c r="BM31" s="675">
        <v>91.1</v>
      </c>
      <c r="BN31" s="685"/>
      <c r="BO31" s="685"/>
      <c r="BP31" s="685"/>
      <c r="BQ31" s="649"/>
      <c r="BR31" s="684">
        <v>96.3</v>
      </c>
      <c r="BS31" s="639"/>
      <c r="BT31" s="639"/>
      <c r="BU31" s="639"/>
      <c r="BV31" s="639"/>
      <c r="BW31" s="639"/>
      <c r="BX31" s="675">
        <v>91.8</v>
      </c>
      <c r="BY31" s="685"/>
      <c r="BZ31" s="685"/>
      <c r="CA31" s="685"/>
      <c r="CB31" s="649"/>
      <c r="CD31" s="692"/>
      <c r="CE31" s="693"/>
      <c r="CF31" s="657" t="s">
        <v>296</v>
      </c>
      <c r="CG31" s="654"/>
      <c r="CH31" s="654"/>
      <c r="CI31" s="654"/>
      <c r="CJ31" s="654"/>
      <c r="CK31" s="654"/>
      <c r="CL31" s="654"/>
      <c r="CM31" s="654"/>
      <c r="CN31" s="654"/>
      <c r="CO31" s="654"/>
      <c r="CP31" s="654"/>
      <c r="CQ31" s="655"/>
      <c r="CR31" s="620">
        <v>17899</v>
      </c>
      <c r="CS31" s="639"/>
      <c r="CT31" s="639"/>
      <c r="CU31" s="639"/>
      <c r="CV31" s="639"/>
      <c r="CW31" s="639"/>
      <c r="CX31" s="639"/>
      <c r="CY31" s="640"/>
      <c r="CZ31" s="623">
        <v>0.6</v>
      </c>
      <c r="DA31" s="641"/>
      <c r="DB31" s="641"/>
      <c r="DC31" s="642"/>
      <c r="DD31" s="626">
        <v>17899</v>
      </c>
      <c r="DE31" s="639"/>
      <c r="DF31" s="639"/>
      <c r="DG31" s="639"/>
      <c r="DH31" s="639"/>
      <c r="DI31" s="639"/>
      <c r="DJ31" s="639"/>
      <c r="DK31" s="640"/>
      <c r="DL31" s="626">
        <v>17899</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48832</v>
      </c>
      <c r="S32" s="621"/>
      <c r="T32" s="621"/>
      <c r="U32" s="621"/>
      <c r="V32" s="621"/>
      <c r="W32" s="621"/>
      <c r="X32" s="621"/>
      <c r="Y32" s="622"/>
      <c r="Z32" s="673">
        <v>1.6</v>
      </c>
      <c r="AA32" s="673"/>
      <c r="AB32" s="673"/>
      <c r="AC32" s="673"/>
      <c r="AD32" s="674">
        <v>7223</v>
      </c>
      <c r="AE32" s="674"/>
      <c r="AF32" s="674"/>
      <c r="AG32" s="674"/>
      <c r="AH32" s="674"/>
      <c r="AI32" s="674"/>
      <c r="AJ32" s="674"/>
      <c r="AK32" s="674"/>
      <c r="AL32" s="643">
        <v>0.6</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91.6</v>
      </c>
      <c r="BH32" s="605"/>
      <c r="BI32" s="605"/>
      <c r="BJ32" s="605"/>
      <c r="BK32" s="605"/>
      <c r="BL32" s="605"/>
      <c r="BM32" s="668">
        <v>66.599999999999994</v>
      </c>
      <c r="BN32" s="605"/>
      <c r="BO32" s="605"/>
      <c r="BP32" s="605"/>
      <c r="BQ32" s="662"/>
      <c r="BR32" s="683">
        <v>92</v>
      </c>
      <c r="BS32" s="605"/>
      <c r="BT32" s="605"/>
      <c r="BU32" s="605"/>
      <c r="BV32" s="605"/>
      <c r="BW32" s="605"/>
      <c r="BX32" s="668">
        <v>68.5</v>
      </c>
      <c r="BY32" s="605"/>
      <c r="BZ32" s="605"/>
      <c r="CA32" s="605"/>
      <c r="CB32" s="662"/>
      <c r="CD32" s="694"/>
      <c r="CE32" s="695"/>
      <c r="CF32" s="657" t="s">
        <v>299</v>
      </c>
      <c r="CG32" s="654"/>
      <c r="CH32" s="654"/>
      <c r="CI32" s="654"/>
      <c r="CJ32" s="654"/>
      <c r="CK32" s="654"/>
      <c r="CL32" s="654"/>
      <c r="CM32" s="654"/>
      <c r="CN32" s="654"/>
      <c r="CO32" s="654"/>
      <c r="CP32" s="654"/>
      <c r="CQ32" s="655"/>
      <c r="CR32" s="620">
        <v>156</v>
      </c>
      <c r="CS32" s="621"/>
      <c r="CT32" s="621"/>
      <c r="CU32" s="621"/>
      <c r="CV32" s="621"/>
      <c r="CW32" s="621"/>
      <c r="CX32" s="621"/>
      <c r="CY32" s="622"/>
      <c r="CZ32" s="623">
        <v>0</v>
      </c>
      <c r="DA32" s="641"/>
      <c r="DB32" s="641"/>
      <c r="DC32" s="642"/>
      <c r="DD32" s="626">
        <v>156</v>
      </c>
      <c r="DE32" s="621"/>
      <c r="DF32" s="621"/>
      <c r="DG32" s="621"/>
      <c r="DH32" s="621"/>
      <c r="DI32" s="621"/>
      <c r="DJ32" s="621"/>
      <c r="DK32" s="622"/>
      <c r="DL32" s="626">
        <v>156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175086</v>
      </c>
      <c r="S33" s="621"/>
      <c r="T33" s="621"/>
      <c r="U33" s="621"/>
      <c r="V33" s="621"/>
      <c r="W33" s="621"/>
      <c r="X33" s="621"/>
      <c r="Y33" s="622"/>
      <c r="Z33" s="673">
        <v>5.8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1167726</v>
      </c>
      <c r="CS33" s="639"/>
      <c r="CT33" s="639"/>
      <c r="CU33" s="639"/>
      <c r="CV33" s="639"/>
      <c r="CW33" s="639"/>
      <c r="CX33" s="639"/>
      <c r="CY33" s="640"/>
      <c r="CZ33" s="623">
        <v>42.1</v>
      </c>
      <c r="DA33" s="641"/>
      <c r="DB33" s="641"/>
      <c r="DC33" s="642"/>
      <c r="DD33" s="626">
        <v>715702</v>
      </c>
      <c r="DE33" s="639"/>
      <c r="DF33" s="639"/>
      <c r="DG33" s="639"/>
      <c r="DH33" s="639"/>
      <c r="DI33" s="639"/>
      <c r="DJ33" s="639"/>
      <c r="DK33" s="640"/>
      <c r="DL33" s="626">
        <v>347822</v>
      </c>
      <c r="DM33" s="639"/>
      <c r="DN33" s="639"/>
      <c r="DO33" s="639"/>
      <c r="DP33" s="639"/>
      <c r="DQ33" s="639"/>
      <c r="DR33" s="639"/>
      <c r="DS33" s="639"/>
      <c r="DT33" s="639"/>
      <c r="DU33" s="639"/>
      <c r="DV33" s="640"/>
      <c r="DW33" s="643">
        <v>28.3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543755</v>
      </c>
      <c r="CS34" s="621"/>
      <c r="CT34" s="621"/>
      <c r="CU34" s="621"/>
      <c r="CV34" s="621"/>
      <c r="CW34" s="621"/>
      <c r="CX34" s="621"/>
      <c r="CY34" s="622"/>
      <c r="CZ34" s="623">
        <v>19.600000000000001</v>
      </c>
      <c r="DA34" s="641"/>
      <c r="DB34" s="641"/>
      <c r="DC34" s="642"/>
      <c r="DD34" s="626">
        <v>284813</v>
      </c>
      <c r="DE34" s="621"/>
      <c r="DF34" s="621"/>
      <c r="DG34" s="621"/>
      <c r="DH34" s="621"/>
      <c r="DI34" s="621"/>
      <c r="DJ34" s="621"/>
      <c r="DK34" s="622"/>
      <c r="DL34" s="626">
        <v>213590</v>
      </c>
      <c r="DM34" s="621"/>
      <c r="DN34" s="621"/>
      <c r="DO34" s="621"/>
      <c r="DP34" s="621"/>
      <c r="DQ34" s="621"/>
      <c r="DR34" s="621"/>
      <c r="DS34" s="621"/>
      <c r="DT34" s="621"/>
      <c r="DU34" s="621"/>
      <c r="DV34" s="622"/>
      <c r="DW34" s="643">
        <v>17.399999999999999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44386</v>
      </c>
      <c r="S35" s="621"/>
      <c r="T35" s="621"/>
      <c r="U35" s="621"/>
      <c r="V35" s="621"/>
      <c r="W35" s="621"/>
      <c r="X35" s="621"/>
      <c r="Y35" s="622"/>
      <c r="Z35" s="673">
        <v>1.5</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187696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8924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15838</v>
      </c>
      <c r="CS35" s="639"/>
      <c r="CT35" s="639"/>
      <c r="CU35" s="639"/>
      <c r="CV35" s="639"/>
      <c r="CW35" s="639"/>
      <c r="CX35" s="639"/>
      <c r="CY35" s="640"/>
      <c r="CZ35" s="623">
        <v>0.6</v>
      </c>
      <c r="DA35" s="641"/>
      <c r="DB35" s="641"/>
      <c r="DC35" s="642"/>
      <c r="DD35" s="626">
        <v>8256</v>
      </c>
      <c r="DE35" s="639"/>
      <c r="DF35" s="639"/>
      <c r="DG35" s="639"/>
      <c r="DH35" s="639"/>
      <c r="DI35" s="639"/>
      <c r="DJ35" s="639"/>
      <c r="DK35" s="640"/>
      <c r="DL35" s="626">
        <v>5778</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3022914</v>
      </c>
      <c r="S36" s="661"/>
      <c r="T36" s="661"/>
      <c r="U36" s="661"/>
      <c r="V36" s="661"/>
      <c r="W36" s="661"/>
      <c r="X36" s="661"/>
      <c r="Y36" s="664"/>
      <c r="Z36" s="665">
        <v>100</v>
      </c>
      <c r="AA36" s="665"/>
      <c r="AB36" s="665"/>
      <c r="AC36" s="665"/>
      <c r="AD36" s="666">
        <v>1183024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35000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-32851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250760</v>
      </c>
      <c r="CS36" s="621"/>
      <c r="CT36" s="621"/>
      <c r="CU36" s="621"/>
      <c r="CV36" s="621"/>
      <c r="CW36" s="621"/>
      <c r="CX36" s="621"/>
      <c r="CY36" s="622"/>
      <c r="CZ36" s="623">
        <v>9</v>
      </c>
      <c r="DA36" s="641"/>
      <c r="DB36" s="641"/>
      <c r="DC36" s="642"/>
      <c r="DD36" s="626">
        <v>96190</v>
      </c>
      <c r="DE36" s="621"/>
      <c r="DF36" s="621"/>
      <c r="DG36" s="621"/>
      <c r="DH36" s="621"/>
      <c r="DI36" s="621"/>
      <c r="DJ36" s="621"/>
      <c r="DK36" s="622"/>
      <c r="DL36" s="626">
        <v>60178</v>
      </c>
      <c r="DM36" s="621"/>
      <c r="DN36" s="621"/>
      <c r="DO36" s="621"/>
      <c r="DP36" s="621"/>
      <c r="DQ36" s="621"/>
      <c r="DR36" s="621"/>
      <c r="DS36" s="621"/>
      <c r="DT36" s="621"/>
      <c r="DU36" s="621"/>
      <c r="DV36" s="622"/>
      <c r="DW36" s="643">
        <v>4.9000000000000004</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25600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341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18318</v>
      </c>
      <c r="CS37" s="639"/>
      <c r="CT37" s="639"/>
      <c r="CU37" s="639"/>
      <c r="CV37" s="639"/>
      <c r="CW37" s="639"/>
      <c r="CX37" s="639"/>
      <c r="CY37" s="640"/>
      <c r="CZ37" s="623">
        <v>0.7</v>
      </c>
      <c r="DA37" s="641"/>
      <c r="DB37" s="641"/>
      <c r="DC37" s="642"/>
      <c r="DD37" s="626">
        <v>18318</v>
      </c>
      <c r="DE37" s="639"/>
      <c r="DF37" s="639"/>
      <c r="DG37" s="639"/>
      <c r="DH37" s="639"/>
      <c r="DI37" s="639"/>
      <c r="DJ37" s="639"/>
      <c r="DK37" s="640"/>
      <c r="DL37" s="626">
        <v>18318</v>
      </c>
      <c r="DM37" s="639"/>
      <c r="DN37" s="639"/>
      <c r="DO37" s="639"/>
      <c r="DP37" s="639"/>
      <c r="DQ37" s="639"/>
      <c r="DR37" s="639"/>
      <c r="DS37" s="639"/>
      <c r="DT37" s="639"/>
      <c r="DU37" s="639"/>
      <c r="DV37" s="640"/>
      <c r="DW37" s="643">
        <v>1.5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12000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533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187696</v>
      </c>
      <c r="CS38" s="621"/>
      <c r="CT38" s="621"/>
      <c r="CU38" s="621"/>
      <c r="CV38" s="621"/>
      <c r="CW38" s="621"/>
      <c r="CX38" s="621"/>
      <c r="CY38" s="622"/>
      <c r="CZ38" s="623">
        <v>6.8</v>
      </c>
      <c r="DA38" s="641"/>
      <c r="DB38" s="641"/>
      <c r="DC38" s="642"/>
      <c r="DD38" s="626">
        <v>174285</v>
      </c>
      <c r="DE38" s="621"/>
      <c r="DF38" s="621"/>
      <c r="DG38" s="621"/>
      <c r="DH38" s="621"/>
      <c r="DI38" s="621"/>
      <c r="DJ38" s="621"/>
      <c r="DK38" s="622"/>
      <c r="DL38" s="626">
        <v>61556</v>
      </c>
      <c r="DM38" s="621"/>
      <c r="DN38" s="621"/>
      <c r="DO38" s="621"/>
      <c r="DP38" s="621"/>
      <c r="DQ38" s="621"/>
      <c r="DR38" s="621"/>
      <c r="DS38" s="621"/>
      <c r="DT38" s="621"/>
      <c r="DU38" s="621"/>
      <c r="DV38" s="622"/>
      <c r="DW38" s="643">
        <v>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39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162957</v>
      </c>
      <c r="CS39" s="639"/>
      <c r="CT39" s="639"/>
      <c r="CU39" s="639"/>
      <c r="CV39" s="639"/>
      <c r="CW39" s="639"/>
      <c r="CX39" s="639"/>
      <c r="CY39" s="640"/>
      <c r="CZ39" s="623">
        <v>5.9</v>
      </c>
      <c r="DA39" s="641"/>
      <c r="DB39" s="641"/>
      <c r="DC39" s="642"/>
      <c r="DD39" s="626">
        <v>145438</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47606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171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6720</v>
      </c>
      <c r="CS40" s="621"/>
      <c r="CT40" s="621"/>
      <c r="CU40" s="621"/>
      <c r="CV40" s="621"/>
      <c r="CW40" s="621"/>
      <c r="CX40" s="621"/>
      <c r="CY40" s="622"/>
      <c r="CZ40" s="623">
        <v>0.2</v>
      </c>
      <c r="DA40" s="641"/>
      <c r="DB40" s="641"/>
      <c r="DC40" s="642"/>
      <c r="DD40" s="626">
        <v>6720</v>
      </c>
      <c r="DE40" s="621"/>
      <c r="DF40" s="621"/>
      <c r="DG40" s="621"/>
      <c r="DH40" s="621"/>
      <c r="DI40" s="621"/>
      <c r="DJ40" s="621"/>
      <c r="DK40" s="622"/>
      <c r="DL40" s="626">
        <v>6720</v>
      </c>
      <c r="DM40" s="621"/>
      <c r="DN40" s="621"/>
      <c r="DO40" s="621"/>
      <c r="DP40" s="621"/>
      <c r="DQ40" s="621"/>
      <c r="DR40" s="621"/>
      <c r="DS40" s="621"/>
      <c r="DT40" s="621"/>
      <c r="DU40" s="621"/>
      <c r="DV40" s="622"/>
      <c r="DW40" s="643">
        <v>0.5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67490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255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758824</v>
      </c>
      <c r="CS42" s="621"/>
      <c r="CT42" s="621"/>
      <c r="CU42" s="621"/>
      <c r="CV42" s="621"/>
      <c r="CW42" s="621"/>
      <c r="CX42" s="621"/>
      <c r="CY42" s="622"/>
      <c r="CZ42" s="623">
        <v>27.3</v>
      </c>
      <c r="DA42" s="624"/>
      <c r="DB42" s="624"/>
      <c r="DC42" s="625"/>
      <c r="DD42" s="626">
        <v>54787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758824</v>
      </c>
      <c r="CS44" s="621"/>
      <c r="CT44" s="621"/>
      <c r="CU44" s="621"/>
      <c r="CV44" s="621"/>
      <c r="CW44" s="621"/>
      <c r="CX44" s="621"/>
      <c r="CY44" s="622"/>
      <c r="CZ44" s="623">
        <v>27.3</v>
      </c>
      <c r="DA44" s="624"/>
      <c r="DB44" s="624"/>
      <c r="DC44" s="625"/>
      <c r="DD44" s="626">
        <v>54787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717629</v>
      </c>
      <c r="CS45" s="639"/>
      <c r="CT45" s="639"/>
      <c r="CU45" s="639"/>
      <c r="CV45" s="639"/>
      <c r="CW45" s="639"/>
      <c r="CX45" s="639"/>
      <c r="CY45" s="640"/>
      <c r="CZ45" s="623">
        <v>25.9</v>
      </c>
      <c r="DA45" s="641"/>
      <c r="DB45" s="641"/>
      <c r="DC45" s="642"/>
      <c r="DD45" s="626">
        <v>25154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29764</v>
      </c>
      <c r="CS46" s="621"/>
      <c r="CT46" s="621"/>
      <c r="CU46" s="621"/>
      <c r="CV46" s="621"/>
      <c r="CW46" s="621"/>
      <c r="CX46" s="621"/>
      <c r="CY46" s="622"/>
      <c r="CZ46" s="623">
        <v>1.1000000000000001</v>
      </c>
      <c r="DA46" s="624"/>
      <c r="DB46" s="624"/>
      <c r="DC46" s="625"/>
      <c r="DD46" s="626">
        <v>29502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2776064</v>
      </c>
      <c r="CS49" s="605"/>
      <c r="CT49" s="605"/>
      <c r="CU49" s="605"/>
      <c r="CV49" s="605"/>
      <c r="CW49" s="605"/>
      <c r="CX49" s="605"/>
      <c r="CY49" s="606"/>
      <c r="CZ49" s="607">
        <v>100</v>
      </c>
      <c r="DA49" s="608"/>
      <c r="DB49" s="608"/>
      <c r="DC49" s="609"/>
      <c r="DD49" s="610">
        <v>1515518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election activeCell="BE83" sqref="BE8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3026</v>
      </c>
      <c r="R7" s="1134"/>
      <c r="S7" s="1134"/>
      <c r="T7" s="1134"/>
      <c r="U7" s="1134"/>
      <c r="V7" s="1134">
        <v>2781</v>
      </c>
      <c r="W7" s="1134"/>
      <c r="X7" s="1134"/>
      <c r="Y7" s="1134"/>
      <c r="Z7" s="1134"/>
      <c r="AA7" s="1134">
        <v>245</v>
      </c>
      <c r="AB7" s="1134"/>
      <c r="AC7" s="1134"/>
      <c r="AD7" s="1134"/>
      <c r="AE7" s="1135"/>
      <c r="AF7" s="1136">
        <v>239</v>
      </c>
      <c r="AG7" s="1137"/>
      <c r="AH7" s="1137"/>
      <c r="AI7" s="1137"/>
      <c r="AJ7" s="1138"/>
      <c r="AK7" s="1120">
        <v>0</v>
      </c>
      <c r="AL7" s="1121"/>
      <c r="AM7" s="1121"/>
      <c r="AN7" s="1121"/>
      <c r="AO7" s="1121"/>
      <c r="AP7" s="1121">
        <v>2555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10</v>
      </c>
      <c r="R8" s="1073"/>
      <c r="S8" s="1073"/>
      <c r="T8" s="1073"/>
      <c r="U8" s="1073"/>
      <c r="V8" s="1073">
        <v>9</v>
      </c>
      <c r="W8" s="1073"/>
      <c r="X8" s="1073"/>
      <c r="Y8" s="1073"/>
      <c r="Z8" s="1073"/>
      <c r="AA8" s="1073">
        <v>1</v>
      </c>
      <c r="AB8" s="1073"/>
      <c r="AC8" s="1073"/>
      <c r="AD8" s="1073"/>
      <c r="AE8" s="1074"/>
      <c r="AF8" s="1048">
        <v>1</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f>Q7+Q8</f>
        <v>3036</v>
      </c>
      <c r="R23" s="1098"/>
      <c r="S23" s="1098"/>
      <c r="T23" s="1098"/>
      <c r="U23" s="1098"/>
      <c r="V23" s="1098">
        <f>V7+V8</f>
        <v>2790</v>
      </c>
      <c r="W23" s="1098"/>
      <c r="X23" s="1098"/>
      <c r="Y23" s="1098"/>
      <c r="Z23" s="1098"/>
      <c r="AA23" s="1098">
        <f>AA7+AA8</f>
        <v>246</v>
      </c>
      <c r="AB23" s="1098"/>
      <c r="AC23" s="1098"/>
      <c r="AD23" s="1098"/>
      <c r="AE23" s="1099"/>
      <c r="AF23" s="1100">
        <v>240</v>
      </c>
      <c r="AG23" s="1098"/>
      <c r="AH23" s="1098"/>
      <c r="AI23" s="1098"/>
      <c r="AJ23" s="1101"/>
      <c r="AK23" s="1102"/>
      <c r="AL23" s="1103"/>
      <c r="AM23" s="1103"/>
      <c r="AN23" s="1103"/>
      <c r="AO23" s="1103"/>
      <c r="AP23" s="1098">
        <f>AP7+AP8</f>
        <v>2555</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277</v>
      </c>
      <c r="R28" s="1083"/>
      <c r="S28" s="1083"/>
      <c r="T28" s="1083"/>
      <c r="U28" s="1083"/>
      <c r="V28" s="1083">
        <v>268</v>
      </c>
      <c r="W28" s="1083"/>
      <c r="X28" s="1083"/>
      <c r="Y28" s="1083"/>
      <c r="Z28" s="1083"/>
      <c r="AA28" s="1083">
        <v>9</v>
      </c>
      <c r="AB28" s="1083"/>
      <c r="AC28" s="1083"/>
      <c r="AD28" s="1083"/>
      <c r="AE28" s="1084"/>
      <c r="AF28" s="1085">
        <v>9</v>
      </c>
      <c r="AG28" s="1083"/>
      <c r="AH28" s="1083"/>
      <c r="AI28" s="1083"/>
      <c r="AJ28" s="1086"/>
      <c r="AK28" s="1087">
        <v>48</v>
      </c>
      <c r="AL28" s="1075"/>
      <c r="AM28" s="1075"/>
      <c r="AN28" s="1075"/>
      <c r="AO28" s="1075"/>
      <c r="AP28" s="1075">
        <v>0</v>
      </c>
      <c r="AQ28" s="1075"/>
      <c r="AR28" s="1075"/>
      <c r="AS28" s="1075"/>
      <c r="AT28" s="1075"/>
      <c r="AU28" s="1075">
        <v>0</v>
      </c>
      <c r="AV28" s="1075"/>
      <c r="AW28" s="1075"/>
      <c r="AX28" s="1075"/>
      <c r="AY28" s="1075"/>
      <c r="AZ28" s="1076" t="s">
        <v>546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13</v>
      </c>
      <c r="R29" s="1073"/>
      <c r="S29" s="1073"/>
      <c r="T29" s="1073"/>
      <c r="U29" s="1073"/>
      <c r="V29" s="1073">
        <v>13</v>
      </c>
      <c r="W29" s="1073"/>
      <c r="X29" s="1073"/>
      <c r="Y29" s="1073"/>
      <c r="Z29" s="1073"/>
      <c r="AA29" s="1073">
        <v>0</v>
      </c>
      <c r="AB29" s="1073"/>
      <c r="AC29" s="1073"/>
      <c r="AD29" s="1073"/>
      <c r="AE29" s="1074"/>
      <c r="AF29" s="1048">
        <v>0</v>
      </c>
      <c r="AG29" s="1049"/>
      <c r="AH29" s="1049"/>
      <c r="AI29" s="1049"/>
      <c r="AJ29" s="1050"/>
      <c r="AK29" s="1009">
        <v>8</v>
      </c>
      <c r="AL29" s="1000"/>
      <c r="AM29" s="1000"/>
      <c r="AN29" s="1000"/>
      <c r="AO29" s="1000"/>
      <c r="AP29" s="1000">
        <v>0</v>
      </c>
      <c r="AQ29" s="1000"/>
      <c r="AR29" s="1000"/>
      <c r="AS29" s="1000"/>
      <c r="AT29" s="1000"/>
      <c r="AU29" s="1000">
        <v>0</v>
      </c>
      <c r="AV29" s="1000"/>
      <c r="AW29" s="1000"/>
      <c r="AX29" s="1000"/>
      <c r="AY29" s="1000"/>
      <c r="AZ29" s="1071" t="s">
        <v>546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64</v>
      </c>
      <c r="R30" s="1073"/>
      <c r="S30" s="1073"/>
      <c r="T30" s="1073"/>
      <c r="U30" s="1073"/>
      <c r="V30" s="1073">
        <v>56</v>
      </c>
      <c r="W30" s="1073"/>
      <c r="X30" s="1073"/>
      <c r="Y30" s="1073"/>
      <c r="Z30" s="1073"/>
      <c r="AA30" s="1073">
        <v>8</v>
      </c>
      <c r="AB30" s="1073"/>
      <c r="AC30" s="1073"/>
      <c r="AD30" s="1073"/>
      <c r="AE30" s="1074"/>
      <c r="AF30" s="1048">
        <v>8</v>
      </c>
      <c r="AG30" s="1049"/>
      <c r="AH30" s="1049"/>
      <c r="AI30" s="1049"/>
      <c r="AJ30" s="1050"/>
      <c r="AK30" s="1009">
        <v>26</v>
      </c>
      <c r="AL30" s="1000"/>
      <c r="AM30" s="1000"/>
      <c r="AN30" s="1000"/>
      <c r="AO30" s="1000"/>
      <c r="AP30" s="1000">
        <v>161</v>
      </c>
      <c r="AQ30" s="1000"/>
      <c r="AR30" s="1000"/>
      <c r="AS30" s="1000"/>
      <c r="AT30" s="1000"/>
      <c r="AU30" s="1000">
        <v>80</v>
      </c>
      <c r="AV30" s="1000"/>
      <c r="AW30" s="1000"/>
      <c r="AX30" s="1000"/>
      <c r="AY30" s="1000"/>
      <c r="AZ30" s="1071" t="s">
        <v>546</v>
      </c>
      <c r="BA30" s="1071"/>
      <c r="BB30" s="1071"/>
      <c r="BC30" s="1071"/>
      <c r="BD30" s="1071"/>
      <c r="BE30" s="1061" t="s">
        <v>383</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51</v>
      </c>
      <c r="R31" s="1073"/>
      <c r="S31" s="1073"/>
      <c r="T31" s="1073"/>
      <c r="U31" s="1073"/>
      <c r="V31" s="1073">
        <v>49</v>
      </c>
      <c r="W31" s="1073"/>
      <c r="X31" s="1073"/>
      <c r="Y31" s="1073"/>
      <c r="Z31" s="1073"/>
      <c r="AA31" s="1073">
        <v>2</v>
      </c>
      <c r="AB31" s="1073"/>
      <c r="AC31" s="1073"/>
      <c r="AD31" s="1073"/>
      <c r="AE31" s="1074"/>
      <c r="AF31" s="1048">
        <v>2</v>
      </c>
      <c r="AG31" s="1049"/>
      <c r="AH31" s="1049"/>
      <c r="AI31" s="1049"/>
      <c r="AJ31" s="1050"/>
      <c r="AK31" s="1009">
        <v>12</v>
      </c>
      <c r="AL31" s="1000"/>
      <c r="AM31" s="1000"/>
      <c r="AN31" s="1000"/>
      <c r="AO31" s="1000"/>
      <c r="AP31" s="1000">
        <v>25</v>
      </c>
      <c r="AQ31" s="1000"/>
      <c r="AR31" s="1000"/>
      <c r="AS31" s="1000"/>
      <c r="AT31" s="1000"/>
      <c r="AU31" s="1000">
        <v>12</v>
      </c>
      <c r="AV31" s="1000"/>
      <c r="AW31" s="1000"/>
      <c r="AX31" s="1000"/>
      <c r="AY31" s="1000"/>
      <c r="AZ31" s="1071" t="s">
        <v>546</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11</v>
      </c>
      <c r="R32" s="1073"/>
      <c r="S32" s="1073"/>
      <c r="T32" s="1073"/>
      <c r="U32" s="1073"/>
      <c r="V32" s="1073">
        <v>7</v>
      </c>
      <c r="W32" s="1073"/>
      <c r="X32" s="1073"/>
      <c r="Y32" s="1073"/>
      <c r="Z32" s="1073"/>
      <c r="AA32" s="1073">
        <v>4</v>
      </c>
      <c r="AB32" s="1073"/>
      <c r="AC32" s="1073"/>
      <c r="AD32" s="1073"/>
      <c r="AE32" s="1074"/>
      <c r="AF32" s="1048">
        <v>4</v>
      </c>
      <c r="AG32" s="1049"/>
      <c r="AH32" s="1049"/>
      <c r="AI32" s="1049"/>
      <c r="AJ32" s="1050"/>
      <c r="AK32" s="1009">
        <v>0</v>
      </c>
      <c r="AL32" s="1000"/>
      <c r="AM32" s="1000"/>
      <c r="AN32" s="1000"/>
      <c r="AO32" s="1000"/>
      <c r="AP32" s="1000">
        <v>0</v>
      </c>
      <c r="AQ32" s="1000"/>
      <c r="AR32" s="1000"/>
      <c r="AS32" s="1000"/>
      <c r="AT32" s="1000"/>
      <c r="AU32" s="1000">
        <v>0</v>
      </c>
      <c r="AV32" s="1000"/>
      <c r="AW32" s="1000"/>
      <c r="AX32" s="1000"/>
      <c r="AY32" s="1000"/>
      <c r="AZ32" s="1071" t="s">
        <v>546</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424</v>
      </c>
      <c r="R33" s="1073"/>
      <c r="S33" s="1073"/>
      <c r="T33" s="1073"/>
      <c r="U33" s="1073"/>
      <c r="V33" s="1073">
        <v>394</v>
      </c>
      <c r="W33" s="1073"/>
      <c r="X33" s="1073"/>
      <c r="Y33" s="1073"/>
      <c r="Z33" s="1073"/>
      <c r="AA33" s="1073">
        <v>30</v>
      </c>
      <c r="AB33" s="1073"/>
      <c r="AC33" s="1073"/>
      <c r="AD33" s="1073"/>
      <c r="AE33" s="1074"/>
      <c r="AF33" s="1048">
        <v>30</v>
      </c>
      <c r="AG33" s="1049"/>
      <c r="AH33" s="1049"/>
      <c r="AI33" s="1049"/>
      <c r="AJ33" s="1050"/>
      <c r="AK33" s="1009">
        <v>51</v>
      </c>
      <c r="AL33" s="1000"/>
      <c r="AM33" s="1000"/>
      <c r="AN33" s="1000"/>
      <c r="AO33" s="1000"/>
      <c r="AP33" s="1000">
        <v>176</v>
      </c>
      <c r="AQ33" s="1000"/>
      <c r="AR33" s="1000"/>
      <c r="AS33" s="1000"/>
      <c r="AT33" s="1000"/>
      <c r="AU33" s="1000">
        <v>88</v>
      </c>
      <c r="AV33" s="1000"/>
      <c r="AW33" s="1000"/>
      <c r="AX33" s="1000"/>
      <c r="AY33" s="1000"/>
      <c r="AZ33" s="1071" t="s">
        <v>546</v>
      </c>
      <c r="BA33" s="1071"/>
      <c r="BB33" s="1071"/>
      <c r="BC33" s="1071"/>
      <c r="BD33" s="1071"/>
      <c r="BE33" s="1061" t="s">
        <v>383</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t="s">
        <v>545</v>
      </c>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53</v>
      </c>
      <c r="AG63" s="988"/>
      <c r="AH63" s="988"/>
      <c r="AI63" s="988"/>
      <c r="AJ63" s="1059"/>
      <c r="AK63" s="1060"/>
      <c r="AL63" s="992"/>
      <c r="AM63" s="992"/>
      <c r="AN63" s="992"/>
      <c r="AO63" s="992"/>
      <c r="AP63" s="988">
        <f>AP28+AP29+AP30+AP31+AP32+AP33</f>
        <v>362</v>
      </c>
      <c r="AQ63" s="988"/>
      <c r="AR63" s="988"/>
      <c r="AS63" s="988"/>
      <c r="AT63" s="988"/>
      <c r="AU63" s="988">
        <f>AU28+AU29+AU30+AU31+AU32+AU33</f>
        <v>180</v>
      </c>
      <c r="AV63" s="988"/>
      <c r="AW63" s="988"/>
      <c r="AX63" s="988"/>
      <c r="AY63" s="988"/>
      <c r="AZ63" s="1054"/>
      <c r="BA63" s="1054"/>
      <c r="BB63" s="1054"/>
      <c r="BC63" s="1054"/>
      <c r="BD63" s="1054"/>
      <c r="BE63" s="989"/>
      <c r="BF63" s="989"/>
      <c r="BG63" s="989"/>
      <c r="BH63" s="989"/>
      <c r="BI63" s="990"/>
      <c r="BJ63" s="1055" t="s">
        <v>389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398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239.51499999999999</v>
      </c>
      <c r="R68" s="1011"/>
      <c r="S68" s="1011"/>
      <c r="T68" s="1011"/>
      <c r="U68" s="1011"/>
      <c r="V68" s="1011">
        <v>226.947</v>
      </c>
      <c r="W68" s="1011"/>
      <c r="X68" s="1011"/>
      <c r="Y68" s="1011"/>
      <c r="Z68" s="1011"/>
      <c r="AA68" s="1011">
        <v>12.568</v>
      </c>
      <c r="AB68" s="1011"/>
      <c r="AC68" s="1011"/>
      <c r="AD68" s="1011"/>
      <c r="AE68" s="1011"/>
      <c r="AF68" s="1011">
        <v>12.568</v>
      </c>
      <c r="AG68" s="1011"/>
      <c r="AH68" s="1011"/>
      <c r="AI68" s="1011"/>
      <c r="AJ68" s="1011"/>
      <c r="AK68" s="1011">
        <v>39.662999999999997</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9110.6170000000002</v>
      </c>
      <c r="R69" s="1000"/>
      <c r="S69" s="1000"/>
      <c r="T69" s="1000"/>
      <c r="U69" s="1000"/>
      <c r="V69" s="1000">
        <v>8472.6749999999993</v>
      </c>
      <c r="W69" s="1000"/>
      <c r="X69" s="1000"/>
      <c r="Y69" s="1000"/>
      <c r="Z69" s="1000"/>
      <c r="AA69" s="1000">
        <v>637.94200000000001</v>
      </c>
      <c r="AB69" s="1000"/>
      <c r="AC69" s="1000"/>
      <c r="AD69" s="1000"/>
      <c r="AE69" s="1000"/>
      <c r="AF69" s="1000">
        <v>637.94200000000001</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0</v>
      </c>
      <c r="R70" s="1000"/>
      <c r="S70" s="1000"/>
      <c r="T70" s="1000"/>
      <c r="U70" s="1000"/>
      <c r="V70" s="1000">
        <v>0</v>
      </c>
      <c r="W70" s="1000"/>
      <c r="X70" s="1000"/>
      <c r="Y70" s="1000"/>
      <c r="Z70" s="1000"/>
      <c r="AA70" s="1000">
        <v>0</v>
      </c>
      <c r="AB70" s="1000"/>
      <c r="AC70" s="1000"/>
      <c r="AD70" s="1000"/>
      <c r="AE70" s="1000"/>
      <c r="AF70" s="1000">
        <v>0</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4001.48</v>
      </c>
      <c r="R71" s="1000"/>
      <c r="S71" s="1000"/>
      <c r="T71" s="1000"/>
      <c r="U71" s="1000"/>
      <c r="V71" s="1000">
        <v>3979.7069999999999</v>
      </c>
      <c r="W71" s="1000"/>
      <c r="X71" s="1000"/>
      <c r="Y71" s="1000"/>
      <c r="Z71" s="1000"/>
      <c r="AA71" s="1000">
        <v>21.773</v>
      </c>
      <c r="AB71" s="1000"/>
      <c r="AC71" s="1000"/>
      <c r="AD71" s="1000"/>
      <c r="AE71" s="1000"/>
      <c r="AF71" s="1000">
        <v>21.773</v>
      </c>
      <c r="AG71" s="1000"/>
      <c r="AH71" s="1000"/>
      <c r="AI71" s="1000"/>
      <c r="AJ71" s="1000"/>
      <c r="AK71" s="1000">
        <v>12.416</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596.63400000000001</v>
      </c>
      <c r="R72" s="1000"/>
      <c r="S72" s="1000"/>
      <c r="T72" s="1000"/>
      <c r="U72" s="1000"/>
      <c r="V72" s="1000">
        <v>556.62599999999998</v>
      </c>
      <c r="W72" s="1000"/>
      <c r="X72" s="1000"/>
      <c r="Y72" s="1000"/>
      <c r="Z72" s="1000"/>
      <c r="AA72" s="1000">
        <v>40.008000000000003</v>
      </c>
      <c r="AB72" s="1000"/>
      <c r="AC72" s="1000"/>
      <c r="AD72" s="1000"/>
      <c r="AE72" s="1000"/>
      <c r="AF72" s="1000">
        <v>40.008000000000003</v>
      </c>
      <c r="AG72" s="1000"/>
      <c r="AH72" s="1000"/>
      <c r="AI72" s="1000"/>
      <c r="AJ72" s="1000"/>
      <c r="AK72" s="1000">
        <v>40.33</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30243.842000000001</v>
      </c>
      <c r="R73" s="1000"/>
      <c r="S73" s="1000"/>
      <c r="T73" s="1000"/>
      <c r="U73" s="1000"/>
      <c r="V73" s="1000">
        <v>29258.57</v>
      </c>
      <c r="W73" s="1000"/>
      <c r="X73" s="1000"/>
      <c r="Y73" s="1000"/>
      <c r="Z73" s="1000"/>
      <c r="AA73" s="1000">
        <v>985.27200000000005</v>
      </c>
      <c r="AB73" s="1000"/>
      <c r="AC73" s="1000"/>
      <c r="AD73" s="1000"/>
      <c r="AE73" s="1000"/>
      <c r="AF73" s="1000">
        <v>985.27200000000005</v>
      </c>
      <c r="AG73" s="1000"/>
      <c r="AH73" s="1000"/>
      <c r="AI73" s="1000"/>
      <c r="AJ73" s="1000"/>
      <c r="AK73" s="1000">
        <v>4533.9459999999999</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134.94999999999999</v>
      </c>
      <c r="R74" s="1000"/>
      <c r="S74" s="1000"/>
      <c r="T74" s="1000"/>
      <c r="U74" s="1000"/>
      <c r="V74" s="1000">
        <v>113.084</v>
      </c>
      <c r="W74" s="1000"/>
      <c r="X74" s="1000"/>
      <c r="Y74" s="1000"/>
      <c r="Z74" s="1000"/>
      <c r="AA74" s="1000">
        <v>21.866</v>
      </c>
      <c r="AB74" s="1000"/>
      <c r="AC74" s="1000"/>
      <c r="AD74" s="1000"/>
      <c r="AE74" s="1000"/>
      <c r="AF74" s="1000">
        <v>21.866</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142761.37</v>
      </c>
      <c r="R75" s="1008"/>
      <c r="S75" s="1008"/>
      <c r="T75" s="1008"/>
      <c r="U75" s="1009"/>
      <c r="V75" s="1010">
        <v>137130.834</v>
      </c>
      <c r="W75" s="1008"/>
      <c r="X75" s="1008"/>
      <c r="Y75" s="1008"/>
      <c r="Z75" s="1009"/>
      <c r="AA75" s="1010">
        <v>5630.5360000000001</v>
      </c>
      <c r="AB75" s="1008"/>
      <c r="AC75" s="1008"/>
      <c r="AD75" s="1008"/>
      <c r="AE75" s="1009"/>
      <c r="AF75" s="1010">
        <v>5630.5360000000001</v>
      </c>
      <c r="AG75" s="1008"/>
      <c r="AH75" s="1008"/>
      <c r="AI75" s="1008"/>
      <c r="AJ75" s="1009"/>
      <c r="AK75" s="1010">
        <v>1078.056</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AF68+AF69+AF70+AF71+AF72+AF73+AF74+AF75</f>
        <v>7349.9650000000001</v>
      </c>
      <c r="AG88" s="988"/>
      <c r="AH88" s="988"/>
      <c r="AI88" s="988"/>
      <c r="AJ88" s="988"/>
      <c r="AK88" s="992"/>
      <c r="AL88" s="992"/>
      <c r="AM88" s="992"/>
      <c r="AN88" s="992"/>
      <c r="AO88" s="992"/>
      <c r="AP88" s="988">
        <f>AP68+AP69+AP70+AP71+AP72+AP73+AP74+AP75</f>
        <v>0</v>
      </c>
      <c r="AQ88" s="988"/>
      <c r="AR88" s="988"/>
      <c r="AS88" s="988"/>
      <c r="AT88" s="988"/>
      <c r="AU88" s="988">
        <f>AU68+AU69+AU70+AU71+AU72+AU73+AU74+AU75</f>
        <v>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287</v>
      </c>
      <c r="AG109" s="923"/>
      <c r="AH109" s="923"/>
      <c r="AI109" s="923"/>
      <c r="AJ109" s="924"/>
      <c r="AK109" s="925" t="s">
        <v>286</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287</v>
      </c>
      <c r="BW109" s="923"/>
      <c r="BX109" s="923"/>
      <c r="BY109" s="923"/>
      <c r="BZ109" s="924"/>
      <c r="CA109" s="925" t="s">
        <v>286</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287</v>
      </c>
      <c r="DM109" s="923"/>
      <c r="DN109" s="923"/>
      <c r="DO109" s="923"/>
      <c r="DP109" s="924"/>
      <c r="DQ109" s="925" t="s">
        <v>286</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189306</v>
      </c>
      <c r="AB110" s="916"/>
      <c r="AC110" s="916"/>
      <c r="AD110" s="916"/>
      <c r="AE110" s="917"/>
      <c r="AF110" s="918">
        <v>209675</v>
      </c>
      <c r="AG110" s="916"/>
      <c r="AH110" s="916"/>
      <c r="AI110" s="916"/>
      <c r="AJ110" s="917"/>
      <c r="AK110" s="918">
        <v>223998</v>
      </c>
      <c r="AL110" s="916"/>
      <c r="AM110" s="916"/>
      <c r="AN110" s="916"/>
      <c r="AO110" s="917"/>
      <c r="AP110" s="919">
        <v>21.3</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2302367</v>
      </c>
      <c r="BR110" s="863"/>
      <c r="BS110" s="863"/>
      <c r="BT110" s="863"/>
      <c r="BU110" s="863"/>
      <c r="BV110" s="863">
        <v>2586055</v>
      </c>
      <c r="BW110" s="863"/>
      <c r="BX110" s="863"/>
      <c r="BY110" s="863"/>
      <c r="BZ110" s="863"/>
      <c r="CA110" s="863">
        <v>2555043</v>
      </c>
      <c r="CB110" s="863"/>
      <c r="CC110" s="863"/>
      <c r="CD110" s="863"/>
      <c r="CE110" s="863"/>
      <c r="CF110" s="887">
        <v>242.9</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415</v>
      </c>
      <c r="DH110" s="863"/>
      <c r="DI110" s="863"/>
      <c r="DJ110" s="863"/>
      <c r="DK110" s="863"/>
      <c r="DL110" s="863" t="s">
        <v>415</v>
      </c>
      <c r="DM110" s="863"/>
      <c r="DN110" s="863"/>
      <c r="DO110" s="863"/>
      <c r="DP110" s="863"/>
      <c r="DQ110" s="863" t="s">
        <v>415</v>
      </c>
      <c r="DR110" s="863"/>
      <c r="DS110" s="863"/>
      <c r="DT110" s="863"/>
      <c r="DU110" s="863"/>
      <c r="DV110" s="864" t="s">
        <v>415</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415</v>
      </c>
      <c r="AB111" s="944"/>
      <c r="AC111" s="944"/>
      <c r="AD111" s="944"/>
      <c r="AE111" s="945"/>
      <c r="AF111" s="946" t="s">
        <v>415</v>
      </c>
      <c r="AG111" s="944"/>
      <c r="AH111" s="944"/>
      <c r="AI111" s="944"/>
      <c r="AJ111" s="945"/>
      <c r="AK111" s="946" t="s">
        <v>415</v>
      </c>
      <c r="AL111" s="944"/>
      <c r="AM111" s="944"/>
      <c r="AN111" s="944"/>
      <c r="AO111" s="945"/>
      <c r="AP111" s="947" t="s">
        <v>415</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183427</v>
      </c>
      <c r="BR112" s="835"/>
      <c r="BS112" s="835"/>
      <c r="BT112" s="835"/>
      <c r="BU112" s="835"/>
      <c r="BV112" s="835">
        <v>152262</v>
      </c>
      <c r="BW112" s="835"/>
      <c r="BX112" s="835"/>
      <c r="BY112" s="835"/>
      <c r="BZ112" s="835"/>
      <c r="CA112" s="835">
        <v>137455</v>
      </c>
      <c r="CB112" s="835"/>
      <c r="CC112" s="835"/>
      <c r="CD112" s="835"/>
      <c r="CE112" s="835"/>
      <c r="CF112" s="896">
        <v>13.1</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34258</v>
      </c>
      <c r="AB113" s="944"/>
      <c r="AC113" s="944"/>
      <c r="AD113" s="944"/>
      <c r="AE113" s="945"/>
      <c r="AF113" s="946">
        <v>32403</v>
      </c>
      <c r="AG113" s="944"/>
      <c r="AH113" s="944"/>
      <c r="AI113" s="944"/>
      <c r="AJ113" s="945"/>
      <c r="AK113" s="946">
        <v>17241</v>
      </c>
      <c r="AL113" s="944"/>
      <c r="AM113" s="944"/>
      <c r="AN113" s="944"/>
      <c r="AO113" s="945"/>
      <c r="AP113" s="947">
        <v>1.6</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10565</v>
      </c>
      <c r="BR113" s="835"/>
      <c r="BS113" s="835"/>
      <c r="BT113" s="835"/>
      <c r="BU113" s="835"/>
      <c r="BV113" s="835">
        <v>9125</v>
      </c>
      <c r="BW113" s="835"/>
      <c r="BX113" s="835"/>
      <c r="BY113" s="835"/>
      <c r="BZ113" s="835"/>
      <c r="CA113" s="835">
        <v>7666</v>
      </c>
      <c r="CB113" s="835"/>
      <c r="CC113" s="835"/>
      <c r="CD113" s="835"/>
      <c r="CE113" s="835"/>
      <c r="CF113" s="896">
        <v>0.7</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1767</v>
      </c>
      <c r="AB114" s="798"/>
      <c r="AC114" s="798"/>
      <c r="AD114" s="798"/>
      <c r="AE114" s="799"/>
      <c r="AF114" s="800">
        <v>1444</v>
      </c>
      <c r="AG114" s="798"/>
      <c r="AH114" s="798"/>
      <c r="AI114" s="798"/>
      <c r="AJ114" s="799"/>
      <c r="AK114" s="800">
        <v>1396</v>
      </c>
      <c r="AL114" s="798"/>
      <c r="AM114" s="798"/>
      <c r="AN114" s="798"/>
      <c r="AO114" s="799"/>
      <c r="AP114" s="845">
        <v>0.1</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180302</v>
      </c>
      <c r="BR114" s="835"/>
      <c r="BS114" s="835"/>
      <c r="BT114" s="835"/>
      <c r="BU114" s="835"/>
      <c r="BV114" s="835">
        <v>152113</v>
      </c>
      <c r="BW114" s="835"/>
      <c r="BX114" s="835"/>
      <c r="BY114" s="835"/>
      <c r="BZ114" s="835"/>
      <c r="CA114" s="835">
        <v>111759</v>
      </c>
      <c r="CB114" s="835"/>
      <c r="CC114" s="835"/>
      <c r="CD114" s="835"/>
      <c r="CE114" s="835"/>
      <c r="CF114" s="896">
        <v>10.6</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1074</v>
      </c>
      <c r="AB116" s="798"/>
      <c r="AC116" s="798"/>
      <c r="AD116" s="798"/>
      <c r="AE116" s="799"/>
      <c r="AF116" s="800">
        <v>743</v>
      </c>
      <c r="AG116" s="798"/>
      <c r="AH116" s="798"/>
      <c r="AI116" s="798"/>
      <c r="AJ116" s="799"/>
      <c r="AK116" s="800">
        <v>156</v>
      </c>
      <c r="AL116" s="798"/>
      <c r="AM116" s="798"/>
      <c r="AN116" s="798"/>
      <c r="AO116" s="799"/>
      <c r="AP116" s="845">
        <v>0</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226405</v>
      </c>
      <c r="AB117" s="930"/>
      <c r="AC117" s="930"/>
      <c r="AD117" s="930"/>
      <c r="AE117" s="931"/>
      <c r="AF117" s="932">
        <v>244265</v>
      </c>
      <c r="AG117" s="930"/>
      <c r="AH117" s="930"/>
      <c r="AI117" s="930"/>
      <c r="AJ117" s="931"/>
      <c r="AK117" s="932">
        <v>242791</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287</v>
      </c>
      <c r="AG118" s="923"/>
      <c r="AH118" s="923"/>
      <c r="AI118" s="923"/>
      <c r="AJ118" s="924"/>
      <c r="AK118" s="925" t="s">
        <v>286</v>
      </c>
      <c r="AL118" s="923"/>
      <c r="AM118" s="923"/>
      <c r="AN118" s="923"/>
      <c r="AO118" s="924"/>
      <c r="AP118" s="926" t="s">
        <v>409</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440</v>
      </c>
      <c r="BP119" s="899"/>
      <c r="BQ119" s="903">
        <v>2676661</v>
      </c>
      <c r="BR119" s="866"/>
      <c r="BS119" s="866"/>
      <c r="BT119" s="866"/>
      <c r="BU119" s="866"/>
      <c r="BV119" s="866">
        <v>2899555</v>
      </c>
      <c r="BW119" s="866"/>
      <c r="BX119" s="866"/>
      <c r="BY119" s="866"/>
      <c r="BZ119" s="866"/>
      <c r="CA119" s="866">
        <v>2811923</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442</v>
      </c>
      <c r="DH119" s="781"/>
      <c r="DI119" s="781"/>
      <c r="DJ119" s="781"/>
      <c r="DK119" s="782"/>
      <c r="DL119" s="783" t="s">
        <v>442</v>
      </c>
      <c r="DM119" s="781"/>
      <c r="DN119" s="781"/>
      <c r="DO119" s="781"/>
      <c r="DP119" s="782"/>
      <c r="DQ119" s="783" t="s">
        <v>442</v>
      </c>
      <c r="DR119" s="781"/>
      <c r="DS119" s="781"/>
      <c r="DT119" s="781"/>
      <c r="DU119" s="782"/>
      <c r="DV119" s="869" t="s">
        <v>442</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442</v>
      </c>
      <c r="AB120" s="798"/>
      <c r="AC120" s="798"/>
      <c r="AD120" s="798"/>
      <c r="AE120" s="799"/>
      <c r="AF120" s="800" t="s">
        <v>442</v>
      </c>
      <c r="AG120" s="798"/>
      <c r="AH120" s="798"/>
      <c r="AI120" s="798"/>
      <c r="AJ120" s="799"/>
      <c r="AK120" s="800" t="s">
        <v>442</v>
      </c>
      <c r="AL120" s="798"/>
      <c r="AM120" s="798"/>
      <c r="AN120" s="798"/>
      <c r="AO120" s="799"/>
      <c r="AP120" s="845" t="s">
        <v>442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382356</v>
      </c>
      <c r="BR120" s="863"/>
      <c r="BS120" s="863"/>
      <c r="BT120" s="863"/>
      <c r="BU120" s="863"/>
      <c r="BV120" s="863">
        <v>758104</v>
      </c>
      <c r="BW120" s="863"/>
      <c r="BX120" s="863"/>
      <c r="BY120" s="863"/>
      <c r="BZ120" s="863"/>
      <c r="CA120" s="863">
        <v>918011</v>
      </c>
      <c r="CB120" s="863"/>
      <c r="CC120" s="863"/>
      <c r="CD120" s="863"/>
      <c r="CE120" s="863"/>
      <c r="CF120" s="887">
        <v>87.3</v>
      </c>
      <c r="CG120" s="888"/>
      <c r="CH120" s="888"/>
      <c r="CI120" s="888"/>
      <c r="CJ120" s="888"/>
      <c r="CK120" s="889" t="s">
        <v>445</v>
      </c>
      <c r="CL120" s="873"/>
      <c r="CM120" s="873"/>
      <c r="CN120" s="873"/>
      <c r="CO120" s="874"/>
      <c r="CP120" s="893" t="s">
        <v>446</v>
      </c>
      <c r="CQ120" s="894"/>
      <c r="CR120" s="894"/>
      <c r="CS120" s="894"/>
      <c r="CT120" s="894"/>
      <c r="CU120" s="894"/>
      <c r="CV120" s="894"/>
      <c r="CW120" s="894"/>
      <c r="CX120" s="894"/>
      <c r="CY120" s="894"/>
      <c r="CZ120" s="894"/>
      <c r="DA120" s="894"/>
      <c r="DB120" s="894"/>
      <c r="DC120" s="894"/>
      <c r="DD120" s="894"/>
      <c r="DE120" s="894"/>
      <c r="DF120" s="895"/>
      <c r="DG120" s="882">
        <v>146099</v>
      </c>
      <c r="DH120" s="863"/>
      <c r="DI120" s="863"/>
      <c r="DJ120" s="863"/>
      <c r="DK120" s="863"/>
      <c r="DL120" s="863">
        <v>129935</v>
      </c>
      <c r="DM120" s="863"/>
      <c r="DN120" s="863"/>
      <c r="DO120" s="863"/>
      <c r="DP120" s="863"/>
      <c r="DQ120" s="863">
        <v>118539</v>
      </c>
      <c r="DR120" s="863"/>
      <c r="DS120" s="863"/>
      <c r="DT120" s="863"/>
      <c r="DU120" s="863"/>
      <c r="DV120" s="864">
        <v>11.3</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442</v>
      </c>
      <c r="AB121" s="798"/>
      <c r="AC121" s="798"/>
      <c r="AD121" s="798"/>
      <c r="AE121" s="799"/>
      <c r="AF121" s="800" t="s">
        <v>442</v>
      </c>
      <c r="AG121" s="798"/>
      <c r="AH121" s="798"/>
      <c r="AI121" s="798"/>
      <c r="AJ121" s="799"/>
      <c r="AK121" s="800" t="s">
        <v>442</v>
      </c>
      <c r="AL121" s="798"/>
      <c r="AM121" s="798"/>
      <c r="AN121" s="798"/>
      <c r="AO121" s="799"/>
      <c r="AP121" s="845" t="s">
        <v>442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54361</v>
      </c>
      <c r="BR121" s="835"/>
      <c r="BS121" s="835"/>
      <c r="BT121" s="835"/>
      <c r="BU121" s="835"/>
      <c r="BV121" s="835">
        <v>43899</v>
      </c>
      <c r="BW121" s="835"/>
      <c r="BX121" s="835"/>
      <c r="BY121" s="835"/>
      <c r="BZ121" s="835"/>
      <c r="CA121" s="835">
        <v>39423</v>
      </c>
      <c r="CB121" s="835"/>
      <c r="CC121" s="835"/>
      <c r="CD121" s="835"/>
      <c r="CE121" s="835"/>
      <c r="CF121" s="896">
        <v>3.7</v>
      </c>
      <c r="CG121" s="897"/>
      <c r="CH121" s="897"/>
      <c r="CI121" s="897"/>
      <c r="CJ121" s="897"/>
      <c r="CK121" s="890"/>
      <c r="CL121" s="876"/>
      <c r="CM121" s="876"/>
      <c r="CN121" s="876"/>
      <c r="CO121" s="877"/>
      <c r="CP121" s="856" t="s">
        <v>449</v>
      </c>
      <c r="CQ121" s="857"/>
      <c r="CR121" s="857"/>
      <c r="CS121" s="857"/>
      <c r="CT121" s="857"/>
      <c r="CU121" s="857"/>
      <c r="CV121" s="857"/>
      <c r="CW121" s="857"/>
      <c r="CX121" s="857"/>
      <c r="CY121" s="857"/>
      <c r="CZ121" s="857"/>
      <c r="DA121" s="857"/>
      <c r="DB121" s="857"/>
      <c r="DC121" s="857"/>
      <c r="DD121" s="857"/>
      <c r="DE121" s="857"/>
      <c r="DF121" s="858"/>
      <c r="DG121" s="834">
        <v>25628</v>
      </c>
      <c r="DH121" s="835"/>
      <c r="DI121" s="835"/>
      <c r="DJ121" s="835"/>
      <c r="DK121" s="835"/>
      <c r="DL121" s="835">
        <v>22327</v>
      </c>
      <c r="DM121" s="835"/>
      <c r="DN121" s="835"/>
      <c r="DO121" s="835"/>
      <c r="DP121" s="835"/>
      <c r="DQ121" s="835">
        <v>18916</v>
      </c>
      <c r="DR121" s="835"/>
      <c r="DS121" s="835"/>
      <c r="DT121" s="835"/>
      <c r="DU121" s="835"/>
      <c r="DV121" s="812">
        <v>1.8</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442</v>
      </c>
      <c r="AB122" s="798"/>
      <c r="AC122" s="798"/>
      <c r="AD122" s="798"/>
      <c r="AE122" s="799"/>
      <c r="AF122" s="800" t="s">
        <v>442</v>
      </c>
      <c r="AG122" s="798"/>
      <c r="AH122" s="798"/>
      <c r="AI122" s="798"/>
      <c r="AJ122" s="799"/>
      <c r="AK122" s="800" t="s">
        <v>442</v>
      </c>
      <c r="AL122" s="798"/>
      <c r="AM122" s="798"/>
      <c r="AN122" s="798"/>
      <c r="AO122" s="799"/>
      <c r="AP122" s="845" t="s">
        <v>442</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1768404</v>
      </c>
      <c r="BR122" s="866"/>
      <c r="BS122" s="866"/>
      <c r="BT122" s="866"/>
      <c r="BU122" s="866"/>
      <c r="BV122" s="866">
        <v>1958194</v>
      </c>
      <c r="BW122" s="866"/>
      <c r="BX122" s="866"/>
      <c r="BY122" s="866"/>
      <c r="BZ122" s="866"/>
      <c r="CA122" s="866">
        <v>1945152</v>
      </c>
      <c r="CB122" s="866"/>
      <c r="CC122" s="866"/>
      <c r="CD122" s="866"/>
      <c r="CE122" s="866"/>
      <c r="CF122" s="867">
        <v>184.9</v>
      </c>
      <c r="CG122" s="868"/>
      <c r="CH122" s="868"/>
      <c r="CI122" s="868"/>
      <c r="CJ122" s="868"/>
      <c r="CK122" s="890"/>
      <c r="CL122" s="876"/>
      <c r="CM122" s="876"/>
      <c r="CN122" s="876"/>
      <c r="CO122" s="877"/>
      <c r="CP122" s="856" t="s">
        <v>451</v>
      </c>
      <c r="CQ122" s="857"/>
      <c r="CR122" s="857"/>
      <c r="CS122" s="857"/>
      <c r="CT122" s="857"/>
      <c r="CU122" s="857"/>
      <c r="CV122" s="857"/>
      <c r="CW122" s="857"/>
      <c r="CX122" s="857"/>
      <c r="CY122" s="857"/>
      <c r="CZ122" s="857"/>
      <c r="DA122" s="857"/>
      <c r="DB122" s="857"/>
      <c r="DC122" s="857"/>
      <c r="DD122" s="857"/>
      <c r="DE122" s="857"/>
      <c r="DF122" s="858"/>
      <c r="DG122" s="834" t="s">
        <v>389</v>
      </c>
      <c r="DH122" s="835"/>
      <c r="DI122" s="835"/>
      <c r="DJ122" s="835"/>
      <c r="DK122" s="835"/>
      <c r="DL122" s="835" t="s">
        <v>389</v>
      </c>
      <c r="DM122" s="835"/>
      <c r="DN122" s="835"/>
      <c r="DO122" s="835"/>
      <c r="DP122" s="835"/>
      <c r="DQ122" s="835" t="s">
        <v>389</v>
      </c>
      <c r="DR122" s="835"/>
      <c r="DS122" s="835"/>
      <c r="DT122" s="835"/>
      <c r="DU122" s="835"/>
      <c r="DV122" s="812" t="s">
        <v>389</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389</v>
      </c>
      <c r="AB123" s="798"/>
      <c r="AC123" s="798"/>
      <c r="AD123" s="798"/>
      <c r="AE123" s="799"/>
      <c r="AF123" s="800" t="s">
        <v>389</v>
      </c>
      <c r="AG123" s="798"/>
      <c r="AH123" s="798"/>
      <c r="AI123" s="798"/>
      <c r="AJ123" s="799"/>
      <c r="AK123" s="800" t="s">
        <v>389</v>
      </c>
      <c r="AL123" s="798"/>
      <c r="AM123" s="798"/>
      <c r="AN123" s="798"/>
      <c r="AO123" s="799"/>
      <c r="AP123" s="845" t="s">
        <v>389</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452</v>
      </c>
      <c r="BP123" s="899"/>
      <c r="BQ123" s="853">
        <v>2205121</v>
      </c>
      <c r="BR123" s="854"/>
      <c r="BS123" s="854"/>
      <c r="BT123" s="854"/>
      <c r="BU123" s="854"/>
      <c r="BV123" s="854">
        <v>2760197</v>
      </c>
      <c r="BW123" s="854"/>
      <c r="BX123" s="854"/>
      <c r="BY123" s="854"/>
      <c r="BZ123" s="854"/>
      <c r="CA123" s="854">
        <v>2902586</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11700</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50.2</v>
      </c>
      <c r="BR124" s="852"/>
      <c r="BS124" s="852"/>
      <c r="BT124" s="852"/>
      <c r="BU124" s="852"/>
      <c r="BV124" s="852">
        <v>13.3</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8301</v>
      </c>
      <c r="AB128" s="819"/>
      <c r="AC128" s="819"/>
      <c r="AD128" s="819"/>
      <c r="AE128" s="820"/>
      <c r="AF128" s="821">
        <v>6646</v>
      </c>
      <c r="AG128" s="819"/>
      <c r="AH128" s="819"/>
      <c r="AI128" s="819"/>
      <c r="AJ128" s="820"/>
      <c r="AK128" s="821">
        <v>5471</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1105940</v>
      </c>
      <c r="AB129" s="798"/>
      <c r="AC129" s="798"/>
      <c r="AD129" s="798"/>
      <c r="AE129" s="799"/>
      <c r="AF129" s="800">
        <v>1213619</v>
      </c>
      <c r="AG129" s="798"/>
      <c r="AH129" s="798"/>
      <c r="AI129" s="798"/>
      <c r="AJ129" s="799"/>
      <c r="AK129" s="800">
        <v>1219635</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166618</v>
      </c>
      <c r="AB130" s="798"/>
      <c r="AC130" s="798"/>
      <c r="AD130" s="798"/>
      <c r="AE130" s="799"/>
      <c r="AF130" s="800">
        <v>166424</v>
      </c>
      <c r="AG130" s="798"/>
      <c r="AH130" s="798"/>
      <c r="AI130" s="798"/>
      <c r="AJ130" s="799"/>
      <c r="AK130" s="800">
        <v>167612</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939322</v>
      </c>
      <c r="AB131" s="781"/>
      <c r="AC131" s="781"/>
      <c r="AD131" s="781"/>
      <c r="AE131" s="782"/>
      <c r="AF131" s="783">
        <v>1047195</v>
      </c>
      <c r="AG131" s="781"/>
      <c r="AH131" s="781"/>
      <c r="AI131" s="781"/>
      <c r="AJ131" s="782"/>
      <c r="AK131" s="783">
        <v>1052023</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5.4811874950000004</v>
      </c>
      <c r="AB132" s="761"/>
      <c r="AC132" s="761"/>
      <c r="AD132" s="761"/>
      <c r="AE132" s="762"/>
      <c r="AF132" s="763">
        <v>6.7986382670000003</v>
      </c>
      <c r="AG132" s="761"/>
      <c r="AH132" s="761"/>
      <c r="AI132" s="761"/>
      <c r="AJ132" s="762"/>
      <c r="AK132" s="763">
        <v>6.626090874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9.5</v>
      </c>
      <c r="AB133" s="740"/>
      <c r="AC133" s="740"/>
      <c r="AD133" s="740"/>
      <c r="AE133" s="741"/>
      <c r="AF133" s="739">
        <v>6.6</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topLeftCell="I1" zoomScale="90" zoomScaleNormal="85" zoomScaleSheetLayoutView="90" workbookViewId="0">
      <selection activeCell="AE74" sqref="AE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topLeftCell="C34"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2" t="s">
        <v>480</v>
      </c>
      <c r="L7" s="256"/>
      <c r="M7" s="257" t="s">
        <v>481</v>
      </c>
      <c r="N7" s="258"/>
    </row>
    <row r="8" spans="1:16" x14ac:dyDescent="0.15">
      <c r="A8" s="250"/>
      <c r="B8" s="246"/>
      <c r="C8" s="246"/>
      <c r="D8" s="246"/>
      <c r="E8" s="246"/>
      <c r="F8" s="246"/>
      <c r="G8" s="259"/>
      <c r="H8" s="260"/>
      <c r="I8" s="260"/>
      <c r="J8" s="261"/>
      <c r="K8" s="1153"/>
      <c r="L8" s="262" t="s">
        <v>482</v>
      </c>
      <c r="M8" s="263" t="s">
        <v>483</v>
      </c>
      <c r="N8" s="264" t="s">
        <v>484</v>
      </c>
    </row>
    <row r="9" spans="1:16" x14ac:dyDescent="0.15">
      <c r="A9" s="250"/>
      <c r="B9" s="246"/>
      <c r="C9" s="246"/>
      <c r="D9" s="246"/>
      <c r="E9" s="246"/>
      <c r="F9" s="246"/>
      <c r="G9" s="1166" t="s">
        <v>485</v>
      </c>
      <c r="H9" s="1167"/>
      <c r="I9" s="1167"/>
      <c r="J9" s="1168"/>
      <c r="K9" s="265">
        <v>495646</v>
      </c>
      <c r="L9" s="266">
        <v>324801</v>
      </c>
      <c r="M9" s="267">
        <v>189696</v>
      </c>
      <c r="N9" s="268">
        <v>71.2</v>
      </c>
    </row>
    <row r="10" spans="1:16" x14ac:dyDescent="0.15">
      <c r="A10" s="250"/>
      <c r="B10" s="246"/>
      <c r="C10" s="246"/>
      <c r="D10" s="246"/>
      <c r="E10" s="246"/>
      <c r="F10" s="246"/>
      <c r="G10" s="1166" t="s">
        <v>486</v>
      </c>
      <c r="H10" s="1167"/>
      <c r="I10" s="1167"/>
      <c r="J10" s="1168"/>
      <c r="K10" s="269">
        <v>67462</v>
      </c>
      <c r="L10" s="270">
        <v>44208</v>
      </c>
      <c r="M10" s="271">
        <v>21936</v>
      </c>
      <c r="N10" s="272">
        <v>101.5</v>
      </c>
    </row>
    <row r="11" spans="1:16" ht="13.5" customHeight="1" x14ac:dyDescent="0.15">
      <c r="A11" s="250"/>
      <c r="B11" s="246"/>
      <c r="C11" s="246"/>
      <c r="D11" s="246"/>
      <c r="E11" s="246"/>
      <c r="F11" s="246"/>
      <c r="G11" s="1166" t="s">
        <v>487</v>
      </c>
      <c r="H11" s="1167"/>
      <c r="I11" s="1167"/>
      <c r="J11" s="1168"/>
      <c r="K11" s="269">
        <v>5576</v>
      </c>
      <c r="L11" s="270">
        <v>3654</v>
      </c>
      <c r="M11" s="271">
        <v>29437</v>
      </c>
      <c r="N11" s="272">
        <v>-87.6</v>
      </c>
    </row>
    <row r="12" spans="1:16" ht="13.5" customHeight="1" x14ac:dyDescent="0.15">
      <c r="A12" s="250"/>
      <c r="B12" s="246"/>
      <c r="C12" s="246"/>
      <c r="D12" s="246"/>
      <c r="E12" s="246"/>
      <c r="F12" s="246"/>
      <c r="G12" s="1166" t="s">
        <v>488</v>
      </c>
      <c r="H12" s="1167"/>
      <c r="I12" s="1167"/>
      <c r="J12" s="1168"/>
      <c r="K12" s="269" t="s">
        <v>489</v>
      </c>
      <c r="L12" s="270" t="s">
        <v>489</v>
      </c>
      <c r="M12" s="271">
        <v>3160</v>
      </c>
      <c r="N12" s="272" t="s">
        <v>489</v>
      </c>
    </row>
    <row r="13" spans="1:16" ht="13.5" customHeight="1" x14ac:dyDescent="0.15">
      <c r="A13" s="250"/>
      <c r="B13" s="246"/>
      <c r="C13" s="246"/>
      <c r="D13" s="246"/>
      <c r="E13" s="246"/>
      <c r="F13" s="246"/>
      <c r="G13" s="1166" t="s">
        <v>490</v>
      </c>
      <c r="H13" s="1167"/>
      <c r="I13" s="1167"/>
      <c r="J13" s="1168"/>
      <c r="K13" s="269" t="s">
        <v>489</v>
      </c>
      <c r="L13" s="270" t="s">
        <v>489</v>
      </c>
      <c r="M13" s="271" t="s">
        <v>489</v>
      </c>
      <c r="N13" s="272" t="s">
        <v>489</v>
      </c>
    </row>
    <row r="14" spans="1:16" ht="13.5" customHeight="1" x14ac:dyDescent="0.15">
      <c r="A14" s="250"/>
      <c r="B14" s="246"/>
      <c r="C14" s="246"/>
      <c r="D14" s="246"/>
      <c r="E14" s="246"/>
      <c r="F14" s="246"/>
      <c r="G14" s="1166" t="s">
        <v>491</v>
      </c>
      <c r="H14" s="1167"/>
      <c r="I14" s="1167"/>
      <c r="J14" s="1168"/>
      <c r="K14" s="269">
        <v>6243</v>
      </c>
      <c r="L14" s="270">
        <v>4091</v>
      </c>
      <c r="M14" s="271">
        <v>9091</v>
      </c>
      <c r="N14" s="272">
        <v>-55</v>
      </c>
    </row>
    <row r="15" spans="1:16" ht="13.5" customHeight="1" x14ac:dyDescent="0.15">
      <c r="A15" s="250"/>
      <c r="B15" s="246"/>
      <c r="C15" s="246"/>
      <c r="D15" s="246"/>
      <c r="E15" s="246"/>
      <c r="F15" s="246"/>
      <c r="G15" s="1166" t="s">
        <v>492</v>
      </c>
      <c r="H15" s="1167"/>
      <c r="I15" s="1167"/>
      <c r="J15" s="1168"/>
      <c r="K15" s="269" t="s">
        <v>489</v>
      </c>
      <c r="L15" s="270" t="s">
        <v>489</v>
      </c>
      <c r="M15" s="271">
        <v>4470</v>
      </c>
      <c r="N15" s="272" t="s">
        <v>489</v>
      </c>
    </row>
    <row r="16" spans="1:16" x14ac:dyDescent="0.15">
      <c r="A16" s="250"/>
      <c r="B16" s="246"/>
      <c r="C16" s="246"/>
      <c r="D16" s="246"/>
      <c r="E16" s="246"/>
      <c r="F16" s="246"/>
      <c r="G16" s="1169" t="s">
        <v>493</v>
      </c>
      <c r="H16" s="1170"/>
      <c r="I16" s="1170"/>
      <c r="J16" s="1171"/>
      <c r="K16" s="270">
        <v>-53749</v>
      </c>
      <c r="L16" s="270">
        <v>-35222</v>
      </c>
      <c r="M16" s="271">
        <v>-19414</v>
      </c>
      <c r="N16" s="272">
        <v>81.400000000000006</v>
      </c>
    </row>
    <row r="17" spans="1:16" x14ac:dyDescent="0.15">
      <c r="A17" s="250"/>
      <c r="B17" s="246"/>
      <c r="C17" s="246"/>
      <c r="D17" s="246"/>
      <c r="E17" s="246"/>
      <c r="F17" s="246"/>
      <c r="G17" s="1169" t="s">
        <v>170</v>
      </c>
      <c r="H17" s="1170"/>
      <c r="I17" s="1170"/>
      <c r="J17" s="1171"/>
      <c r="K17" s="270">
        <v>521178</v>
      </c>
      <c r="L17" s="270">
        <v>341532</v>
      </c>
      <c r="M17" s="271">
        <v>238376</v>
      </c>
      <c r="N17" s="272">
        <v>43.3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3" t="s">
        <v>498</v>
      </c>
      <c r="H21" s="1164"/>
      <c r="I21" s="1164"/>
      <c r="J21" s="1165"/>
      <c r="K21" s="282">
        <v>37.35</v>
      </c>
      <c r="L21" s="283">
        <v>21.75</v>
      </c>
      <c r="M21" s="284">
        <v>15.6</v>
      </c>
      <c r="N21" s="251"/>
      <c r="O21" s="285"/>
      <c r="P21" s="281"/>
    </row>
    <row r="22" spans="1:16" s="286" customFormat="1" x14ac:dyDescent="0.15">
      <c r="A22" s="281"/>
      <c r="B22" s="251"/>
      <c r="C22" s="251"/>
      <c r="D22" s="251"/>
      <c r="E22" s="251"/>
      <c r="F22" s="251"/>
      <c r="G22" s="1163" t="s">
        <v>499</v>
      </c>
      <c r="H22" s="1164"/>
      <c r="I22" s="1164"/>
      <c r="J22" s="1165"/>
      <c r="K22" s="287">
        <v>95.1</v>
      </c>
      <c r="L22" s="288">
        <v>95.2</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2" t="s">
        <v>480</v>
      </c>
      <c r="L30" s="256"/>
      <c r="M30" s="257" t="s">
        <v>481</v>
      </c>
      <c r="N30" s="258"/>
    </row>
    <row r="31" spans="1:16" x14ac:dyDescent="0.15">
      <c r="A31" s="250"/>
      <c r="B31" s="246"/>
      <c r="C31" s="246"/>
      <c r="D31" s="246"/>
      <c r="E31" s="246"/>
      <c r="F31" s="246"/>
      <c r="G31" s="259"/>
      <c r="H31" s="260"/>
      <c r="I31" s="260"/>
      <c r="J31" s="261"/>
      <c r="K31" s="1153"/>
      <c r="L31" s="262" t="s">
        <v>482</v>
      </c>
      <c r="M31" s="263" t="s">
        <v>483</v>
      </c>
      <c r="N31" s="264" t="s">
        <v>484</v>
      </c>
    </row>
    <row r="32" spans="1:16" ht="27" customHeight="1" x14ac:dyDescent="0.15">
      <c r="A32" s="250"/>
      <c r="B32" s="246"/>
      <c r="C32" s="246"/>
      <c r="D32" s="246"/>
      <c r="E32" s="246"/>
      <c r="F32" s="246"/>
      <c r="G32" s="1154" t="s">
        <v>503</v>
      </c>
      <c r="H32" s="1155"/>
      <c r="I32" s="1155"/>
      <c r="J32" s="1156"/>
      <c r="K32" s="296">
        <v>223998</v>
      </c>
      <c r="L32" s="296">
        <v>146788</v>
      </c>
      <c r="M32" s="297">
        <v>139853</v>
      </c>
      <c r="N32" s="298">
        <v>5</v>
      </c>
    </row>
    <row r="33" spans="1:16" ht="13.5" customHeight="1" x14ac:dyDescent="0.15">
      <c r="A33" s="250"/>
      <c r="B33" s="246"/>
      <c r="C33" s="246"/>
      <c r="D33" s="246"/>
      <c r="E33" s="246"/>
      <c r="F33" s="246"/>
      <c r="G33" s="1154" t="s">
        <v>504</v>
      </c>
      <c r="H33" s="1155"/>
      <c r="I33" s="1155"/>
      <c r="J33" s="1156"/>
      <c r="K33" s="296" t="s">
        <v>489</v>
      </c>
      <c r="L33" s="296" t="s">
        <v>489</v>
      </c>
      <c r="M33" s="297" t="s">
        <v>489</v>
      </c>
      <c r="N33" s="298" t="s">
        <v>489</v>
      </c>
    </row>
    <row r="34" spans="1:16" ht="27" customHeight="1" x14ac:dyDescent="0.15">
      <c r="A34" s="250"/>
      <c r="B34" s="246"/>
      <c r="C34" s="246"/>
      <c r="D34" s="246"/>
      <c r="E34" s="246"/>
      <c r="F34" s="246"/>
      <c r="G34" s="1154" t="s">
        <v>505</v>
      </c>
      <c r="H34" s="1155"/>
      <c r="I34" s="1155"/>
      <c r="J34" s="1156"/>
      <c r="K34" s="296" t="s">
        <v>489</v>
      </c>
      <c r="L34" s="296" t="s">
        <v>489</v>
      </c>
      <c r="M34" s="297">
        <v>4</v>
      </c>
      <c r="N34" s="298" t="s">
        <v>489</v>
      </c>
    </row>
    <row r="35" spans="1:16" ht="27" customHeight="1" x14ac:dyDescent="0.15">
      <c r="A35" s="250"/>
      <c r="B35" s="246"/>
      <c r="C35" s="246"/>
      <c r="D35" s="246"/>
      <c r="E35" s="246"/>
      <c r="F35" s="246"/>
      <c r="G35" s="1154" t="s">
        <v>506</v>
      </c>
      <c r="H35" s="1155"/>
      <c r="I35" s="1155"/>
      <c r="J35" s="1156"/>
      <c r="K35" s="296">
        <v>17241</v>
      </c>
      <c r="L35" s="296">
        <v>11298</v>
      </c>
      <c r="M35" s="297">
        <v>31890</v>
      </c>
      <c r="N35" s="298">
        <v>-64.599999999999994</v>
      </c>
    </row>
    <row r="36" spans="1:16" ht="27" customHeight="1" x14ac:dyDescent="0.15">
      <c r="A36" s="250"/>
      <c r="B36" s="246"/>
      <c r="C36" s="246"/>
      <c r="D36" s="246"/>
      <c r="E36" s="246"/>
      <c r="F36" s="246"/>
      <c r="G36" s="1154" t="s">
        <v>507</v>
      </c>
      <c r="H36" s="1155"/>
      <c r="I36" s="1155"/>
      <c r="J36" s="1156"/>
      <c r="K36" s="296">
        <v>1396</v>
      </c>
      <c r="L36" s="296">
        <v>915</v>
      </c>
      <c r="M36" s="297">
        <v>5316</v>
      </c>
      <c r="N36" s="298">
        <v>-82.8</v>
      </c>
    </row>
    <row r="37" spans="1:16" ht="13.5" customHeight="1" x14ac:dyDescent="0.15">
      <c r="A37" s="250"/>
      <c r="B37" s="246"/>
      <c r="C37" s="246"/>
      <c r="D37" s="246"/>
      <c r="E37" s="246"/>
      <c r="F37" s="246"/>
      <c r="G37" s="1154" t="s">
        <v>508</v>
      </c>
      <c r="H37" s="1155"/>
      <c r="I37" s="1155"/>
      <c r="J37" s="1156"/>
      <c r="K37" s="296" t="s">
        <v>489</v>
      </c>
      <c r="L37" s="296" t="s">
        <v>489</v>
      </c>
      <c r="M37" s="297">
        <v>1757</v>
      </c>
      <c r="N37" s="298" t="s">
        <v>489</v>
      </c>
    </row>
    <row r="38" spans="1:16" ht="27" customHeight="1" x14ac:dyDescent="0.15">
      <c r="A38" s="250"/>
      <c r="B38" s="246"/>
      <c r="C38" s="246"/>
      <c r="D38" s="246"/>
      <c r="E38" s="246"/>
      <c r="F38" s="246"/>
      <c r="G38" s="1157" t="s">
        <v>509</v>
      </c>
      <c r="H38" s="1158"/>
      <c r="I38" s="1158"/>
      <c r="J38" s="1159"/>
      <c r="K38" s="299">
        <v>156</v>
      </c>
      <c r="L38" s="299">
        <v>102</v>
      </c>
      <c r="M38" s="300">
        <v>42</v>
      </c>
      <c r="N38" s="301">
        <v>142.9</v>
      </c>
      <c r="O38" s="295"/>
    </row>
    <row r="39" spans="1:16" x14ac:dyDescent="0.15">
      <c r="A39" s="250"/>
      <c r="B39" s="246"/>
      <c r="C39" s="246"/>
      <c r="D39" s="246"/>
      <c r="E39" s="246"/>
      <c r="F39" s="246"/>
      <c r="G39" s="1157" t="s">
        <v>510</v>
      </c>
      <c r="H39" s="1158"/>
      <c r="I39" s="1158"/>
      <c r="J39" s="1159"/>
      <c r="K39" s="302">
        <v>-5471</v>
      </c>
      <c r="L39" s="302">
        <v>-3585</v>
      </c>
      <c r="M39" s="303">
        <v>-8426</v>
      </c>
      <c r="N39" s="304">
        <v>-57.5</v>
      </c>
      <c r="O39" s="295"/>
    </row>
    <row r="40" spans="1:16" ht="27" customHeight="1" x14ac:dyDescent="0.15">
      <c r="A40" s="250"/>
      <c r="B40" s="246"/>
      <c r="C40" s="246"/>
      <c r="D40" s="246"/>
      <c r="E40" s="246"/>
      <c r="F40" s="246"/>
      <c r="G40" s="1154" t="s">
        <v>511</v>
      </c>
      <c r="H40" s="1155"/>
      <c r="I40" s="1155"/>
      <c r="J40" s="1156"/>
      <c r="K40" s="302">
        <v>-167612</v>
      </c>
      <c r="L40" s="302">
        <v>-109837</v>
      </c>
      <c r="M40" s="303">
        <v>-127711</v>
      </c>
      <c r="N40" s="304">
        <v>-14</v>
      </c>
      <c r="O40" s="295"/>
    </row>
    <row r="41" spans="1:16" x14ac:dyDescent="0.15">
      <c r="A41" s="250"/>
      <c r="B41" s="246"/>
      <c r="C41" s="246"/>
      <c r="D41" s="246"/>
      <c r="E41" s="246"/>
      <c r="F41" s="246"/>
      <c r="G41" s="1160" t="s">
        <v>281</v>
      </c>
      <c r="H41" s="1161"/>
      <c r="I41" s="1161"/>
      <c r="J41" s="1162"/>
      <c r="K41" s="296">
        <v>69708</v>
      </c>
      <c r="L41" s="302">
        <v>45680</v>
      </c>
      <c r="M41" s="303">
        <v>42725</v>
      </c>
      <c r="N41" s="304">
        <v>6.9</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7" t="s">
        <v>480</v>
      </c>
      <c r="J49" s="1149" t="s">
        <v>515</v>
      </c>
      <c r="K49" s="1150"/>
      <c r="L49" s="1150"/>
      <c r="M49" s="1150"/>
      <c r="N49" s="1151"/>
    </row>
    <row r="50" spans="1:14" x14ac:dyDescent="0.15">
      <c r="A50" s="250"/>
      <c r="B50" s="246"/>
      <c r="C50" s="246"/>
      <c r="D50" s="246"/>
      <c r="E50" s="246"/>
      <c r="F50" s="246"/>
      <c r="G50" s="314"/>
      <c r="H50" s="315"/>
      <c r="I50" s="1148"/>
      <c r="J50" s="316" t="s">
        <v>516</v>
      </c>
      <c r="K50" s="317" t="s">
        <v>517</v>
      </c>
      <c r="L50" s="318" t="s">
        <v>518</v>
      </c>
      <c r="M50" s="319" t="s">
        <v>519</v>
      </c>
      <c r="N50" s="320" t="s">
        <v>520</v>
      </c>
    </row>
    <row r="51" spans="1:14" x14ac:dyDescent="0.15">
      <c r="A51" s="250"/>
      <c r="B51" s="246"/>
      <c r="C51" s="246"/>
      <c r="D51" s="246"/>
      <c r="E51" s="246"/>
      <c r="F51" s="246"/>
      <c r="G51" s="312" t="s">
        <v>521</v>
      </c>
      <c r="H51" s="313"/>
      <c r="I51" s="321">
        <v>956585</v>
      </c>
      <c r="J51" s="322">
        <v>619951</v>
      </c>
      <c r="K51" s="323">
        <v>24.8</v>
      </c>
      <c r="L51" s="324">
        <v>228305</v>
      </c>
      <c r="M51" s="325">
        <v>5.6</v>
      </c>
      <c r="N51" s="326">
        <v>19.2</v>
      </c>
    </row>
    <row r="52" spans="1:14" x14ac:dyDescent="0.15">
      <c r="A52" s="250"/>
      <c r="B52" s="246"/>
      <c r="C52" s="246"/>
      <c r="D52" s="246"/>
      <c r="E52" s="246"/>
      <c r="F52" s="246"/>
      <c r="G52" s="327"/>
      <c r="H52" s="328" t="s">
        <v>522</v>
      </c>
      <c r="I52" s="329">
        <v>4567</v>
      </c>
      <c r="J52" s="330">
        <v>2960</v>
      </c>
      <c r="K52" s="331">
        <v>-74.5</v>
      </c>
      <c r="L52" s="332">
        <v>86611</v>
      </c>
      <c r="M52" s="333">
        <v>-20.399999999999999</v>
      </c>
      <c r="N52" s="334">
        <v>-54.1</v>
      </c>
    </row>
    <row r="53" spans="1:14" x14ac:dyDescent="0.15">
      <c r="A53" s="250"/>
      <c r="B53" s="246"/>
      <c r="C53" s="246"/>
      <c r="D53" s="246"/>
      <c r="E53" s="246"/>
      <c r="F53" s="246"/>
      <c r="G53" s="312" t="s">
        <v>523</v>
      </c>
      <c r="H53" s="313"/>
      <c r="I53" s="321">
        <v>2718235</v>
      </c>
      <c r="J53" s="322">
        <v>1743576</v>
      </c>
      <c r="K53" s="323">
        <v>181.2</v>
      </c>
      <c r="L53" s="324">
        <v>316331</v>
      </c>
      <c r="M53" s="325">
        <v>38.6</v>
      </c>
      <c r="N53" s="326">
        <v>142.6</v>
      </c>
    </row>
    <row r="54" spans="1:14" x14ac:dyDescent="0.15">
      <c r="A54" s="250"/>
      <c r="B54" s="246"/>
      <c r="C54" s="246"/>
      <c r="D54" s="246"/>
      <c r="E54" s="246"/>
      <c r="F54" s="246"/>
      <c r="G54" s="327"/>
      <c r="H54" s="328" t="s">
        <v>522</v>
      </c>
      <c r="I54" s="329">
        <v>59251</v>
      </c>
      <c r="J54" s="330">
        <v>38006</v>
      </c>
      <c r="K54" s="331">
        <v>1184</v>
      </c>
      <c r="L54" s="332">
        <v>106387</v>
      </c>
      <c r="M54" s="333">
        <v>22.8</v>
      </c>
      <c r="N54" s="334">
        <v>1161.2</v>
      </c>
    </row>
    <row r="55" spans="1:14" x14ac:dyDescent="0.15">
      <c r="A55" s="250"/>
      <c r="B55" s="246"/>
      <c r="C55" s="246"/>
      <c r="D55" s="246"/>
      <c r="E55" s="246"/>
      <c r="F55" s="246"/>
      <c r="G55" s="312" t="s">
        <v>524</v>
      </c>
      <c r="H55" s="313"/>
      <c r="I55" s="321">
        <v>4930942</v>
      </c>
      <c r="J55" s="322">
        <v>3166951</v>
      </c>
      <c r="K55" s="323">
        <v>81.599999999999994</v>
      </c>
      <c r="L55" s="324">
        <v>333013</v>
      </c>
      <c r="M55" s="325">
        <v>5.3</v>
      </c>
      <c r="N55" s="326">
        <v>76.3</v>
      </c>
    </row>
    <row r="56" spans="1:14" x14ac:dyDescent="0.15">
      <c r="A56" s="250"/>
      <c r="B56" s="246"/>
      <c r="C56" s="246"/>
      <c r="D56" s="246"/>
      <c r="E56" s="246"/>
      <c r="F56" s="246"/>
      <c r="G56" s="327"/>
      <c r="H56" s="328" t="s">
        <v>522</v>
      </c>
      <c r="I56" s="329">
        <v>64639</v>
      </c>
      <c r="J56" s="330">
        <v>41515</v>
      </c>
      <c r="K56" s="331">
        <v>9.1999999999999993</v>
      </c>
      <c r="L56" s="332">
        <v>126732</v>
      </c>
      <c r="M56" s="333">
        <v>19.100000000000001</v>
      </c>
      <c r="N56" s="334">
        <v>-9.9</v>
      </c>
    </row>
    <row r="57" spans="1:14" x14ac:dyDescent="0.15">
      <c r="A57" s="250"/>
      <c r="B57" s="246"/>
      <c r="C57" s="246"/>
      <c r="D57" s="246"/>
      <c r="E57" s="246"/>
      <c r="F57" s="246"/>
      <c r="G57" s="312" t="s">
        <v>525</v>
      </c>
      <c r="H57" s="313"/>
      <c r="I57" s="321">
        <v>2293598</v>
      </c>
      <c r="J57" s="322">
        <v>1499084</v>
      </c>
      <c r="K57" s="323">
        <v>-52.7</v>
      </c>
      <c r="L57" s="324">
        <v>280458</v>
      </c>
      <c r="M57" s="325">
        <v>-15.8</v>
      </c>
      <c r="N57" s="326">
        <v>-36.9</v>
      </c>
    </row>
    <row r="58" spans="1:14" x14ac:dyDescent="0.15">
      <c r="A58" s="250"/>
      <c r="B58" s="246"/>
      <c r="C58" s="246"/>
      <c r="D58" s="246"/>
      <c r="E58" s="246"/>
      <c r="F58" s="246"/>
      <c r="G58" s="327"/>
      <c r="H58" s="328" t="s">
        <v>522</v>
      </c>
      <c r="I58" s="329">
        <v>440141</v>
      </c>
      <c r="J58" s="330">
        <v>287674</v>
      </c>
      <c r="K58" s="331">
        <v>592.9</v>
      </c>
      <c r="L58" s="332">
        <v>127286</v>
      </c>
      <c r="M58" s="333">
        <v>0.4</v>
      </c>
      <c r="N58" s="334">
        <v>592.5</v>
      </c>
    </row>
    <row r="59" spans="1:14" x14ac:dyDescent="0.15">
      <c r="A59" s="250"/>
      <c r="B59" s="246"/>
      <c r="C59" s="246"/>
      <c r="D59" s="246"/>
      <c r="E59" s="246"/>
      <c r="F59" s="246"/>
      <c r="G59" s="312" t="s">
        <v>526</v>
      </c>
      <c r="H59" s="313"/>
      <c r="I59" s="321">
        <v>758824</v>
      </c>
      <c r="J59" s="322">
        <v>497263</v>
      </c>
      <c r="K59" s="323">
        <v>-66.8</v>
      </c>
      <c r="L59" s="324">
        <v>291945</v>
      </c>
      <c r="M59" s="325">
        <v>4.0999999999999996</v>
      </c>
      <c r="N59" s="326">
        <v>-70.900000000000006</v>
      </c>
    </row>
    <row r="60" spans="1:14" x14ac:dyDescent="0.15">
      <c r="A60" s="250"/>
      <c r="B60" s="246"/>
      <c r="C60" s="246"/>
      <c r="D60" s="246"/>
      <c r="E60" s="246"/>
      <c r="F60" s="246"/>
      <c r="G60" s="327"/>
      <c r="H60" s="328" t="s">
        <v>522</v>
      </c>
      <c r="I60" s="335">
        <v>29764</v>
      </c>
      <c r="J60" s="330">
        <v>19505</v>
      </c>
      <c r="K60" s="331">
        <v>-93.2</v>
      </c>
      <c r="L60" s="332">
        <v>127651</v>
      </c>
      <c r="M60" s="333">
        <v>0.3</v>
      </c>
      <c r="N60" s="334">
        <v>-93.5</v>
      </c>
    </row>
    <row r="61" spans="1:14" x14ac:dyDescent="0.15">
      <c r="A61" s="250"/>
      <c r="B61" s="246"/>
      <c r="C61" s="246"/>
      <c r="D61" s="246"/>
      <c r="E61" s="246"/>
      <c r="F61" s="246"/>
      <c r="G61" s="312" t="s">
        <v>527</v>
      </c>
      <c r="H61" s="336"/>
      <c r="I61" s="337">
        <v>2331637</v>
      </c>
      <c r="J61" s="338">
        <v>1505365</v>
      </c>
      <c r="K61" s="339">
        <v>33.6</v>
      </c>
      <c r="L61" s="340">
        <v>290010</v>
      </c>
      <c r="M61" s="341">
        <v>7.6</v>
      </c>
      <c r="N61" s="326">
        <v>26</v>
      </c>
    </row>
    <row r="62" spans="1:14" x14ac:dyDescent="0.15">
      <c r="A62" s="250"/>
      <c r="B62" s="246"/>
      <c r="C62" s="246"/>
      <c r="D62" s="246"/>
      <c r="E62" s="246"/>
      <c r="F62" s="246"/>
      <c r="G62" s="327"/>
      <c r="H62" s="328" t="s">
        <v>522</v>
      </c>
      <c r="I62" s="329">
        <v>119672</v>
      </c>
      <c r="J62" s="330">
        <v>77932</v>
      </c>
      <c r="K62" s="331">
        <v>323.7</v>
      </c>
      <c r="L62" s="332">
        <v>114933</v>
      </c>
      <c r="M62" s="333">
        <v>4.4000000000000004</v>
      </c>
      <c r="N62" s="334">
        <v>319.3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70" zoomScaleNormal="70" zoomScaleSheetLayoutView="55" workbookViewId="0">
      <selection activeCell="I101" sqref="I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7" zoomScale="70" zoomScaleNormal="70" zoomScaleSheetLayoutView="55" workbookViewId="0">
      <selection activeCell="AA93" sqref="AA9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55" zoomScaleNormal="55"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17.239999999999998</v>
      </c>
      <c r="G47" s="12">
        <v>13.61</v>
      </c>
      <c r="H47" s="12">
        <v>18.28</v>
      </c>
      <c r="I47" s="12">
        <v>44.29</v>
      </c>
      <c r="J47" s="13">
        <v>52.5</v>
      </c>
    </row>
    <row r="48" spans="2:10" ht="57.75" customHeight="1" x14ac:dyDescent="0.15">
      <c r="B48" s="14"/>
      <c r="C48" s="1174" t="s">
        <v>4</v>
      </c>
      <c r="D48" s="1174"/>
      <c r="E48" s="1175"/>
      <c r="F48" s="15">
        <v>13.39</v>
      </c>
      <c r="G48" s="16">
        <v>15.62</v>
      </c>
      <c r="H48" s="16">
        <v>14.89</v>
      </c>
      <c r="I48" s="16">
        <v>21.59</v>
      </c>
      <c r="J48" s="17">
        <v>19.670000000000002</v>
      </c>
    </row>
    <row r="49" spans="2:10" ht="57.75" customHeight="1" thickBot="1" x14ac:dyDescent="0.2">
      <c r="B49" s="18"/>
      <c r="C49" s="1176" t="s">
        <v>5</v>
      </c>
      <c r="D49" s="1176"/>
      <c r="E49" s="1177"/>
      <c r="F49" s="19">
        <v>4.46</v>
      </c>
      <c r="G49" s="20">
        <v>1.33</v>
      </c>
      <c r="H49" s="20">
        <v>3.77</v>
      </c>
      <c r="I49" s="20">
        <v>35.65</v>
      </c>
      <c r="J49" s="21">
        <v>6.72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6" zoomScale="70" zoomScaleNormal="70" zoomScaleSheetLayoutView="100" workbookViewId="0">
      <selection activeCell="P29" sqref="P2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534</v>
      </c>
      <c r="D34" s="1184"/>
      <c r="E34" s="1185"/>
      <c r="F34" s="32">
        <v>13.2</v>
      </c>
      <c r="G34" s="33">
        <v>15.53</v>
      </c>
      <c r="H34" s="33">
        <v>14.95</v>
      </c>
      <c r="I34" s="33">
        <v>21.37</v>
      </c>
      <c r="J34" s="34">
        <v>19.57</v>
      </c>
      <c r="K34" s="22"/>
      <c r="L34" s="22"/>
      <c r="M34" s="22"/>
      <c r="N34" s="22"/>
      <c r="O34" s="22"/>
      <c r="P34" s="22"/>
    </row>
    <row r="35" spans="1:16" ht="39" customHeight="1" x14ac:dyDescent="0.15">
      <c r="A35" s="22"/>
      <c r="B35" s="35"/>
      <c r="C35" s="1178" t="s">
        <v>535</v>
      </c>
      <c r="D35" s="1179"/>
      <c r="E35" s="1180"/>
      <c r="F35" s="36">
        <v>0.24</v>
      </c>
      <c r="G35" s="37">
        <v>0.33</v>
      </c>
      <c r="H35" s="37">
        <v>4.08</v>
      </c>
      <c r="I35" s="37">
        <v>5.78</v>
      </c>
      <c r="J35" s="38">
        <v>2.4700000000000002</v>
      </c>
      <c r="K35" s="22"/>
      <c r="L35" s="22"/>
      <c r="M35" s="22"/>
      <c r="N35" s="22"/>
      <c r="O35" s="22"/>
      <c r="P35" s="22"/>
    </row>
    <row r="36" spans="1:16" ht="39" customHeight="1" x14ac:dyDescent="0.15">
      <c r="A36" s="22"/>
      <c r="B36" s="35"/>
      <c r="C36" s="1178" t="s">
        <v>536</v>
      </c>
      <c r="D36" s="1179"/>
      <c r="E36" s="1180"/>
      <c r="F36" s="36">
        <v>1.07</v>
      </c>
      <c r="G36" s="37" t="s">
        <v>537</v>
      </c>
      <c r="H36" s="37">
        <v>2.39</v>
      </c>
      <c r="I36" s="37">
        <v>0.87</v>
      </c>
      <c r="J36" s="38">
        <v>0.73</v>
      </c>
      <c r="K36" s="22"/>
      <c r="L36" s="22"/>
      <c r="M36" s="22"/>
      <c r="N36" s="22"/>
      <c r="O36" s="22"/>
      <c r="P36" s="22"/>
    </row>
    <row r="37" spans="1:16" ht="39" customHeight="1" x14ac:dyDescent="0.15">
      <c r="A37" s="22"/>
      <c r="B37" s="35"/>
      <c r="C37" s="1178" t="s">
        <v>538</v>
      </c>
      <c r="D37" s="1179"/>
      <c r="E37" s="1180"/>
      <c r="F37" s="36">
        <v>0.36</v>
      </c>
      <c r="G37" s="37">
        <v>0.41</v>
      </c>
      <c r="H37" s="37">
        <v>0.59</v>
      </c>
      <c r="I37" s="37">
        <v>0.65</v>
      </c>
      <c r="J37" s="38">
        <v>0.66</v>
      </c>
      <c r="K37" s="22"/>
      <c r="L37" s="22"/>
      <c r="M37" s="22"/>
      <c r="N37" s="22"/>
      <c r="O37" s="22"/>
      <c r="P37" s="22"/>
    </row>
    <row r="38" spans="1:16" ht="39" customHeight="1" x14ac:dyDescent="0.15">
      <c r="A38" s="22"/>
      <c r="B38" s="35"/>
      <c r="C38" s="1178" t="s">
        <v>539</v>
      </c>
      <c r="D38" s="1179"/>
      <c r="E38" s="1180"/>
      <c r="F38" s="36">
        <v>0.05</v>
      </c>
      <c r="G38" s="37">
        <v>0.12</v>
      </c>
      <c r="H38" s="37">
        <v>0.09</v>
      </c>
      <c r="I38" s="37">
        <v>7.0000000000000007E-2</v>
      </c>
      <c r="J38" s="38">
        <v>0.3</v>
      </c>
      <c r="K38" s="22"/>
      <c r="L38" s="22"/>
      <c r="M38" s="22"/>
      <c r="N38" s="22"/>
      <c r="O38" s="22"/>
      <c r="P38" s="22"/>
    </row>
    <row r="39" spans="1:16" ht="39" customHeight="1" x14ac:dyDescent="0.15">
      <c r="A39" s="22"/>
      <c r="B39" s="35"/>
      <c r="C39" s="1178" t="s">
        <v>540</v>
      </c>
      <c r="D39" s="1179"/>
      <c r="E39" s="1180"/>
      <c r="F39" s="36">
        <v>0.08</v>
      </c>
      <c r="G39" s="37">
        <v>0.42</v>
      </c>
      <c r="H39" s="37">
        <v>0.15</v>
      </c>
      <c r="I39" s="37">
        <v>0.26</v>
      </c>
      <c r="J39" s="38">
        <v>0.13</v>
      </c>
      <c r="K39" s="22"/>
      <c r="L39" s="22"/>
      <c r="M39" s="22"/>
      <c r="N39" s="22"/>
      <c r="O39" s="22"/>
      <c r="P39" s="22"/>
    </row>
    <row r="40" spans="1:16" ht="39" customHeight="1" x14ac:dyDescent="0.15">
      <c r="A40" s="22"/>
      <c r="B40" s="35"/>
      <c r="C40" s="1178" t="s">
        <v>541</v>
      </c>
      <c r="D40" s="1179"/>
      <c r="E40" s="1180"/>
      <c r="F40" s="36">
        <v>0.11</v>
      </c>
      <c r="G40" s="37">
        <v>0.09</v>
      </c>
      <c r="H40" s="37">
        <v>0.09</v>
      </c>
      <c r="I40" s="37">
        <v>0.11</v>
      </c>
      <c r="J40" s="38">
        <v>0.1</v>
      </c>
      <c r="K40" s="22"/>
      <c r="L40" s="22"/>
      <c r="M40" s="22"/>
      <c r="N40" s="22"/>
      <c r="O40" s="22"/>
      <c r="P40" s="22"/>
    </row>
    <row r="41" spans="1:16" ht="39" customHeight="1" x14ac:dyDescent="0.15">
      <c r="A41" s="22"/>
      <c r="B41" s="35"/>
      <c r="C41" s="1178" t="s">
        <v>542</v>
      </c>
      <c r="D41" s="1179"/>
      <c r="E41" s="1180"/>
      <c r="F41" s="36">
        <v>0.1</v>
      </c>
      <c r="G41" s="37">
        <v>0.02</v>
      </c>
      <c r="H41" s="37">
        <v>0.02</v>
      </c>
      <c r="I41" s="37">
        <v>0.09</v>
      </c>
      <c r="J41" s="38">
        <v>0</v>
      </c>
      <c r="K41" s="22"/>
      <c r="L41" s="22"/>
      <c r="M41" s="22"/>
      <c r="N41" s="22"/>
      <c r="O41" s="22"/>
      <c r="P41" s="22"/>
    </row>
    <row r="42" spans="1:16" ht="39" customHeight="1" x14ac:dyDescent="0.15">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544</v>
      </c>
      <c r="D43" s="1182"/>
      <c r="E43" s="1183"/>
      <c r="F43" s="41" t="s">
        <v>489</v>
      </c>
      <c r="G43" s="42" t="s">
        <v>489</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view="pageBreakPreview" topLeftCell="A11" zoomScale="70" zoomScaleNormal="100" zoomScaleSheetLayoutView="70" workbookViewId="0">
      <selection activeCell="U45" sqref="U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294</v>
      </c>
      <c r="L45" s="60">
        <v>209</v>
      </c>
      <c r="M45" s="60">
        <v>189</v>
      </c>
      <c r="N45" s="60">
        <v>210</v>
      </c>
      <c r="O45" s="61">
        <v>224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37</v>
      </c>
      <c r="L48" s="64">
        <v>37</v>
      </c>
      <c r="M48" s="64">
        <v>34</v>
      </c>
      <c r="N48" s="64">
        <v>32</v>
      </c>
      <c r="O48" s="65">
        <v>17</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2</v>
      </c>
      <c r="M49" s="64">
        <v>2</v>
      </c>
      <c r="N49" s="64">
        <v>1</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489</v>
      </c>
      <c r="L50" s="64" t="s">
        <v>489</v>
      </c>
      <c r="M50" s="64" t="s">
        <v>489</v>
      </c>
      <c r="N50" s="64" t="s">
        <v>489</v>
      </c>
      <c r="O50" s="65" t="s">
        <v>489</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3</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187</v>
      </c>
      <c r="L52" s="64">
        <v>180</v>
      </c>
      <c r="M52" s="64">
        <v>174</v>
      </c>
      <c r="N52" s="64">
        <v>174</v>
      </c>
      <c r="O52" s="65">
        <v>173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147</v>
      </c>
      <c r="L53" s="69">
        <v>71</v>
      </c>
      <c r="M53" s="69">
        <v>52</v>
      </c>
      <c r="N53" s="69">
        <v>70</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5" zoomScale="70" zoomScaleNormal="70" zoomScaleSheetLayoutView="100" workbookViewId="0">
      <selection activeCell="S40" sqref="S4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4" t="s">
        <v>24</v>
      </c>
      <c r="C41" s="1215"/>
      <c r="D41" s="81"/>
      <c r="E41" s="1216" t="s">
        <v>25</v>
      </c>
      <c r="F41" s="1216"/>
      <c r="G41" s="1216"/>
      <c r="H41" s="1217"/>
      <c r="I41" s="82">
        <v>2016</v>
      </c>
      <c r="J41" s="83">
        <v>2031</v>
      </c>
      <c r="K41" s="83">
        <v>2302</v>
      </c>
      <c r="L41" s="83">
        <v>2586</v>
      </c>
      <c r="M41" s="84">
        <v>2555</v>
      </c>
    </row>
    <row r="42" spans="2:13" ht="27.75" customHeight="1" x14ac:dyDescent="0.15">
      <c r="B42" s="1204"/>
      <c r="C42" s="1205"/>
      <c r="D42" s="85"/>
      <c r="E42" s="1208" t="s">
        <v>26</v>
      </c>
      <c r="F42" s="1208"/>
      <c r="G42" s="1208"/>
      <c r="H42" s="1209"/>
      <c r="I42" s="86" t="s">
        <v>489</v>
      </c>
      <c r="J42" s="87" t="s">
        <v>489</v>
      </c>
      <c r="K42" s="87" t="s">
        <v>489</v>
      </c>
      <c r="L42" s="87" t="s">
        <v>489</v>
      </c>
      <c r="M42" s="88" t="s">
        <v>489</v>
      </c>
    </row>
    <row r="43" spans="2:13" ht="27.75" customHeight="1" x14ac:dyDescent="0.15">
      <c r="B43" s="1204"/>
      <c r="C43" s="1205"/>
      <c r="D43" s="85"/>
      <c r="E43" s="1208" t="s">
        <v>27</v>
      </c>
      <c r="F43" s="1208"/>
      <c r="G43" s="1208"/>
      <c r="H43" s="1209"/>
      <c r="I43" s="86">
        <v>241</v>
      </c>
      <c r="J43" s="87">
        <v>214</v>
      </c>
      <c r="K43" s="87">
        <v>183</v>
      </c>
      <c r="L43" s="87">
        <v>152</v>
      </c>
      <c r="M43" s="88">
        <v>137</v>
      </c>
    </row>
    <row r="44" spans="2:13" ht="27.75" customHeight="1" x14ac:dyDescent="0.15">
      <c r="B44" s="1204"/>
      <c r="C44" s="1205"/>
      <c r="D44" s="85"/>
      <c r="E44" s="1208" t="s">
        <v>28</v>
      </c>
      <c r="F44" s="1208"/>
      <c r="G44" s="1208"/>
      <c r="H44" s="1209"/>
      <c r="I44" s="86">
        <v>14</v>
      </c>
      <c r="J44" s="87">
        <v>12</v>
      </c>
      <c r="K44" s="87">
        <v>11</v>
      </c>
      <c r="L44" s="87">
        <v>9</v>
      </c>
      <c r="M44" s="88">
        <v>8</v>
      </c>
    </row>
    <row r="45" spans="2:13" ht="27.75" customHeight="1" x14ac:dyDescent="0.15">
      <c r="B45" s="1204"/>
      <c r="C45" s="1205"/>
      <c r="D45" s="85"/>
      <c r="E45" s="1208" t="s">
        <v>29</v>
      </c>
      <c r="F45" s="1208"/>
      <c r="G45" s="1208"/>
      <c r="H45" s="1209"/>
      <c r="I45" s="86">
        <v>338</v>
      </c>
      <c r="J45" s="87">
        <v>345</v>
      </c>
      <c r="K45" s="87">
        <v>180</v>
      </c>
      <c r="L45" s="87">
        <v>152</v>
      </c>
      <c r="M45" s="88">
        <v>112</v>
      </c>
    </row>
    <row r="46" spans="2:13" ht="27.75" customHeight="1" x14ac:dyDescent="0.15">
      <c r="B46" s="1204"/>
      <c r="C46" s="1205"/>
      <c r="D46" s="89"/>
      <c r="E46" s="1208" t="s">
        <v>30</v>
      </c>
      <c r="F46" s="1208"/>
      <c r="G46" s="1208"/>
      <c r="H46" s="1209"/>
      <c r="I46" s="86" t="s">
        <v>489</v>
      </c>
      <c r="J46" s="87" t="s">
        <v>489</v>
      </c>
      <c r="K46" s="87" t="s">
        <v>489</v>
      </c>
      <c r="L46" s="87" t="s">
        <v>489</v>
      </c>
      <c r="M46" s="88" t="s">
        <v>489</v>
      </c>
    </row>
    <row r="47" spans="2:13" ht="27.75" customHeight="1" x14ac:dyDescent="0.15">
      <c r="B47" s="1204"/>
      <c r="C47" s="1205"/>
      <c r="D47" s="90"/>
      <c r="E47" s="1218" t="s">
        <v>31</v>
      </c>
      <c r="F47" s="1219"/>
      <c r="G47" s="1219"/>
      <c r="H47" s="1220"/>
      <c r="I47" s="86" t="s">
        <v>489</v>
      </c>
      <c r="J47" s="87" t="s">
        <v>489</v>
      </c>
      <c r="K47" s="87" t="s">
        <v>489</v>
      </c>
      <c r="L47" s="87" t="s">
        <v>489</v>
      </c>
      <c r="M47" s="88" t="s">
        <v>489</v>
      </c>
    </row>
    <row r="48" spans="2:13" ht="27.75" customHeight="1" x14ac:dyDescent="0.15">
      <c r="B48" s="1204"/>
      <c r="C48" s="1205"/>
      <c r="D48" s="85"/>
      <c r="E48" s="1208" t="s">
        <v>32</v>
      </c>
      <c r="F48" s="1208"/>
      <c r="G48" s="1208"/>
      <c r="H48" s="1209"/>
      <c r="I48" s="86" t="s">
        <v>489</v>
      </c>
      <c r="J48" s="87" t="s">
        <v>489</v>
      </c>
      <c r="K48" s="87" t="s">
        <v>489</v>
      </c>
      <c r="L48" s="87" t="s">
        <v>489</v>
      </c>
      <c r="M48" s="88" t="s">
        <v>489</v>
      </c>
    </row>
    <row r="49" spans="2:13" ht="27.75" customHeight="1" x14ac:dyDescent="0.15">
      <c r="B49" s="1206"/>
      <c r="C49" s="1207"/>
      <c r="D49" s="85"/>
      <c r="E49" s="1208" t="s">
        <v>33</v>
      </c>
      <c r="F49" s="1208"/>
      <c r="G49" s="1208"/>
      <c r="H49" s="1209"/>
      <c r="I49" s="86" t="s">
        <v>489</v>
      </c>
      <c r="J49" s="87" t="s">
        <v>489</v>
      </c>
      <c r="K49" s="87" t="s">
        <v>489</v>
      </c>
      <c r="L49" s="87" t="s">
        <v>489</v>
      </c>
      <c r="M49" s="88" t="s">
        <v>489</v>
      </c>
    </row>
    <row r="50" spans="2:13" ht="27.75" customHeight="1" x14ac:dyDescent="0.15">
      <c r="B50" s="1202" t="s">
        <v>34</v>
      </c>
      <c r="C50" s="1203"/>
      <c r="D50" s="91"/>
      <c r="E50" s="1208" t="s">
        <v>35</v>
      </c>
      <c r="F50" s="1208"/>
      <c r="G50" s="1208"/>
      <c r="H50" s="1209"/>
      <c r="I50" s="86">
        <v>301</v>
      </c>
      <c r="J50" s="87">
        <v>286</v>
      </c>
      <c r="K50" s="87">
        <v>382</v>
      </c>
      <c r="L50" s="87">
        <v>758</v>
      </c>
      <c r="M50" s="88">
        <v>918</v>
      </c>
    </row>
    <row r="51" spans="2:13" ht="27.75" customHeight="1" x14ac:dyDescent="0.15">
      <c r="B51" s="1204"/>
      <c r="C51" s="1205"/>
      <c r="D51" s="85"/>
      <c r="E51" s="1208" t="s">
        <v>36</v>
      </c>
      <c r="F51" s="1208"/>
      <c r="G51" s="1208"/>
      <c r="H51" s="1209"/>
      <c r="I51" s="86">
        <v>32</v>
      </c>
      <c r="J51" s="87">
        <v>52</v>
      </c>
      <c r="K51" s="87">
        <v>54</v>
      </c>
      <c r="L51" s="87">
        <v>44</v>
      </c>
      <c r="M51" s="88">
        <v>39</v>
      </c>
    </row>
    <row r="52" spans="2:13" ht="27.75" customHeight="1" x14ac:dyDescent="0.15">
      <c r="B52" s="1206"/>
      <c r="C52" s="1207"/>
      <c r="D52" s="85"/>
      <c r="E52" s="1208" t="s">
        <v>37</v>
      </c>
      <c r="F52" s="1208"/>
      <c r="G52" s="1208"/>
      <c r="H52" s="1209"/>
      <c r="I52" s="86">
        <v>1403</v>
      </c>
      <c r="J52" s="87">
        <v>1541</v>
      </c>
      <c r="K52" s="87">
        <v>1768</v>
      </c>
      <c r="L52" s="87">
        <v>1958</v>
      </c>
      <c r="M52" s="88">
        <v>1945</v>
      </c>
    </row>
    <row r="53" spans="2:13" ht="27.75" customHeight="1" thickBot="1" x14ac:dyDescent="0.2">
      <c r="B53" s="1210" t="s">
        <v>21</v>
      </c>
      <c r="C53" s="1211"/>
      <c r="D53" s="92"/>
      <c r="E53" s="1212" t="s">
        <v>38</v>
      </c>
      <c r="F53" s="1212"/>
      <c r="G53" s="1212"/>
      <c r="H53" s="1213"/>
      <c r="I53" s="93">
        <v>872</v>
      </c>
      <c r="J53" s="94">
        <v>724</v>
      </c>
      <c r="K53" s="94">
        <v>472</v>
      </c>
      <c r="L53" s="94">
        <v>139</v>
      </c>
      <c r="M53" s="95">
        <v>-91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3" zoomScale="80" zoomScaleNormal="8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t="s">
        <v>566</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529</v>
      </c>
      <c r="L50" s="356" t="s">
        <v>530</v>
      </c>
      <c r="M50" s="356" t="s">
        <v>531</v>
      </c>
      <c r="N50" s="356" t="s">
        <v>532</v>
      </c>
      <c r="O50" s="356" t="s">
        <v>533</v>
      </c>
    </row>
    <row r="51" spans="1:17" x14ac:dyDescent="0.15">
      <c r="B51" s="250"/>
      <c r="C51" s="246"/>
      <c r="D51" s="246"/>
      <c r="E51" s="246"/>
      <c r="F51" s="246"/>
      <c r="G51" s="1247" t="s">
        <v>559</v>
      </c>
      <c r="H51" s="1248"/>
      <c r="I51" s="1253" t="s">
        <v>560</v>
      </c>
      <c r="J51" s="1253"/>
      <c r="K51" s="1255"/>
      <c r="L51" s="1255"/>
      <c r="M51" s="1255"/>
      <c r="N51" s="1221">
        <v>13.3</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561</v>
      </c>
      <c r="J53" s="1233"/>
      <c r="K53" s="1256"/>
      <c r="L53" s="1256"/>
      <c r="M53" s="1256"/>
      <c r="N53" s="1225">
        <v>39.9</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562</v>
      </c>
      <c r="H55" s="1228"/>
      <c r="I55" s="1233" t="s">
        <v>560</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561</v>
      </c>
      <c r="J57" s="1223"/>
      <c r="K57" s="1256"/>
      <c r="L57" s="1256"/>
      <c r="M57" s="1256"/>
      <c r="N57" s="1225">
        <v>54.2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4"/>
      <c r="H72" s="1245"/>
      <c r="I72" s="1245"/>
      <c r="J72" s="1246"/>
      <c r="K72" s="356" t="s">
        <v>529</v>
      </c>
      <c r="L72" s="356" t="s">
        <v>530</v>
      </c>
      <c r="M72" s="356" t="s">
        <v>531</v>
      </c>
      <c r="N72" s="356" t="s">
        <v>532</v>
      </c>
      <c r="O72" s="356" t="s">
        <v>533</v>
      </c>
    </row>
    <row r="73" spans="2:30" x14ac:dyDescent="0.15">
      <c r="B73" s="250"/>
      <c r="C73" s="246"/>
      <c r="D73" s="246"/>
      <c r="E73" s="246"/>
      <c r="F73" s="246"/>
      <c r="G73" s="1247" t="s">
        <v>559</v>
      </c>
      <c r="H73" s="1248"/>
      <c r="I73" s="1253" t="s">
        <v>560</v>
      </c>
      <c r="J73" s="1253"/>
      <c r="K73" s="1234">
        <v>92.1</v>
      </c>
      <c r="L73" s="1234">
        <v>76.7</v>
      </c>
      <c r="M73" s="1221">
        <v>50.2</v>
      </c>
      <c r="N73" s="1221">
        <v>13.3</v>
      </c>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565</v>
      </c>
      <c r="J75" s="1233"/>
      <c r="K75" s="1225">
        <v>18.600000000000001</v>
      </c>
      <c r="L75" s="1225">
        <v>13.7</v>
      </c>
      <c r="M75" s="1225">
        <v>9.5</v>
      </c>
      <c r="N75" s="1225">
        <v>6.6</v>
      </c>
      <c r="O75" s="1225">
        <v>6.3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562</v>
      </c>
      <c r="H77" s="1228"/>
      <c r="I77" s="1233" t="s">
        <v>560</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565</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0" zoomScaleNormal="7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619951</v>
      </c>
      <c r="E3" s="118"/>
      <c r="F3" s="119">
        <v>228305</v>
      </c>
      <c r="G3" s="120"/>
      <c r="H3" s="121"/>
    </row>
    <row r="4" spans="1:8" x14ac:dyDescent="0.15">
      <c r="A4" s="122"/>
      <c r="B4" s="123"/>
      <c r="C4" s="124"/>
      <c r="D4" s="125">
        <v>2960</v>
      </c>
      <c r="E4" s="126"/>
      <c r="F4" s="127">
        <v>86611</v>
      </c>
      <c r="G4" s="128"/>
      <c r="H4" s="129"/>
    </row>
    <row r="5" spans="1:8" x14ac:dyDescent="0.15">
      <c r="A5" s="110" t="s">
        <v>523</v>
      </c>
      <c r="B5" s="115"/>
      <c r="C5" s="116"/>
      <c r="D5" s="117">
        <v>1743576</v>
      </c>
      <c r="E5" s="118"/>
      <c r="F5" s="119">
        <v>316331</v>
      </c>
      <c r="G5" s="120"/>
      <c r="H5" s="121"/>
    </row>
    <row r="6" spans="1:8" x14ac:dyDescent="0.15">
      <c r="A6" s="122"/>
      <c r="B6" s="123"/>
      <c r="C6" s="124"/>
      <c r="D6" s="125">
        <v>38006</v>
      </c>
      <c r="E6" s="126"/>
      <c r="F6" s="127">
        <v>106387</v>
      </c>
      <c r="G6" s="128"/>
      <c r="H6" s="129"/>
    </row>
    <row r="7" spans="1:8" x14ac:dyDescent="0.15">
      <c r="A7" s="110" t="s">
        <v>524</v>
      </c>
      <c r="B7" s="115"/>
      <c r="C7" s="116"/>
      <c r="D7" s="117">
        <v>3166951</v>
      </c>
      <c r="E7" s="118"/>
      <c r="F7" s="119">
        <v>333013</v>
      </c>
      <c r="G7" s="120"/>
      <c r="H7" s="121"/>
    </row>
    <row r="8" spans="1:8" x14ac:dyDescent="0.15">
      <c r="A8" s="122"/>
      <c r="B8" s="123"/>
      <c r="C8" s="124"/>
      <c r="D8" s="125">
        <v>41515</v>
      </c>
      <c r="E8" s="126"/>
      <c r="F8" s="127">
        <v>126732</v>
      </c>
      <c r="G8" s="128"/>
      <c r="H8" s="129"/>
    </row>
    <row r="9" spans="1:8" x14ac:dyDescent="0.15">
      <c r="A9" s="110" t="s">
        <v>525</v>
      </c>
      <c r="B9" s="115"/>
      <c r="C9" s="116"/>
      <c r="D9" s="117">
        <v>1499084</v>
      </c>
      <c r="E9" s="118"/>
      <c r="F9" s="119">
        <v>280458</v>
      </c>
      <c r="G9" s="120"/>
      <c r="H9" s="121"/>
    </row>
    <row r="10" spans="1:8" x14ac:dyDescent="0.15">
      <c r="A10" s="122"/>
      <c r="B10" s="123"/>
      <c r="C10" s="124"/>
      <c r="D10" s="125">
        <v>287674</v>
      </c>
      <c r="E10" s="126"/>
      <c r="F10" s="127">
        <v>127286</v>
      </c>
      <c r="G10" s="128"/>
      <c r="H10" s="129"/>
    </row>
    <row r="11" spans="1:8" x14ac:dyDescent="0.15">
      <c r="A11" s="110" t="s">
        <v>526</v>
      </c>
      <c r="B11" s="115"/>
      <c r="C11" s="116"/>
      <c r="D11" s="117">
        <v>497263</v>
      </c>
      <c r="E11" s="118"/>
      <c r="F11" s="119">
        <v>291945</v>
      </c>
      <c r="G11" s="120"/>
      <c r="H11" s="121"/>
    </row>
    <row r="12" spans="1:8" x14ac:dyDescent="0.15">
      <c r="A12" s="122"/>
      <c r="B12" s="123"/>
      <c r="C12" s="130"/>
      <c r="D12" s="125">
        <v>19505</v>
      </c>
      <c r="E12" s="126"/>
      <c r="F12" s="127">
        <v>127651</v>
      </c>
      <c r="G12" s="128"/>
      <c r="H12" s="129"/>
    </row>
    <row r="13" spans="1:8" x14ac:dyDescent="0.15">
      <c r="A13" s="110"/>
      <c r="B13" s="115"/>
      <c r="C13" s="131"/>
      <c r="D13" s="132">
        <v>1505365</v>
      </c>
      <c r="E13" s="133"/>
      <c r="F13" s="134">
        <v>290010</v>
      </c>
      <c r="G13" s="135"/>
      <c r="H13" s="121"/>
    </row>
    <row r="14" spans="1:8" x14ac:dyDescent="0.15">
      <c r="A14" s="122"/>
      <c r="B14" s="123"/>
      <c r="C14" s="124"/>
      <c r="D14" s="125">
        <v>77932</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13.39</v>
      </c>
      <c r="C19" s="136">
        <f>ROUND(VALUE(SUBSTITUTE(実質収支比率等に係る経年分析!G$48,"▲","-")),2)</f>
        <v>15.62</v>
      </c>
      <c r="D19" s="136">
        <f>ROUND(VALUE(SUBSTITUTE(実質収支比率等に係る経年分析!H$48,"▲","-")),2)</f>
        <v>14.89</v>
      </c>
      <c r="E19" s="136">
        <f>ROUND(VALUE(SUBSTITUTE(実質収支比率等に係る経年分析!I$48,"▲","-")),2)</f>
        <v>21.59</v>
      </c>
      <c r="F19" s="136">
        <f>ROUND(VALUE(SUBSTITUTE(実質収支比率等に係る経年分析!J$48,"▲","-")),2)</f>
        <v>19.670000000000002</v>
      </c>
    </row>
    <row r="20" spans="1:11" x14ac:dyDescent="0.15">
      <c r="A20" s="136" t="s">
        <v>43</v>
      </c>
      <c r="B20" s="136">
        <f>ROUND(VALUE(SUBSTITUTE(実質収支比率等に係る経年分析!F$47,"▲","-")),2)</f>
        <v>17.239999999999998</v>
      </c>
      <c r="C20" s="136">
        <f>ROUND(VALUE(SUBSTITUTE(実質収支比率等に係る経年分析!G$47,"▲","-")),2)</f>
        <v>13.61</v>
      </c>
      <c r="D20" s="136">
        <f>ROUND(VALUE(SUBSTITUTE(実質収支比率等に係る経年分析!H$47,"▲","-")),2)</f>
        <v>18.28</v>
      </c>
      <c r="E20" s="136">
        <f>ROUND(VALUE(SUBSTITUTE(実質収支比率等に係る経年分析!I$47,"▲","-")),2)</f>
        <v>44.29</v>
      </c>
      <c r="F20" s="136">
        <f>ROUND(VALUE(SUBSTITUTE(実質収支比率等に係る経年分析!J$47,"▲","-")),2)</f>
        <v>52.5</v>
      </c>
    </row>
    <row r="21" spans="1:11" x14ac:dyDescent="0.15">
      <c r="A21" s="136" t="s">
        <v>44</v>
      </c>
      <c r="B21" s="136">
        <f>IF(ISNUMBER(VALUE(SUBSTITUTE(実質収支比率等に係る経年分析!F$49,"▲","-"))),ROUND(VALUE(SUBSTITUTE(実質収支比率等に係る経年分析!F$49,"▲","-")),2),NA())</f>
        <v>4.46</v>
      </c>
      <c r="C21" s="136">
        <f>IF(ISNUMBER(VALUE(SUBSTITUTE(実質収支比率等に係る経年分析!G$49,"▲","-"))),ROUND(VALUE(SUBSTITUTE(実質収支比率等に係る経年分析!G$49,"▲","-")),2),NA())</f>
        <v>1.33</v>
      </c>
      <c r="D21" s="136">
        <f>IF(ISNUMBER(VALUE(SUBSTITUTE(実質収支比率等に係る経年分析!H$49,"▲","-"))),ROUND(VALUE(SUBSTITUTE(実質収支比率等に係る経年分析!H$49,"▲","-")),2),NA())</f>
        <v>3.77</v>
      </c>
      <c r="E21" s="136">
        <f>IF(ISNUMBER(VALUE(SUBSTITUTE(実質収支比率等に係る経年分析!I$49,"▲","-"))),ROUND(VALUE(SUBSTITUTE(実質収支比率等に係る経年分析!I$49,"▲","-")),2),NA())</f>
        <v>35.65</v>
      </c>
      <c r="F21" s="136">
        <f>IF(ISNUMBER(VALUE(SUBSTITUTE(実質収支比率等に係る経年分析!J$49,"▲","-"))),ROUND(VALUE(SUBSTITUTE(実質収支比率等に係る経年分析!J$49,"▲","-")),2),NA())</f>
        <v>6.72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育英事業特別会計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港湾整備事業特別会計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1.07</v>
      </c>
      <c r="D34" s="137">
        <f>IF(ROUND(VALUE(SUBSTITUTE(連結実質赤字比率に係る赤字・黒字の構成分析!G$36,"▲", "-")), 2) &lt; 0, ABS(ROUND(VALUE(SUBSTITUTE(連結実質赤字比率に係る赤字・黒字の構成分析!G$36,"▲", "-")), 2)), NA())</f>
        <v>0.11</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0.73</v>
      </c>
    </row>
    <row r="35" spans="1:16" x14ac:dyDescent="0.15">
      <c r="A35" s="137" t="str">
        <f>IF(連結実質赤字比率に係る赤字・黒字の構成分析!C$35="",NA(),連結実質赤字比率に係る赤字・黒字の構成分析!C$35)</f>
        <v>船舶運航事業特別会計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2.4700000000000002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19.57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187</v>
      </c>
      <c r="E42" s="138"/>
      <c r="F42" s="138"/>
      <c r="G42" s="138">
        <f>'実質公債費比率（分子）の構造'!L$52</f>
        <v>180</v>
      </c>
      <c r="H42" s="138"/>
      <c r="I42" s="138"/>
      <c r="J42" s="138">
        <f>'実質公債費比率（分子）の構造'!M$52</f>
        <v>174</v>
      </c>
      <c r="K42" s="138"/>
      <c r="L42" s="138"/>
      <c r="M42" s="138">
        <f>'実質公債費比率（分子）の構造'!N$52</f>
        <v>174</v>
      </c>
      <c r="N42" s="138"/>
      <c r="O42" s="138"/>
      <c r="P42" s="138">
        <f>'実質公債費比率（分子）の構造'!O$52</f>
        <v>173</v>
      </c>
    </row>
    <row r="43" spans="1:16" x14ac:dyDescent="0.15">
      <c r="A43" s="138" t="s">
        <v>52</v>
      </c>
      <c r="B43" s="138">
        <f>'実質公債費比率（分子）の構造'!K$51</f>
        <v>1</v>
      </c>
      <c r="C43" s="138"/>
      <c r="D43" s="138"/>
      <c r="E43" s="138">
        <f>'実質公債費比率（分子）の構造'!L$51</f>
        <v>3</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2</v>
      </c>
      <c r="F45" s="138"/>
      <c r="G45" s="138"/>
      <c r="H45" s="138">
        <f>'実質公債費比率（分子）の構造'!M$49</f>
        <v>2</v>
      </c>
      <c r="I45" s="138"/>
      <c r="J45" s="138"/>
      <c r="K45" s="138">
        <f>'実質公債費比率（分子）の構造'!N$49</f>
        <v>1</v>
      </c>
      <c r="L45" s="138"/>
      <c r="M45" s="138"/>
      <c r="N45" s="138">
        <f>'実質公債費比率（分子）の構造'!O$49</f>
        <v>1</v>
      </c>
      <c r="O45" s="138"/>
      <c r="P45" s="138"/>
    </row>
    <row r="46" spans="1:16" x14ac:dyDescent="0.15">
      <c r="A46" s="138" t="s">
        <v>55</v>
      </c>
      <c r="B46" s="138">
        <f>'実質公債費比率（分子）の構造'!K$48</f>
        <v>37</v>
      </c>
      <c r="C46" s="138"/>
      <c r="D46" s="138"/>
      <c r="E46" s="138">
        <f>'実質公債費比率（分子）の構造'!L$48</f>
        <v>37</v>
      </c>
      <c r="F46" s="138"/>
      <c r="G46" s="138"/>
      <c r="H46" s="138">
        <f>'実質公債費比率（分子）の構造'!M$48</f>
        <v>34</v>
      </c>
      <c r="I46" s="138"/>
      <c r="J46" s="138"/>
      <c r="K46" s="138">
        <f>'実質公債費比率（分子）の構造'!N$48</f>
        <v>32</v>
      </c>
      <c r="L46" s="138"/>
      <c r="M46" s="138"/>
      <c r="N46" s="138">
        <f>'実質公債費比率（分子）の構造'!O$48</f>
        <v>17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294</v>
      </c>
      <c r="C49" s="138"/>
      <c r="D49" s="138"/>
      <c r="E49" s="138">
        <f>'実質公債費比率（分子）の構造'!L$45</f>
        <v>209</v>
      </c>
      <c r="F49" s="138"/>
      <c r="G49" s="138"/>
      <c r="H49" s="138">
        <f>'実質公債費比率（分子）の構造'!M$45</f>
        <v>189</v>
      </c>
      <c r="I49" s="138"/>
      <c r="J49" s="138"/>
      <c r="K49" s="138">
        <f>'実質公債費比率（分子）の構造'!N$45</f>
        <v>210</v>
      </c>
      <c r="L49" s="138"/>
      <c r="M49" s="138"/>
      <c r="N49" s="138">
        <f>'実質公債費比率（分子）の構造'!O$45</f>
        <v>224</v>
      </c>
      <c r="O49" s="138"/>
      <c r="P49" s="138"/>
    </row>
    <row r="50" spans="1:16" x14ac:dyDescent="0.15">
      <c r="A50" s="138" t="s">
        <v>59</v>
      </c>
      <c r="B50" s="138" t="e">
        <f>NA()</f>
        <v>#N/A</v>
      </c>
      <c r="C50" s="138">
        <f>IF(ISNUMBER('実質公債費比率（分子）の構造'!K$53),'実質公債費比率（分子）の構造'!K$53,NA())</f>
        <v>147</v>
      </c>
      <c r="D50" s="138" t="e">
        <f>NA()</f>
        <v>#N/A</v>
      </c>
      <c r="E50" s="138" t="e">
        <f>NA()</f>
        <v>#N/A</v>
      </c>
      <c r="F50" s="138">
        <f>IF(ISNUMBER('実質公債費比率（分子）の構造'!L$53),'実質公債費比率（分子）の構造'!L$53,NA())</f>
        <v>71</v>
      </c>
      <c r="G50" s="138" t="e">
        <f>NA()</f>
        <v>#N/A</v>
      </c>
      <c r="H50" s="138" t="e">
        <f>NA()</f>
        <v>#N/A</v>
      </c>
      <c r="I50" s="138">
        <f>IF(ISNUMBER('実質公債費比率（分子）の構造'!M$53),'実質公債費比率（分子）の構造'!M$53,NA())</f>
        <v>52</v>
      </c>
      <c r="J50" s="138" t="e">
        <f>NA()</f>
        <v>#N/A</v>
      </c>
      <c r="K50" s="138" t="e">
        <f>NA()</f>
        <v>#N/A</v>
      </c>
      <c r="L50" s="138">
        <f>IF(ISNUMBER('実質公債費比率（分子）の構造'!N$53),'実質公債費比率（分子）の構造'!N$53,NA())</f>
        <v>70</v>
      </c>
      <c r="M50" s="138" t="e">
        <f>NA()</f>
        <v>#N/A</v>
      </c>
      <c r="N50" s="138" t="e">
        <f>NA()</f>
        <v>#N/A</v>
      </c>
      <c r="O50" s="138">
        <f>IF(ISNUMBER('実質公債費比率（分子）の構造'!O$53),'実質公債費比率（分子）の構造'!O$53,NA())</f>
        <v>69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1403</v>
      </c>
      <c r="E56" s="137"/>
      <c r="F56" s="137"/>
      <c r="G56" s="137">
        <f>'将来負担比率（分子）の構造'!J$52</f>
        <v>1541</v>
      </c>
      <c r="H56" s="137"/>
      <c r="I56" s="137"/>
      <c r="J56" s="137">
        <f>'将来負担比率（分子）の構造'!K$52</f>
        <v>1768</v>
      </c>
      <c r="K56" s="137"/>
      <c r="L56" s="137"/>
      <c r="M56" s="137">
        <f>'将来負担比率（分子）の構造'!L$52</f>
        <v>1958</v>
      </c>
      <c r="N56" s="137"/>
      <c r="O56" s="137"/>
      <c r="P56" s="137">
        <f>'将来負担比率（分子）の構造'!M$52</f>
        <v>1945</v>
      </c>
    </row>
    <row r="57" spans="1:16" x14ac:dyDescent="0.15">
      <c r="A57" s="137" t="s">
        <v>36</v>
      </c>
      <c r="B57" s="137"/>
      <c r="C57" s="137"/>
      <c r="D57" s="137">
        <f>'将来負担比率（分子）の構造'!I$51</f>
        <v>32</v>
      </c>
      <c r="E57" s="137"/>
      <c r="F57" s="137"/>
      <c r="G57" s="137">
        <f>'将来負担比率（分子）の構造'!J$51</f>
        <v>52</v>
      </c>
      <c r="H57" s="137"/>
      <c r="I57" s="137"/>
      <c r="J57" s="137">
        <f>'将来負担比率（分子）の構造'!K$51</f>
        <v>54</v>
      </c>
      <c r="K57" s="137"/>
      <c r="L57" s="137"/>
      <c r="M57" s="137">
        <f>'将来負担比率（分子）の構造'!L$51</f>
        <v>44</v>
      </c>
      <c r="N57" s="137"/>
      <c r="O57" s="137"/>
      <c r="P57" s="137">
        <f>'将来負担比率（分子）の構造'!M$51</f>
        <v>39</v>
      </c>
    </row>
    <row r="58" spans="1:16" x14ac:dyDescent="0.15">
      <c r="A58" s="137" t="s">
        <v>35</v>
      </c>
      <c r="B58" s="137"/>
      <c r="C58" s="137"/>
      <c r="D58" s="137">
        <f>'将来負担比率（分子）の構造'!I$50</f>
        <v>301</v>
      </c>
      <c r="E58" s="137"/>
      <c r="F58" s="137"/>
      <c r="G58" s="137">
        <f>'将来負担比率（分子）の構造'!J$50</f>
        <v>286</v>
      </c>
      <c r="H58" s="137"/>
      <c r="I58" s="137"/>
      <c r="J58" s="137">
        <f>'将来負担比率（分子）の構造'!K$50</f>
        <v>382</v>
      </c>
      <c r="K58" s="137"/>
      <c r="L58" s="137"/>
      <c r="M58" s="137">
        <f>'将来負担比率（分子）の構造'!L$50</f>
        <v>758</v>
      </c>
      <c r="N58" s="137"/>
      <c r="O58" s="137"/>
      <c r="P58" s="137">
        <f>'将来負担比率（分子）の構造'!M$50</f>
        <v>918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338</v>
      </c>
      <c r="C62" s="137"/>
      <c r="D62" s="137"/>
      <c r="E62" s="137">
        <f>'将来負担比率（分子）の構造'!J$45</f>
        <v>345</v>
      </c>
      <c r="F62" s="137"/>
      <c r="G62" s="137"/>
      <c r="H62" s="137">
        <f>'将来負担比率（分子）の構造'!K$45</f>
        <v>180</v>
      </c>
      <c r="I62" s="137"/>
      <c r="J62" s="137"/>
      <c r="K62" s="137">
        <f>'将来負担比率（分子）の構造'!L$45</f>
        <v>152</v>
      </c>
      <c r="L62" s="137"/>
      <c r="M62" s="137"/>
      <c r="N62" s="137">
        <f>'将来負担比率（分子）の構造'!M$45</f>
        <v>112</v>
      </c>
      <c r="O62" s="137"/>
      <c r="P62" s="137"/>
    </row>
    <row r="63" spans="1:16" x14ac:dyDescent="0.15">
      <c r="A63" s="137" t="s">
        <v>28</v>
      </c>
      <c r="B63" s="137">
        <f>'将来負担比率（分子）の構造'!I$44</f>
        <v>14</v>
      </c>
      <c r="C63" s="137"/>
      <c r="D63" s="137"/>
      <c r="E63" s="137">
        <f>'将来負担比率（分子）の構造'!J$44</f>
        <v>12</v>
      </c>
      <c r="F63" s="137"/>
      <c r="G63" s="137"/>
      <c r="H63" s="137">
        <f>'将来負担比率（分子）の構造'!K$44</f>
        <v>11</v>
      </c>
      <c r="I63" s="137"/>
      <c r="J63" s="137"/>
      <c r="K63" s="137">
        <f>'将来負担比率（分子）の構造'!L$44</f>
        <v>9</v>
      </c>
      <c r="L63" s="137"/>
      <c r="M63" s="137"/>
      <c r="N63" s="137">
        <f>'将来負担比率（分子）の構造'!M$44</f>
        <v>8</v>
      </c>
      <c r="O63" s="137"/>
      <c r="P63" s="137"/>
    </row>
    <row r="64" spans="1:16" x14ac:dyDescent="0.15">
      <c r="A64" s="137" t="s">
        <v>27</v>
      </c>
      <c r="B64" s="137">
        <f>'将来負担比率（分子）の構造'!I$43</f>
        <v>241</v>
      </c>
      <c r="C64" s="137"/>
      <c r="D64" s="137"/>
      <c r="E64" s="137">
        <f>'将来負担比率（分子）の構造'!J$43</f>
        <v>214</v>
      </c>
      <c r="F64" s="137"/>
      <c r="G64" s="137"/>
      <c r="H64" s="137">
        <f>'将来負担比率（分子）の構造'!K$43</f>
        <v>183</v>
      </c>
      <c r="I64" s="137"/>
      <c r="J64" s="137"/>
      <c r="K64" s="137">
        <f>'将来負担比率（分子）の構造'!L$43</f>
        <v>152</v>
      </c>
      <c r="L64" s="137"/>
      <c r="M64" s="137"/>
      <c r="N64" s="137">
        <f>'将来負担比率（分子）の構造'!M$43</f>
        <v>137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2016</v>
      </c>
      <c r="C66" s="137"/>
      <c r="D66" s="137"/>
      <c r="E66" s="137">
        <f>'将来負担比率（分子）の構造'!J$41</f>
        <v>2031</v>
      </c>
      <c r="F66" s="137"/>
      <c r="G66" s="137"/>
      <c r="H66" s="137">
        <f>'将来負担比率（分子）の構造'!K$41</f>
        <v>2302</v>
      </c>
      <c r="I66" s="137"/>
      <c r="J66" s="137"/>
      <c r="K66" s="137">
        <f>'将来負担比率（分子）の構造'!L$41</f>
        <v>2586</v>
      </c>
      <c r="L66" s="137"/>
      <c r="M66" s="137"/>
      <c r="N66" s="137">
        <f>'将来負担比率（分子）の構造'!M$41</f>
        <v>2555</v>
      </c>
      <c r="O66" s="137"/>
      <c r="P66" s="137"/>
    </row>
    <row r="67" spans="1:16" x14ac:dyDescent="0.15">
      <c r="A67" s="137" t="s">
        <v>63</v>
      </c>
      <c r="B67" s="137" t="e">
        <f>NA()</f>
        <v>#N/A</v>
      </c>
      <c r="C67" s="137">
        <f>IF(ISNUMBER('将来負担比率（分子）の構造'!I$53), IF('将来負担比率（分子）の構造'!I$53 &lt; 0, 0, '将来負担比率（分子）の構造'!I$53), NA())</f>
        <v>872</v>
      </c>
      <c r="D67" s="137" t="e">
        <f>NA()</f>
        <v>#N/A</v>
      </c>
      <c r="E67" s="137" t="e">
        <f>NA()</f>
        <v>#N/A</v>
      </c>
      <c r="F67" s="137">
        <f>IF(ISNUMBER('将来負担比率（分子）の構造'!J$53), IF('将来負担比率（分子）の構造'!J$53 &lt; 0, 0, '将来負担比率（分子）の構造'!J$53), NA())</f>
        <v>724</v>
      </c>
      <c r="G67" s="137" t="e">
        <f>NA()</f>
        <v>#N/A</v>
      </c>
      <c r="H67" s="137" t="e">
        <f>NA()</f>
        <v>#N/A</v>
      </c>
      <c r="I67" s="137">
        <f>IF(ISNUMBER('将来負担比率（分子）の構造'!K$53), IF('将来負担比率（分子）の構造'!K$53 &lt; 0, 0, '将来負担比率（分子）の構造'!K$53), NA())</f>
        <v>472</v>
      </c>
      <c r="J67" s="137" t="e">
        <f>NA()</f>
        <v>#N/A</v>
      </c>
      <c r="K67" s="137" t="e">
        <f>NA()</f>
        <v>#N/A</v>
      </c>
      <c r="L67" s="137">
        <f>IF(ISNUMBER('将来負担比率（分子）の構造'!L$53), IF('将来負担比率（分子）の構造'!L$53 &lt; 0, 0, '将来負担比率（分子）の構造'!L$53), NA())</f>
        <v>139</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2018-05-07T00:52:57Z</cp:lastPrinted>
  <dcterms:created xsi:type="dcterms:W3CDTF">2018-01-24T06:49:38Z</dcterms:created>
  <dcterms:modified xsi:type="dcterms:W3CDTF">2018-11-26T05:49:42Z</dcterms:modified>
  <cp:category/>
</cp:coreProperties>
</file>