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U36" i="9"/>
  <c r="C36" i="9"/>
  <c r="BW35" i="9"/>
  <c r="BE35" i="9"/>
  <c r="AM35" i="9"/>
  <c r="C35" i="9"/>
  <c r="CO34" i="9"/>
  <c r="CO35" i="9" s="1"/>
  <c r="CO36" i="9" s="1"/>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<sst xmlns="http://schemas.openxmlformats.org/spreadsheetml/2006/main" count="1104" uniqueCount="558">
  <si>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</si>
  <si>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</si>
  <si>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</si>
  <si>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</si>
  <si>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</si>
  <si>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</si>
  <si>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</si>
  <si>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</si>
  <si>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</si>
  <si>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</si>
  <si>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</si>
  <si>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</si>
  <si>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</si>
  <si>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</si>
  <si>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</si>
  <si>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</si>
  <si>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</si>
  <si>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</si>
  <si>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</si>
  <si>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</si>
  <si>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</si>
  <si>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</si>
  <si>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</si>
  <si>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</si>
  <si>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</si>
  <si>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</si>
  <si>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</si>
  <si>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</si>
  <si>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</si>
  <si>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</si>
  <si>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</si>
  <si>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</si>
  <si>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</si>
  <si>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</si>
  <si>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</si>
  <si>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</si>
  <si>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</si>
  <si>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</si>
  <si>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</si>
  <si>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</si>
  <si>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</si>
  <si>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</si>
  <si>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</si>
  <si>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</si>
  <si>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</si>
  <si>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</si>
  <si>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</si>
  <si>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</si>
  <si>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</si>
  <si>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</si>
  <si>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</si>
  <si>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</si>
  <si>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</si>
  <si>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</si>
  <si>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</si>
  <si>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</si>
  <si>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</si>
  <si>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</si>
  <si>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</si>
  <si>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</si>
  <si>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</si>
  <si>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</si>
  <si>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</si>
  <si>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</si>
  <si>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</si>
  <si>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</si>
  <si>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</si>
  <si>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</si>
  <si>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</si>
  <si>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</si>
  <si>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</si>
  <si>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</si>
  <si>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</si>
  <si>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</si>
  <si>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</si>
  <si>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</si>
  <si>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</si>
  <si>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</si>
  <si>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</si>
  <si>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</si>
  <si>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</si>
  <si>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</si>
  <si>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</si>
  <si>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</si>
  <si>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</si>
  <si>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</si>
  <si>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</si>
  <si>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</si>
  <si>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</si>
  <si>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</si>
  <si>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</si>
  <si>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</si>
  <si>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</si>
  <si>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</si>
  <si>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</si>
  <si>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</si>
  <si>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</si>
  <si>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</si>
  <si>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</si>
  <si>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</si>
  <si>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</si>
  <si>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</si>
  <si>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</si>
  <si>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</si>
  <si>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</si>
  <si>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</si>
  <si>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</si>
  <si>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</si>
  <si>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</si>
  <si>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</si>
  <si>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</si>
  <si>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</si>
  <si>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</si>
  <si>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</si>
  <si>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</si>
  <si>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</si>
  <si>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</si>
  <si>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</si>
  <si>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</si>
  <si>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</si>
  <si>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</si>
  <si>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</si>
  <si>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</si>
  <si>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</si>
  <si>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</si>
  <si>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</si>
  <si>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</si>
  <si>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</si>
  <si>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</si>
  <si>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</si>
  <si>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</si>
  <si>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</si>
  <si>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</si>
  <si>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</si>
  <si>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</si>
  <si>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</si>
  <si>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</si>
  <si>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</si>
  <si>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</si>
  <si>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</si>
  <si>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</si>
  <si>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</si>
  <si>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</si>
  <si>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</si>
  <si>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</si>
  <si>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</si>
  <si>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</si>
  <si>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</si>
  <si>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</si>
  <si>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</si>
  <si>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</si>
  <si>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</si>
  <si>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</si>
  <si>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</si>
  <si>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</si>
  <si>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</si>
  <si>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</si>
  <si>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</si>
  <si>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</si>
  <si>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</si>
  <si>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</si>
  <si>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</si>
  <si>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</si>
  <si>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</si>
  <si>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</si>
  <si>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</si>
  <si>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</si>
  <si>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</si>
  <si>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</si>
  <si>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</si>
  <si>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</si>
  <si>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</si>
  <si>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</si>
  <si>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</si>
  <si>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</si>
  <si>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</si>
  <si>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</si>
  <si>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</si>
  <si>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</si>
  <si>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</si>
  <si>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</si>
  <si>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</si>
  <si>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</si>
  <si>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</si>
  <si>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</si>
  <si>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</si>
  <si>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</si>
  <si>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</si>
  <si>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</si>
  <si>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</si>
  <si>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</si>
  <si>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</si>
  <si>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</si>
  <si>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</si>
  <si>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</si>
  <si>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</si>
  <si>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沖縄県宜野座村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</si>
  <si>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</si>
  <si>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</si>
  <si>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</si>
  <si>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</si>
  <si>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</si>
  <si>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</si>
  <si>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</si>
  <si>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</si>
  <si>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</si>
  <si>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</si>
  <si>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</si>
  <si>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</si>
  <si>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</si>
  <si>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</si>
  <si>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</si>
  <si>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</si>
  <si>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</si>
  <si>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</si>
  <si>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</si>
  <si>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</si>
  <si>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</si>
  <si>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</si>
  <si>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</si>
  <si>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</si>
  <si>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</si>
  <si>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</si>
  <si>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</si>
  <si>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</si>
  <si>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</si>
  <si>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</si>
  <si>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</si>
  <si>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</si>
  <si>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</si>
  <si>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</si>
  <si>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</si>
  <si>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</si>
  <si>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</si>
  <si>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</si>
  <si>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</si>
  <si>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</si>
  <si>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</si>
  <si>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</si>
  <si>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</si>
  <si>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</si>
  <si>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</si>
  <si>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</si>
  <si>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</si>
  <si>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</si>
  <si>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</si>
  <si>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</si>
  <si>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</si>
  <si>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</si>
  <si>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</si>
  <si>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</si>
  <si>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</si>
  <si>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</si>
  <si>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</si>
  <si>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</si>
  <si>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</si>
  <si>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</si>
  <si>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</si>
  <si>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</si>
  <si>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</si>
  <si>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</si>
  <si>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</si>
  <si>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</si>
  <si>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</si>
  <si>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</si>
  <si>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</si>
  <si>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</si>
  <si>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</si>
  <si>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</si>
  <si>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</si>
  <si>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</si>
  <si>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</si>
  <si>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</si>
  <si>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</si>
  <si>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</si>
  <si>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</si>
  <si>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</si>
  <si>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</si>
  <si>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</si>
  <si>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</si>
  <si>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</si>
  <si>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</si>
  <si>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</si>
  <si>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</si>
  <si>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</si>
  <si>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</si>
  <si>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</si>
  <si>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</si>
  <si>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</si>
  <si>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</si>
  <si>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</si>
  <si>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</si>
  <si>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</si>
  <si>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</si>
  <si>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</si>
  <si>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</si>
  <si>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</si>
  <si>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</si>
  <si>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</si>
  <si>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</si>
  <si>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</si>
  <si>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</si>
  <si>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</si>
  <si>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</si>
  <si>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</si>
  <si>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</si>
  <si>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</si>
  <si>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</si>
  <si>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</si>
  <si>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</si>
  <si>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</si>
  <si>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</si>
  <si>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</si>
  <si>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</si>
  <si>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</si>
  <si>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</si>
  <si>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</si>
  <si>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</si>
  <si>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</si>
  <si>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</si>
  <si>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</si>
  <si>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</si>
  <si>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</si>
  <si>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</si>
  <si>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</si>
  <si>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</si>
  <si>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</si>
  <si>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</si>
  <si>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</si>
  <si>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</si>
  <si>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</si>
  <si>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</si>
  <si>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</si>
  <si>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</si>
  <si>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</si>
  <si>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</si>
  <si>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</si>
  <si>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</si>
  <si>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</si>
  <si>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</si>
  <si>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</si>
  <si>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</si>
  <si>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</si>
  <si>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</si>
  <si>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</si>
  <si>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沖縄県宜野座村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</si>
  <si>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</si>
  <si>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</si>
  <si>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</si>
  <si>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</si>
  <si>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</si>
  <si>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</si>
  <si>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</si>
  <si>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</si>
  <si>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</si>
  <si>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</si>
  <si>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</si>
  <si>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</si>
  <si>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</si>
  <si>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</si>
  <si>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</si>
  <si>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</si>
  <si>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</si>
  <si>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</si>
  <si>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</si>
  <si>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</si>
  <si>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</si>
  <si>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</si>
  <si>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</si>
  <si>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</si>
  <si>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</si>
  <si>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</si>
  <si>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</si>
  <si>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</si>
  <si>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</si>
  <si>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</si>
  <si>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</si>
  <si>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</si>
  <si>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</si>
  <si>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</si>
  <si>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</si>
  <si>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</si>
  <si>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</si>
  <si>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</si>
  <si>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</si>
  <si>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</si>
  <si>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</si>
  <si>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</si>
  <si>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</si>
  <si>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</si>
  <si>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</si>
  <si>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</si>
  <si>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</si>
  <si>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</si>
  <si>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</si>
  <si>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</si>
  <si>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</si>
  <si>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</si>
  <si>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</si>
  <si>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</si>
  <si>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</si>
  <si>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</si>
  <si>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</si>
  <si>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</si>
  <si>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</si>
  <si>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</si>
  <si>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</si>
  <si>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</si>
  <si>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</si>
  <si>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</si>
  <si>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</si>
  <si>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</si>
  <si>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</si>
  <si>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</si>
  <si>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</si>
  <si>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</si>
  <si>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</si>
  <si>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</si>
  <si>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</si>
  <si>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</si>
  <si>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</si>
  <si>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</si>
  <si>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</si>
  <si>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</si>
  <si>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</si>
  <si>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</si>
  <si>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</si>
  <si>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</si>
  <si>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</si>
  <si>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</si>
  <si>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</si>
  <si>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</si>
  <si>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</si>
  <si>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</si>
  <si>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</si>
  <si>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</si>
  <si>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</si>
  <si>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</si>
  <si>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</si>
  <si>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</si>
  <si>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</si>
  <si>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</si>
  <si>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</si>
  <si>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</si>
  <si>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</si>
  <si>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</si>
  <si>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</si>
  <si>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</si>
  <si>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</si>
  <si>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</si>
  <si>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</si>
  <si>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</si>
  <si>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</si>
  <si>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</si>
  <si>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</si>
  <si>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</si>
  <si>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</si>
  <si>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</si>
  <si>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</si>
  <si>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</si>
  <si>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</si>
  <si>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</si>
  <si>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</si>
  <si>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</si>
  <si>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</si>
  <si>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</si>
  <si>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</si>
  <si>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</si>
  <si>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</si>
  <si>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</si>
  <si>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</si>
  <si>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</si>
  <si>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</si>
  <si>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</si>
  <si>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</si>
  <si>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</si>
  <si>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</si>
  <si>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</si>
  <si>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</si>
  <si>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</si>
  <si>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</si>
  <si>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</si>
  <si>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</si>
  <si>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</si>
  <si>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</si>
  <si>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</si>
  <si>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</si>
  <si>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</si>
  <si>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</si>
  <si>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</si>
  <si>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</si>
  <si>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</si>
  <si>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</si>
  <si>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</si>
  <si>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</si>
  <si>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</si>
  <si>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</si>
  <si>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</si>
  <si>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</si>
  <si>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</si>
  <si>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</si>
  <si>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</si>
  <si>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</si>
  <si>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</si>
  <si>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</si>
  <si>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</si>
  <si>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</si>
  <si>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</si>
  <si>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</si>
  <si>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</si>
  <si>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</si>
  <si>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</si>
  <si>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</si>
  <si>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</si>
  <si>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</si>
  <si>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</si>
  <si>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</si>
  <si>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</si>
  <si>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</si>
  <si>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</si>
  <si>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</si>
  <si>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</si>
  <si>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2.74</t>
  </si>
  <si>
    <t>水道事業会計</t>
  </si>
  <si>
    <t>一般会計</t>
  </si>
  <si>
    <t>国民健康保険事業特別会計</t>
  </si>
  <si>
    <t>下水道事業特別会計</t>
  </si>
  <si>
    <t>後期高齢者医療特別会計</t>
  </si>
  <si>
    <t>その他会計（赤字）</t>
  </si>
  <si>
    <t>その他会計（黒字）</t>
  </si>
  <si>
    <t>-</t>
    <phoneticPr fontId="2"/>
  </si>
  <si>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</si>
  <si>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</si>
  <si>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</si>
  <si>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t>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</si>
  <si>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</si>
  <si>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</si>
  <si>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</si>
  <si>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2">
      <t>オキナワ</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</si>
  <si>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2">
      <t>オキナワ</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</si>
  <si>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</si>
  <si>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</si>
  <si>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</si>
  <si>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</si>
  <si>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</si>
  <si>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</si>
  <si>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</si>
  <si>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</si>
  <si>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</si>
  <si>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</si>
  <si>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</si>
  <si>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</si>
  <si>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</si>
  <si>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</si>
  <si>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</si>
  <si>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</si>
  <si>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るが、本村でみると微増している。近年の大型建設事業に伴う地方債の償還により実質公債費比率が上昇していくことが考えられるため、公債費の適正化に取り組んでいく必要がある。また、将来負担比率については充当可能基金の増などにより類似団体を大幅に下回っているが、組合負担金等の増が見込まれることから、今度も義務的経費の削減など財政健全化に努める。</t>
    <rPh sb="1" eb="3">
      <t>ジッシツ</t>
    </rPh>
    <rPh sb="3" eb="6">
      <t>コウサイヒ</t>
    </rPh>
    <rPh sb="6" eb="8">
      <t>ヒリツ</t>
    </rPh>
    <rPh sb="9" eb="11">
      <t>ルイジ</t>
    </rPh>
    <rPh sb="11" eb="13">
      <t>ダンタイ</t>
    </rPh>
    <rPh sb="14" eb="16">
      <t>ヒカク</t>
    </rPh>
    <rPh sb="18" eb="19">
      <t>ヒク</t>
    </rPh>
    <rPh sb="20" eb="22">
      <t>スイジュン</t>
    </rPh>
    <rPh sb="27" eb="29">
      <t>ホンソン</t>
    </rPh>
    <rPh sb="33" eb="35">
      <t>ビゾウ</t>
    </rPh>
    <rPh sb="40" eb="42">
      <t>キンネン</t>
    </rPh>
    <rPh sb="43" eb="45">
      <t>オオガタ</t>
    </rPh>
    <rPh sb="45" eb="47">
      <t>ケンセツ</t>
    </rPh>
    <rPh sb="47" eb="49">
      <t>ジギョウ</t>
    </rPh>
    <rPh sb="50" eb="51">
      <t>トモナ</t>
    </rPh>
    <rPh sb="52" eb="55">
      <t>チホウサイ</t>
    </rPh>
    <rPh sb="56" eb="58">
      <t>ショウカン</t>
    </rPh>
    <rPh sb="61" eb="63">
      <t>ジッシツ</t>
    </rPh>
    <rPh sb="63" eb="66">
      <t>コウサイヒ</t>
    </rPh>
    <rPh sb="66" eb="68">
      <t>ヒリツ</t>
    </rPh>
    <rPh sb="69" eb="71">
      <t>ジョウショウ</t>
    </rPh>
    <rPh sb="78" eb="79">
      <t>カンガ</t>
    </rPh>
    <rPh sb="86" eb="89">
      <t>コウサイヒ</t>
    </rPh>
    <rPh sb="90" eb="93">
      <t>テキセイカ</t>
    </rPh>
    <rPh sb="94" eb="95">
      <t>ト</t>
    </rPh>
    <rPh sb="96" eb="97">
      <t>ク</t>
    </rPh>
    <rPh sb="101" eb="103">
      <t>ヒツヨウ</t>
    </rPh>
    <rPh sb="110" eb="112">
      <t>ショウライ</t>
    </rPh>
    <rPh sb="112" eb="114">
      <t>フタン</t>
    </rPh>
    <rPh sb="114" eb="116">
      <t>ヒリツ</t>
    </rPh>
    <rPh sb="121" eb="123">
      <t>ジュウトウ</t>
    </rPh>
    <rPh sb="123" eb="125">
      <t>カノウ</t>
    </rPh>
    <rPh sb="125" eb="127">
      <t>キキン</t>
    </rPh>
    <rPh sb="128" eb="129">
      <t>ゾウ</t>
    </rPh>
    <rPh sb="134" eb="136">
      <t>ルイジ</t>
    </rPh>
    <rPh sb="136" eb="138">
      <t>ダンタイ</t>
    </rPh>
    <rPh sb="139" eb="141">
      <t>オオハバ</t>
    </rPh>
    <rPh sb="142" eb="144">
      <t>シタマワ</t>
    </rPh>
    <rPh sb="150" eb="152">
      <t>クミアイ</t>
    </rPh>
    <rPh sb="152" eb="155">
      <t>フタンキン</t>
    </rPh>
    <rPh sb="155" eb="156">
      <t>トウ</t>
    </rPh>
    <rPh sb="157" eb="158">
      <t>ゾウ</t>
    </rPh>
    <rPh sb="159" eb="161">
      <t>ミコ</t>
    </rPh>
    <rPh sb="169" eb="171">
      <t>コンド</t>
    </rPh>
    <rPh sb="172" eb="175">
      <t>ギムテキ</t>
    </rPh>
    <rPh sb="175" eb="177">
      <t>ケイヒ</t>
    </rPh>
    <rPh sb="178" eb="180">
      <t>サクゲン</t>
    </rPh>
    <rPh sb="182" eb="184">
      <t>ザイセイ</t>
    </rPh>
    <rPh sb="184" eb="187">
      <t>ケンゼンカ</t>
    </rPh>
    <rPh sb="188" eb="189">
      <t>ツト</t>
    </rPh>
    <phoneticPr fontId="5"/>
  </si>
  <si>
    <t>　将来負担比率及び有形固定資産減価償却率ともに類似団体平均を大きく下回っている。今後は地方債や組合負担金等の増や、公共施設等の維持管理費用の増加が見込まれる。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7" eb="29">
      <t>ヘイキン</t>
    </rPh>
    <rPh sb="30" eb="31">
      <t>オオ</t>
    </rPh>
    <rPh sb="33" eb="35">
      <t>シタマワ</t>
    </rPh>
    <rPh sb="40" eb="42">
      <t>コンゴ</t>
    </rPh>
    <rPh sb="43" eb="46">
      <t>チホウサイ</t>
    </rPh>
    <rPh sb="47" eb="49">
      <t>クミアイ</t>
    </rPh>
    <rPh sb="49" eb="52">
      <t>フタンキン</t>
    </rPh>
    <rPh sb="52" eb="53">
      <t>トウ</t>
    </rPh>
    <rPh sb="54" eb="55">
      <t>ゾウ</t>
    </rPh>
    <rPh sb="57" eb="59">
      <t>コウキョウ</t>
    </rPh>
    <rPh sb="59" eb="61">
      <t>シセツ</t>
    </rPh>
    <rPh sb="61" eb="62">
      <t>トウ</t>
    </rPh>
    <rPh sb="63" eb="65">
      <t>イジ</t>
    </rPh>
    <rPh sb="65" eb="67">
      <t>カンリ</t>
    </rPh>
    <rPh sb="67" eb="69">
      <t>ヒヨウ</t>
    </rPh>
    <rPh sb="70" eb="72">
      <t>ゾウカ</t>
    </rPh>
    <rPh sb="73" eb="7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</si>
</sst>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350762</c:v>
                </c:pt>
                <c:pt idx="1">
                  <c:v>258902</c:v>
                </c:pt>
                <c:pt idx="2">
                  <c:v>290339</c:v>
                </c:pt>
                <c:pt idx="3">
                  <c:v>175198</c:v>
                </c:pt>
                <c:pt idx="4">
                  <c:v>284202</c:v>
                </c:pt>
              </c:numCache>
            </c:numRef>
          </c:val>
          <c:smooth val="0"/>
        </c:ser>
        <c:dLbls>
          <c:showLegendKey val="0"/>
          <c:showVal val="0"/>
          <c:showCatName val="0"/>
          <c:showSerName val="0"/>
          <c:showPercent val="0"/>
          <c:showBubbleSize val="0"/>
        </c:dLbls>
        <c:marker val="1"/>
        <c:smooth val="0"/>
        <c:axId val="112154880"/>
        <c:axId val="112161152"/>
      </c:lineChart>
      <c:catAx>
        <c:axId val="112154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61152"/>
        <c:crosses val="autoZero"/>
        <c:auto val="1"/>
        <c:lblAlgn val="ctr"/>
        <c:lblOffset val="100"/>
        <c:tickLblSkip val="1"/>
        <c:tickMarkSkip val="1"/>
        <c:noMultiLvlLbl val="0"/>
      </c:catAx>
      <c:valAx>
        <c:axId val="11216115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15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9.81</c:v>
                </c:pt>
                <c:pt idx="1">
                  <c:v>6.02</c:v>
                </c:pt>
                <c:pt idx="2">
                  <c:v>5.83</c:v>
                </c:pt>
                <c:pt idx="3">
                  <c:v>5.76</c:v>
                </c:pt>
                <c:pt idx="4">
                  <c:v>7.66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16.57</c:v>
                </c:pt>
                <c:pt idx="1">
                  <c:v>17.010000000000002</c:v>
                </c:pt>
                <c:pt idx="2">
                  <c:v>24.03</c:v>
                </c:pt>
                <c:pt idx="3">
                  <c:v>28.01</c:v>
                </c:pt>
                <c:pt idx="4">
                  <c:v>29.91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211456"/>
        <c:axId val="11221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7.1</c:v>
                </c:pt>
                <c:pt idx="1">
                  <c:v>-2.74</c:v>
                </c:pt>
                <c:pt idx="2">
                  <c:v>6.42</c:v>
                </c:pt>
                <c:pt idx="3">
                  <c:v>5.2</c:v>
                </c:pt>
                <c:pt idx="4">
                  <c:v>3.57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211456"/>
        <c:axId val="112213376"/>
      </c:lineChart>
      <c:catAx>
        <c:axId val="11221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13376"/>
        <c:crosses val="autoZero"/>
        <c:auto val="1"/>
        <c:lblAlgn val="ctr"/>
        <c:lblOffset val="100"/>
        <c:tickLblSkip val="1"/>
        <c:tickMarkSkip val="1"/>
        <c:noMultiLvlLbl val="0"/>
      </c:catAx>
      <c:valAx>
        <c:axId val="11221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1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0.19</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0.1</c:v>
                </c:pt>
                <c:pt idx="4">
                  <c:v>#N/A</c:v>
                </c:pt>
                <c:pt idx="5">
                  <c:v>0.18</c:v>
                </c:pt>
                <c:pt idx="6">
                  <c:v>#N/A</c:v>
                </c:pt>
                <c:pt idx="7">
                  <c:v>0.2</c:v>
                </c:pt>
                <c:pt idx="8">
                  <c:v>#N/A</c:v>
                </c:pt>
                <c:pt idx="9">
                  <c:v>0.18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5.14</c:v>
                </c:pt>
                <c:pt idx="2">
                  <c:v>#N/A</c:v>
                </c:pt>
                <c:pt idx="3">
                  <c:v>3.64</c:v>
                </c:pt>
                <c:pt idx="4">
                  <c:v>#N/A</c:v>
                </c:pt>
                <c:pt idx="5">
                  <c:v>1.87</c:v>
                </c:pt>
                <c:pt idx="6">
                  <c:v>#N/A</c:v>
                </c:pt>
                <c:pt idx="7">
                  <c:v>2.44</c:v>
                </c:pt>
                <c:pt idx="8">
                  <c:v>#N/A</c:v>
                </c:pt>
                <c:pt idx="9">
                  <c:v>3.58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9.8000000000000007</c:v>
                </c:pt>
                <c:pt idx="2">
                  <c:v>#N/A</c:v>
                </c:pt>
                <c:pt idx="3">
                  <c:v>6.01</c:v>
                </c:pt>
                <c:pt idx="4">
                  <c:v>#N/A</c:v>
                </c:pt>
                <c:pt idx="5">
                  <c:v>5.83</c:v>
                </c:pt>
                <c:pt idx="6">
                  <c:v>#N/A</c:v>
                </c:pt>
                <c:pt idx="7">
                  <c:v>5.75</c:v>
                </c:pt>
                <c:pt idx="8">
                  <c:v>#N/A</c:v>
                </c:pt>
                <c:pt idx="9">
                  <c:v>7.66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14.35</c:v>
                </c:pt>
                <c:pt idx="2">
                  <c:v>#N/A</c:v>
                </c:pt>
                <c:pt idx="3">
                  <c:v>15</c:v>
                </c:pt>
                <c:pt idx="4">
                  <c:v>#N/A</c:v>
                </c:pt>
                <c:pt idx="5">
                  <c:v>16.260000000000002</c:v>
                </c:pt>
                <c:pt idx="6">
                  <c:v>#N/A</c:v>
                </c:pt>
                <c:pt idx="7">
                  <c:v>15.71</c:v>
                </c:pt>
                <c:pt idx="8">
                  <c:v>#N/A</c:v>
                </c:pt>
                <c:pt idx="9">
                  <c:v>16.350000000000001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544768"/>
        <c:axId val="134808704"/>
      </c:barChart>
      <c:catAx>
        <c:axId val="1345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08704"/>
        <c:crosses val="autoZero"/>
        <c:auto val="1"/>
        <c:lblAlgn val="ctr"/>
        <c:lblOffset val="100"/>
        <c:tickLblSkip val="1"/>
        <c:tickMarkSkip val="1"/>
        <c:noMultiLvlLbl val="0"/>
      </c:catAx>
      <c:valAx>
        <c:axId val="13480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4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c:v>
                </c:pt>
                <c:pt idx="5">
                  <c:v>227</c:v>
                </c:pt>
                <c:pt idx="8">
                  <c:v>236</c:v>
                </c:pt>
                <c:pt idx="11">
                  <c:v>241</c:v>
                </c:pt>
                <c:pt idx="14">
                  <c:v>235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c:v>
                </c:pt>
                <c:pt idx="3">
                  <c:v>9</c:v>
                </c:pt>
                <c:pt idx="6">
                  <c:v>10</c:v>
                </c:pt>
                <c:pt idx="9">
                  <c:v>7</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35</c:v>
                </c:pt>
                <c:pt idx="6">
                  <c:v>40</c:v>
                </c:pt>
                <c:pt idx="9">
                  <c:v>35</c:v>
                </c:pt>
                <c:pt idx="12">
                  <c:v>49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279</c:v>
                </c:pt>
                <c:pt idx="3">
                  <c:v>283</c:v>
                </c:pt>
                <c:pt idx="6">
                  <c:v>315</c:v>
                </c:pt>
                <c:pt idx="9">
                  <c:v>315</c:v>
                </c:pt>
                <c:pt idx="12">
                  <c:v>321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870528"/>
        <c:axId val="13487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c:v>
                </c:pt>
                <c:pt idx="2">
                  <c:v>#N/A</c:v>
                </c:pt>
                <c:pt idx="3">
                  <c:v>#N/A</c:v>
                </c:pt>
                <c:pt idx="4">
                  <c:v>100</c:v>
                </c:pt>
                <c:pt idx="5">
                  <c:v>#N/A</c:v>
                </c:pt>
                <c:pt idx="6">
                  <c:v>#N/A</c:v>
                </c:pt>
                <c:pt idx="7">
                  <c:v>129</c:v>
                </c:pt>
                <c:pt idx="8">
                  <c:v>#N/A</c:v>
                </c:pt>
                <c:pt idx="9">
                  <c:v>#N/A</c:v>
                </c:pt>
                <c:pt idx="10">
                  <c:v>116</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870528"/>
        <c:axId val="134872448"/>
      </c:lineChart>
      <c:catAx>
        <c:axId val="1348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72448"/>
        <c:crosses val="autoZero"/>
        <c:auto val="1"/>
        <c:lblAlgn val="ctr"/>
        <c:lblOffset val="100"/>
        <c:tickLblSkip val="1"/>
        <c:tickMarkSkip val="1"/>
        <c:noMultiLvlLbl val="0"/>
      </c:catAx>
      <c:valAx>
        <c:axId val="13487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2422</c:v>
                </c:pt>
                <c:pt idx="5">
                  <c:v>2351</c:v>
                </c:pt>
                <c:pt idx="8">
                  <c:v>2276</c:v>
                </c:pt>
                <c:pt idx="11">
                  <c:v>2187</c:v>
                </c:pt>
                <c:pt idx="14">
                  <c:v>2265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154</c:v>
                </c:pt>
                <c:pt idx="5">
                  <c:v>149</c:v>
                </c:pt>
                <c:pt idx="8">
                  <c:v>143</c:v>
                </c:pt>
                <c:pt idx="11">
                  <c:v>136</c:v>
                </c:pt>
                <c:pt idx="14">
                  <c:v>110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1615</c:v>
                </c:pt>
                <c:pt idx="5">
                  <c:v>1579</c:v>
                </c:pt>
                <c:pt idx="8">
                  <c:v>1754</c:v>
                </c:pt>
                <c:pt idx="11">
                  <c:v>1972</c:v>
                </c:pt>
                <c:pt idx="14">
                  <c:v>2022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c:v>
                </c:pt>
                <c:pt idx="3">
                  <c:v>508</c:v>
                </c:pt>
                <c:pt idx="6">
                  <c:v>329</c:v>
                </c:pt>
                <c:pt idx="9">
                  <c:v>235</c:v>
                </c:pt>
                <c:pt idx="12">
                  <c:v>224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c:v>
                </c:pt>
                <c:pt idx="3">
                  <c:v>34</c:v>
                </c:pt>
                <c:pt idx="6">
                  <c:v>57</c:v>
                </c:pt>
                <c:pt idx="9">
                  <c:v>118</c:v>
                </c:pt>
                <c:pt idx="12">
                  <c:v>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444</c:v>
                </c:pt>
                <c:pt idx="3">
                  <c:v>368</c:v>
                </c:pt>
                <c:pt idx="6">
                  <c:v>337</c:v>
                </c:pt>
                <c:pt idx="9">
                  <c:v>291</c:v>
                </c:pt>
                <c:pt idx="12">
                  <c:v>294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3561</c:v>
                </c:pt>
                <c:pt idx="3">
                  <c:v>3492</c:v>
                </c:pt>
                <c:pt idx="6">
                  <c:v>3439</c:v>
                </c:pt>
                <c:pt idx="9">
                  <c:v>3336</c:v>
                </c:pt>
                <c:pt idx="12">
                  <c:v>3303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433408"/>
        <c:axId val="134447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429</c:v>
                </c:pt>
                <c:pt idx="2">
                  <c:v>#N/A</c:v>
                </c:pt>
                <c:pt idx="3">
                  <c:v>#N/A</c:v>
                </c:pt>
                <c:pt idx="4">
                  <c:v>323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433408"/>
        <c:axId val="134447872"/>
      </c:lineChart>
      <c:catAx>
        <c:axId val="13443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447872"/>
        <c:crosses val="autoZero"/>
        <c:auto val="1"/>
        <c:lblAlgn val="ctr"/>
        <c:lblOffset val="100"/>
        <c:tickLblSkip val="1"/>
        <c:tickMarkSkip val="1"/>
        <c:noMultiLvlLbl val="0"/>
      </c:catAx>
      <c:valAx>
        <c:axId val="13444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3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40.9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185920"/>
        <c:axId val="135187840"/>
      </c:scatterChart>
      <c:valAx>
        <c:axId val="135185920"/>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87840"/>
        <c:crosses val="autoZero"/>
        <c:crossBetween val="midCat"/>
      </c:valAx>
      <c:valAx>
        <c:axId val="135187840"/>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8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6.7</c:v>
                </c:pt>
                <c:pt idx="2">
                  <c:v>6.4</c:v>
                </c:pt>
                <c:pt idx="3">
                  <c:v>6.3</c:v>
                </c:pt>
                <c:pt idx="4">
                  <c:v>6.9</c:v>
                </c:pt>
              </c:numCache>
            </c:numRef>
          </c:xVal>
          <c:yVal>
            <c:numRef>
              <c:f>公会計指標分析・財政指標組合せ分析表!$K$73:$O$73</c:f>
              <c:numCache>
                <c:formatCode>#,##0.0;"▲ "#,##0.0</c:formatCode>
                <c:ptCount val="5"/>
                <c:pt idx="0">
                  <c:v>23.9</c:v>
                </c:pt>
                <c:pt idx="1">
                  <c:v>17.7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443968"/>
        <c:axId val="135445888"/>
      </c:scatterChart>
      <c:valAx>
        <c:axId val="135443968"/>
        <c:scaling>
          <c:orientation val="minMax"/>
          <c:max val="11.799999999999999"/>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45888"/>
        <c:crosses val="autoZero"/>
        <c:crossBetween val="midCat"/>
      </c:valAx>
      <c:valAx>
        <c:axId val="135445888"/>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4439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村内に中心となる産業がなく、産業規模が小さいことにより財政基盤が弱く、</a:t>
          </a:r>
          <a:r>
            <a:rPr kumimoji="1" lang="en-US" altLang="ja-JP" sz="1300" baseline="0">
              <a:latin typeface="ＭＳ Ｐゴシック"/>
            </a:rPr>
            <a:t>0.29</a:t>
          </a:r>
          <a:r>
            <a:rPr kumimoji="1" lang="ja-JP" altLang="en-US" sz="1300" baseline="0">
              <a:latin typeface="ＭＳ Ｐゴシック"/>
            </a:rPr>
            <a:t>と類似団体平均を下回っている。村税等の徴収率向上対策を中心とする歳入確保に努めるとともに、村内各施設の運営・管理の民間委託による歳出の徹底見直し、また、組織の見直し等による行政の効率化に努めることにより、財政の健全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141212</xdr:rowOff>
    </xdr:to>
    <xdr:cxnSp macro="">
      <xdr:nvCxnSpPr>
        <xdr:cNvPr id="69" name="直線コネクタ 68"/>
        <xdr:cNvCxnSpPr/>
      </xdr:nvCxnSpPr>
      <xdr:spPr>
        <a:xfrm>
          <a:off x="4114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129722</xdr:rowOff>
    </xdr:to>
    <xdr:cxnSp macro="">
      <xdr:nvCxnSpPr>
        <xdr:cNvPr id="72" name="直線コネクタ 71"/>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5" name="直線コネクタ 74"/>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8" name="直線コネクタ 77"/>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類似団体平均を下回っているが、本村でみると対前年度比</a:t>
          </a:r>
          <a:r>
            <a:rPr kumimoji="1" lang="en-US" altLang="ja-JP" sz="1300">
              <a:latin typeface="ＭＳ Ｐゴシック"/>
            </a:rPr>
            <a:t>2.7</a:t>
          </a:r>
          <a:r>
            <a:rPr kumimoji="1" lang="ja-JP" altLang="en-US" sz="1300">
              <a:latin typeface="ＭＳ Ｐゴシック"/>
            </a:rPr>
            <a:t>ポイント増加している。主な要因としては、一部事務組合に対する補助費等及び大型建設事業の償還開始による公債費の増などにより、昨年度を上回った。人件費や事務事業の固定化や、今後の福祉事業の増加が課題となっていることから、事務事業の点検を行い、廃止や縮小など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144992</xdr:rowOff>
    </xdr:from>
    <xdr:to>
      <xdr:col>7</xdr:col>
      <xdr:colOff>152400</xdr:colOff>
      <xdr:row>63</xdr:row>
      <xdr:rowOff>82127</xdr:rowOff>
    </xdr:to>
    <xdr:cxnSp macro="">
      <xdr:nvCxnSpPr>
        <xdr:cNvPr id="132" name="直線コネクタ 131"/>
        <xdr:cNvCxnSpPr/>
      </xdr:nvCxnSpPr>
      <xdr:spPr>
        <a:xfrm>
          <a:off x="4114800" y="1077489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144992</xdr:rowOff>
    </xdr:from>
    <xdr:to>
      <xdr:col>6</xdr:col>
      <xdr:colOff>0</xdr:colOff>
      <xdr:row>63</xdr:row>
      <xdr:rowOff>66040</xdr:rowOff>
    </xdr:to>
    <xdr:cxnSp macro="">
      <xdr:nvCxnSpPr>
        <xdr:cNvPr id="135" name="直線コネクタ 134"/>
        <xdr:cNvCxnSpPr/>
      </xdr:nvCxnSpPr>
      <xdr:spPr>
        <a:xfrm flipV="1">
          <a:off x="3225800" y="1077489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43392</xdr:rowOff>
    </xdr:to>
    <xdr:cxnSp macro="">
      <xdr:nvCxnSpPr>
        <xdr:cNvPr id="138" name="直線コネクタ 137"/>
        <xdr:cNvCxnSpPr/>
      </xdr:nvCxnSpPr>
      <xdr:spPr>
        <a:xfrm flipV="1">
          <a:off x="2336800" y="1086739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43392</xdr:rowOff>
    </xdr:from>
    <xdr:to>
      <xdr:col>3</xdr:col>
      <xdr:colOff>279400</xdr:colOff>
      <xdr:row>64</xdr:row>
      <xdr:rowOff>59479</xdr:rowOff>
    </xdr:to>
    <xdr:cxnSp macro="">
      <xdr:nvCxnSpPr>
        <xdr:cNvPr id="141" name="直線コネクタ 140"/>
        <xdr:cNvCxnSpPr/>
      </xdr:nvCxnSpPr>
      <xdr:spPr>
        <a:xfrm flipV="1">
          <a:off x="1447800" y="110161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1" name="円/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47854</xdr:rowOff>
    </xdr:from>
    <xdr:ext cx="762000" cy="259045"/>
    <xdr:sp macro="" textlink="">
      <xdr:nvSpPr>
        <xdr:cNvPr id="152"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94192</xdr:rowOff>
    </xdr:from>
    <xdr:to>
      <xdr:col>6</xdr:col>
      <xdr:colOff>50800</xdr:colOff>
      <xdr:row>63</xdr:row>
      <xdr:rowOff>24342</xdr:rowOff>
    </xdr:to>
    <xdr:sp macro="" textlink="">
      <xdr:nvSpPr>
        <xdr:cNvPr id="153" name="円/楕円 152"/>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34519</xdr:rowOff>
    </xdr:from>
    <xdr:ext cx="736600" cy="259045"/>
    <xdr:sp macro="" textlink="">
      <xdr:nvSpPr>
        <xdr:cNvPr id="154" name="テキスト ボックス 153"/>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5" name="円/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6" name="テキスト ボックス 155"/>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164042</xdr:rowOff>
    </xdr:from>
    <xdr:to>
      <xdr:col>3</xdr:col>
      <xdr:colOff>330200</xdr:colOff>
      <xdr:row>64</xdr:row>
      <xdr:rowOff>94192</xdr:rowOff>
    </xdr:to>
    <xdr:sp macro="" textlink="">
      <xdr:nvSpPr>
        <xdr:cNvPr id="157" name="円/楕円 156"/>
        <xdr:cNvSpPr/>
      </xdr:nvSpPr>
      <xdr:spPr>
        <a:xfrm>
          <a:off x="2286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58" name="テキスト ボックス 157"/>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8679</xdr:rowOff>
    </xdr:from>
    <xdr:to>
      <xdr:col>2</xdr:col>
      <xdr:colOff>127000</xdr:colOff>
      <xdr:row>64</xdr:row>
      <xdr:rowOff>110279</xdr:rowOff>
    </xdr:to>
    <xdr:sp macro="" textlink="">
      <xdr:nvSpPr>
        <xdr:cNvPr id="159" name="円/楕円 158"/>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95056</xdr:rowOff>
    </xdr:from>
    <xdr:ext cx="762000" cy="259045"/>
    <xdr:sp macro="" textlink="">
      <xdr:nvSpPr>
        <xdr:cNvPr id="160" name="テキスト ボックス 159"/>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人件費及び物件費が類似団体を大きく上回っている原因は、村内各施設の運営・維持管理を直営で行なっていたり、小中学校へ学習支援員や特別支援サポーターを配置しているため、人件費が極めて多くなっている。物件費に関しては、昨年度と比べ微減となったが、今後も行政改革の一環として指定管理者の設置や業務委託など実施可能な範囲で委託を進め、費用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67943</xdr:rowOff>
    </xdr:from>
    <xdr:to>
      <xdr:col>7</xdr:col>
      <xdr:colOff>152400</xdr:colOff>
      <xdr:row>86</xdr:row>
      <xdr:rowOff>68445</xdr:rowOff>
    </xdr:to>
    <xdr:cxnSp macro="">
      <xdr:nvCxnSpPr>
        <xdr:cNvPr id="195" name="直線コネクタ 194"/>
        <xdr:cNvCxnSpPr/>
      </xdr:nvCxnSpPr>
      <xdr:spPr>
        <a:xfrm flipV="1">
          <a:off x="4114800" y="14812643"/>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161590</xdr:rowOff>
    </xdr:from>
    <xdr:to>
      <xdr:col>6</xdr:col>
      <xdr:colOff>0</xdr:colOff>
      <xdr:row>86</xdr:row>
      <xdr:rowOff>68445</xdr:rowOff>
    </xdr:to>
    <xdr:cxnSp macro="">
      <xdr:nvCxnSpPr>
        <xdr:cNvPr id="198" name="直線コネクタ 197"/>
        <xdr:cNvCxnSpPr/>
      </xdr:nvCxnSpPr>
      <xdr:spPr>
        <a:xfrm>
          <a:off x="3225800" y="14734840"/>
          <a:ext cx="889000" cy="7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131282</xdr:rowOff>
    </xdr:from>
    <xdr:to>
      <xdr:col>4</xdr:col>
      <xdr:colOff>482600</xdr:colOff>
      <xdr:row>85</xdr:row>
      <xdr:rowOff>161590</xdr:rowOff>
    </xdr:to>
    <xdr:cxnSp macro="">
      <xdr:nvCxnSpPr>
        <xdr:cNvPr id="201" name="直線コネクタ 200"/>
        <xdr:cNvCxnSpPr/>
      </xdr:nvCxnSpPr>
      <xdr:spPr>
        <a:xfrm>
          <a:off x="2336800" y="14704532"/>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100300</xdr:rowOff>
    </xdr:from>
    <xdr:ext cx="762000" cy="259045"/>
    <xdr:sp macro="" textlink="">
      <xdr:nvSpPr>
        <xdr:cNvPr id="203" name="テキスト ボックス 202"/>
        <xdr:cNvSpPr txBox="1"/>
      </xdr:nvSpPr>
      <xdr:spPr>
        <a:xfrm>
          <a:off x="2844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131282</xdr:rowOff>
    </xdr:from>
    <xdr:to>
      <xdr:col>3</xdr:col>
      <xdr:colOff>279400</xdr:colOff>
      <xdr:row>85</xdr:row>
      <xdr:rowOff>167494</xdr:rowOff>
    </xdr:to>
    <xdr:cxnSp macro="">
      <xdr:nvCxnSpPr>
        <xdr:cNvPr id="204" name="直線コネクタ 203"/>
        <xdr:cNvCxnSpPr/>
      </xdr:nvCxnSpPr>
      <xdr:spPr>
        <a:xfrm flipV="1">
          <a:off x="1447800" y="14704532"/>
          <a:ext cx="889000" cy="3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33058</xdr:rowOff>
    </xdr:from>
    <xdr:ext cx="762000" cy="259045"/>
    <xdr:sp macro="" textlink="">
      <xdr:nvSpPr>
        <xdr:cNvPr id="206" name="テキスト ボックス 205"/>
        <xdr:cNvSpPr txBox="1"/>
      </xdr:nvSpPr>
      <xdr:spPr>
        <a:xfrm>
          <a:off x="1955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69611</xdr:rowOff>
    </xdr:from>
    <xdr:ext cx="762000" cy="259045"/>
    <xdr:sp macro="" textlink="">
      <xdr:nvSpPr>
        <xdr:cNvPr id="208" name="テキスト ボックス 207"/>
        <xdr:cNvSpPr txBox="1"/>
      </xdr:nvSpPr>
      <xdr:spPr>
        <a:xfrm>
          <a:off x="1066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17143</xdr:rowOff>
    </xdr:from>
    <xdr:to>
      <xdr:col>7</xdr:col>
      <xdr:colOff>203200</xdr:colOff>
      <xdr:row>86</xdr:row>
      <xdr:rowOff>118743</xdr:rowOff>
    </xdr:to>
    <xdr:sp macro="" textlink="">
      <xdr:nvSpPr>
        <xdr:cNvPr id="214" name="円/楕円 213"/>
        <xdr:cNvSpPr/>
      </xdr:nvSpPr>
      <xdr:spPr>
        <a:xfrm>
          <a:off x="4902200" y="14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160670</xdr:rowOff>
    </xdr:from>
    <xdr:ext cx="762000" cy="259045"/>
    <xdr:sp macro="" textlink="">
      <xdr:nvSpPr>
        <xdr:cNvPr id="215" name="人件費・物件費等の状況該当値テキスト"/>
        <xdr:cNvSpPr txBox="1"/>
      </xdr:nvSpPr>
      <xdr:spPr>
        <a:xfrm>
          <a:off x="5041900" y="14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351,631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17645</xdr:rowOff>
    </xdr:from>
    <xdr:to>
      <xdr:col>6</xdr:col>
      <xdr:colOff>50800</xdr:colOff>
      <xdr:row>86</xdr:row>
      <xdr:rowOff>119245</xdr:rowOff>
    </xdr:to>
    <xdr:sp macro="" textlink="">
      <xdr:nvSpPr>
        <xdr:cNvPr id="216" name="円/楕円 215"/>
        <xdr:cNvSpPr/>
      </xdr:nvSpPr>
      <xdr:spPr>
        <a:xfrm>
          <a:off x="4064000" y="14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104022</xdr:rowOff>
    </xdr:from>
    <xdr:ext cx="736600" cy="259045"/>
    <xdr:sp macro="" textlink="">
      <xdr:nvSpPr>
        <xdr:cNvPr id="217" name="テキスト ボックス 216"/>
        <xdr:cNvSpPr txBox="1"/>
      </xdr:nvSpPr>
      <xdr:spPr>
        <a:xfrm>
          <a:off x="3733800" y="148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351,756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110790</xdr:rowOff>
    </xdr:from>
    <xdr:to>
      <xdr:col>4</xdr:col>
      <xdr:colOff>533400</xdr:colOff>
      <xdr:row>86</xdr:row>
      <xdr:rowOff>40940</xdr:rowOff>
    </xdr:to>
    <xdr:sp macro="" textlink="">
      <xdr:nvSpPr>
        <xdr:cNvPr id="218" name="円/楕円 217"/>
        <xdr:cNvSpPr/>
      </xdr:nvSpPr>
      <xdr:spPr>
        <a:xfrm>
          <a:off x="31750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25717</xdr:rowOff>
    </xdr:from>
    <xdr:ext cx="762000" cy="259045"/>
    <xdr:sp macro="" textlink="">
      <xdr:nvSpPr>
        <xdr:cNvPr id="219" name="テキスト ボックス 218"/>
        <xdr:cNvSpPr txBox="1"/>
      </xdr:nvSpPr>
      <xdr:spPr>
        <a:xfrm>
          <a:off x="2844800" y="147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332,285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80482</xdr:rowOff>
    </xdr:from>
    <xdr:to>
      <xdr:col>3</xdr:col>
      <xdr:colOff>330200</xdr:colOff>
      <xdr:row>86</xdr:row>
      <xdr:rowOff>10632</xdr:rowOff>
    </xdr:to>
    <xdr:sp macro="" textlink="">
      <xdr:nvSpPr>
        <xdr:cNvPr id="220" name="円/楕円 219"/>
        <xdr:cNvSpPr/>
      </xdr:nvSpPr>
      <xdr:spPr>
        <a:xfrm>
          <a:off x="2286000" y="146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166859</xdr:rowOff>
    </xdr:from>
    <xdr:ext cx="762000" cy="259045"/>
    <xdr:sp macro="" textlink="">
      <xdr:nvSpPr>
        <xdr:cNvPr id="221" name="テキスト ボックス 220"/>
        <xdr:cNvSpPr txBox="1"/>
      </xdr:nvSpPr>
      <xdr:spPr>
        <a:xfrm>
          <a:off x="1955800" y="1474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324,749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116694</xdr:rowOff>
    </xdr:from>
    <xdr:to>
      <xdr:col>2</xdr:col>
      <xdr:colOff>127000</xdr:colOff>
      <xdr:row>86</xdr:row>
      <xdr:rowOff>46844</xdr:rowOff>
    </xdr:to>
    <xdr:sp macro="" textlink="">
      <xdr:nvSpPr>
        <xdr:cNvPr id="222" name="円/楕円 221"/>
        <xdr:cNvSpPr/>
      </xdr:nvSpPr>
      <xdr:spPr>
        <a:xfrm>
          <a:off x="1397000" y="146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31621</xdr:rowOff>
    </xdr:from>
    <xdr:ext cx="762000" cy="259045"/>
    <xdr:sp macro="" textlink="">
      <xdr:nvSpPr>
        <xdr:cNvPr id="223" name="テキスト ボックス 222"/>
        <xdr:cNvSpPr txBox="1"/>
      </xdr:nvSpPr>
      <xdr:spPr>
        <a:xfrm>
          <a:off x="1066800" y="1477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333,753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本村でみると対前年度比△</a:t>
          </a:r>
          <a:r>
            <a:rPr kumimoji="1" lang="en-US" altLang="ja-JP" sz="1300">
              <a:latin typeface="ＭＳ Ｐゴシック"/>
            </a:rPr>
            <a:t>2.0</a:t>
          </a:r>
          <a:r>
            <a:rPr kumimoji="1" lang="ja-JP" altLang="en-US" sz="1300">
              <a:latin typeface="ＭＳ Ｐゴシック"/>
            </a:rPr>
            <a:t>ポイント減少し、類似団体の平均を下回った。給料表の見直しや人事評価制度等により、給与の適正化を図っていく。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85</xdr:row>
      <xdr:rowOff>47837</xdr:rowOff>
    </xdr:to>
    <xdr:cxnSp macro="">
      <xdr:nvCxnSpPr>
        <xdr:cNvPr id="257" name="直線コネクタ 256"/>
        <xdr:cNvCxnSpPr/>
      </xdr:nvCxnSpPr>
      <xdr:spPr>
        <a:xfrm flipV="1">
          <a:off x="16179800" y="144602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168487</xdr:rowOff>
    </xdr:to>
    <xdr:cxnSp macro="">
      <xdr:nvCxnSpPr>
        <xdr:cNvPr id="260" name="直線コネクタ 259"/>
        <xdr:cNvCxnSpPr/>
      </xdr:nvCxnSpPr>
      <xdr:spPr>
        <a:xfrm flipV="1">
          <a:off x="15290800" y="146210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168487</xdr:rowOff>
    </xdr:to>
    <xdr:cxnSp macro="">
      <xdr:nvCxnSpPr>
        <xdr:cNvPr id="263" name="直線コネクタ 262"/>
        <xdr:cNvCxnSpPr/>
      </xdr:nvCxnSpPr>
      <xdr:spPr>
        <a:xfrm>
          <a:off x="14401800" y="146854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89</xdr:row>
      <xdr:rowOff>53763</xdr:rowOff>
    </xdr:to>
    <xdr:cxnSp macro="">
      <xdr:nvCxnSpPr>
        <xdr:cNvPr id="266" name="直線コネクタ 265"/>
        <xdr:cNvCxnSpPr/>
      </xdr:nvCxnSpPr>
      <xdr:spPr>
        <a:xfrm flipV="1">
          <a:off x="13512800" y="14685434"/>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8" name="円/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9" name="テキスト ボックス 278"/>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0" name="円/楕円 279"/>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81" name="テキスト ボックス 280"/>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2" name="円/楕円 281"/>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3" name="テキスト ボックス 28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84" name="円/楕円 283"/>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5" name="テキスト ボックス 284"/>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類似団体の平均をわずかに上回っているが、本村においてはほぼ同水準で推移している。今後も定員適正化計画に基づき、より適切な定員管理に努める。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114427</xdr:rowOff>
    </xdr:from>
    <xdr:to>
      <xdr:col>24</xdr:col>
      <xdr:colOff>558800</xdr:colOff>
      <xdr:row>62</xdr:row>
      <xdr:rowOff>122470</xdr:rowOff>
    </xdr:to>
    <xdr:cxnSp macro="">
      <xdr:nvCxnSpPr>
        <xdr:cNvPr id="320" name="直線コネクタ 319"/>
        <xdr:cNvCxnSpPr/>
      </xdr:nvCxnSpPr>
      <xdr:spPr>
        <a:xfrm>
          <a:off x="16179800" y="107443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114427</xdr:rowOff>
    </xdr:from>
    <xdr:to>
      <xdr:col>23</xdr:col>
      <xdr:colOff>406400</xdr:colOff>
      <xdr:row>62</xdr:row>
      <xdr:rowOff>160274</xdr:rowOff>
    </xdr:to>
    <xdr:cxnSp macro="">
      <xdr:nvCxnSpPr>
        <xdr:cNvPr id="323" name="直線コネクタ 322"/>
        <xdr:cNvCxnSpPr/>
      </xdr:nvCxnSpPr>
      <xdr:spPr>
        <a:xfrm flipV="1">
          <a:off x="15290800" y="1074432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160274</xdr:rowOff>
    </xdr:from>
    <xdr:to>
      <xdr:col>22</xdr:col>
      <xdr:colOff>203200</xdr:colOff>
      <xdr:row>62</xdr:row>
      <xdr:rowOff>166708</xdr:rowOff>
    </xdr:to>
    <xdr:cxnSp macro="">
      <xdr:nvCxnSpPr>
        <xdr:cNvPr id="326" name="直線コネクタ 325"/>
        <xdr:cNvCxnSpPr/>
      </xdr:nvCxnSpPr>
      <xdr:spPr>
        <a:xfrm flipV="1">
          <a:off x="14401800" y="1079017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166708</xdr:rowOff>
    </xdr:from>
    <xdr:to>
      <xdr:col>21</xdr:col>
      <xdr:colOff>0</xdr:colOff>
      <xdr:row>63</xdr:row>
      <xdr:rowOff>2498</xdr:rowOff>
    </xdr:to>
    <xdr:cxnSp macro="">
      <xdr:nvCxnSpPr>
        <xdr:cNvPr id="329" name="直線コネクタ 328"/>
        <xdr:cNvCxnSpPr/>
      </xdr:nvCxnSpPr>
      <xdr:spPr>
        <a:xfrm flipV="1">
          <a:off x="13512800" y="1079660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71670</xdr:rowOff>
    </xdr:from>
    <xdr:to>
      <xdr:col>24</xdr:col>
      <xdr:colOff>609600</xdr:colOff>
      <xdr:row>63</xdr:row>
      <xdr:rowOff>1820</xdr:rowOff>
    </xdr:to>
    <xdr:sp macro="" textlink="">
      <xdr:nvSpPr>
        <xdr:cNvPr id="339" name="円/楕円 338"/>
        <xdr:cNvSpPr/>
      </xdr:nvSpPr>
      <xdr:spPr>
        <a:xfrm>
          <a:off x="16967200" y="107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43747</xdr:rowOff>
    </xdr:from>
    <xdr:ext cx="762000" cy="259045"/>
    <xdr:sp macro="" textlink="">
      <xdr:nvSpPr>
        <xdr:cNvPr id="340" name="定員管理の状況該当値テキスト"/>
        <xdr:cNvSpPr txBox="1"/>
      </xdr:nvSpPr>
      <xdr:spPr>
        <a:xfrm>
          <a:off x="17106900" y="1067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63627</xdr:rowOff>
    </xdr:from>
    <xdr:to>
      <xdr:col>23</xdr:col>
      <xdr:colOff>457200</xdr:colOff>
      <xdr:row>62</xdr:row>
      <xdr:rowOff>165227</xdr:rowOff>
    </xdr:to>
    <xdr:sp macro="" textlink="">
      <xdr:nvSpPr>
        <xdr:cNvPr id="341" name="円/楕円 340"/>
        <xdr:cNvSpPr/>
      </xdr:nvSpPr>
      <xdr:spPr>
        <a:xfrm>
          <a:off x="16129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150004</xdr:rowOff>
    </xdr:from>
    <xdr:ext cx="736600" cy="259045"/>
    <xdr:sp macro="" textlink="">
      <xdr:nvSpPr>
        <xdr:cNvPr id="342" name="テキスト ボックス 341"/>
        <xdr:cNvSpPr txBox="1"/>
      </xdr:nvSpPr>
      <xdr:spPr>
        <a:xfrm>
          <a:off x="15798800" y="1077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109474</xdr:rowOff>
    </xdr:from>
    <xdr:to>
      <xdr:col>22</xdr:col>
      <xdr:colOff>254000</xdr:colOff>
      <xdr:row>63</xdr:row>
      <xdr:rowOff>39624</xdr:rowOff>
    </xdr:to>
    <xdr:sp macro="" textlink="">
      <xdr:nvSpPr>
        <xdr:cNvPr id="343" name="円/楕円 342"/>
        <xdr:cNvSpPr/>
      </xdr:nvSpPr>
      <xdr:spPr>
        <a:xfrm>
          <a:off x="15240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24401</xdr:rowOff>
    </xdr:from>
    <xdr:ext cx="762000" cy="259045"/>
    <xdr:sp macro="" textlink="">
      <xdr:nvSpPr>
        <xdr:cNvPr id="344" name="テキスト ボックス 343"/>
        <xdr:cNvSpPr txBox="1"/>
      </xdr:nvSpPr>
      <xdr:spPr>
        <a:xfrm>
          <a:off x="14909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115908</xdr:rowOff>
    </xdr:from>
    <xdr:to>
      <xdr:col>21</xdr:col>
      <xdr:colOff>50800</xdr:colOff>
      <xdr:row>63</xdr:row>
      <xdr:rowOff>46058</xdr:rowOff>
    </xdr:to>
    <xdr:sp macro="" textlink="">
      <xdr:nvSpPr>
        <xdr:cNvPr id="345" name="円/楕円 344"/>
        <xdr:cNvSpPr/>
      </xdr:nvSpPr>
      <xdr:spPr>
        <a:xfrm>
          <a:off x="14351000" y="107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30835</xdr:rowOff>
    </xdr:from>
    <xdr:ext cx="762000" cy="259045"/>
    <xdr:sp macro="" textlink="">
      <xdr:nvSpPr>
        <xdr:cNvPr id="346" name="テキスト ボックス 345"/>
        <xdr:cNvSpPr txBox="1"/>
      </xdr:nvSpPr>
      <xdr:spPr>
        <a:xfrm>
          <a:off x="14020800" y="108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123148</xdr:rowOff>
    </xdr:from>
    <xdr:to>
      <xdr:col>19</xdr:col>
      <xdr:colOff>533400</xdr:colOff>
      <xdr:row>63</xdr:row>
      <xdr:rowOff>53298</xdr:rowOff>
    </xdr:to>
    <xdr:sp macro="" textlink="">
      <xdr:nvSpPr>
        <xdr:cNvPr id="347" name="円/楕円 346"/>
        <xdr:cNvSpPr/>
      </xdr:nvSpPr>
      <xdr:spPr>
        <a:xfrm>
          <a:off x="13462000" y="107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38075</xdr:rowOff>
    </xdr:from>
    <xdr:ext cx="762000" cy="259045"/>
    <xdr:sp macro="" textlink="">
      <xdr:nvSpPr>
        <xdr:cNvPr id="348" name="テキスト ボックス 347"/>
        <xdr:cNvSpPr txBox="1"/>
      </xdr:nvSpPr>
      <xdr:spPr>
        <a:xfrm>
          <a:off x="13131800" y="108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本村の実質公債費率は対前年度比で</a:t>
          </a:r>
          <a:r>
            <a:rPr kumimoji="1" lang="en-US" altLang="ja-JP" sz="1300">
              <a:latin typeface="ＭＳ Ｐゴシック"/>
            </a:rPr>
            <a:t>0.6</a:t>
          </a:r>
          <a:r>
            <a:rPr kumimoji="1" lang="ja-JP" altLang="en-US" sz="1300">
              <a:latin typeface="ＭＳ Ｐゴシック"/>
            </a:rPr>
            <a:t>ポイント増となっている。類似団体平均は下回っているが、今後、近年の大型建設事業による公債費の増が見込まれる。事業の緊急度や住民のニーズ等を的確に把握し、起債に大きく頼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87313</xdr:rowOff>
    </xdr:to>
    <xdr:cxnSp macro="">
      <xdr:nvCxnSpPr>
        <xdr:cNvPr id="386" name="直線コネクタ 385"/>
        <xdr:cNvCxnSpPr/>
      </xdr:nvCxnSpPr>
      <xdr:spPr>
        <a:xfrm>
          <a:off x="16179800" y="67135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37042</xdr:rowOff>
    </xdr:to>
    <xdr:cxnSp macro="">
      <xdr:nvCxnSpPr>
        <xdr:cNvPr id="389" name="直線コネクタ 388"/>
        <xdr:cNvCxnSpPr/>
      </xdr:nvCxnSpPr>
      <xdr:spPr>
        <a:xfrm flipV="1">
          <a:off x="15290800" y="67135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37042</xdr:rowOff>
    </xdr:from>
    <xdr:to>
      <xdr:col>22</xdr:col>
      <xdr:colOff>203200</xdr:colOff>
      <xdr:row>39</xdr:row>
      <xdr:rowOff>67204</xdr:rowOff>
    </xdr:to>
    <xdr:cxnSp macro="">
      <xdr:nvCxnSpPr>
        <xdr:cNvPr id="392" name="直線コネクタ 391"/>
        <xdr:cNvCxnSpPr/>
      </xdr:nvCxnSpPr>
      <xdr:spPr>
        <a:xfrm flipV="1">
          <a:off x="14401800" y="67235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67204</xdr:rowOff>
    </xdr:from>
    <xdr:to>
      <xdr:col>21</xdr:col>
      <xdr:colOff>0</xdr:colOff>
      <xdr:row>39</xdr:row>
      <xdr:rowOff>147638</xdr:rowOff>
    </xdr:to>
    <xdr:cxnSp macro="">
      <xdr:nvCxnSpPr>
        <xdr:cNvPr id="395" name="直線コネクタ 394"/>
        <xdr:cNvCxnSpPr/>
      </xdr:nvCxnSpPr>
      <xdr:spPr>
        <a:xfrm flipV="1">
          <a:off x="13512800" y="675375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36513</xdr:rowOff>
    </xdr:from>
    <xdr:to>
      <xdr:col>24</xdr:col>
      <xdr:colOff>609600</xdr:colOff>
      <xdr:row>39</xdr:row>
      <xdr:rowOff>138113</xdr:rowOff>
    </xdr:to>
    <xdr:sp macro="" textlink="">
      <xdr:nvSpPr>
        <xdr:cNvPr id="405" name="円/楕円 404"/>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53040</xdr:rowOff>
    </xdr:from>
    <xdr:ext cx="762000" cy="259045"/>
    <xdr:sp macro="" textlink="">
      <xdr:nvSpPr>
        <xdr:cNvPr id="406" name="公債費負担の状況該当値テキスト"/>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407" name="円/楕円 406"/>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408" name="テキスト ボックス 407"/>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157692</xdr:rowOff>
    </xdr:from>
    <xdr:to>
      <xdr:col>22</xdr:col>
      <xdr:colOff>254000</xdr:colOff>
      <xdr:row>39</xdr:row>
      <xdr:rowOff>87842</xdr:rowOff>
    </xdr:to>
    <xdr:sp macro="" textlink="">
      <xdr:nvSpPr>
        <xdr:cNvPr id="409" name="円/楕円 408"/>
        <xdr:cNvSpPr/>
      </xdr:nvSpPr>
      <xdr:spPr>
        <a:xfrm>
          <a:off x="15240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98019</xdr:rowOff>
    </xdr:from>
    <xdr:ext cx="762000" cy="259045"/>
    <xdr:sp macro="" textlink="">
      <xdr:nvSpPr>
        <xdr:cNvPr id="410" name="テキスト ボックス 409"/>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16404</xdr:rowOff>
    </xdr:from>
    <xdr:to>
      <xdr:col>21</xdr:col>
      <xdr:colOff>50800</xdr:colOff>
      <xdr:row>39</xdr:row>
      <xdr:rowOff>118004</xdr:rowOff>
    </xdr:to>
    <xdr:sp macro="" textlink="">
      <xdr:nvSpPr>
        <xdr:cNvPr id="411" name="円/楕円 410"/>
        <xdr:cNvSpPr/>
      </xdr:nvSpPr>
      <xdr:spPr>
        <a:xfrm>
          <a:off x="14351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128181</xdr:rowOff>
    </xdr:from>
    <xdr:ext cx="762000" cy="259045"/>
    <xdr:sp macro="" textlink="">
      <xdr:nvSpPr>
        <xdr:cNvPr id="412" name="テキスト ボックス 411"/>
        <xdr:cNvSpPr txBox="1"/>
      </xdr:nvSpPr>
      <xdr:spPr>
        <a:xfrm>
          <a:off x="14020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96838</xdr:rowOff>
    </xdr:from>
    <xdr:to>
      <xdr:col>19</xdr:col>
      <xdr:colOff>533400</xdr:colOff>
      <xdr:row>40</xdr:row>
      <xdr:rowOff>26988</xdr:rowOff>
    </xdr:to>
    <xdr:sp macro="" textlink="">
      <xdr:nvSpPr>
        <xdr:cNvPr id="413" name="円/楕円 412"/>
        <xdr:cNvSpPr/>
      </xdr:nvSpPr>
      <xdr:spPr>
        <a:xfrm>
          <a:off x="13462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37165</xdr:rowOff>
    </xdr:from>
    <xdr:ext cx="762000" cy="259045"/>
    <xdr:sp macro="" textlink="">
      <xdr:nvSpPr>
        <xdr:cNvPr id="414" name="テキスト ボックス 413"/>
        <xdr:cNvSpPr txBox="1"/>
      </xdr:nvSpPr>
      <xdr:spPr>
        <a:xfrm>
          <a:off x="13131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大きく下回っている要因としては、一般会計地方債残高の減、充当可能基金の増が大きい。しかし近年の大型建設事業による地方債の新発や、組合負担等見込額の増が見込まれることから、今後も行財政改革に努め財政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50190</xdr:rowOff>
    </xdr:from>
    <xdr:to>
      <xdr:col>21</xdr:col>
      <xdr:colOff>0</xdr:colOff>
      <xdr:row>15</xdr:row>
      <xdr:rowOff>110033</xdr:rowOff>
    </xdr:to>
    <xdr:cxnSp macro="">
      <xdr:nvCxnSpPr>
        <xdr:cNvPr id="446" name="直線コネクタ 445"/>
        <xdr:cNvCxnSpPr/>
      </xdr:nvCxnSpPr>
      <xdr:spPr>
        <a:xfrm flipV="1">
          <a:off x="13512800" y="2621940"/>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9" name="フローチャート : 判断 448"/>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0" name="テキスト ボックス 449"/>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1" name="フローチャート : 判断 450"/>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2" name="テキスト ボックス 451"/>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3" name="フローチャート : 判断 452"/>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4" name="テキスト ボックス 453"/>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5" name="フローチャート : 判断 454"/>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6" name="テキスト ボックス 455"/>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170840</xdr:rowOff>
    </xdr:from>
    <xdr:to>
      <xdr:col>21</xdr:col>
      <xdr:colOff>50800</xdr:colOff>
      <xdr:row>15</xdr:row>
      <xdr:rowOff>100990</xdr:rowOff>
    </xdr:to>
    <xdr:sp macro="" textlink="">
      <xdr:nvSpPr>
        <xdr:cNvPr id="462" name="円/楕円 461"/>
        <xdr:cNvSpPr/>
      </xdr:nvSpPr>
      <xdr:spPr>
        <a:xfrm>
          <a:off x="14351000" y="25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111167</xdr:rowOff>
    </xdr:from>
    <xdr:ext cx="762000" cy="259045"/>
    <xdr:sp macro="" textlink="">
      <xdr:nvSpPr>
        <xdr:cNvPr id="463" name="テキスト ボックス 462"/>
        <xdr:cNvSpPr txBox="1"/>
      </xdr:nvSpPr>
      <xdr:spPr>
        <a:xfrm>
          <a:off x="14020800" y="23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59233</xdr:rowOff>
    </xdr:from>
    <xdr:to>
      <xdr:col>19</xdr:col>
      <xdr:colOff>533400</xdr:colOff>
      <xdr:row>15</xdr:row>
      <xdr:rowOff>160833</xdr:rowOff>
    </xdr:to>
    <xdr:sp macro="" textlink="">
      <xdr:nvSpPr>
        <xdr:cNvPr id="464" name="円/楕円 463"/>
        <xdr:cNvSpPr/>
      </xdr:nvSpPr>
      <xdr:spPr>
        <a:xfrm>
          <a:off x="13462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171010</xdr:rowOff>
    </xdr:from>
    <xdr:ext cx="762000" cy="259045"/>
    <xdr:sp macro="" textlink="">
      <xdr:nvSpPr>
        <xdr:cNvPr id="465" name="テキスト ボックス 464"/>
        <xdr:cNvSpPr txBox="1"/>
      </xdr:nvSpPr>
      <xdr:spPr>
        <a:xfrm>
          <a:off x="13131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規職員については定員適正化計画及び行財政改革プランに基づき給与抑制に努めてきたところだが、嘱託職員の増などにより、類似団体平均と比較すると依然高い割合で推移している。施設の管理・運営に関して民間委託を進めるなど行財政改革への取り組みを通じて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92710</xdr:rowOff>
    </xdr:to>
    <xdr:cxnSp macro="">
      <xdr:nvCxnSpPr>
        <xdr:cNvPr id="66" name="直線コネクタ 65"/>
        <xdr:cNvCxnSpPr/>
      </xdr:nvCxnSpPr>
      <xdr:spPr>
        <a:xfrm>
          <a:off x="3987800" y="672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39370</xdr:rowOff>
    </xdr:from>
    <xdr:to>
      <xdr:col>5</xdr:col>
      <xdr:colOff>549275</xdr:colOff>
      <xdr:row>39</xdr:row>
      <xdr:rowOff>115570</xdr:rowOff>
    </xdr:to>
    <xdr:cxnSp macro="">
      <xdr:nvCxnSpPr>
        <xdr:cNvPr id="69" name="直線コネクタ 68"/>
        <xdr:cNvCxnSpPr/>
      </xdr:nvCxnSpPr>
      <xdr:spPr>
        <a:xfrm flipV="1">
          <a:off x="3098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115570</xdr:rowOff>
    </xdr:from>
    <xdr:to>
      <xdr:col>4</xdr:col>
      <xdr:colOff>346075</xdr:colOff>
      <xdr:row>39</xdr:row>
      <xdr:rowOff>168910</xdr:rowOff>
    </xdr:to>
    <xdr:cxnSp macro="">
      <xdr:nvCxnSpPr>
        <xdr:cNvPr id="72" name="直線コネクタ 71"/>
        <xdr:cNvCxnSpPr/>
      </xdr:nvCxnSpPr>
      <xdr:spPr>
        <a:xfrm flipV="1">
          <a:off x="2209800" y="680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168910</xdr:rowOff>
    </xdr:from>
    <xdr:to>
      <xdr:col>3</xdr:col>
      <xdr:colOff>142875</xdr:colOff>
      <xdr:row>40</xdr:row>
      <xdr:rowOff>66040</xdr:rowOff>
    </xdr:to>
    <xdr:cxnSp macro="">
      <xdr:nvCxnSpPr>
        <xdr:cNvPr id="75" name="直線コネクタ 74"/>
        <xdr:cNvCxnSpPr/>
      </xdr:nvCxnSpPr>
      <xdr:spPr>
        <a:xfrm flipV="1">
          <a:off x="1320800" y="6855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41910</xdr:rowOff>
    </xdr:from>
    <xdr:to>
      <xdr:col>7</xdr:col>
      <xdr:colOff>66675</xdr:colOff>
      <xdr:row>39</xdr:row>
      <xdr:rowOff>143510</xdr:rowOff>
    </xdr:to>
    <xdr:sp macro="" textlink="">
      <xdr:nvSpPr>
        <xdr:cNvPr id="85" name="円/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9" name="円/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91" name="円/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2" name="テキスト ボックス 91"/>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xdr:rowOff>
    </xdr:from>
    <xdr:to>
      <xdr:col>1</xdr:col>
      <xdr:colOff>676275</xdr:colOff>
      <xdr:row>40</xdr:row>
      <xdr:rowOff>116840</xdr:rowOff>
    </xdr:to>
    <xdr:sp macro="" textlink="">
      <xdr:nvSpPr>
        <xdr:cNvPr id="93" name="円/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101617</xdr:rowOff>
    </xdr:from>
    <xdr:ext cx="762000" cy="259045"/>
    <xdr:sp macro="" textlink="">
      <xdr:nvSpPr>
        <xdr:cNvPr id="94" name="テキスト ボックス 93"/>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近年は類似団体平均値で推移している。本村でみても対前年度比</a:t>
          </a:r>
          <a:r>
            <a:rPr kumimoji="1" lang="en-US" altLang="ja-JP" sz="1300">
              <a:latin typeface="ＭＳ Ｐゴシック"/>
            </a:rPr>
            <a:t>0.1</a:t>
          </a:r>
          <a:r>
            <a:rPr kumimoji="1" lang="ja-JP" altLang="en-US" sz="1300">
              <a:latin typeface="ＭＳ Ｐゴシック"/>
            </a:rPr>
            <a:t>ポイントと微増しているが、今後もコスト面の見直しを積極的に行いながら、物件費の削減に努める。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5842</xdr:rowOff>
    </xdr:to>
    <xdr:cxnSp macro="">
      <xdr:nvCxnSpPr>
        <xdr:cNvPr id="124" name="直線コネクタ 123"/>
        <xdr:cNvCxnSpPr/>
      </xdr:nvCxnSpPr>
      <xdr:spPr>
        <a:xfrm>
          <a:off x="15671800" y="2915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33274</xdr:rowOff>
    </xdr:to>
    <xdr:cxnSp macro="">
      <xdr:nvCxnSpPr>
        <xdr:cNvPr id="127" name="直線コネクタ 126"/>
        <xdr:cNvCxnSpPr/>
      </xdr:nvCxnSpPr>
      <xdr:spPr>
        <a:xfrm flipV="1">
          <a:off x="14782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33274</xdr:rowOff>
    </xdr:to>
    <xdr:cxnSp macro="">
      <xdr:nvCxnSpPr>
        <xdr:cNvPr id="130" name="直線コネクタ 129"/>
        <xdr:cNvCxnSpPr/>
      </xdr:nvCxnSpPr>
      <xdr:spPr>
        <a:xfrm>
          <a:off x="13893800" y="2934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19558</xdr:rowOff>
    </xdr:from>
    <xdr:to>
      <xdr:col>20</xdr:col>
      <xdr:colOff>158750</xdr:colOff>
      <xdr:row>17</xdr:row>
      <xdr:rowOff>28702</xdr:rowOff>
    </xdr:to>
    <xdr:cxnSp macro="">
      <xdr:nvCxnSpPr>
        <xdr:cNvPr id="133" name="直線コネクタ 132"/>
        <xdr:cNvCxnSpPr/>
      </xdr:nvCxnSpPr>
      <xdr:spPr>
        <a:xfrm flipV="1">
          <a:off x="13004800" y="2934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3" name="円/楕円 142"/>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4"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5" name="円/楕円 144"/>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6" name="テキスト ボックス 145"/>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7" name="円/楕円 146"/>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8" name="テキスト ボックス 147"/>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9" name="円/楕円 148"/>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55135</xdr:rowOff>
    </xdr:from>
    <xdr:ext cx="762000" cy="259045"/>
    <xdr:sp macro="" textlink="">
      <xdr:nvSpPr>
        <xdr:cNvPr id="150" name="テキスト ボックス 149"/>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149352</xdr:rowOff>
    </xdr:from>
    <xdr:to>
      <xdr:col>19</xdr:col>
      <xdr:colOff>6350</xdr:colOff>
      <xdr:row>17</xdr:row>
      <xdr:rowOff>79502</xdr:rowOff>
    </xdr:to>
    <xdr:sp macro="" textlink="">
      <xdr:nvSpPr>
        <xdr:cNvPr id="151" name="円/楕円 150"/>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64279</xdr:rowOff>
    </xdr:from>
    <xdr:ext cx="762000" cy="259045"/>
    <xdr:sp macro="" textlink="">
      <xdr:nvSpPr>
        <xdr:cNvPr id="152" name="テキスト ボックス 151"/>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高い状況が続いている。福祉関連事業給付費（臨時福祉給付金など）の増や、障害者自立支援・訓練等給付費、障害児通所支援給付費など、障害福祉関連事業費の増加が主な要因である。行政改革への取り組みを通じ住民サービスの低下を最小限に抑えつつ、事務事業の効率化を図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31750</xdr:rowOff>
    </xdr:to>
    <xdr:cxnSp macro="">
      <xdr:nvCxnSpPr>
        <xdr:cNvPr id="185" name="直線コネクタ 184"/>
        <xdr:cNvCxnSpPr/>
      </xdr:nvCxnSpPr>
      <xdr:spPr>
        <a:xfrm>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31750</xdr:rowOff>
    </xdr:to>
    <xdr:cxnSp macro="">
      <xdr:nvCxnSpPr>
        <xdr:cNvPr id="188" name="直線コネクタ 187"/>
        <xdr:cNvCxnSpPr/>
      </xdr:nvCxnSpPr>
      <xdr:spPr>
        <a:xfrm flipV="1">
          <a:off x="3098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31750</xdr:rowOff>
    </xdr:to>
    <xdr:cxnSp macro="">
      <xdr:nvCxnSpPr>
        <xdr:cNvPr id="191" name="直線コネクタ 190"/>
        <xdr:cNvCxnSpPr/>
      </xdr:nvCxnSpPr>
      <xdr:spPr>
        <a:xfrm>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165100</xdr:rowOff>
    </xdr:to>
    <xdr:cxnSp macro="">
      <xdr:nvCxnSpPr>
        <xdr:cNvPr id="194" name="直線コネクタ 193"/>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4" name="円/楕円 203"/>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5"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6" name="円/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7" name="テキスト ボックス 20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8" name="円/楕円 207"/>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09" name="テキスト ボックス 208"/>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0" name="円/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1" name="テキスト ボックス 210"/>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2" name="円/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3" name="テキスト ボックス 21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その他に係る経常収支比率は類似団体を</a:t>
          </a:r>
          <a:r>
            <a:rPr kumimoji="1" lang="en-US" altLang="ja-JP" sz="1300">
              <a:latin typeface="ＭＳ Ｐゴシック"/>
            </a:rPr>
            <a:t>6</a:t>
          </a:r>
          <a:r>
            <a:rPr kumimoji="1" lang="ja-JP" altLang="en-US" sz="1300">
              <a:latin typeface="ＭＳ Ｐゴシック"/>
            </a:rPr>
            <a:t>ポイント下回っているが、本村では対前年度比</a:t>
          </a:r>
          <a:r>
            <a:rPr kumimoji="1" lang="en-US" altLang="ja-JP" sz="1300">
              <a:latin typeface="ＭＳ Ｐゴシック"/>
            </a:rPr>
            <a:t>1.0</a:t>
          </a:r>
          <a:r>
            <a:rPr kumimoji="1" lang="ja-JP" altLang="en-US" sz="1300">
              <a:latin typeface="ＭＳ Ｐゴシック"/>
            </a:rPr>
            <a:t>ポイント増加している。介護保険広域連合負担金や国民健康保険繰出金の増によるものであるが、事業の見直しなど経費の削減に努め、普通会計の負担額を減らしていくよう努める。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92710</xdr:rowOff>
    </xdr:to>
    <xdr:cxnSp macro="">
      <xdr:nvCxnSpPr>
        <xdr:cNvPr id="243" name="直線コネクタ 242"/>
        <xdr:cNvCxnSpPr/>
      </xdr:nvCxnSpPr>
      <xdr:spPr>
        <a:xfrm>
          <a:off x="15671800" y="9476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74422</xdr:rowOff>
    </xdr:to>
    <xdr:cxnSp macro="">
      <xdr:nvCxnSpPr>
        <xdr:cNvPr id="246" name="直線コネクタ 245"/>
        <xdr:cNvCxnSpPr/>
      </xdr:nvCxnSpPr>
      <xdr:spPr>
        <a:xfrm flipV="1">
          <a:off x="14782800" y="9476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55</xdr:row>
      <xdr:rowOff>115570</xdr:rowOff>
    </xdr:to>
    <xdr:cxnSp macro="">
      <xdr:nvCxnSpPr>
        <xdr:cNvPr id="249" name="直線コネクタ 248"/>
        <xdr:cNvCxnSpPr/>
      </xdr:nvCxnSpPr>
      <xdr:spPr>
        <a:xfrm flipV="1">
          <a:off x="13893800" y="9504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115570</xdr:rowOff>
    </xdr:to>
    <xdr:cxnSp macro="">
      <xdr:nvCxnSpPr>
        <xdr:cNvPr id="252" name="直線コネクタ 251"/>
        <xdr:cNvCxnSpPr/>
      </xdr:nvCxnSpPr>
      <xdr:spPr>
        <a:xfrm>
          <a:off x="13004800" y="9536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41910</xdr:rowOff>
    </xdr:from>
    <xdr:to>
      <xdr:col>24</xdr:col>
      <xdr:colOff>82550</xdr:colOff>
      <xdr:row>55</xdr:row>
      <xdr:rowOff>143510</xdr:rowOff>
    </xdr:to>
    <xdr:sp macro="" textlink="">
      <xdr:nvSpPr>
        <xdr:cNvPr id="262" name="円/楕円 261"/>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58437</xdr:rowOff>
    </xdr:from>
    <xdr:ext cx="762000" cy="259045"/>
    <xdr:sp macro="" textlink="">
      <xdr:nvSpPr>
        <xdr:cNvPr id="263"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64" name="円/楕円 263"/>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5" name="テキスト ボックス 264"/>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23622</xdr:rowOff>
    </xdr:from>
    <xdr:to>
      <xdr:col>21</xdr:col>
      <xdr:colOff>412750</xdr:colOff>
      <xdr:row>55</xdr:row>
      <xdr:rowOff>125222</xdr:rowOff>
    </xdr:to>
    <xdr:sp macro="" textlink="">
      <xdr:nvSpPr>
        <xdr:cNvPr id="266" name="円/楕円 265"/>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135399</xdr:rowOff>
    </xdr:from>
    <xdr:ext cx="762000" cy="259045"/>
    <xdr:sp macro="" textlink="">
      <xdr:nvSpPr>
        <xdr:cNvPr id="267" name="テキスト ボックス 266"/>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8" name="円/楕円 26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9" name="テキスト ボックス 26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0" name="円/楕円 269"/>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1" name="テキスト ボックス 270"/>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補助費等その他に係る経常収支比率が対前年度比</a:t>
          </a:r>
          <a:r>
            <a:rPr kumimoji="1" lang="en-US" altLang="ja-JP" sz="1300">
              <a:latin typeface="ＭＳ Ｐゴシック"/>
            </a:rPr>
            <a:t>0.4</a:t>
          </a:r>
          <a:r>
            <a:rPr kumimoji="1" lang="ja-JP" altLang="en-US" sz="1300">
              <a:latin typeface="ＭＳ Ｐゴシック"/>
            </a:rPr>
            <a:t>ポイント増加し、類似団体平均を上回っている。一部事務組合補助金の増等が主な要因であるが、本村では単独による農業補助や各種団体補助も行っているため、補助金の見直しを行い適正な支出に努める。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74422</xdr:rowOff>
    </xdr:to>
    <xdr:cxnSp macro="">
      <xdr:nvCxnSpPr>
        <xdr:cNvPr id="301" name="直線コネクタ 300"/>
        <xdr:cNvCxnSpPr/>
      </xdr:nvCxnSpPr>
      <xdr:spPr>
        <a:xfrm>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56134</xdr:rowOff>
    </xdr:to>
    <xdr:cxnSp macro="">
      <xdr:nvCxnSpPr>
        <xdr:cNvPr id="304" name="直線コネクタ 303"/>
        <xdr:cNvCxnSpPr/>
      </xdr:nvCxnSpPr>
      <xdr:spPr>
        <a:xfrm>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38</xdr:row>
      <xdr:rowOff>21844</xdr:rowOff>
    </xdr:to>
    <xdr:cxnSp macro="">
      <xdr:nvCxnSpPr>
        <xdr:cNvPr id="307" name="直線コネクタ 306"/>
        <xdr:cNvCxnSpPr/>
      </xdr:nvCxnSpPr>
      <xdr:spPr>
        <a:xfrm flipV="1">
          <a:off x="13893800" y="63814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21844</xdr:rowOff>
    </xdr:from>
    <xdr:to>
      <xdr:col>20</xdr:col>
      <xdr:colOff>158750</xdr:colOff>
      <xdr:row>38</xdr:row>
      <xdr:rowOff>30988</xdr:rowOff>
    </xdr:to>
    <xdr:cxnSp macro="">
      <xdr:nvCxnSpPr>
        <xdr:cNvPr id="310" name="直線コネクタ 309"/>
        <xdr:cNvCxnSpPr/>
      </xdr:nvCxnSpPr>
      <xdr:spPr>
        <a:xfrm flipV="1">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0" name="円/楕円 319"/>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1"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xdr:rowOff>
    </xdr:from>
    <xdr:to>
      <xdr:col>22</xdr:col>
      <xdr:colOff>615950</xdr:colOff>
      <xdr:row>37</xdr:row>
      <xdr:rowOff>106934</xdr:rowOff>
    </xdr:to>
    <xdr:sp macro="" textlink="">
      <xdr:nvSpPr>
        <xdr:cNvPr id="322" name="円/楕円 321"/>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23" name="テキスト ボックス 32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4" name="円/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25" name="テキスト ボックス 324"/>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142494</xdr:rowOff>
    </xdr:from>
    <xdr:to>
      <xdr:col>20</xdr:col>
      <xdr:colOff>209550</xdr:colOff>
      <xdr:row>38</xdr:row>
      <xdr:rowOff>72644</xdr:rowOff>
    </xdr:to>
    <xdr:sp macro="" textlink="">
      <xdr:nvSpPr>
        <xdr:cNvPr id="326" name="円/楕円 325"/>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57421</xdr:rowOff>
    </xdr:from>
    <xdr:ext cx="762000" cy="259045"/>
    <xdr:sp macro="" textlink="">
      <xdr:nvSpPr>
        <xdr:cNvPr id="327" name="テキスト ボックス 326"/>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28" name="円/楕円 327"/>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29" name="テキスト ボックス 328"/>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近年の大型建設事業（野球場など）の完了などにより公債費が増加傾向にある。今後、下水道事業などの公営企業債の新規発行や大型建設事業を計画しているため、更なる増加が予想される。効率補助を活用した事業を行えるよう検討し、財政を圧迫することのないように計画を進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xdr:rowOff>
    </xdr:from>
    <xdr:to>
      <xdr:col>7</xdr:col>
      <xdr:colOff>15875</xdr:colOff>
      <xdr:row>75</xdr:row>
      <xdr:rowOff>27940</xdr:rowOff>
    </xdr:to>
    <xdr:cxnSp macro="">
      <xdr:nvCxnSpPr>
        <xdr:cNvPr id="361" name="直線コネクタ 360"/>
        <xdr:cNvCxnSpPr/>
      </xdr:nvCxnSpPr>
      <xdr:spPr>
        <a:xfrm>
          <a:off x="3987800" y="12871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xdr:rowOff>
    </xdr:from>
    <xdr:to>
      <xdr:col>5</xdr:col>
      <xdr:colOff>549275</xdr:colOff>
      <xdr:row>75</xdr:row>
      <xdr:rowOff>24130</xdr:rowOff>
    </xdr:to>
    <xdr:cxnSp macro="">
      <xdr:nvCxnSpPr>
        <xdr:cNvPr id="364" name="直線コネクタ 363"/>
        <xdr:cNvCxnSpPr/>
      </xdr:nvCxnSpPr>
      <xdr:spPr>
        <a:xfrm flipV="1">
          <a:off x="3098800" y="12871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24130</xdr:rowOff>
    </xdr:to>
    <xdr:cxnSp macro="">
      <xdr:nvCxnSpPr>
        <xdr:cNvPr id="367" name="直線コネクタ 366"/>
        <xdr:cNvCxnSpPr/>
      </xdr:nvCxnSpPr>
      <xdr:spPr>
        <a:xfrm>
          <a:off x="2209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153670</xdr:rowOff>
    </xdr:from>
    <xdr:to>
      <xdr:col>3</xdr:col>
      <xdr:colOff>142875</xdr:colOff>
      <xdr:row>74</xdr:row>
      <xdr:rowOff>165100</xdr:rowOff>
    </xdr:to>
    <xdr:cxnSp macro="">
      <xdr:nvCxnSpPr>
        <xdr:cNvPr id="370" name="直線コネクタ 369"/>
        <xdr:cNvCxnSpPr/>
      </xdr:nvCxnSpPr>
      <xdr:spPr>
        <a:xfrm>
          <a:off x="1320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80" name="円/楕円 379"/>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165117</xdr:rowOff>
    </xdr:from>
    <xdr:ext cx="762000" cy="259045"/>
    <xdr:sp macro="" textlink="">
      <xdr:nvSpPr>
        <xdr:cNvPr id="381" name="公債費該当値テキスト"/>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133350</xdr:rowOff>
    </xdr:from>
    <xdr:to>
      <xdr:col>5</xdr:col>
      <xdr:colOff>600075</xdr:colOff>
      <xdr:row>75</xdr:row>
      <xdr:rowOff>63500</xdr:rowOff>
    </xdr:to>
    <xdr:sp macro="" textlink="">
      <xdr:nvSpPr>
        <xdr:cNvPr id="382" name="円/楕円 38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73677</xdr:rowOff>
    </xdr:from>
    <xdr:ext cx="736600" cy="259045"/>
    <xdr:sp macro="" textlink="">
      <xdr:nvSpPr>
        <xdr:cNvPr id="383" name="テキスト ボックス 382"/>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84" name="円/楕円 383"/>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85" name="テキスト ボックス 384"/>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114300</xdr:rowOff>
    </xdr:from>
    <xdr:to>
      <xdr:col>3</xdr:col>
      <xdr:colOff>193675</xdr:colOff>
      <xdr:row>75</xdr:row>
      <xdr:rowOff>44450</xdr:rowOff>
    </xdr:to>
    <xdr:sp macro="" textlink="">
      <xdr:nvSpPr>
        <xdr:cNvPr id="386" name="円/楕円 385"/>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54627</xdr:rowOff>
    </xdr:from>
    <xdr:ext cx="762000" cy="259045"/>
    <xdr:sp macro="" textlink="">
      <xdr:nvSpPr>
        <xdr:cNvPr id="387" name="テキスト ボックス 386"/>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102870</xdr:rowOff>
    </xdr:from>
    <xdr:to>
      <xdr:col>1</xdr:col>
      <xdr:colOff>676275</xdr:colOff>
      <xdr:row>75</xdr:row>
      <xdr:rowOff>33020</xdr:rowOff>
    </xdr:to>
    <xdr:sp macro="" textlink="">
      <xdr:nvSpPr>
        <xdr:cNvPr id="388" name="円/楕円 387"/>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43197</xdr:rowOff>
    </xdr:from>
    <xdr:ext cx="762000" cy="259045"/>
    <xdr:sp macro="" textlink="">
      <xdr:nvSpPr>
        <xdr:cNvPr id="389" name="テキスト ボックス 388"/>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2.3</a:t>
          </a:r>
          <a:r>
            <a:rPr kumimoji="1" lang="ja-JP" altLang="en-US" sz="1300">
              <a:latin typeface="ＭＳ Ｐゴシック"/>
            </a:rPr>
            <a:t>ポイント増加し、類似団体平均を上回った、人件費や補助費等の増、介護保険事業や国民健康保険事業への繰出し金の増が主な要因である。今後も行財政改革への取り組みを通じて、行政の効率化、財政の健全化を図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157480</xdr:rowOff>
    </xdr:to>
    <xdr:cxnSp macro="">
      <xdr:nvCxnSpPr>
        <xdr:cNvPr id="422" name="直線コネクタ 421"/>
        <xdr:cNvCxnSpPr/>
      </xdr:nvCxnSpPr>
      <xdr:spPr>
        <a:xfrm>
          <a:off x="15671800" y="132715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146050</xdr:rowOff>
    </xdr:to>
    <xdr:cxnSp macro="">
      <xdr:nvCxnSpPr>
        <xdr:cNvPr id="425" name="直線コネクタ 424"/>
        <xdr:cNvCxnSpPr/>
      </xdr:nvCxnSpPr>
      <xdr:spPr>
        <a:xfrm flipV="1">
          <a:off x="14782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146050</xdr:rowOff>
    </xdr:from>
    <xdr:to>
      <xdr:col>21</xdr:col>
      <xdr:colOff>361950</xdr:colOff>
      <xdr:row>78</xdr:row>
      <xdr:rowOff>146050</xdr:rowOff>
    </xdr:to>
    <xdr:cxnSp macro="">
      <xdr:nvCxnSpPr>
        <xdr:cNvPr id="428" name="直線コネクタ 427"/>
        <xdr:cNvCxnSpPr/>
      </xdr:nvCxnSpPr>
      <xdr:spPr>
        <a:xfrm flipV="1">
          <a:off x="13893800" y="1334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146050</xdr:rowOff>
    </xdr:from>
    <xdr:to>
      <xdr:col>20</xdr:col>
      <xdr:colOff>158750</xdr:colOff>
      <xdr:row>79</xdr:row>
      <xdr:rowOff>1270</xdr:rowOff>
    </xdr:to>
    <xdr:cxnSp macro="">
      <xdr:nvCxnSpPr>
        <xdr:cNvPr id="431" name="直線コネクタ 430"/>
        <xdr:cNvCxnSpPr/>
      </xdr:nvCxnSpPr>
      <xdr:spPr>
        <a:xfrm flipV="1">
          <a:off x="13004800" y="1351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3" name="円/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44" name="テキスト ボックス 443"/>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45" name="円/楕円 44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46" name="テキスト ボックス 44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47" name="円/楕円 446"/>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48" name="テキスト ボックス 447"/>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49" name="円/楕円 448"/>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0" name="テキスト ボックス 449"/>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沖縄県宜野座村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121178</xdr:rowOff>
    </xdr:from>
    <xdr:to>
      <xdr:col>4</xdr:col>
      <xdr:colOff>1117600</xdr:colOff>
      <xdr:row>13</xdr:row>
      <xdr:rowOff>137836</xdr:rowOff>
    </xdr:to>
    <xdr:cxnSp macro="">
      <xdr:nvCxnSpPr>
        <xdr:cNvPr id="50" name="直線コネクタ 49"/>
        <xdr:cNvCxnSpPr/>
      </xdr:nvCxnSpPr>
      <xdr:spPr bwMode="auto">
        <a:xfrm flipV="1">
          <a:off x="5003800" y="2397653"/>
          <a:ext cx="647700" cy="1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137836</xdr:rowOff>
    </xdr:from>
    <xdr:to>
      <xdr:col>4</xdr:col>
      <xdr:colOff>469900</xdr:colOff>
      <xdr:row>13</xdr:row>
      <xdr:rowOff>151856</xdr:rowOff>
    </xdr:to>
    <xdr:cxnSp macro="">
      <xdr:nvCxnSpPr>
        <xdr:cNvPr id="53" name="直線コネクタ 52"/>
        <xdr:cNvCxnSpPr/>
      </xdr:nvCxnSpPr>
      <xdr:spPr bwMode="auto">
        <a:xfrm flipV="1">
          <a:off x="4305300" y="2414311"/>
          <a:ext cx="698500" cy="1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151856</xdr:rowOff>
    </xdr:from>
    <xdr:to>
      <xdr:col>3</xdr:col>
      <xdr:colOff>904875</xdr:colOff>
      <xdr:row>14</xdr:row>
      <xdr:rowOff>10932</xdr:rowOff>
    </xdr:to>
    <xdr:cxnSp macro="">
      <xdr:nvCxnSpPr>
        <xdr:cNvPr id="56" name="直線コネクタ 55"/>
        <xdr:cNvCxnSpPr/>
      </xdr:nvCxnSpPr>
      <xdr:spPr bwMode="auto">
        <a:xfrm flipV="1">
          <a:off x="3606800" y="2428331"/>
          <a:ext cx="698500" cy="30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159323</xdr:rowOff>
    </xdr:from>
    <xdr:ext cx="762000" cy="259045"/>
    <xdr:sp macro="" textlink="">
      <xdr:nvSpPr>
        <xdr:cNvPr id="58" name="テキスト ボックス 57"/>
        <xdr:cNvSpPr txBox="1"/>
      </xdr:nvSpPr>
      <xdr:spPr>
        <a:xfrm>
          <a:off x="39243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98044</xdr:rowOff>
    </xdr:from>
    <xdr:to>
      <xdr:col>3</xdr:col>
      <xdr:colOff>206375</xdr:colOff>
      <xdr:row>14</xdr:row>
      <xdr:rowOff>10932</xdr:rowOff>
    </xdr:to>
    <xdr:cxnSp macro="">
      <xdr:nvCxnSpPr>
        <xdr:cNvPr id="59" name="直線コネクタ 58"/>
        <xdr:cNvCxnSpPr/>
      </xdr:nvCxnSpPr>
      <xdr:spPr bwMode="auto">
        <a:xfrm>
          <a:off x="2908300" y="2374519"/>
          <a:ext cx="698500" cy="8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70378</xdr:rowOff>
    </xdr:from>
    <xdr:to>
      <xdr:col>5</xdr:col>
      <xdr:colOff>34925</xdr:colOff>
      <xdr:row>14</xdr:row>
      <xdr:rowOff>528</xdr:rowOff>
    </xdr:to>
    <xdr:sp macro="" textlink="">
      <xdr:nvSpPr>
        <xdr:cNvPr id="69" name="円/楕円 68"/>
        <xdr:cNvSpPr/>
      </xdr:nvSpPr>
      <xdr:spPr bwMode="auto">
        <a:xfrm>
          <a:off x="5600700" y="234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86905</xdr:rowOff>
    </xdr:from>
    <xdr:ext cx="762000" cy="259045"/>
    <xdr:sp macro="" textlink="">
      <xdr:nvSpPr>
        <xdr:cNvPr id="70" name="人口1人当たり決算額の推移該当値テキスト130"/>
        <xdr:cNvSpPr txBox="1"/>
      </xdr:nvSpPr>
      <xdr:spPr>
        <a:xfrm>
          <a:off x="5740400" y="219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202,014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87036</xdr:rowOff>
    </xdr:from>
    <xdr:to>
      <xdr:col>4</xdr:col>
      <xdr:colOff>520700</xdr:colOff>
      <xdr:row>14</xdr:row>
      <xdr:rowOff>17186</xdr:rowOff>
    </xdr:to>
    <xdr:sp macro="" textlink="">
      <xdr:nvSpPr>
        <xdr:cNvPr id="71" name="円/楕円 70"/>
        <xdr:cNvSpPr/>
      </xdr:nvSpPr>
      <xdr:spPr bwMode="auto">
        <a:xfrm>
          <a:off x="4953000" y="2363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27363</xdr:rowOff>
    </xdr:from>
    <xdr:ext cx="736600" cy="259045"/>
    <xdr:sp macro="" textlink="">
      <xdr:nvSpPr>
        <xdr:cNvPr id="72" name="テキスト ボックス 71"/>
        <xdr:cNvSpPr txBox="1"/>
      </xdr:nvSpPr>
      <xdr:spPr>
        <a:xfrm>
          <a:off x="4622800" y="213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199,828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101056</xdr:rowOff>
    </xdr:from>
    <xdr:to>
      <xdr:col>3</xdr:col>
      <xdr:colOff>955675</xdr:colOff>
      <xdr:row>14</xdr:row>
      <xdr:rowOff>31206</xdr:rowOff>
    </xdr:to>
    <xdr:sp macro="" textlink="">
      <xdr:nvSpPr>
        <xdr:cNvPr id="73" name="円/楕円 72"/>
        <xdr:cNvSpPr/>
      </xdr:nvSpPr>
      <xdr:spPr bwMode="auto">
        <a:xfrm>
          <a:off x="4254500" y="237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41383</xdr:rowOff>
    </xdr:from>
    <xdr:ext cx="762000" cy="259045"/>
    <xdr:sp macro="" textlink="">
      <xdr:nvSpPr>
        <xdr:cNvPr id="74" name="テキスト ボックス 73"/>
        <xdr:cNvSpPr txBox="1"/>
      </xdr:nvSpPr>
      <xdr:spPr>
        <a:xfrm>
          <a:off x="3924300" y="214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197,988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131582</xdr:rowOff>
    </xdr:from>
    <xdr:to>
      <xdr:col>3</xdr:col>
      <xdr:colOff>257175</xdr:colOff>
      <xdr:row>14</xdr:row>
      <xdr:rowOff>61732</xdr:rowOff>
    </xdr:to>
    <xdr:sp macro="" textlink="">
      <xdr:nvSpPr>
        <xdr:cNvPr id="75" name="円/楕円 74"/>
        <xdr:cNvSpPr/>
      </xdr:nvSpPr>
      <xdr:spPr bwMode="auto">
        <a:xfrm>
          <a:off x="3556000" y="240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71909</xdr:rowOff>
    </xdr:from>
    <xdr:ext cx="762000" cy="259045"/>
    <xdr:sp macro="" textlink="">
      <xdr:nvSpPr>
        <xdr:cNvPr id="76" name="テキスト ボックス 75"/>
        <xdr:cNvSpPr txBox="1"/>
      </xdr:nvSpPr>
      <xdr:spPr>
        <a:xfrm>
          <a:off x="3225800" y="2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47244</xdr:rowOff>
    </xdr:from>
    <xdr:to>
      <xdr:col>2</xdr:col>
      <xdr:colOff>692150</xdr:colOff>
      <xdr:row>13</xdr:row>
      <xdr:rowOff>148844</xdr:rowOff>
    </xdr:to>
    <xdr:sp macro="" textlink="">
      <xdr:nvSpPr>
        <xdr:cNvPr id="77" name="円/楕円 76"/>
        <xdr:cNvSpPr/>
      </xdr:nvSpPr>
      <xdr:spPr bwMode="auto">
        <a:xfrm>
          <a:off x="2857500" y="232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159021</xdr:rowOff>
    </xdr:from>
    <xdr:ext cx="762000" cy="259045"/>
    <xdr:sp macro="" textlink="">
      <xdr:nvSpPr>
        <xdr:cNvPr id="78" name="テキスト ボックス 77"/>
        <xdr:cNvSpPr txBox="1"/>
      </xdr:nvSpPr>
      <xdr:spPr>
        <a:xfrm>
          <a:off x="2527300" y="20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155575</xdr:rowOff>
    </xdr:from>
    <xdr:to>
      <xdr:col>4</xdr:col>
      <xdr:colOff>1117600</xdr:colOff>
      <xdr:row>37</xdr:row>
      <xdr:rowOff>58210</xdr:rowOff>
    </xdr:to>
    <xdr:cxnSp macro="">
      <xdr:nvCxnSpPr>
        <xdr:cNvPr id="112" name="直線コネクタ 111"/>
        <xdr:cNvCxnSpPr/>
      </xdr:nvCxnSpPr>
      <xdr:spPr bwMode="auto">
        <a:xfrm flipV="1">
          <a:off x="5003800" y="7108825"/>
          <a:ext cx="647700" cy="7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17005</xdr:rowOff>
    </xdr:from>
    <xdr:to>
      <xdr:col>4</xdr:col>
      <xdr:colOff>469900</xdr:colOff>
      <xdr:row>37</xdr:row>
      <xdr:rowOff>58210</xdr:rowOff>
    </xdr:to>
    <xdr:cxnSp macro="">
      <xdr:nvCxnSpPr>
        <xdr:cNvPr id="115" name="直線コネクタ 114"/>
        <xdr:cNvCxnSpPr/>
      </xdr:nvCxnSpPr>
      <xdr:spPr bwMode="auto">
        <a:xfrm>
          <a:off x="4305300" y="7141705"/>
          <a:ext cx="698500" cy="4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17005</xdr:rowOff>
    </xdr:from>
    <xdr:to>
      <xdr:col>3</xdr:col>
      <xdr:colOff>904875</xdr:colOff>
      <xdr:row>37</xdr:row>
      <xdr:rowOff>107112</xdr:rowOff>
    </xdr:to>
    <xdr:cxnSp macro="">
      <xdr:nvCxnSpPr>
        <xdr:cNvPr id="118" name="直線コネクタ 117"/>
        <xdr:cNvCxnSpPr/>
      </xdr:nvCxnSpPr>
      <xdr:spPr bwMode="auto">
        <a:xfrm flipV="1">
          <a:off x="3606800" y="7141705"/>
          <a:ext cx="698500" cy="9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35693</xdr:rowOff>
    </xdr:from>
    <xdr:to>
      <xdr:col>3</xdr:col>
      <xdr:colOff>206375</xdr:colOff>
      <xdr:row>37</xdr:row>
      <xdr:rowOff>107112</xdr:rowOff>
    </xdr:to>
    <xdr:cxnSp macro="">
      <xdr:nvCxnSpPr>
        <xdr:cNvPr id="121" name="直線コネクタ 120"/>
        <xdr:cNvCxnSpPr/>
      </xdr:nvCxnSpPr>
      <xdr:spPr bwMode="auto">
        <a:xfrm>
          <a:off x="2908300" y="7160393"/>
          <a:ext cx="698500" cy="71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104775</xdr:rowOff>
    </xdr:from>
    <xdr:to>
      <xdr:col>5</xdr:col>
      <xdr:colOff>34925</xdr:colOff>
      <xdr:row>37</xdr:row>
      <xdr:rowOff>34925</xdr:rowOff>
    </xdr:to>
    <xdr:sp macro="" textlink="">
      <xdr:nvSpPr>
        <xdr:cNvPr id="131" name="円/楕円 130"/>
        <xdr:cNvSpPr/>
      </xdr:nvSpPr>
      <xdr:spPr bwMode="auto">
        <a:xfrm>
          <a:off x="5600700" y="705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76852</xdr:rowOff>
    </xdr:from>
    <xdr:ext cx="762000" cy="259045"/>
    <xdr:sp macro="" textlink="">
      <xdr:nvSpPr>
        <xdr:cNvPr id="132" name="人口1人当たり決算額の推移該当値テキスト445"/>
        <xdr:cNvSpPr txBox="1"/>
      </xdr:nvSpPr>
      <xdr:spPr>
        <a:xfrm>
          <a:off x="5740400" y="703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7410</xdr:rowOff>
    </xdr:from>
    <xdr:to>
      <xdr:col>4</xdr:col>
      <xdr:colOff>520700</xdr:colOff>
      <xdr:row>37</xdr:row>
      <xdr:rowOff>109010</xdr:rowOff>
    </xdr:to>
    <xdr:sp macro="" textlink="">
      <xdr:nvSpPr>
        <xdr:cNvPr id="133" name="円/楕円 132"/>
        <xdr:cNvSpPr/>
      </xdr:nvSpPr>
      <xdr:spPr bwMode="auto">
        <a:xfrm>
          <a:off x="4953000" y="713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93787</xdr:rowOff>
    </xdr:from>
    <xdr:ext cx="736600" cy="259045"/>
    <xdr:sp macro="" textlink="">
      <xdr:nvSpPr>
        <xdr:cNvPr id="134" name="テキスト ボックス 133"/>
        <xdr:cNvSpPr txBox="1"/>
      </xdr:nvSpPr>
      <xdr:spPr>
        <a:xfrm>
          <a:off x="4622800" y="7218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137655</xdr:rowOff>
    </xdr:from>
    <xdr:to>
      <xdr:col>3</xdr:col>
      <xdr:colOff>955675</xdr:colOff>
      <xdr:row>37</xdr:row>
      <xdr:rowOff>67805</xdr:rowOff>
    </xdr:to>
    <xdr:sp macro="" textlink="">
      <xdr:nvSpPr>
        <xdr:cNvPr id="135" name="円/楕円 134"/>
        <xdr:cNvSpPr/>
      </xdr:nvSpPr>
      <xdr:spPr bwMode="auto">
        <a:xfrm>
          <a:off x="4254500" y="709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52582</xdr:rowOff>
    </xdr:from>
    <xdr:ext cx="762000" cy="259045"/>
    <xdr:sp macro="" textlink="">
      <xdr:nvSpPr>
        <xdr:cNvPr id="136" name="テキスト ボックス 135"/>
        <xdr:cNvSpPr txBox="1"/>
      </xdr:nvSpPr>
      <xdr:spPr>
        <a:xfrm>
          <a:off x="3924300" y="71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56312</xdr:rowOff>
    </xdr:from>
    <xdr:to>
      <xdr:col>3</xdr:col>
      <xdr:colOff>257175</xdr:colOff>
      <xdr:row>37</xdr:row>
      <xdr:rowOff>157912</xdr:rowOff>
    </xdr:to>
    <xdr:sp macro="" textlink="">
      <xdr:nvSpPr>
        <xdr:cNvPr id="137" name="円/楕円 136"/>
        <xdr:cNvSpPr/>
      </xdr:nvSpPr>
      <xdr:spPr bwMode="auto">
        <a:xfrm>
          <a:off x="3556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142689</xdr:rowOff>
    </xdr:from>
    <xdr:ext cx="762000" cy="259045"/>
    <xdr:sp macro="" textlink="">
      <xdr:nvSpPr>
        <xdr:cNvPr id="138" name="テキスト ボックス 137"/>
        <xdr:cNvSpPr txBox="1"/>
      </xdr:nvSpPr>
      <xdr:spPr>
        <a:xfrm>
          <a:off x="3225800" y="7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156343</xdr:rowOff>
    </xdr:from>
    <xdr:to>
      <xdr:col>2</xdr:col>
      <xdr:colOff>692150</xdr:colOff>
      <xdr:row>37</xdr:row>
      <xdr:rowOff>86493</xdr:rowOff>
    </xdr:to>
    <xdr:sp macro="" textlink="">
      <xdr:nvSpPr>
        <xdr:cNvPr id="139" name="円/楕円 138"/>
        <xdr:cNvSpPr/>
      </xdr:nvSpPr>
      <xdr:spPr bwMode="auto">
        <a:xfrm>
          <a:off x="2857500" y="710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71270</xdr:rowOff>
    </xdr:from>
    <xdr:ext cx="762000" cy="259045"/>
    <xdr:sp macro="" textlink="">
      <xdr:nvSpPr>
        <xdr:cNvPr id="140" name="テキスト ボックス 139"/>
        <xdr:cNvSpPr txBox="1"/>
      </xdr:nvSpPr>
      <xdr:spPr>
        <a:xfrm>
          <a:off x="2527300" y="719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168939</xdr:rowOff>
    </xdr:from>
    <xdr:to>
      <xdr:col>6</xdr:col>
      <xdr:colOff>511175</xdr:colOff>
      <xdr:row>32</xdr:row>
      <xdr:rowOff>30429</xdr:rowOff>
    </xdr:to>
    <xdr:cxnSp macro="">
      <xdr:nvCxnSpPr>
        <xdr:cNvPr id="63" name="直線コネクタ 62"/>
        <xdr:cNvCxnSpPr/>
      </xdr:nvCxnSpPr>
      <xdr:spPr>
        <a:xfrm flipV="1">
          <a:off x="3797300" y="5483889"/>
          <a:ext cx="838200" cy="3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141300</xdr:rowOff>
    </xdr:from>
    <xdr:to>
      <xdr:col>5</xdr:col>
      <xdr:colOff>358775</xdr:colOff>
      <xdr:row>32</xdr:row>
      <xdr:rowOff>30429</xdr:rowOff>
    </xdr:to>
    <xdr:cxnSp macro="">
      <xdr:nvCxnSpPr>
        <xdr:cNvPr id="66" name="直線コネクタ 65"/>
        <xdr:cNvCxnSpPr/>
      </xdr:nvCxnSpPr>
      <xdr:spPr>
        <a:xfrm>
          <a:off x="2908300" y="545625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141300</xdr:rowOff>
    </xdr:from>
    <xdr:to>
      <xdr:col>4</xdr:col>
      <xdr:colOff>155575</xdr:colOff>
      <xdr:row>32</xdr:row>
      <xdr:rowOff>3857</xdr:rowOff>
    </xdr:to>
    <xdr:cxnSp macro="">
      <xdr:nvCxnSpPr>
        <xdr:cNvPr id="69" name="直線コネクタ 68"/>
        <xdr:cNvCxnSpPr/>
      </xdr:nvCxnSpPr>
      <xdr:spPr>
        <a:xfrm flipV="1">
          <a:off x="2019300" y="5456250"/>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100054</xdr:rowOff>
    </xdr:from>
    <xdr:to>
      <xdr:col>2</xdr:col>
      <xdr:colOff>638175</xdr:colOff>
      <xdr:row>32</xdr:row>
      <xdr:rowOff>3857</xdr:rowOff>
    </xdr:to>
    <xdr:cxnSp macro="">
      <xdr:nvCxnSpPr>
        <xdr:cNvPr id="72" name="直線コネクタ 71"/>
        <xdr:cNvCxnSpPr/>
      </xdr:nvCxnSpPr>
      <xdr:spPr>
        <a:xfrm>
          <a:off x="1130300" y="5415004"/>
          <a:ext cx="889000" cy="7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118139</xdr:rowOff>
    </xdr:from>
    <xdr:to>
      <xdr:col>6</xdr:col>
      <xdr:colOff>561975</xdr:colOff>
      <xdr:row>32</xdr:row>
      <xdr:rowOff>48289</xdr:rowOff>
    </xdr:to>
    <xdr:sp macro="" textlink="">
      <xdr:nvSpPr>
        <xdr:cNvPr id="82" name="円/楕円 81"/>
        <xdr:cNvSpPr/>
      </xdr:nvSpPr>
      <xdr:spPr>
        <a:xfrm>
          <a:off x="4584700" y="54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141016</xdr:rowOff>
    </xdr:from>
    <xdr:ext cx="599010" cy="259045"/>
    <xdr:sp macro="" textlink="">
      <xdr:nvSpPr>
        <xdr:cNvPr id="83" name="人件費該当値テキスト"/>
        <xdr:cNvSpPr txBox="1"/>
      </xdr:nvSpPr>
      <xdr:spPr>
        <a:xfrm>
          <a:off x="4686300" y="528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179,564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151079</xdr:rowOff>
    </xdr:from>
    <xdr:to>
      <xdr:col>5</xdr:col>
      <xdr:colOff>409575</xdr:colOff>
      <xdr:row>32</xdr:row>
      <xdr:rowOff>81229</xdr:rowOff>
    </xdr:to>
    <xdr:sp macro="" textlink="">
      <xdr:nvSpPr>
        <xdr:cNvPr id="84" name="円/楕円 83"/>
        <xdr:cNvSpPr/>
      </xdr:nvSpPr>
      <xdr:spPr>
        <a:xfrm>
          <a:off x="3746500" y="54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97756</xdr:rowOff>
    </xdr:from>
    <xdr:ext cx="599010" cy="259045"/>
    <xdr:sp macro="" textlink="">
      <xdr:nvSpPr>
        <xdr:cNvPr id="85" name="テキスト ボックス 84"/>
        <xdr:cNvSpPr txBox="1"/>
      </xdr:nvSpPr>
      <xdr:spPr>
        <a:xfrm>
          <a:off x="3497794" y="52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176,538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90500</xdr:rowOff>
    </xdr:from>
    <xdr:to>
      <xdr:col>4</xdr:col>
      <xdr:colOff>206375</xdr:colOff>
      <xdr:row>32</xdr:row>
      <xdr:rowOff>20650</xdr:rowOff>
    </xdr:to>
    <xdr:sp macro="" textlink="">
      <xdr:nvSpPr>
        <xdr:cNvPr id="86" name="円/楕円 85"/>
        <xdr:cNvSpPr/>
      </xdr:nvSpPr>
      <xdr:spPr>
        <a:xfrm>
          <a:off x="2857500" y="54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37177</xdr:rowOff>
    </xdr:from>
    <xdr:ext cx="599010" cy="259045"/>
    <xdr:sp macro="" textlink="">
      <xdr:nvSpPr>
        <xdr:cNvPr id="87" name="テキスト ボックス 86"/>
        <xdr:cNvSpPr txBox="1"/>
      </xdr:nvSpPr>
      <xdr:spPr>
        <a:xfrm>
          <a:off x="2608794" y="51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182,103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124507</xdr:rowOff>
    </xdr:from>
    <xdr:to>
      <xdr:col>3</xdr:col>
      <xdr:colOff>3175</xdr:colOff>
      <xdr:row>32</xdr:row>
      <xdr:rowOff>54657</xdr:rowOff>
    </xdr:to>
    <xdr:sp macro="" textlink="">
      <xdr:nvSpPr>
        <xdr:cNvPr id="88" name="円/楕円 87"/>
        <xdr:cNvSpPr/>
      </xdr:nvSpPr>
      <xdr:spPr>
        <a:xfrm>
          <a:off x="1968500" y="54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71184</xdr:rowOff>
    </xdr:from>
    <xdr:ext cx="599010" cy="259045"/>
    <xdr:sp macro="" textlink="">
      <xdr:nvSpPr>
        <xdr:cNvPr id="89" name="テキスト ボックス 88"/>
        <xdr:cNvSpPr txBox="1"/>
      </xdr:nvSpPr>
      <xdr:spPr>
        <a:xfrm>
          <a:off x="1719794" y="52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49254</xdr:rowOff>
    </xdr:from>
    <xdr:to>
      <xdr:col>1</xdr:col>
      <xdr:colOff>485775</xdr:colOff>
      <xdr:row>31</xdr:row>
      <xdr:rowOff>150854</xdr:rowOff>
    </xdr:to>
    <xdr:sp macro="" textlink="">
      <xdr:nvSpPr>
        <xdr:cNvPr id="90" name="円/楕円 89"/>
        <xdr:cNvSpPr/>
      </xdr:nvSpPr>
      <xdr:spPr>
        <a:xfrm>
          <a:off x="1079500" y="5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167381</xdr:rowOff>
    </xdr:from>
    <xdr:ext cx="599010" cy="259045"/>
    <xdr:sp macro="" textlink="">
      <xdr:nvSpPr>
        <xdr:cNvPr id="91" name="テキスト ボックス 90"/>
        <xdr:cNvSpPr txBox="1"/>
      </xdr:nvSpPr>
      <xdr:spPr>
        <a:xfrm>
          <a:off x="830794" y="51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12064</xdr:rowOff>
    </xdr:from>
    <xdr:to>
      <xdr:col>6</xdr:col>
      <xdr:colOff>511175</xdr:colOff>
      <xdr:row>54</xdr:row>
      <xdr:rowOff>31600</xdr:rowOff>
    </xdr:to>
    <xdr:cxnSp macro="">
      <xdr:nvCxnSpPr>
        <xdr:cNvPr id="118" name="直線コネクタ 117"/>
        <xdr:cNvCxnSpPr/>
      </xdr:nvCxnSpPr>
      <xdr:spPr>
        <a:xfrm>
          <a:off x="3797300" y="9270364"/>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12064</xdr:rowOff>
    </xdr:from>
    <xdr:to>
      <xdr:col>5</xdr:col>
      <xdr:colOff>358775</xdr:colOff>
      <xdr:row>54</xdr:row>
      <xdr:rowOff>115463</xdr:rowOff>
    </xdr:to>
    <xdr:cxnSp macro="">
      <xdr:nvCxnSpPr>
        <xdr:cNvPr id="121" name="直線コネクタ 120"/>
        <xdr:cNvCxnSpPr/>
      </xdr:nvCxnSpPr>
      <xdr:spPr>
        <a:xfrm flipV="1">
          <a:off x="2908300" y="9270364"/>
          <a:ext cx="889000" cy="10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109721</xdr:rowOff>
    </xdr:from>
    <xdr:to>
      <xdr:col>4</xdr:col>
      <xdr:colOff>155575</xdr:colOff>
      <xdr:row>54</xdr:row>
      <xdr:rowOff>115463</xdr:rowOff>
    </xdr:to>
    <xdr:cxnSp macro="">
      <xdr:nvCxnSpPr>
        <xdr:cNvPr id="124" name="直線コネクタ 123"/>
        <xdr:cNvCxnSpPr/>
      </xdr:nvCxnSpPr>
      <xdr:spPr>
        <a:xfrm>
          <a:off x="2019300" y="9368021"/>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32986</xdr:rowOff>
    </xdr:from>
    <xdr:ext cx="599010" cy="259045"/>
    <xdr:sp macro="" textlink="">
      <xdr:nvSpPr>
        <xdr:cNvPr id="126" name="テキスト ボックス 125"/>
        <xdr:cNvSpPr txBox="1"/>
      </xdr:nvSpPr>
      <xdr:spPr>
        <a:xfrm>
          <a:off x="2608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99023</xdr:rowOff>
    </xdr:from>
    <xdr:to>
      <xdr:col>2</xdr:col>
      <xdr:colOff>638175</xdr:colOff>
      <xdr:row>54</xdr:row>
      <xdr:rowOff>109721</xdr:rowOff>
    </xdr:to>
    <xdr:cxnSp macro="">
      <xdr:nvCxnSpPr>
        <xdr:cNvPr id="127" name="直線コネクタ 126"/>
        <xdr:cNvCxnSpPr/>
      </xdr:nvCxnSpPr>
      <xdr:spPr>
        <a:xfrm>
          <a:off x="1130300" y="9357323"/>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56327</xdr:rowOff>
    </xdr:from>
    <xdr:ext cx="599010" cy="259045"/>
    <xdr:sp macro="" textlink="">
      <xdr:nvSpPr>
        <xdr:cNvPr id="131" name="テキスト ボックス 130"/>
        <xdr:cNvSpPr txBox="1"/>
      </xdr:nvSpPr>
      <xdr:spPr>
        <a:xfrm>
          <a:off x="830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152250</xdr:rowOff>
    </xdr:from>
    <xdr:to>
      <xdr:col>6</xdr:col>
      <xdr:colOff>561975</xdr:colOff>
      <xdr:row>54</xdr:row>
      <xdr:rowOff>82400</xdr:rowOff>
    </xdr:to>
    <xdr:sp macro="" textlink="">
      <xdr:nvSpPr>
        <xdr:cNvPr id="137" name="円/楕円 136"/>
        <xdr:cNvSpPr/>
      </xdr:nvSpPr>
      <xdr:spPr>
        <a:xfrm>
          <a:off x="4584700" y="92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3677</xdr:rowOff>
    </xdr:from>
    <xdr:ext cx="599010" cy="259045"/>
    <xdr:sp macro="" textlink="">
      <xdr:nvSpPr>
        <xdr:cNvPr id="138" name="物件費該当値テキスト"/>
        <xdr:cNvSpPr txBox="1"/>
      </xdr:nvSpPr>
      <xdr:spPr>
        <a:xfrm>
          <a:off x="4686300" y="9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173,644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132714</xdr:rowOff>
    </xdr:from>
    <xdr:to>
      <xdr:col>5</xdr:col>
      <xdr:colOff>409575</xdr:colOff>
      <xdr:row>54</xdr:row>
      <xdr:rowOff>62864</xdr:rowOff>
    </xdr:to>
    <xdr:sp macro="" textlink="">
      <xdr:nvSpPr>
        <xdr:cNvPr id="139" name="円/楕円 138"/>
        <xdr:cNvSpPr/>
      </xdr:nvSpPr>
      <xdr:spPr>
        <a:xfrm>
          <a:off x="3746500" y="92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79391</xdr:rowOff>
    </xdr:from>
    <xdr:ext cx="599010" cy="259045"/>
    <xdr:sp macro="" textlink="">
      <xdr:nvSpPr>
        <xdr:cNvPr id="140" name="テキスト ボックス 139"/>
        <xdr:cNvSpPr txBox="1"/>
      </xdr:nvSpPr>
      <xdr:spPr>
        <a:xfrm>
          <a:off x="3497794" y="89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177,917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64663</xdr:rowOff>
    </xdr:from>
    <xdr:to>
      <xdr:col>4</xdr:col>
      <xdr:colOff>206375</xdr:colOff>
      <xdr:row>54</xdr:row>
      <xdr:rowOff>166263</xdr:rowOff>
    </xdr:to>
    <xdr:sp macro="" textlink="">
      <xdr:nvSpPr>
        <xdr:cNvPr id="141" name="円/楕円 140"/>
        <xdr:cNvSpPr/>
      </xdr:nvSpPr>
      <xdr:spPr>
        <a:xfrm>
          <a:off x="2857500" y="93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11340</xdr:rowOff>
    </xdr:from>
    <xdr:ext cx="599010" cy="259045"/>
    <xdr:sp macro="" textlink="">
      <xdr:nvSpPr>
        <xdr:cNvPr id="142" name="テキスト ボックス 141"/>
        <xdr:cNvSpPr txBox="1"/>
      </xdr:nvSpPr>
      <xdr:spPr>
        <a:xfrm>
          <a:off x="2608794" y="90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58921</xdr:rowOff>
    </xdr:from>
    <xdr:to>
      <xdr:col>3</xdr:col>
      <xdr:colOff>3175</xdr:colOff>
      <xdr:row>54</xdr:row>
      <xdr:rowOff>160521</xdr:rowOff>
    </xdr:to>
    <xdr:sp macro="" textlink="">
      <xdr:nvSpPr>
        <xdr:cNvPr id="143" name="円/楕円 142"/>
        <xdr:cNvSpPr/>
      </xdr:nvSpPr>
      <xdr:spPr>
        <a:xfrm>
          <a:off x="1968500" y="93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5598</xdr:rowOff>
    </xdr:from>
    <xdr:ext cx="599010" cy="259045"/>
    <xdr:sp macro="" textlink="">
      <xdr:nvSpPr>
        <xdr:cNvPr id="144" name="テキスト ボックス 143"/>
        <xdr:cNvSpPr txBox="1"/>
      </xdr:nvSpPr>
      <xdr:spPr>
        <a:xfrm>
          <a:off x="1719794" y="90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156,557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48223</xdr:rowOff>
    </xdr:from>
    <xdr:to>
      <xdr:col>1</xdr:col>
      <xdr:colOff>485775</xdr:colOff>
      <xdr:row>54</xdr:row>
      <xdr:rowOff>149823</xdr:rowOff>
    </xdr:to>
    <xdr:sp macro="" textlink="">
      <xdr:nvSpPr>
        <xdr:cNvPr id="145" name="円/楕円 144"/>
        <xdr:cNvSpPr/>
      </xdr:nvSpPr>
      <xdr:spPr>
        <a:xfrm>
          <a:off x="1079500" y="93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166350</xdr:rowOff>
    </xdr:from>
    <xdr:ext cx="599010" cy="259045"/>
    <xdr:sp macro="" textlink="">
      <xdr:nvSpPr>
        <xdr:cNvPr id="146" name="テキスト ボックス 145"/>
        <xdr:cNvSpPr txBox="1"/>
      </xdr:nvSpPr>
      <xdr:spPr>
        <a:xfrm>
          <a:off x="830794" y="908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159947</xdr:rowOff>
    </xdr:from>
    <xdr:to>
      <xdr:col>6</xdr:col>
      <xdr:colOff>511175</xdr:colOff>
      <xdr:row>77</xdr:row>
      <xdr:rowOff>123338</xdr:rowOff>
    </xdr:to>
    <xdr:cxnSp macro="">
      <xdr:nvCxnSpPr>
        <xdr:cNvPr id="177" name="直線コネクタ 176"/>
        <xdr:cNvCxnSpPr/>
      </xdr:nvCxnSpPr>
      <xdr:spPr>
        <a:xfrm flipV="1">
          <a:off x="3797300" y="13190147"/>
          <a:ext cx="838200" cy="13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102504</xdr:rowOff>
    </xdr:from>
    <xdr:to>
      <xdr:col>5</xdr:col>
      <xdr:colOff>358775</xdr:colOff>
      <xdr:row>77</xdr:row>
      <xdr:rowOff>123338</xdr:rowOff>
    </xdr:to>
    <xdr:cxnSp macro="">
      <xdr:nvCxnSpPr>
        <xdr:cNvPr id="180" name="直線コネクタ 179"/>
        <xdr:cNvCxnSpPr/>
      </xdr:nvCxnSpPr>
      <xdr:spPr>
        <a:xfrm>
          <a:off x="2908300" y="13132704"/>
          <a:ext cx="889000" cy="19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102504</xdr:rowOff>
    </xdr:from>
    <xdr:to>
      <xdr:col>4</xdr:col>
      <xdr:colOff>155575</xdr:colOff>
      <xdr:row>77</xdr:row>
      <xdr:rowOff>132646</xdr:rowOff>
    </xdr:to>
    <xdr:cxnSp macro="">
      <xdr:nvCxnSpPr>
        <xdr:cNvPr id="183" name="直線コネクタ 182"/>
        <xdr:cNvCxnSpPr/>
      </xdr:nvCxnSpPr>
      <xdr:spPr>
        <a:xfrm flipV="1">
          <a:off x="2019300" y="13132704"/>
          <a:ext cx="889000" cy="2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132646</xdr:rowOff>
    </xdr:from>
    <xdr:to>
      <xdr:col>2</xdr:col>
      <xdr:colOff>638175</xdr:colOff>
      <xdr:row>77</xdr:row>
      <xdr:rowOff>167360</xdr:rowOff>
    </xdr:to>
    <xdr:cxnSp macro="">
      <xdr:nvCxnSpPr>
        <xdr:cNvPr id="186" name="直線コネクタ 185"/>
        <xdr:cNvCxnSpPr/>
      </xdr:nvCxnSpPr>
      <xdr:spPr>
        <a:xfrm flipV="1">
          <a:off x="1130300" y="13334296"/>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109147</xdr:rowOff>
    </xdr:from>
    <xdr:to>
      <xdr:col>6</xdr:col>
      <xdr:colOff>561975</xdr:colOff>
      <xdr:row>77</xdr:row>
      <xdr:rowOff>39297</xdr:rowOff>
    </xdr:to>
    <xdr:sp macro="" textlink="">
      <xdr:nvSpPr>
        <xdr:cNvPr id="196" name="円/楕円 195"/>
        <xdr:cNvSpPr/>
      </xdr:nvSpPr>
      <xdr:spPr>
        <a:xfrm>
          <a:off x="45847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132024</xdr:rowOff>
    </xdr:from>
    <xdr:ext cx="534377" cy="259045"/>
    <xdr:sp macro="" textlink="">
      <xdr:nvSpPr>
        <xdr:cNvPr id="197" name="維持補修費該当値テキスト"/>
        <xdr:cNvSpPr txBox="1"/>
      </xdr:nvSpPr>
      <xdr:spPr>
        <a:xfrm>
          <a:off x="4686300" y="129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72538</xdr:rowOff>
    </xdr:from>
    <xdr:to>
      <xdr:col>5</xdr:col>
      <xdr:colOff>409575</xdr:colOff>
      <xdr:row>78</xdr:row>
      <xdr:rowOff>2688</xdr:rowOff>
    </xdr:to>
    <xdr:sp macro="" textlink="">
      <xdr:nvSpPr>
        <xdr:cNvPr id="198" name="円/楕円 197"/>
        <xdr:cNvSpPr/>
      </xdr:nvSpPr>
      <xdr:spPr>
        <a:xfrm>
          <a:off x="3746500" y="13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19215</xdr:rowOff>
    </xdr:from>
    <xdr:ext cx="469744" cy="259045"/>
    <xdr:sp macro="" textlink="">
      <xdr:nvSpPr>
        <xdr:cNvPr id="199" name="テキスト ボックス 198"/>
        <xdr:cNvSpPr txBox="1"/>
      </xdr:nvSpPr>
      <xdr:spPr>
        <a:xfrm>
          <a:off x="3562427" y="1304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51704</xdr:rowOff>
    </xdr:from>
    <xdr:to>
      <xdr:col>4</xdr:col>
      <xdr:colOff>206375</xdr:colOff>
      <xdr:row>76</xdr:row>
      <xdr:rowOff>153304</xdr:rowOff>
    </xdr:to>
    <xdr:sp macro="" textlink="">
      <xdr:nvSpPr>
        <xdr:cNvPr id="200" name="円/楕円 199"/>
        <xdr:cNvSpPr/>
      </xdr:nvSpPr>
      <xdr:spPr>
        <a:xfrm>
          <a:off x="2857500" y="130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169831</xdr:rowOff>
    </xdr:from>
    <xdr:ext cx="534377" cy="259045"/>
    <xdr:sp macro="" textlink="">
      <xdr:nvSpPr>
        <xdr:cNvPr id="201" name="テキスト ボックス 200"/>
        <xdr:cNvSpPr txBox="1"/>
      </xdr:nvSpPr>
      <xdr:spPr>
        <a:xfrm>
          <a:off x="2641111" y="128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81846</xdr:rowOff>
    </xdr:from>
    <xdr:to>
      <xdr:col>3</xdr:col>
      <xdr:colOff>3175</xdr:colOff>
      <xdr:row>78</xdr:row>
      <xdr:rowOff>11996</xdr:rowOff>
    </xdr:to>
    <xdr:sp macro="" textlink="">
      <xdr:nvSpPr>
        <xdr:cNvPr id="202" name="円/楕円 201"/>
        <xdr:cNvSpPr/>
      </xdr:nvSpPr>
      <xdr:spPr>
        <a:xfrm>
          <a:off x="1968500" y="13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28523</xdr:rowOff>
    </xdr:from>
    <xdr:ext cx="469744" cy="259045"/>
    <xdr:sp macro="" textlink="">
      <xdr:nvSpPr>
        <xdr:cNvPr id="203" name="テキスト ボックス 202"/>
        <xdr:cNvSpPr txBox="1"/>
      </xdr:nvSpPr>
      <xdr:spPr>
        <a:xfrm>
          <a:off x="1784427" y="130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116560</xdr:rowOff>
    </xdr:from>
    <xdr:to>
      <xdr:col>1</xdr:col>
      <xdr:colOff>485775</xdr:colOff>
      <xdr:row>78</xdr:row>
      <xdr:rowOff>46710</xdr:rowOff>
    </xdr:to>
    <xdr:sp macro="" textlink="">
      <xdr:nvSpPr>
        <xdr:cNvPr id="204" name="円/楕円 203"/>
        <xdr:cNvSpPr/>
      </xdr:nvSpPr>
      <xdr:spPr>
        <a:xfrm>
          <a:off x="1079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63237</xdr:rowOff>
    </xdr:from>
    <xdr:ext cx="469744" cy="259045"/>
    <xdr:sp macro="" textlink="">
      <xdr:nvSpPr>
        <xdr:cNvPr id="205" name="テキスト ボックス 204"/>
        <xdr:cNvSpPr txBox="1"/>
      </xdr:nvSpPr>
      <xdr:spPr>
        <a:xfrm>
          <a:off x="895427" y="130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128079</xdr:rowOff>
    </xdr:from>
    <xdr:to>
      <xdr:col>6</xdr:col>
      <xdr:colOff>511175</xdr:colOff>
      <xdr:row>92</xdr:row>
      <xdr:rowOff>56814</xdr:rowOff>
    </xdr:to>
    <xdr:cxnSp macro="">
      <xdr:nvCxnSpPr>
        <xdr:cNvPr id="235" name="直線コネクタ 234"/>
        <xdr:cNvCxnSpPr/>
      </xdr:nvCxnSpPr>
      <xdr:spPr>
        <a:xfrm flipV="1">
          <a:off x="3797300" y="15730029"/>
          <a:ext cx="838200" cy="1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49955</xdr:rowOff>
    </xdr:from>
    <xdr:to>
      <xdr:col>5</xdr:col>
      <xdr:colOff>358775</xdr:colOff>
      <xdr:row>92</xdr:row>
      <xdr:rowOff>56814</xdr:rowOff>
    </xdr:to>
    <xdr:cxnSp macro="">
      <xdr:nvCxnSpPr>
        <xdr:cNvPr id="238" name="直線コネクタ 237"/>
        <xdr:cNvCxnSpPr/>
      </xdr:nvCxnSpPr>
      <xdr:spPr>
        <a:xfrm>
          <a:off x="2908300" y="1582335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49955</xdr:rowOff>
    </xdr:from>
    <xdr:to>
      <xdr:col>4</xdr:col>
      <xdr:colOff>155575</xdr:colOff>
      <xdr:row>93</xdr:row>
      <xdr:rowOff>51803</xdr:rowOff>
    </xdr:to>
    <xdr:cxnSp macro="">
      <xdr:nvCxnSpPr>
        <xdr:cNvPr id="241" name="直線コネクタ 240"/>
        <xdr:cNvCxnSpPr/>
      </xdr:nvCxnSpPr>
      <xdr:spPr>
        <a:xfrm flipV="1">
          <a:off x="2019300" y="15823355"/>
          <a:ext cx="889000" cy="17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51803</xdr:rowOff>
    </xdr:from>
    <xdr:to>
      <xdr:col>2</xdr:col>
      <xdr:colOff>638175</xdr:colOff>
      <xdr:row>93</xdr:row>
      <xdr:rowOff>84931</xdr:rowOff>
    </xdr:to>
    <xdr:cxnSp macro="">
      <xdr:nvCxnSpPr>
        <xdr:cNvPr id="244" name="直線コネクタ 243"/>
        <xdr:cNvCxnSpPr/>
      </xdr:nvCxnSpPr>
      <xdr:spPr>
        <a:xfrm flipV="1">
          <a:off x="1130300" y="15996653"/>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77279</xdr:rowOff>
    </xdr:from>
    <xdr:to>
      <xdr:col>6</xdr:col>
      <xdr:colOff>561975</xdr:colOff>
      <xdr:row>92</xdr:row>
      <xdr:rowOff>7429</xdr:rowOff>
    </xdr:to>
    <xdr:sp macro="" textlink="">
      <xdr:nvSpPr>
        <xdr:cNvPr id="254" name="円/楕円 253"/>
        <xdr:cNvSpPr/>
      </xdr:nvSpPr>
      <xdr:spPr>
        <a:xfrm>
          <a:off x="4584700" y="156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100156</xdr:rowOff>
    </xdr:from>
    <xdr:ext cx="599010" cy="259045"/>
    <xdr:sp macro="" textlink="">
      <xdr:nvSpPr>
        <xdr:cNvPr id="255" name="扶助費該当値テキスト"/>
        <xdr:cNvSpPr txBox="1"/>
      </xdr:nvSpPr>
      <xdr:spPr>
        <a:xfrm>
          <a:off x="4686300" y="155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107,610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6014</xdr:rowOff>
    </xdr:from>
    <xdr:to>
      <xdr:col>5</xdr:col>
      <xdr:colOff>409575</xdr:colOff>
      <xdr:row>92</xdr:row>
      <xdr:rowOff>107614</xdr:rowOff>
    </xdr:to>
    <xdr:sp macro="" textlink="">
      <xdr:nvSpPr>
        <xdr:cNvPr id="256" name="円/楕円 255"/>
        <xdr:cNvSpPr/>
      </xdr:nvSpPr>
      <xdr:spPr>
        <a:xfrm>
          <a:off x="3746500" y="157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124141</xdr:rowOff>
    </xdr:from>
    <xdr:ext cx="599010" cy="259045"/>
    <xdr:sp macro="" textlink="">
      <xdr:nvSpPr>
        <xdr:cNvPr id="257" name="テキスト ボックス 256"/>
        <xdr:cNvSpPr txBox="1"/>
      </xdr:nvSpPr>
      <xdr:spPr>
        <a:xfrm>
          <a:off x="3497794" y="155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170605</xdr:rowOff>
    </xdr:from>
    <xdr:to>
      <xdr:col>4</xdr:col>
      <xdr:colOff>206375</xdr:colOff>
      <xdr:row>92</xdr:row>
      <xdr:rowOff>100755</xdr:rowOff>
    </xdr:to>
    <xdr:sp macro="" textlink="">
      <xdr:nvSpPr>
        <xdr:cNvPr id="258" name="円/楕円 257"/>
        <xdr:cNvSpPr/>
      </xdr:nvSpPr>
      <xdr:spPr>
        <a:xfrm>
          <a:off x="2857500" y="157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117282</xdr:rowOff>
    </xdr:from>
    <xdr:ext cx="599010" cy="259045"/>
    <xdr:sp macro="" textlink="">
      <xdr:nvSpPr>
        <xdr:cNvPr id="259" name="テキスト ボックス 258"/>
        <xdr:cNvSpPr txBox="1"/>
      </xdr:nvSpPr>
      <xdr:spPr>
        <a:xfrm>
          <a:off x="2608794" y="1554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1003</xdr:rowOff>
    </xdr:from>
    <xdr:to>
      <xdr:col>3</xdr:col>
      <xdr:colOff>3175</xdr:colOff>
      <xdr:row>93</xdr:row>
      <xdr:rowOff>102603</xdr:rowOff>
    </xdr:to>
    <xdr:sp macro="" textlink="">
      <xdr:nvSpPr>
        <xdr:cNvPr id="260" name="円/楕円 259"/>
        <xdr:cNvSpPr/>
      </xdr:nvSpPr>
      <xdr:spPr>
        <a:xfrm>
          <a:off x="1968500" y="159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119130</xdr:rowOff>
    </xdr:from>
    <xdr:ext cx="534377" cy="259045"/>
    <xdr:sp macro="" textlink="">
      <xdr:nvSpPr>
        <xdr:cNvPr id="261" name="テキスト ボックス 260"/>
        <xdr:cNvSpPr txBox="1"/>
      </xdr:nvSpPr>
      <xdr:spPr>
        <a:xfrm>
          <a:off x="1752111" y="157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34131</xdr:rowOff>
    </xdr:from>
    <xdr:to>
      <xdr:col>1</xdr:col>
      <xdr:colOff>485775</xdr:colOff>
      <xdr:row>93</xdr:row>
      <xdr:rowOff>135731</xdr:rowOff>
    </xdr:to>
    <xdr:sp macro="" textlink="">
      <xdr:nvSpPr>
        <xdr:cNvPr id="262" name="円/楕円 261"/>
        <xdr:cNvSpPr/>
      </xdr:nvSpPr>
      <xdr:spPr>
        <a:xfrm>
          <a:off x="1079500" y="159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152258</xdr:rowOff>
    </xdr:from>
    <xdr:ext cx="534377" cy="259045"/>
    <xdr:sp macro="" textlink="">
      <xdr:nvSpPr>
        <xdr:cNvPr id="263" name="テキスト ボックス 262"/>
        <xdr:cNvSpPr txBox="1"/>
      </xdr:nvSpPr>
      <xdr:spPr>
        <a:xfrm>
          <a:off x="863111" y="157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158719</xdr:rowOff>
    </xdr:from>
    <xdr:to>
      <xdr:col>15</xdr:col>
      <xdr:colOff>180975</xdr:colOff>
      <xdr:row>33</xdr:row>
      <xdr:rowOff>9085</xdr:rowOff>
    </xdr:to>
    <xdr:cxnSp macro="">
      <xdr:nvCxnSpPr>
        <xdr:cNvPr id="292" name="直線コネクタ 291"/>
        <xdr:cNvCxnSpPr/>
      </xdr:nvCxnSpPr>
      <xdr:spPr>
        <a:xfrm flipV="1">
          <a:off x="9639300" y="5645119"/>
          <a:ext cx="8382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161272</xdr:rowOff>
    </xdr:from>
    <xdr:to>
      <xdr:col>14</xdr:col>
      <xdr:colOff>28575</xdr:colOff>
      <xdr:row>33</xdr:row>
      <xdr:rowOff>9085</xdr:rowOff>
    </xdr:to>
    <xdr:cxnSp macro="">
      <xdr:nvCxnSpPr>
        <xdr:cNvPr id="295" name="直線コネクタ 294"/>
        <xdr:cNvCxnSpPr/>
      </xdr:nvCxnSpPr>
      <xdr:spPr>
        <a:xfrm>
          <a:off x="8750300" y="5647672"/>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161272</xdr:rowOff>
    </xdr:from>
    <xdr:to>
      <xdr:col>12</xdr:col>
      <xdr:colOff>511175</xdr:colOff>
      <xdr:row>33</xdr:row>
      <xdr:rowOff>12309</xdr:rowOff>
    </xdr:to>
    <xdr:cxnSp macro="">
      <xdr:nvCxnSpPr>
        <xdr:cNvPr id="298" name="直線コネクタ 297"/>
        <xdr:cNvCxnSpPr/>
      </xdr:nvCxnSpPr>
      <xdr:spPr>
        <a:xfrm flipV="1">
          <a:off x="7861300" y="564767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165661</xdr:rowOff>
    </xdr:from>
    <xdr:to>
      <xdr:col>11</xdr:col>
      <xdr:colOff>307975</xdr:colOff>
      <xdr:row>33</xdr:row>
      <xdr:rowOff>12309</xdr:rowOff>
    </xdr:to>
    <xdr:cxnSp macro="">
      <xdr:nvCxnSpPr>
        <xdr:cNvPr id="301" name="直線コネクタ 300"/>
        <xdr:cNvCxnSpPr/>
      </xdr:nvCxnSpPr>
      <xdr:spPr>
        <a:xfrm>
          <a:off x="6972300" y="565206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107919</xdr:rowOff>
    </xdr:from>
    <xdr:to>
      <xdr:col>15</xdr:col>
      <xdr:colOff>231775</xdr:colOff>
      <xdr:row>33</xdr:row>
      <xdr:rowOff>38069</xdr:rowOff>
    </xdr:to>
    <xdr:sp macro="" textlink="">
      <xdr:nvSpPr>
        <xdr:cNvPr id="311" name="円/楕円 310"/>
        <xdr:cNvSpPr/>
      </xdr:nvSpPr>
      <xdr:spPr>
        <a:xfrm>
          <a:off x="10426700" y="55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130796</xdr:rowOff>
    </xdr:from>
    <xdr:ext cx="599010" cy="259045"/>
    <xdr:sp macro="" textlink="">
      <xdr:nvSpPr>
        <xdr:cNvPr id="312" name="補助費等該当値テキスト"/>
        <xdr:cNvSpPr txBox="1"/>
      </xdr:nvSpPr>
      <xdr:spPr>
        <a:xfrm>
          <a:off x="10528300" y="544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285,008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129735</xdr:rowOff>
    </xdr:from>
    <xdr:to>
      <xdr:col>14</xdr:col>
      <xdr:colOff>79375</xdr:colOff>
      <xdr:row>33</xdr:row>
      <xdr:rowOff>59885</xdr:rowOff>
    </xdr:to>
    <xdr:sp macro="" textlink="">
      <xdr:nvSpPr>
        <xdr:cNvPr id="313" name="円/楕円 312"/>
        <xdr:cNvSpPr/>
      </xdr:nvSpPr>
      <xdr:spPr>
        <a:xfrm>
          <a:off x="9588500" y="56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76412</xdr:rowOff>
    </xdr:from>
    <xdr:ext cx="599010" cy="259045"/>
    <xdr:sp macro="" textlink="">
      <xdr:nvSpPr>
        <xdr:cNvPr id="314" name="テキスト ボックス 313"/>
        <xdr:cNvSpPr txBox="1"/>
      </xdr:nvSpPr>
      <xdr:spPr>
        <a:xfrm>
          <a:off x="9339794" y="539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279,282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110472</xdr:rowOff>
    </xdr:from>
    <xdr:to>
      <xdr:col>12</xdr:col>
      <xdr:colOff>561975</xdr:colOff>
      <xdr:row>33</xdr:row>
      <xdr:rowOff>40622</xdr:rowOff>
    </xdr:to>
    <xdr:sp macro="" textlink="">
      <xdr:nvSpPr>
        <xdr:cNvPr id="315" name="円/楕円 314"/>
        <xdr:cNvSpPr/>
      </xdr:nvSpPr>
      <xdr:spPr>
        <a:xfrm>
          <a:off x="8699500" y="55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57149</xdr:rowOff>
    </xdr:from>
    <xdr:ext cx="599010" cy="259045"/>
    <xdr:sp macro="" textlink="">
      <xdr:nvSpPr>
        <xdr:cNvPr id="316" name="テキスト ボックス 315"/>
        <xdr:cNvSpPr txBox="1"/>
      </xdr:nvSpPr>
      <xdr:spPr>
        <a:xfrm>
          <a:off x="8450794" y="53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284,338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132959</xdr:rowOff>
    </xdr:from>
    <xdr:to>
      <xdr:col>11</xdr:col>
      <xdr:colOff>358775</xdr:colOff>
      <xdr:row>33</xdr:row>
      <xdr:rowOff>63109</xdr:rowOff>
    </xdr:to>
    <xdr:sp macro="" textlink="">
      <xdr:nvSpPr>
        <xdr:cNvPr id="317" name="円/楕円 316"/>
        <xdr:cNvSpPr/>
      </xdr:nvSpPr>
      <xdr:spPr>
        <a:xfrm>
          <a:off x="7810500" y="56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79636</xdr:rowOff>
    </xdr:from>
    <xdr:ext cx="599010" cy="259045"/>
    <xdr:sp macro="" textlink="">
      <xdr:nvSpPr>
        <xdr:cNvPr id="318" name="テキスト ボックス 317"/>
        <xdr:cNvSpPr txBox="1"/>
      </xdr:nvSpPr>
      <xdr:spPr>
        <a:xfrm>
          <a:off x="7561794" y="53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114861</xdr:rowOff>
    </xdr:from>
    <xdr:to>
      <xdr:col>10</xdr:col>
      <xdr:colOff>155575</xdr:colOff>
      <xdr:row>33</xdr:row>
      <xdr:rowOff>45011</xdr:rowOff>
    </xdr:to>
    <xdr:sp macro="" textlink="">
      <xdr:nvSpPr>
        <xdr:cNvPr id="319" name="円/楕円 318"/>
        <xdr:cNvSpPr/>
      </xdr:nvSpPr>
      <xdr:spPr>
        <a:xfrm>
          <a:off x="6921500" y="56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61538</xdr:rowOff>
    </xdr:from>
    <xdr:ext cx="599010" cy="259045"/>
    <xdr:sp macro="" textlink="">
      <xdr:nvSpPr>
        <xdr:cNvPr id="320" name="テキスト ボックス 319"/>
        <xdr:cNvSpPr txBox="1"/>
      </xdr:nvSpPr>
      <xdr:spPr>
        <a:xfrm>
          <a:off x="6672794" y="537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28006</xdr:rowOff>
    </xdr:from>
    <xdr:to>
      <xdr:col>15</xdr:col>
      <xdr:colOff>180975</xdr:colOff>
      <xdr:row>56</xdr:row>
      <xdr:rowOff>41082</xdr:rowOff>
    </xdr:to>
    <xdr:cxnSp macro="">
      <xdr:nvCxnSpPr>
        <xdr:cNvPr id="351" name="直線コネクタ 350"/>
        <xdr:cNvCxnSpPr/>
      </xdr:nvCxnSpPr>
      <xdr:spPr>
        <a:xfrm flipV="1">
          <a:off x="9639300" y="9286306"/>
          <a:ext cx="838200" cy="3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7965</xdr:rowOff>
    </xdr:from>
    <xdr:to>
      <xdr:col>14</xdr:col>
      <xdr:colOff>28575</xdr:colOff>
      <xdr:row>56</xdr:row>
      <xdr:rowOff>41082</xdr:rowOff>
    </xdr:to>
    <xdr:cxnSp macro="">
      <xdr:nvCxnSpPr>
        <xdr:cNvPr id="354" name="直線コネクタ 353"/>
        <xdr:cNvCxnSpPr/>
      </xdr:nvCxnSpPr>
      <xdr:spPr>
        <a:xfrm>
          <a:off x="8750300" y="9266265"/>
          <a:ext cx="889000" cy="3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7965</xdr:rowOff>
    </xdr:from>
    <xdr:to>
      <xdr:col>12</xdr:col>
      <xdr:colOff>511175</xdr:colOff>
      <xdr:row>54</xdr:row>
      <xdr:rowOff>110629</xdr:rowOff>
    </xdr:to>
    <xdr:cxnSp macro="">
      <xdr:nvCxnSpPr>
        <xdr:cNvPr id="357" name="直線コネクタ 356"/>
        <xdr:cNvCxnSpPr/>
      </xdr:nvCxnSpPr>
      <xdr:spPr>
        <a:xfrm flipV="1">
          <a:off x="7861300" y="9266265"/>
          <a:ext cx="889000" cy="10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153540</xdr:rowOff>
    </xdr:from>
    <xdr:to>
      <xdr:col>11</xdr:col>
      <xdr:colOff>307975</xdr:colOff>
      <xdr:row>54</xdr:row>
      <xdr:rowOff>110629</xdr:rowOff>
    </xdr:to>
    <xdr:cxnSp macro="">
      <xdr:nvCxnSpPr>
        <xdr:cNvPr id="360" name="直線コネクタ 359"/>
        <xdr:cNvCxnSpPr/>
      </xdr:nvCxnSpPr>
      <xdr:spPr>
        <a:xfrm>
          <a:off x="6972300" y="9068940"/>
          <a:ext cx="889000" cy="29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148656</xdr:rowOff>
    </xdr:from>
    <xdr:to>
      <xdr:col>15</xdr:col>
      <xdr:colOff>231775</xdr:colOff>
      <xdr:row>54</xdr:row>
      <xdr:rowOff>78806</xdr:rowOff>
    </xdr:to>
    <xdr:sp macro="" textlink="">
      <xdr:nvSpPr>
        <xdr:cNvPr id="370" name="円/楕円 369"/>
        <xdr:cNvSpPr/>
      </xdr:nvSpPr>
      <xdr:spPr>
        <a:xfrm>
          <a:off x="10426700" y="92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83</xdr:rowOff>
    </xdr:from>
    <xdr:ext cx="599010" cy="259045"/>
    <xdr:sp macro="" textlink="">
      <xdr:nvSpPr>
        <xdr:cNvPr id="371" name="普通建設事業費該当値テキスト"/>
        <xdr:cNvSpPr txBox="1"/>
      </xdr:nvSpPr>
      <xdr:spPr>
        <a:xfrm>
          <a:off x="10528300" y="908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284,202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161732</xdr:rowOff>
    </xdr:from>
    <xdr:to>
      <xdr:col>14</xdr:col>
      <xdr:colOff>79375</xdr:colOff>
      <xdr:row>56</xdr:row>
      <xdr:rowOff>91882</xdr:rowOff>
    </xdr:to>
    <xdr:sp macro="" textlink="">
      <xdr:nvSpPr>
        <xdr:cNvPr id="372" name="円/楕円 371"/>
        <xdr:cNvSpPr/>
      </xdr:nvSpPr>
      <xdr:spPr>
        <a:xfrm>
          <a:off x="9588500" y="95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108409</xdr:rowOff>
    </xdr:from>
    <xdr:ext cx="599010" cy="259045"/>
    <xdr:sp macro="" textlink="">
      <xdr:nvSpPr>
        <xdr:cNvPr id="373" name="テキスト ボックス 372"/>
        <xdr:cNvSpPr txBox="1"/>
      </xdr:nvSpPr>
      <xdr:spPr>
        <a:xfrm>
          <a:off x="9339794" y="936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175,198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128615</xdr:rowOff>
    </xdr:from>
    <xdr:to>
      <xdr:col>12</xdr:col>
      <xdr:colOff>561975</xdr:colOff>
      <xdr:row>54</xdr:row>
      <xdr:rowOff>58765</xdr:rowOff>
    </xdr:to>
    <xdr:sp macro="" textlink="">
      <xdr:nvSpPr>
        <xdr:cNvPr id="374" name="円/楕円 373"/>
        <xdr:cNvSpPr/>
      </xdr:nvSpPr>
      <xdr:spPr>
        <a:xfrm>
          <a:off x="8699500" y="92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75292</xdr:rowOff>
    </xdr:from>
    <xdr:ext cx="599010" cy="259045"/>
    <xdr:sp macro="" textlink="">
      <xdr:nvSpPr>
        <xdr:cNvPr id="375" name="テキスト ボックス 374"/>
        <xdr:cNvSpPr txBox="1"/>
      </xdr:nvSpPr>
      <xdr:spPr>
        <a:xfrm>
          <a:off x="8450794" y="89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290,339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59829</xdr:rowOff>
    </xdr:from>
    <xdr:to>
      <xdr:col>11</xdr:col>
      <xdr:colOff>358775</xdr:colOff>
      <xdr:row>54</xdr:row>
      <xdr:rowOff>161429</xdr:rowOff>
    </xdr:to>
    <xdr:sp macro="" textlink="">
      <xdr:nvSpPr>
        <xdr:cNvPr id="376" name="円/楕円 375"/>
        <xdr:cNvSpPr/>
      </xdr:nvSpPr>
      <xdr:spPr>
        <a:xfrm>
          <a:off x="7810500" y="93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6506</xdr:rowOff>
    </xdr:from>
    <xdr:ext cx="599010" cy="259045"/>
    <xdr:sp macro="" textlink="">
      <xdr:nvSpPr>
        <xdr:cNvPr id="377" name="テキスト ボックス 376"/>
        <xdr:cNvSpPr txBox="1"/>
      </xdr:nvSpPr>
      <xdr:spPr>
        <a:xfrm>
          <a:off x="7561794" y="90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258,902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102740</xdr:rowOff>
    </xdr:from>
    <xdr:to>
      <xdr:col>10</xdr:col>
      <xdr:colOff>155575</xdr:colOff>
      <xdr:row>53</xdr:row>
      <xdr:rowOff>32890</xdr:rowOff>
    </xdr:to>
    <xdr:sp macro="" textlink="">
      <xdr:nvSpPr>
        <xdr:cNvPr id="378" name="円/楕円 377"/>
        <xdr:cNvSpPr/>
      </xdr:nvSpPr>
      <xdr:spPr>
        <a:xfrm>
          <a:off x="6921500" y="90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49417</xdr:rowOff>
    </xdr:from>
    <xdr:ext cx="599010" cy="259045"/>
    <xdr:sp macro="" textlink="">
      <xdr:nvSpPr>
        <xdr:cNvPr id="379" name="テキスト ボックス 378"/>
        <xdr:cNvSpPr txBox="1"/>
      </xdr:nvSpPr>
      <xdr:spPr>
        <a:xfrm>
          <a:off x="6672794" y="879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28911</xdr:rowOff>
    </xdr:from>
    <xdr:to>
      <xdr:col>15</xdr:col>
      <xdr:colOff>180975</xdr:colOff>
      <xdr:row>74</xdr:row>
      <xdr:rowOff>88237</xdr:rowOff>
    </xdr:to>
    <xdr:cxnSp macro="">
      <xdr:nvCxnSpPr>
        <xdr:cNvPr id="406" name="直線コネクタ 405"/>
        <xdr:cNvCxnSpPr/>
      </xdr:nvCxnSpPr>
      <xdr:spPr>
        <a:xfrm flipV="1">
          <a:off x="9639300" y="12544761"/>
          <a:ext cx="838200" cy="23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474</xdr:rowOff>
    </xdr:from>
    <xdr:to>
      <xdr:col>14</xdr:col>
      <xdr:colOff>28575</xdr:colOff>
      <xdr:row>74</xdr:row>
      <xdr:rowOff>88237</xdr:rowOff>
    </xdr:to>
    <xdr:cxnSp macro="">
      <xdr:nvCxnSpPr>
        <xdr:cNvPr id="409" name="直線コネクタ 408"/>
        <xdr:cNvCxnSpPr/>
      </xdr:nvCxnSpPr>
      <xdr:spPr>
        <a:xfrm>
          <a:off x="8750300" y="12344874"/>
          <a:ext cx="889000" cy="4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149561</xdr:rowOff>
    </xdr:from>
    <xdr:to>
      <xdr:col>15</xdr:col>
      <xdr:colOff>231775</xdr:colOff>
      <xdr:row>73</xdr:row>
      <xdr:rowOff>79711</xdr:rowOff>
    </xdr:to>
    <xdr:sp macro="" textlink="">
      <xdr:nvSpPr>
        <xdr:cNvPr id="419" name="円/楕円 418"/>
        <xdr:cNvSpPr/>
      </xdr:nvSpPr>
      <xdr:spPr>
        <a:xfrm>
          <a:off x="10426700" y="124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988</xdr:rowOff>
    </xdr:from>
    <xdr:ext cx="599010" cy="259045"/>
    <xdr:sp macro="" textlink="">
      <xdr:nvSpPr>
        <xdr:cNvPr id="420" name="普通建設事業費 （ うち新規整備　）該当値テキスト"/>
        <xdr:cNvSpPr txBox="1"/>
      </xdr:nvSpPr>
      <xdr:spPr>
        <a:xfrm>
          <a:off x="10528300" y="1234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211,732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37437</xdr:rowOff>
    </xdr:from>
    <xdr:to>
      <xdr:col>14</xdr:col>
      <xdr:colOff>79375</xdr:colOff>
      <xdr:row>74</xdr:row>
      <xdr:rowOff>139037</xdr:rowOff>
    </xdr:to>
    <xdr:sp macro="" textlink="">
      <xdr:nvSpPr>
        <xdr:cNvPr id="421" name="円/楕円 420"/>
        <xdr:cNvSpPr/>
      </xdr:nvSpPr>
      <xdr:spPr>
        <a:xfrm>
          <a:off x="9588500" y="127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155564</xdr:rowOff>
    </xdr:from>
    <xdr:ext cx="599010" cy="259045"/>
    <xdr:sp macro="" textlink="">
      <xdr:nvSpPr>
        <xdr:cNvPr id="422" name="テキスト ボックス 421"/>
        <xdr:cNvSpPr txBox="1"/>
      </xdr:nvSpPr>
      <xdr:spPr>
        <a:xfrm>
          <a:off x="9339794" y="124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121124</xdr:rowOff>
    </xdr:from>
    <xdr:to>
      <xdr:col>12</xdr:col>
      <xdr:colOff>561975</xdr:colOff>
      <xdr:row>72</xdr:row>
      <xdr:rowOff>51274</xdr:rowOff>
    </xdr:to>
    <xdr:sp macro="" textlink="">
      <xdr:nvSpPr>
        <xdr:cNvPr id="423" name="円/楕円 422"/>
        <xdr:cNvSpPr/>
      </xdr:nvSpPr>
      <xdr:spPr>
        <a:xfrm>
          <a:off x="8699500" y="122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67801</xdr:rowOff>
    </xdr:from>
    <xdr:ext cx="599010" cy="259045"/>
    <xdr:sp macro="" textlink="">
      <xdr:nvSpPr>
        <xdr:cNvPr id="424" name="テキスト ボックス 423"/>
        <xdr:cNvSpPr txBox="1"/>
      </xdr:nvSpPr>
      <xdr:spPr>
        <a:xfrm>
          <a:off x="8450794" y="1206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158921</xdr:rowOff>
    </xdr:from>
    <xdr:to>
      <xdr:col>15</xdr:col>
      <xdr:colOff>180975</xdr:colOff>
      <xdr:row>98</xdr:row>
      <xdr:rowOff>104907</xdr:rowOff>
    </xdr:to>
    <xdr:cxnSp macro="">
      <xdr:nvCxnSpPr>
        <xdr:cNvPr id="451" name="直線コネクタ 450"/>
        <xdr:cNvCxnSpPr/>
      </xdr:nvCxnSpPr>
      <xdr:spPr>
        <a:xfrm flipV="1">
          <a:off x="9639300" y="16618121"/>
          <a:ext cx="838200" cy="2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104907</xdr:rowOff>
    </xdr:from>
    <xdr:to>
      <xdr:col>14</xdr:col>
      <xdr:colOff>28575</xdr:colOff>
      <xdr:row>98</xdr:row>
      <xdr:rowOff>106832</xdr:rowOff>
    </xdr:to>
    <xdr:cxnSp macro="">
      <xdr:nvCxnSpPr>
        <xdr:cNvPr id="454" name="直線コネクタ 453"/>
        <xdr:cNvCxnSpPr/>
      </xdr:nvCxnSpPr>
      <xdr:spPr>
        <a:xfrm flipV="1">
          <a:off x="8750300" y="16907007"/>
          <a:ext cx="8890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108121</xdr:rowOff>
    </xdr:from>
    <xdr:to>
      <xdr:col>15</xdr:col>
      <xdr:colOff>231775</xdr:colOff>
      <xdr:row>97</xdr:row>
      <xdr:rowOff>38271</xdr:rowOff>
    </xdr:to>
    <xdr:sp macro="" textlink="">
      <xdr:nvSpPr>
        <xdr:cNvPr id="464" name="円/楕円 463"/>
        <xdr:cNvSpPr/>
      </xdr:nvSpPr>
      <xdr:spPr>
        <a:xfrm>
          <a:off x="10426700" y="165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130998</xdr:rowOff>
    </xdr:from>
    <xdr:ext cx="534377" cy="259045"/>
    <xdr:sp macro="" textlink="">
      <xdr:nvSpPr>
        <xdr:cNvPr id="465" name="普通建設事業費 （ うち更新整備　）該当値テキスト"/>
        <xdr:cNvSpPr txBox="1"/>
      </xdr:nvSpPr>
      <xdr:spPr>
        <a:xfrm>
          <a:off x="10528300" y="164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54107</xdr:rowOff>
    </xdr:from>
    <xdr:to>
      <xdr:col>14</xdr:col>
      <xdr:colOff>79375</xdr:colOff>
      <xdr:row>98</xdr:row>
      <xdr:rowOff>155707</xdr:rowOff>
    </xdr:to>
    <xdr:sp macro="" textlink="">
      <xdr:nvSpPr>
        <xdr:cNvPr id="466" name="円/楕円 465"/>
        <xdr:cNvSpPr/>
      </xdr:nvSpPr>
      <xdr:spPr>
        <a:xfrm>
          <a:off x="9588500" y="168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146834</xdr:rowOff>
    </xdr:from>
    <xdr:ext cx="469744" cy="259045"/>
    <xdr:sp macro="" textlink="">
      <xdr:nvSpPr>
        <xdr:cNvPr id="467" name="テキスト ボックス 466"/>
        <xdr:cNvSpPr txBox="1"/>
      </xdr:nvSpPr>
      <xdr:spPr>
        <a:xfrm>
          <a:off x="9404427" y="169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56032</xdr:rowOff>
    </xdr:from>
    <xdr:to>
      <xdr:col>12</xdr:col>
      <xdr:colOff>561975</xdr:colOff>
      <xdr:row>98</xdr:row>
      <xdr:rowOff>157632</xdr:rowOff>
    </xdr:to>
    <xdr:sp macro="" textlink="">
      <xdr:nvSpPr>
        <xdr:cNvPr id="468" name="円/楕円 467"/>
        <xdr:cNvSpPr/>
      </xdr:nvSpPr>
      <xdr:spPr>
        <a:xfrm>
          <a:off x="8699500" y="168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148759</xdr:rowOff>
    </xdr:from>
    <xdr:ext cx="469744" cy="259045"/>
    <xdr:sp macro="" textlink="">
      <xdr:nvSpPr>
        <xdr:cNvPr id="469" name="テキスト ボックス 468"/>
        <xdr:cNvSpPr txBox="1"/>
      </xdr:nvSpPr>
      <xdr:spPr>
        <a:xfrm>
          <a:off x="8515427" y="169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133388</xdr:rowOff>
    </xdr:from>
    <xdr:to>
      <xdr:col>23</xdr:col>
      <xdr:colOff>517525</xdr:colOff>
      <xdr:row>39</xdr:row>
      <xdr:rowOff>15964</xdr:rowOff>
    </xdr:to>
    <xdr:cxnSp macro="">
      <xdr:nvCxnSpPr>
        <xdr:cNvPr id="498" name="直線コネクタ 497"/>
        <xdr:cNvCxnSpPr/>
      </xdr:nvCxnSpPr>
      <xdr:spPr>
        <a:xfrm>
          <a:off x="15481300" y="6648488"/>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133388</xdr:rowOff>
    </xdr:from>
    <xdr:to>
      <xdr:col>22</xdr:col>
      <xdr:colOff>365125</xdr:colOff>
      <xdr:row>38</xdr:row>
      <xdr:rowOff>143396</xdr:rowOff>
    </xdr:to>
    <xdr:cxnSp macro="">
      <xdr:nvCxnSpPr>
        <xdr:cNvPr id="501" name="直線コネクタ 500"/>
        <xdr:cNvCxnSpPr/>
      </xdr:nvCxnSpPr>
      <xdr:spPr>
        <a:xfrm flipV="1">
          <a:off x="14592300" y="6648488"/>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143396</xdr:rowOff>
    </xdr:from>
    <xdr:to>
      <xdr:col>21</xdr:col>
      <xdr:colOff>161925</xdr:colOff>
      <xdr:row>39</xdr:row>
      <xdr:rowOff>24714</xdr:rowOff>
    </xdr:to>
    <xdr:cxnSp macro="">
      <xdr:nvCxnSpPr>
        <xdr:cNvPr id="504" name="直線コネクタ 503"/>
        <xdr:cNvCxnSpPr/>
      </xdr:nvCxnSpPr>
      <xdr:spPr>
        <a:xfrm flipV="1">
          <a:off x="13703300" y="6658496"/>
          <a:ext cx="889000" cy="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24714</xdr:rowOff>
    </xdr:from>
    <xdr:to>
      <xdr:col>19</xdr:col>
      <xdr:colOff>644525</xdr:colOff>
      <xdr:row>39</xdr:row>
      <xdr:rowOff>35979</xdr:rowOff>
    </xdr:to>
    <xdr:cxnSp macro="">
      <xdr:nvCxnSpPr>
        <xdr:cNvPr id="507" name="直線コネクタ 506"/>
        <xdr:cNvCxnSpPr/>
      </xdr:nvCxnSpPr>
      <xdr:spPr>
        <a:xfrm flipV="1">
          <a:off x="12814300" y="6711264"/>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136614</xdr:rowOff>
    </xdr:from>
    <xdr:to>
      <xdr:col>23</xdr:col>
      <xdr:colOff>568325</xdr:colOff>
      <xdr:row>39</xdr:row>
      <xdr:rowOff>66764</xdr:rowOff>
    </xdr:to>
    <xdr:sp macro="" textlink="">
      <xdr:nvSpPr>
        <xdr:cNvPr id="517" name="円/楕円 516"/>
        <xdr:cNvSpPr/>
      </xdr:nvSpPr>
      <xdr:spPr>
        <a:xfrm>
          <a:off x="162687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51541</xdr:rowOff>
    </xdr:from>
    <xdr:ext cx="469744" cy="259045"/>
    <xdr:sp macro="" textlink="">
      <xdr:nvSpPr>
        <xdr:cNvPr id="518" name="災害復旧事業費該当値テキスト"/>
        <xdr:cNvSpPr txBox="1"/>
      </xdr:nvSpPr>
      <xdr:spPr>
        <a:xfrm>
          <a:off x="16370300" y="65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82588</xdr:rowOff>
    </xdr:from>
    <xdr:to>
      <xdr:col>22</xdr:col>
      <xdr:colOff>415925</xdr:colOff>
      <xdr:row>39</xdr:row>
      <xdr:rowOff>12738</xdr:rowOff>
    </xdr:to>
    <xdr:sp macro="" textlink="">
      <xdr:nvSpPr>
        <xdr:cNvPr id="519" name="円/楕円 518"/>
        <xdr:cNvSpPr/>
      </xdr:nvSpPr>
      <xdr:spPr>
        <a:xfrm>
          <a:off x="15430500" y="65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3865</xdr:rowOff>
    </xdr:from>
    <xdr:ext cx="469744" cy="259045"/>
    <xdr:sp macro="" textlink="">
      <xdr:nvSpPr>
        <xdr:cNvPr id="520" name="テキスト ボックス 519"/>
        <xdr:cNvSpPr txBox="1"/>
      </xdr:nvSpPr>
      <xdr:spPr>
        <a:xfrm>
          <a:off x="15246427" y="66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92596</xdr:rowOff>
    </xdr:from>
    <xdr:to>
      <xdr:col>21</xdr:col>
      <xdr:colOff>212725</xdr:colOff>
      <xdr:row>39</xdr:row>
      <xdr:rowOff>22746</xdr:rowOff>
    </xdr:to>
    <xdr:sp macro="" textlink="">
      <xdr:nvSpPr>
        <xdr:cNvPr id="521" name="円/楕円 520"/>
        <xdr:cNvSpPr/>
      </xdr:nvSpPr>
      <xdr:spPr>
        <a:xfrm>
          <a:off x="14541500" y="66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13873</xdr:rowOff>
    </xdr:from>
    <xdr:ext cx="469744" cy="259045"/>
    <xdr:sp macro="" textlink="">
      <xdr:nvSpPr>
        <xdr:cNvPr id="522" name="テキスト ボックス 521"/>
        <xdr:cNvSpPr txBox="1"/>
      </xdr:nvSpPr>
      <xdr:spPr>
        <a:xfrm>
          <a:off x="14357427" y="670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145364</xdr:rowOff>
    </xdr:from>
    <xdr:to>
      <xdr:col>20</xdr:col>
      <xdr:colOff>9525</xdr:colOff>
      <xdr:row>39</xdr:row>
      <xdr:rowOff>75514</xdr:rowOff>
    </xdr:to>
    <xdr:sp macro="" textlink="">
      <xdr:nvSpPr>
        <xdr:cNvPr id="523" name="円/楕円 522"/>
        <xdr:cNvSpPr/>
      </xdr:nvSpPr>
      <xdr:spPr>
        <a:xfrm>
          <a:off x="13652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66641</xdr:rowOff>
    </xdr:from>
    <xdr:ext cx="469744" cy="259045"/>
    <xdr:sp macro="" textlink="">
      <xdr:nvSpPr>
        <xdr:cNvPr id="524" name="テキスト ボックス 523"/>
        <xdr:cNvSpPr txBox="1"/>
      </xdr:nvSpPr>
      <xdr:spPr>
        <a:xfrm>
          <a:off x="13468427" y="67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156629</xdr:rowOff>
    </xdr:from>
    <xdr:to>
      <xdr:col>18</xdr:col>
      <xdr:colOff>492125</xdr:colOff>
      <xdr:row>39</xdr:row>
      <xdr:rowOff>86779</xdr:rowOff>
    </xdr:to>
    <xdr:sp macro="" textlink="">
      <xdr:nvSpPr>
        <xdr:cNvPr id="525" name="円/楕円 524"/>
        <xdr:cNvSpPr/>
      </xdr:nvSpPr>
      <xdr:spPr>
        <a:xfrm>
          <a:off x="12763500" y="66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77906</xdr:rowOff>
    </xdr:from>
    <xdr:ext cx="378565" cy="259045"/>
    <xdr:sp macro="" textlink="">
      <xdr:nvSpPr>
        <xdr:cNvPr id="526" name="テキスト ボックス 525"/>
        <xdr:cNvSpPr txBox="1"/>
      </xdr:nvSpPr>
      <xdr:spPr>
        <a:xfrm>
          <a:off x="12625017" y="676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59204</xdr:rowOff>
    </xdr:from>
    <xdr:to>
      <xdr:col>23</xdr:col>
      <xdr:colOff>517525</xdr:colOff>
      <xdr:row>76</xdr:row>
      <xdr:rowOff>64022</xdr:rowOff>
    </xdr:to>
    <xdr:cxnSp macro="">
      <xdr:nvCxnSpPr>
        <xdr:cNvPr id="600" name="直線コネクタ 599"/>
        <xdr:cNvCxnSpPr/>
      </xdr:nvCxnSpPr>
      <xdr:spPr>
        <a:xfrm flipV="1">
          <a:off x="15481300" y="13089404"/>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62919</xdr:rowOff>
    </xdr:from>
    <xdr:to>
      <xdr:col>22</xdr:col>
      <xdr:colOff>365125</xdr:colOff>
      <xdr:row>76</xdr:row>
      <xdr:rowOff>64022</xdr:rowOff>
    </xdr:to>
    <xdr:cxnSp macro="">
      <xdr:nvCxnSpPr>
        <xdr:cNvPr id="603" name="直線コネクタ 602"/>
        <xdr:cNvCxnSpPr/>
      </xdr:nvCxnSpPr>
      <xdr:spPr>
        <a:xfrm>
          <a:off x="14592300" y="13093119"/>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62919</xdr:rowOff>
    </xdr:from>
    <xdr:to>
      <xdr:col>21</xdr:col>
      <xdr:colOff>161925</xdr:colOff>
      <xdr:row>76</xdr:row>
      <xdr:rowOff>92517</xdr:rowOff>
    </xdr:to>
    <xdr:cxnSp macro="">
      <xdr:nvCxnSpPr>
        <xdr:cNvPr id="606" name="直線コネクタ 605"/>
        <xdr:cNvCxnSpPr/>
      </xdr:nvCxnSpPr>
      <xdr:spPr>
        <a:xfrm flipV="1">
          <a:off x="13703300" y="13093119"/>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92517</xdr:rowOff>
    </xdr:from>
    <xdr:to>
      <xdr:col>19</xdr:col>
      <xdr:colOff>644525</xdr:colOff>
      <xdr:row>76</xdr:row>
      <xdr:rowOff>94683</xdr:rowOff>
    </xdr:to>
    <xdr:cxnSp macro="">
      <xdr:nvCxnSpPr>
        <xdr:cNvPr id="609" name="直線コネクタ 608"/>
        <xdr:cNvCxnSpPr/>
      </xdr:nvCxnSpPr>
      <xdr:spPr>
        <a:xfrm flipV="1">
          <a:off x="12814300" y="13122717"/>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8404</xdr:rowOff>
    </xdr:from>
    <xdr:to>
      <xdr:col>23</xdr:col>
      <xdr:colOff>568325</xdr:colOff>
      <xdr:row>76</xdr:row>
      <xdr:rowOff>110004</xdr:rowOff>
    </xdr:to>
    <xdr:sp macro="" textlink="">
      <xdr:nvSpPr>
        <xdr:cNvPr id="619" name="円/楕円 618"/>
        <xdr:cNvSpPr/>
      </xdr:nvSpPr>
      <xdr:spPr>
        <a:xfrm>
          <a:off x="16268700" y="1303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158281</xdr:rowOff>
    </xdr:from>
    <xdr:ext cx="534377" cy="259045"/>
    <xdr:sp macro="" textlink="">
      <xdr:nvSpPr>
        <xdr:cNvPr id="620" name="公債費該当値テキスト"/>
        <xdr:cNvSpPr txBox="1"/>
      </xdr:nvSpPr>
      <xdr:spPr>
        <a:xfrm>
          <a:off x="16370300" y="1301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13222</xdr:rowOff>
    </xdr:from>
    <xdr:to>
      <xdr:col>22</xdr:col>
      <xdr:colOff>415925</xdr:colOff>
      <xdr:row>76</xdr:row>
      <xdr:rowOff>114822</xdr:rowOff>
    </xdr:to>
    <xdr:sp macro="" textlink="">
      <xdr:nvSpPr>
        <xdr:cNvPr id="621" name="円/楕円 620"/>
        <xdr:cNvSpPr/>
      </xdr:nvSpPr>
      <xdr:spPr>
        <a:xfrm>
          <a:off x="15430500" y="130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105949</xdr:rowOff>
    </xdr:from>
    <xdr:ext cx="534377" cy="259045"/>
    <xdr:sp macro="" textlink="">
      <xdr:nvSpPr>
        <xdr:cNvPr id="622" name="テキスト ボックス 621"/>
        <xdr:cNvSpPr txBox="1"/>
      </xdr:nvSpPr>
      <xdr:spPr>
        <a:xfrm>
          <a:off x="15214111" y="131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12119</xdr:rowOff>
    </xdr:from>
    <xdr:to>
      <xdr:col>21</xdr:col>
      <xdr:colOff>212725</xdr:colOff>
      <xdr:row>76</xdr:row>
      <xdr:rowOff>113719</xdr:rowOff>
    </xdr:to>
    <xdr:sp macro="" textlink="">
      <xdr:nvSpPr>
        <xdr:cNvPr id="623" name="円/楕円 622"/>
        <xdr:cNvSpPr/>
      </xdr:nvSpPr>
      <xdr:spPr>
        <a:xfrm>
          <a:off x="14541500" y="130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104846</xdr:rowOff>
    </xdr:from>
    <xdr:ext cx="534377" cy="259045"/>
    <xdr:sp macro="" textlink="">
      <xdr:nvSpPr>
        <xdr:cNvPr id="624" name="テキスト ボックス 623"/>
        <xdr:cNvSpPr txBox="1"/>
      </xdr:nvSpPr>
      <xdr:spPr>
        <a:xfrm>
          <a:off x="14325111" y="131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41717</xdr:rowOff>
    </xdr:from>
    <xdr:to>
      <xdr:col>20</xdr:col>
      <xdr:colOff>9525</xdr:colOff>
      <xdr:row>76</xdr:row>
      <xdr:rowOff>143317</xdr:rowOff>
    </xdr:to>
    <xdr:sp macro="" textlink="">
      <xdr:nvSpPr>
        <xdr:cNvPr id="625" name="円/楕円 624"/>
        <xdr:cNvSpPr/>
      </xdr:nvSpPr>
      <xdr:spPr>
        <a:xfrm>
          <a:off x="13652500" y="130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134444</xdr:rowOff>
    </xdr:from>
    <xdr:ext cx="534377" cy="259045"/>
    <xdr:sp macro="" textlink="">
      <xdr:nvSpPr>
        <xdr:cNvPr id="626" name="テキスト ボックス 625"/>
        <xdr:cNvSpPr txBox="1"/>
      </xdr:nvSpPr>
      <xdr:spPr>
        <a:xfrm>
          <a:off x="13436111" y="131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43883</xdr:rowOff>
    </xdr:from>
    <xdr:to>
      <xdr:col>18</xdr:col>
      <xdr:colOff>492125</xdr:colOff>
      <xdr:row>76</xdr:row>
      <xdr:rowOff>145483</xdr:rowOff>
    </xdr:to>
    <xdr:sp macro="" textlink="">
      <xdr:nvSpPr>
        <xdr:cNvPr id="627" name="円/楕円 626"/>
        <xdr:cNvSpPr/>
      </xdr:nvSpPr>
      <xdr:spPr>
        <a:xfrm>
          <a:off x="12763500" y="130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136610</xdr:rowOff>
    </xdr:from>
    <xdr:ext cx="534377" cy="259045"/>
    <xdr:sp macro="" textlink="">
      <xdr:nvSpPr>
        <xdr:cNvPr id="628" name="テキスト ボックス 627"/>
        <xdr:cNvSpPr txBox="1"/>
      </xdr:nvSpPr>
      <xdr:spPr>
        <a:xfrm>
          <a:off x="12547111" y="131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82829</xdr:rowOff>
    </xdr:from>
    <xdr:to>
      <xdr:col>23</xdr:col>
      <xdr:colOff>517525</xdr:colOff>
      <xdr:row>96</xdr:row>
      <xdr:rowOff>149899</xdr:rowOff>
    </xdr:to>
    <xdr:cxnSp macro="">
      <xdr:nvCxnSpPr>
        <xdr:cNvPr id="655" name="直線コネクタ 654"/>
        <xdr:cNvCxnSpPr/>
      </xdr:nvCxnSpPr>
      <xdr:spPr>
        <a:xfrm>
          <a:off x="15481300" y="16542029"/>
          <a:ext cx="838200" cy="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82829</xdr:rowOff>
    </xdr:from>
    <xdr:to>
      <xdr:col>22</xdr:col>
      <xdr:colOff>365125</xdr:colOff>
      <xdr:row>96</xdr:row>
      <xdr:rowOff>160607</xdr:rowOff>
    </xdr:to>
    <xdr:cxnSp macro="">
      <xdr:nvCxnSpPr>
        <xdr:cNvPr id="658" name="直線コネクタ 657"/>
        <xdr:cNvCxnSpPr/>
      </xdr:nvCxnSpPr>
      <xdr:spPr>
        <a:xfrm flipV="1">
          <a:off x="14592300" y="16542029"/>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160607</xdr:rowOff>
    </xdr:from>
    <xdr:to>
      <xdr:col>21</xdr:col>
      <xdr:colOff>161925</xdr:colOff>
      <xdr:row>97</xdr:row>
      <xdr:rowOff>145751</xdr:rowOff>
    </xdr:to>
    <xdr:cxnSp macro="">
      <xdr:nvCxnSpPr>
        <xdr:cNvPr id="661" name="直線コネクタ 660"/>
        <xdr:cNvCxnSpPr/>
      </xdr:nvCxnSpPr>
      <xdr:spPr>
        <a:xfrm flipV="1">
          <a:off x="13703300" y="16619807"/>
          <a:ext cx="889000" cy="15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119770</xdr:rowOff>
    </xdr:from>
    <xdr:ext cx="599010" cy="259045"/>
    <xdr:sp macro="" textlink="">
      <xdr:nvSpPr>
        <xdr:cNvPr id="663" name="テキスト ボックス 662"/>
        <xdr:cNvSpPr txBox="1"/>
      </xdr:nvSpPr>
      <xdr:spPr>
        <a:xfrm>
          <a:off x="14292794" y="1675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81958</xdr:rowOff>
    </xdr:from>
    <xdr:to>
      <xdr:col>19</xdr:col>
      <xdr:colOff>644525</xdr:colOff>
      <xdr:row>97</xdr:row>
      <xdr:rowOff>145751</xdr:rowOff>
    </xdr:to>
    <xdr:cxnSp macro="">
      <xdr:nvCxnSpPr>
        <xdr:cNvPr id="664" name="直線コネクタ 663"/>
        <xdr:cNvCxnSpPr/>
      </xdr:nvCxnSpPr>
      <xdr:spPr>
        <a:xfrm>
          <a:off x="12814300" y="16712608"/>
          <a:ext cx="8890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99099</xdr:rowOff>
    </xdr:from>
    <xdr:to>
      <xdr:col>23</xdr:col>
      <xdr:colOff>568325</xdr:colOff>
      <xdr:row>97</xdr:row>
      <xdr:rowOff>29249</xdr:rowOff>
    </xdr:to>
    <xdr:sp macro="" textlink="">
      <xdr:nvSpPr>
        <xdr:cNvPr id="674" name="円/楕円 673"/>
        <xdr:cNvSpPr/>
      </xdr:nvSpPr>
      <xdr:spPr>
        <a:xfrm>
          <a:off x="16268700" y="165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121976</xdr:rowOff>
    </xdr:from>
    <xdr:ext cx="599010" cy="259045"/>
    <xdr:sp macro="" textlink="">
      <xdr:nvSpPr>
        <xdr:cNvPr id="675" name="積立金該当値テキスト"/>
        <xdr:cNvSpPr txBox="1"/>
      </xdr:nvSpPr>
      <xdr:spPr>
        <a:xfrm>
          <a:off x="16370300" y="164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145,538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32029</xdr:rowOff>
    </xdr:from>
    <xdr:to>
      <xdr:col>22</xdr:col>
      <xdr:colOff>415925</xdr:colOff>
      <xdr:row>96</xdr:row>
      <xdr:rowOff>133629</xdr:rowOff>
    </xdr:to>
    <xdr:sp macro="" textlink="">
      <xdr:nvSpPr>
        <xdr:cNvPr id="676" name="円/楕円 675"/>
        <xdr:cNvSpPr/>
      </xdr:nvSpPr>
      <xdr:spPr>
        <a:xfrm>
          <a:off x="15430500" y="164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150156</xdr:rowOff>
    </xdr:from>
    <xdr:ext cx="599010" cy="259045"/>
    <xdr:sp macro="" textlink="">
      <xdr:nvSpPr>
        <xdr:cNvPr id="677" name="テキスト ボックス 676"/>
        <xdr:cNvSpPr txBox="1"/>
      </xdr:nvSpPr>
      <xdr:spPr>
        <a:xfrm>
          <a:off x="15181794" y="162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109807</xdr:rowOff>
    </xdr:from>
    <xdr:to>
      <xdr:col>21</xdr:col>
      <xdr:colOff>212725</xdr:colOff>
      <xdr:row>97</xdr:row>
      <xdr:rowOff>39957</xdr:rowOff>
    </xdr:to>
    <xdr:sp macro="" textlink="">
      <xdr:nvSpPr>
        <xdr:cNvPr id="678" name="円/楕円 677"/>
        <xdr:cNvSpPr/>
      </xdr:nvSpPr>
      <xdr:spPr>
        <a:xfrm>
          <a:off x="145415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56484</xdr:rowOff>
    </xdr:from>
    <xdr:ext cx="599010" cy="259045"/>
    <xdr:sp macro="" textlink="">
      <xdr:nvSpPr>
        <xdr:cNvPr id="679" name="テキスト ボックス 678"/>
        <xdr:cNvSpPr txBox="1"/>
      </xdr:nvSpPr>
      <xdr:spPr>
        <a:xfrm>
          <a:off x="14292794" y="1634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94951</xdr:rowOff>
    </xdr:from>
    <xdr:to>
      <xdr:col>20</xdr:col>
      <xdr:colOff>9525</xdr:colOff>
      <xdr:row>98</xdr:row>
      <xdr:rowOff>25101</xdr:rowOff>
    </xdr:to>
    <xdr:sp macro="" textlink="">
      <xdr:nvSpPr>
        <xdr:cNvPr id="680" name="円/楕円 679"/>
        <xdr:cNvSpPr/>
      </xdr:nvSpPr>
      <xdr:spPr>
        <a:xfrm>
          <a:off x="13652500" y="167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41628</xdr:rowOff>
    </xdr:from>
    <xdr:ext cx="534377" cy="259045"/>
    <xdr:sp macro="" textlink="">
      <xdr:nvSpPr>
        <xdr:cNvPr id="681" name="テキスト ボックス 680"/>
        <xdr:cNvSpPr txBox="1"/>
      </xdr:nvSpPr>
      <xdr:spPr>
        <a:xfrm>
          <a:off x="13436111" y="165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31158</xdr:rowOff>
    </xdr:from>
    <xdr:to>
      <xdr:col>18</xdr:col>
      <xdr:colOff>492125</xdr:colOff>
      <xdr:row>97</xdr:row>
      <xdr:rowOff>132758</xdr:rowOff>
    </xdr:to>
    <xdr:sp macro="" textlink="">
      <xdr:nvSpPr>
        <xdr:cNvPr id="682" name="円/楕円 681"/>
        <xdr:cNvSpPr/>
      </xdr:nvSpPr>
      <xdr:spPr>
        <a:xfrm>
          <a:off x="12763500" y="166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149285</xdr:rowOff>
    </xdr:from>
    <xdr:ext cx="599010" cy="259045"/>
    <xdr:sp macro="" textlink="">
      <xdr:nvSpPr>
        <xdr:cNvPr id="683" name="テキスト ボックス 682"/>
        <xdr:cNvSpPr txBox="1"/>
      </xdr:nvSpPr>
      <xdr:spPr>
        <a:xfrm>
          <a:off x="12514794" y="1643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34798</xdr:rowOff>
    </xdr:from>
    <xdr:to>
      <xdr:col>29</xdr:col>
      <xdr:colOff>517525</xdr:colOff>
      <xdr:row>39</xdr:row>
      <xdr:rowOff>44450</xdr:rowOff>
    </xdr:to>
    <xdr:cxnSp macro="">
      <xdr:nvCxnSpPr>
        <xdr:cNvPr id="718" name="直線コネクタ 717"/>
        <xdr:cNvCxnSpPr/>
      </xdr:nvCxnSpPr>
      <xdr:spPr>
        <a:xfrm>
          <a:off x="19545300" y="5864098"/>
          <a:ext cx="889000" cy="86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107442</xdr:rowOff>
    </xdr:from>
    <xdr:to>
      <xdr:col>28</xdr:col>
      <xdr:colOff>314325</xdr:colOff>
      <xdr:row>34</xdr:row>
      <xdr:rowOff>34798</xdr:rowOff>
    </xdr:to>
    <xdr:cxnSp macro="">
      <xdr:nvCxnSpPr>
        <xdr:cNvPr id="721" name="直線コネクタ 720"/>
        <xdr:cNvCxnSpPr/>
      </xdr:nvCxnSpPr>
      <xdr:spPr>
        <a:xfrm>
          <a:off x="18656300" y="5422392"/>
          <a:ext cx="889000" cy="4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155448</xdr:rowOff>
    </xdr:from>
    <xdr:to>
      <xdr:col>28</xdr:col>
      <xdr:colOff>365125</xdr:colOff>
      <xdr:row>34</xdr:row>
      <xdr:rowOff>85598</xdr:rowOff>
    </xdr:to>
    <xdr:sp macro="" textlink="">
      <xdr:nvSpPr>
        <xdr:cNvPr id="737" name="円/楕円 736"/>
        <xdr:cNvSpPr/>
      </xdr:nvSpPr>
      <xdr:spPr>
        <a:xfrm>
          <a:off x="19494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102125</xdr:rowOff>
    </xdr:from>
    <xdr:ext cx="469744" cy="259045"/>
    <xdr:sp macro="" textlink="">
      <xdr:nvSpPr>
        <xdr:cNvPr id="738" name="テキスト ボックス 737"/>
        <xdr:cNvSpPr txBox="1"/>
      </xdr:nvSpPr>
      <xdr:spPr>
        <a:xfrm>
          <a:off x="19310427" y="558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56642</xdr:rowOff>
    </xdr:from>
    <xdr:to>
      <xdr:col>27</xdr:col>
      <xdr:colOff>161925</xdr:colOff>
      <xdr:row>31</xdr:row>
      <xdr:rowOff>158242</xdr:rowOff>
    </xdr:to>
    <xdr:sp macro="" textlink="">
      <xdr:nvSpPr>
        <xdr:cNvPr id="739" name="円/楕円 738"/>
        <xdr:cNvSpPr/>
      </xdr:nvSpPr>
      <xdr:spPr>
        <a:xfrm>
          <a:off x="18605500" y="53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3319</xdr:rowOff>
    </xdr:from>
    <xdr:ext cx="534377" cy="259045"/>
    <xdr:sp macro="" textlink="">
      <xdr:nvSpPr>
        <xdr:cNvPr id="740" name="テキスト ボックス 739"/>
        <xdr:cNvSpPr txBox="1"/>
      </xdr:nvSpPr>
      <xdr:spPr>
        <a:xfrm>
          <a:off x="18389111" y="51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74561</xdr:rowOff>
    </xdr:from>
    <xdr:to>
      <xdr:col>32</xdr:col>
      <xdr:colOff>187325</xdr:colOff>
      <xdr:row>77</xdr:row>
      <xdr:rowOff>82068</xdr:rowOff>
    </xdr:to>
    <xdr:cxnSp macro="">
      <xdr:nvCxnSpPr>
        <xdr:cNvPr id="827" name="直線コネクタ 826"/>
        <xdr:cNvCxnSpPr/>
      </xdr:nvCxnSpPr>
      <xdr:spPr>
        <a:xfrm flipV="1">
          <a:off x="21323300" y="13276211"/>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79845</xdr:rowOff>
    </xdr:from>
    <xdr:to>
      <xdr:col>31</xdr:col>
      <xdr:colOff>34925</xdr:colOff>
      <xdr:row>77</xdr:row>
      <xdr:rowOff>82068</xdr:rowOff>
    </xdr:to>
    <xdr:cxnSp macro="">
      <xdr:nvCxnSpPr>
        <xdr:cNvPr id="830" name="直線コネクタ 829"/>
        <xdr:cNvCxnSpPr/>
      </xdr:nvCxnSpPr>
      <xdr:spPr>
        <a:xfrm>
          <a:off x="20434300" y="13281495"/>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65532</xdr:rowOff>
    </xdr:from>
    <xdr:to>
      <xdr:col>29</xdr:col>
      <xdr:colOff>517525</xdr:colOff>
      <xdr:row>77</xdr:row>
      <xdr:rowOff>79845</xdr:rowOff>
    </xdr:to>
    <xdr:cxnSp macro="">
      <xdr:nvCxnSpPr>
        <xdr:cNvPr id="833" name="直線コネクタ 832"/>
        <xdr:cNvCxnSpPr/>
      </xdr:nvCxnSpPr>
      <xdr:spPr>
        <a:xfrm>
          <a:off x="19545300" y="13267182"/>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65532</xdr:rowOff>
    </xdr:from>
    <xdr:to>
      <xdr:col>28</xdr:col>
      <xdr:colOff>314325</xdr:colOff>
      <xdr:row>77</xdr:row>
      <xdr:rowOff>166243</xdr:rowOff>
    </xdr:to>
    <xdr:cxnSp macro="">
      <xdr:nvCxnSpPr>
        <xdr:cNvPr id="836" name="直線コネクタ 835"/>
        <xdr:cNvCxnSpPr/>
      </xdr:nvCxnSpPr>
      <xdr:spPr>
        <a:xfrm flipV="1">
          <a:off x="18656300" y="13267182"/>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23761</xdr:rowOff>
    </xdr:from>
    <xdr:to>
      <xdr:col>32</xdr:col>
      <xdr:colOff>238125</xdr:colOff>
      <xdr:row>77</xdr:row>
      <xdr:rowOff>125361</xdr:rowOff>
    </xdr:to>
    <xdr:sp macro="" textlink="">
      <xdr:nvSpPr>
        <xdr:cNvPr id="846" name="円/楕円 845"/>
        <xdr:cNvSpPr/>
      </xdr:nvSpPr>
      <xdr:spPr>
        <a:xfrm>
          <a:off x="22110700" y="132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2188</xdr:rowOff>
    </xdr:from>
    <xdr:ext cx="534377" cy="259045"/>
    <xdr:sp macro="" textlink="">
      <xdr:nvSpPr>
        <xdr:cNvPr id="847" name="繰出金該当値テキスト"/>
        <xdr:cNvSpPr txBox="1"/>
      </xdr:nvSpPr>
      <xdr:spPr>
        <a:xfrm>
          <a:off x="22212300" y="132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31268</xdr:rowOff>
    </xdr:from>
    <xdr:to>
      <xdr:col>31</xdr:col>
      <xdr:colOff>85725</xdr:colOff>
      <xdr:row>77</xdr:row>
      <xdr:rowOff>132868</xdr:rowOff>
    </xdr:to>
    <xdr:sp macro="" textlink="">
      <xdr:nvSpPr>
        <xdr:cNvPr id="848" name="円/楕円 847"/>
        <xdr:cNvSpPr/>
      </xdr:nvSpPr>
      <xdr:spPr>
        <a:xfrm>
          <a:off x="21272500" y="132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123995</xdr:rowOff>
    </xdr:from>
    <xdr:ext cx="534377" cy="259045"/>
    <xdr:sp macro="" textlink="">
      <xdr:nvSpPr>
        <xdr:cNvPr id="849" name="テキスト ボックス 848"/>
        <xdr:cNvSpPr txBox="1"/>
      </xdr:nvSpPr>
      <xdr:spPr>
        <a:xfrm>
          <a:off x="21056111" y="13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29045</xdr:rowOff>
    </xdr:from>
    <xdr:to>
      <xdr:col>29</xdr:col>
      <xdr:colOff>568325</xdr:colOff>
      <xdr:row>77</xdr:row>
      <xdr:rowOff>130645</xdr:rowOff>
    </xdr:to>
    <xdr:sp macro="" textlink="">
      <xdr:nvSpPr>
        <xdr:cNvPr id="850" name="円/楕円 849"/>
        <xdr:cNvSpPr/>
      </xdr:nvSpPr>
      <xdr:spPr>
        <a:xfrm>
          <a:off x="20383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121772</xdr:rowOff>
    </xdr:from>
    <xdr:ext cx="534377" cy="259045"/>
    <xdr:sp macro="" textlink="">
      <xdr:nvSpPr>
        <xdr:cNvPr id="851" name="テキスト ボックス 850"/>
        <xdr:cNvSpPr txBox="1"/>
      </xdr:nvSpPr>
      <xdr:spPr>
        <a:xfrm>
          <a:off x="20167111" y="133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14732</xdr:rowOff>
    </xdr:from>
    <xdr:to>
      <xdr:col>28</xdr:col>
      <xdr:colOff>365125</xdr:colOff>
      <xdr:row>77</xdr:row>
      <xdr:rowOff>116332</xdr:rowOff>
    </xdr:to>
    <xdr:sp macro="" textlink="">
      <xdr:nvSpPr>
        <xdr:cNvPr id="852" name="円/楕円 851"/>
        <xdr:cNvSpPr/>
      </xdr:nvSpPr>
      <xdr:spPr>
        <a:xfrm>
          <a:off x="19494500" y="132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107459</xdr:rowOff>
    </xdr:from>
    <xdr:ext cx="534377" cy="259045"/>
    <xdr:sp macro="" textlink="">
      <xdr:nvSpPr>
        <xdr:cNvPr id="853" name="テキスト ボックス 852"/>
        <xdr:cNvSpPr txBox="1"/>
      </xdr:nvSpPr>
      <xdr:spPr>
        <a:xfrm>
          <a:off x="19278111" y="133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115443</xdr:rowOff>
    </xdr:from>
    <xdr:to>
      <xdr:col>27</xdr:col>
      <xdr:colOff>161925</xdr:colOff>
      <xdr:row>78</xdr:row>
      <xdr:rowOff>45593</xdr:rowOff>
    </xdr:to>
    <xdr:sp macro="" textlink="">
      <xdr:nvSpPr>
        <xdr:cNvPr id="854" name="円/楕円 853"/>
        <xdr:cNvSpPr/>
      </xdr:nvSpPr>
      <xdr:spPr>
        <a:xfrm>
          <a:off x="18605500" y="133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36720</xdr:rowOff>
    </xdr:from>
    <xdr:ext cx="534377" cy="259045"/>
    <xdr:sp macro="" textlink="">
      <xdr:nvSpPr>
        <xdr:cNvPr id="855" name="テキスト ボックス 854"/>
        <xdr:cNvSpPr txBox="1"/>
      </xdr:nvSpPr>
      <xdr:spPr>
        <a:xfrm>
          <a:off x="18389111" y="134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普通建設事業は住民一人当たり</a:t>
          </a:r>
          <a:r>
            <a:rPr kumimoji="1" lang="en-US" altLang="ja-JP" sz="1300">
              <a:latin typeface="ＭＳ Ｐゴシック"/>
            </a:rPr>
            <a:t>211,732</a:t>
          </a:r>
          <a:r>
            <a:rPr kumimoji="1" lang="ja-JP" altLang="en-US" sz="1300">
              <a:latin typeface="ＭＳ Ｐゴシック"/>
            </a:rPr>
            <a:t>円となっており、類似団体と比較して一人当たりコストが高い状況となっている。これは近年の観光関連施設や体育施設建設事業の増加等によるものである。</a:t>
          </a:r>
          <a:endParaRPr kumimoji="1" lang="en-US" altLang="ja-JP" sz="1300">
            <a:latin typeface="ＭＳ Ｐゴシック"/>
          </a:endParaRPr>
        </a:p>
        <a:p>
          <a:r>
            <a:rPr kumimoji="1" lang="ja-JP" altLang="en-US" sz="1300">
              <a:latin typeface="ＭＳ Ｐゴシック"/>
            </a:rPr>
            <a:t>　補助費等に関しては、単独で行う補助金等が多いため、類似団体平均を大きく上回っていると考える。</a:t>
          </a:r>
          <a:endParaRPr kumimoji="1" lang="en-US" altLang="ja-JP" sz="1300">
            <a:latin typeface="ＭＳ Ｐゴシック"/>
          </a:endParaRPr>
        </a:p>
        <a:p>
          <a:r>
            <a:rPr kumimoji="1" lang="ja-JP" altLang="en-US" sz="1300">
              <a:latin typeface="ＭＳ Ｐゴシック"/>
            </a:rPr>
            <a:t>　人件費は住民一人当たり</a:t>
          </a:r>
          <a:r>
            <a:rPr kumimoji="1" lang="en-US" altLang="ja-JP" sz="1300">
              <a:latin typeface="ＭＳ Ｐゴシック"/>
            </a:rPr>
            <a:t>179,564</a:t>
          </a:r>
          <a:r>
            <a:rPr kumimoji="1" lang="ja-JP" altLang="en-US" sz="1300">
              <a:latin typeface="ＭＳ Ｐゴシック"/>
            </a:rPr>
            <a:t>円となっており、類似団体平均と比較しても一人あたりのコストが高い状況となっている。社会体育施設を直営で管理・運営していることなど嘱託職員の増が主な原因となっている。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40005</xdr:rowOff>
    </xdr:from>
    <xdr:to>
      <xdr:col>6</xdr:col>
      <xdr:colOff>511175</xdr:colOff>
      <xdr:row>33</xdr:row>
      <xdr:rowOff>38227</xdr:rowOff>
    </xdr:to>
    <xdr:cxnSp macro="">
      <xdr:nvCxnSpPr>
        <xdr:cNvPr id="61" name="直線コネクタ 60"/>
        <xdr:cNvCxnSpPr/>
      </xdr:nvCxnSpPr>
      <xdr:spPr>
        <a:xfrm>
          <a:off x="3797300" y="5526405"/>
          <a:ext cx="8382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40005</xdr:rowOff>
    </xdr:from>
    <xdr:to>
      <xdr:col>5</xdr:col>
      <xdr:colOff>358775</xdr:colOff>
      <xdr:row>33</xdr:row>
      <xdr:rowOff>46609</xdr:rowOff>
    </xdr:to>
    <xdr:cxnSp macro="">
      <xdr:nvCxnSpPr>
        <xdr:cNvPr id="64" name="直線コネクタ 63"/>
        <xdr:cNvCxnSpPr/>
      </xdr:nvCxnSpPr>
      <xdr:spPr>
        <a:xfrm flipV="1">
          <a:off x="2908300" y="5526405"/>
          <a:ext cx="889000" cy="1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118999</xdr:rowOff>
    </xdr:from>
    <xdr:to>
      <xdr:col>4</xdr:col>
      <xdr:colOff>155575</xdr:colOff>
      <xdr:row>33</xdr:row>
      <xdr:rowOff>46609</xdr:rowOff>
    </xdr:to>
    <xdr:cxnSp macro="">
      <xdr:nvCxnSpPr>
        <xdr:cNvPr id="67" name="直線コネクタ 66"/>
        <xdr:cNvCxnSpPr/>
      </xdr:nvCxnSpPr>
      <xdr:spPr>
        <a:xfrm>
          <a:off x="2019300" y="5605399"/>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118999</xdr:rowOff>
    </xdr:from>
    <xdr:to>
      <xdr:col>2</xdr:col>
      <xdr:colOff>638175</xdr:colOff>
      <xdr:row>33</xdr:row>
      <xdr:rowOff>635</xdr:rowOff>
    </xdr:to>
    <xdr:cxnSp macro="">
      <xdr:nvCxnSpPr>
        <xdr:cNvPr id="70" name="直線コネクタ 69"/>
        <xdr:cNvCxnSpPr/>
      </xdr:nvCxnSpPr>
      <xdr:spPr>
        <a:xfrm flipV="1">
          <a:off x="1130300" y="560539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158877</xdr:rowOff>
    </xdr:from>
    <xdr:to>
      <xdr:col>6</xdr:col>
      <xdr:colOff>561975</xdr:colOff>
      <xdr:row>33</xdr:row>
      <xdr:rowOff>89027</xdr:rowOff>
    </xdr:to>
    <xdr:sp macro="" textlink="">
      <xdr:nvSpPr>
        <xdr:cNvPr id="80" name="円/楕円 79"/>
        <xdr:cNvSpPr/>
      </xdr:nvSpPr>
      <xdr:spPr>
        <a:xfrm>
          <a:off x="4584700" y="56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10304</xdr:rowOff>
    </xdr:from>
    <xdr:ext cx="534377" cy="259045"/>
    <xdr:sp macro="" textlink="">
      <xdr:nvSpPr>
        <xdr:cNvPr id="81" name="議会費該当値テキスト"/>
        <xdr:cNvSpPr txBox="1"/>
      </xdr:nvSpPr>
      <xdr:spPr>
        <a:xfrm>
          <a:off x="4686300" y="54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160655</xdr:rowOff>
    </xdr:from>
    <xdr:to>
      <xdr:col>5</xdr:col>
      <xdr:colOff>409575</xdr:colOff>
      <xdr:row>32</xdr:row>
      <xdr:rowOff>90805</xdr:rowOff>
    </xdr:to>
    <xdr:sp macro="" textlink="">
      <xdr:nvSpPr>
        <xdr:cNvPr id="82" name="円/楕円 81"/>
        <xdr:cNvSpPr/>
      </xdr:nvSpPr>
      <xdr:spPr>
        <a:xfrm>
          <a:off x="3746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107332</xdr:rowOff>
    </xdr:from>
    <xdr:ext cx="534377" cy="259045"/>
    <xdr:sp macro="" textlink="">
      <xdr:nvSpPr>
        <xdr:cNvPr id="83" name="テキスト ボックス 82"/>
        <xdr:cNvSpPr txBox="1"/>
      </xdr:nvSpPr>
      <xdr:spPr>
        <a:xfrm>
          <a:off x="3530111" y="52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167259</xdr:rowOff>
    </xdr:from>
    <xdr:to>
      <xdr:col>4</xdr:col>
      <xdr:colOff>206375</xdr:colOff>
      <xdr:row>33</xdr:row>
      <xdr:rowOff>97409</xdr:rowOff>
    </xdr:to>
    <xdr:sp macro="" textlink="">
      <xdr:nvSpPr>
        <xdr:cNvPr id="84" name="円/楕円 83"/>
        <xdr:cNvSpPr/>
      </xdr:nvSpPr>
      <xdr:spPr>
        <a:xfrm>
          <a:off x="2857500" y="56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113936</xdr:rowOff>
    </xdr:from>
    <xdr:ext cx="534377" cy="259045"/>
    <xdr:sp macro="" textlink="">
      <xdr:nvSpPr>
        <xdr:cNvPr id="85" name="テキスト ボックス 84"/>
        <xdr:cNvSpPr txBox="1"/>
      </xdr:nvSpPr>
      <xdr:spPr>
        <a:xfrm>
          <a:off x="2641111" y="54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14,083</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68199</xdr:rowOff>
    </xdr:from>
    <xdr:to>
      <xdr:col>3</xdr:col>
      <xdr:colOff>3175</xdr:colOff>
      <xdr:row>32</xdr:row>
      <xdr:rowOff>169799</xdr:rowOff>
    </xdr:to>
    <xdr:sp macro="" textlink="">
      <xdr:nvSpPr>
        <xdr:cNvPr id="86" name="円/楕円 85"/>
        <xdr:cNvSpPr/>
      </xdr:nvSpPr>
      <xdr:spPr>
        <a:xfrm>
          <a:off x="1968500" y="55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14876</xdr:rowOff>
    </xdr:from>
    <xdr:ext cx="534377" cy="259045"/>
    <xdr:sp macro="" textlink="">
      <xdr:nvSpPr>
        <xdr:cNvPr id="87" name="テキスト ボックス 86"/>
        <xdr:cNvSpPr txBox="1"/>
      </xdr:nvSpPr>
      <xdr:spPr>
        <a:xfrm>
          <a:off x="1752111" y="53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121285</xdr:rowOff>
    </xdr:from>
    <xdr:to>
      <xdr:col>1</xdr:col>
      <xdr:colOff>485775</xdr:colOff>
      <xdr:row>33</xdr:row>
      <xdr:rowOff>51435</xdr:rowOff>
    </xdr:to>
    <xdr:sp macro="" textlink="">
      <xdr:nvSpPr>
        <xdr:cNvPr id="88" name="円/楕円 87"/>
        <xdr:cNvSpPr/>
      </xdr:nvSpPr>
      <xdr:spPr>
        <a:xfrm>
          <a:off x="107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67962</xdr:rowOff>
    </xdr:from>
    <xdr:ext cx="534377" cy="259045"/>
    <xdr:sp macro="" textlink="">
      <xdr:nvSpPr>
        <xdr:cNvPr id="89" name="テキスト ボックス 88"/>
        <xdr:cNvSpPr txBox="1"/>
      </xdr:nvSpPr>
      <xdr:spPr>
        <a:xfrm>
          <a:off x="863111" y="538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145557</xdr:rowOff>
    </xdr:from>
    <xdr:to>
      <xdr:col>6</xdr:col>
      <xdr:colOff>511175</xdr:colOff>
      <xdr:row>54</xdr:row>
      <xdr:rowOff>133693</xdr:rowOff>
    </xdr:to>
    <xdr:cxnSp macro="">
      <xdr:nvCxnSpPr>
        <xdr:cNvPr id="120" name="直線コネクタ 119"/>
        <xdr:cNvCxnSpPr/>
      </xdr:nvCxnSpPr>
      <xdr:spPr>
        <a:xfrm flipV="1">
          <a:off x="3797300" y="9232407"/>
          <a:ext cx="8382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96624</xdr:rowOff>
    </xdr:from>
    <xdr:to>
      <xdr:col>5</xdr:col>
      <xdr:colOff>358775</xdr:colOff>
      <xdr:row>54</xdr:row>
      <xdr:rowOff>133693</xdr:rowOff>
    </xdr:to>
    <xdr:cxnSp macro="">
      <xdr:nvCxnSpPr>
        <xdr:cNvPr id="123" name="直線コネクタ 122"/>
        <xdr:cNvCxnSpPr/>
      </xdr:nvCxnSpPr>
      <xdr:spPr>
        <a:xfrm>
          <a:off x="2908300" y="9354924"/>
          <a:ext cx="889000" cy="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96624</xdr:rowOff>
    </xdr:from>
    <xdr:to>
      <xdr:col>4</xdr:col>
      <xdr:colOff>155575</xdr:colOff>
      <xdr:row>55</xdr:row>
      <xdr:rowOff>18597</xdr:rowOff>
    </xdr:to>
    <xdr:cxnSp macro="">
      <xdr:nvCxnSpPr>
        <xdr:cNvPr id="126" name="直線コネクタ 125"/>
        <xdr:cNvCxnSpPr/>
      </xdr:nvCxnSpPr>
      <xdr:spPr>
        <a:xfrm flipV="1">
          <a:off x="2019300" y="9354924"/>
          <a:ext cx="889000" cy="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171368</xdr:rowOff>
    </xdr:from>
    <xdr:ext cx="599010" cy="259045"/>
    <xdr:sp macro="" textlink="">
      <xdr:nvSpPr>
        <xdr:cNvPr id="128" name="テキスト ボックス 127"/>
        <xdr:cNvSpPr txBox="1"/>
      </xdr:nvSpPr>
      <xdr:spPr>
        <a:xfrm>
          <a:off x="2608794" y="99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16258</xdr:rowOff>
    </xdr:from>
    <xdr:to>
      <xdr:col>2</xdr:col>
      <xdr:colOff>638175</xdr:colOff>
      <xdr:row>55</xdr:row>
      <xdr:rowOff>18597</xdr:rowOff>
    </xdr:to>
    <xdr:cxnSp macro="">
      <xdr:nvCxnSpPr>
        <xdr:cNvPr id="129" name="直線コネクタ 128"/>
        <xdr:cNvCxnSpPr/>
      </xdr:nvCxnSpPr>
      <xdr:spPr>
        <a:xfrm>
          <a:off x="1130300" y="9446008"/>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94757</xdr:rowOff>
    </xdr:from>
    <xdr:to>
      <xdr:col>6</xdr:col>
      <xdr:colOff>561975</xdr:colOff>
      <xdr:row>54</xdr:row>
      <xdr:rowOff>24907</xdr:rowOff>
    </xdr:to>
    <xdr:sp macro="" textlink="">
      <xdr:nvSpPr>
        <xdr:cNvPr id="139" name="円/楕円 138"/>
        <xdr:cNvSpPr/>
      </xdr:nvSpPr>
      <xdr:spPr>
        <a:xfrm>
          <a:off x="4584700" y="91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117634</xdr:rowOff>
    </xdr:from>
    <xdr:ext cx="599010" cy="259045"/>
    <xdr:sp macro="" textlink="">
      <xdr:nvSpPr>
        <xdr:cNvPr id="140" name="総務費該当値テキスト"/>
        <xdr:cNvSpPr txBox="1"/>
      </xdr:nvSpPr>
      <xdr:spPr>
        <a:xfrm>
          <a:off x="4686300" y="903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601,413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82893</xdr:rowOff>
    </xdr:from>
    <xdr:to>
      <xdr:col>5</xdr:col>
      <xdr:colOff>409575</xdr:colOff>
      <xdr:row>55</xdr:row>
      <xdr:rowOff>13043</xdr:rowOff>
    </xdr:to>
    <xdr:sp macro="" textlink="">
      <xdr:nvSpPr>
        <xdr:cNvPr id="141" name="円/楕円 140"/>
        <xdr:cNvSpPr/>
      </xdr:nvSpPr>
      <xdr:spPr>
        <a:xfrm>
          <a:off x="3746500" y="93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29570</xdr:rowOff>
    </xdr:from>
    <xdr:ext cx="599010" cy="259045"/>
    <xdr:sp macro="" textlink="">
      <xdr:nvSpPr>
        <xdr:cNvPr id="142" name="テキスト ボックス 141"/>
        <xdr:cNvSpPr txBox="1"/>
      </xdr:nvSpPr>
      <xdr:spPr>
        <a:xfrm>
          <a:off x="3497794" y="911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45824</xdr:rowOff>
    </xdr:from>
    <xdr:to>
      <xdr:col>4</xdr:col>
      <xdr:colOff>206375</xdr:colOff>
      <xdr:row>54</xdr:row>
      <xdr:rowOff>147424</xdr:rowOff>
    </xdr:to>
    <xdr:sp macro="" textlink="">
      <xdr:nvSpPr>
        <xdr:cNvPr id="143" name="円/楕円 142"/>
        <xdr:cNvSpPr/>
      </xdr:nvSpPr>
      <xdr:spPr>
        <a:xfrm>
          <a:off x="2857500" y="93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163951</xdr:rowOff>
    </xdr:from>
    <xdr:ext cx="599010" cy="259045"/>
    <xdr:sp macro="" textlink="">
      <xdr:nvSpPr>
        <xdr:cNvPr id="144" name="テキスト ボックス 143"/>
        <xdr:cNvSpPr txBox="1"/>
      </xdr:nvSpPr>
      <xdr:spPr>
        <a:xfrm>
          <a:off x="2608794" y="907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526,381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139247</xdr:rowOff>
    </xdr:from>
    <xdr:to>
      <xdr:col>3</xdr:col>
      <xdr:colOff>3175</xdr:colOff>
      <xdr:row>55</xdr:row>
      <xdr:rowOff>69397</xdr:rowOff>
    </xdr:to>
    <xdr:sp macro="" textlink="">
      <xdr:nvSpPr>
        <xdr:cNvPr id="145" name="円/楕円 144"/>
        <xdr:cNvSpPr/>
      </xdr:nvSpPr>
      <xdr:spPr>
        <a:xfrm>
          <a:off x="1968500" y="93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85924</xdr:rowOff>
    </xdr:from>
    <xdr:ext cx="599010" cy="259045"/>
    <xdr:sp macro="" textlink="">
      <xdr:nvSpPr>
        <xdr:cNvPr id="146" name="テキスト ボックス 145"/>
        <xdr:cNvSpPr txBox="1"/>
      </xdr:nvSpPr>
      <xdr:spPr>
        <a:xfrm>
          <a:off x="1719794" y="917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469,166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136908</xdr:rowOff>
    </xdr:from>
    <xdr:to>
      <xdr:col>1</xdr:col>
      <xdr:colOff>485775</xdr:colOff>
      <xdr:row>55</xdr:row>
      <xdr:rowOff>67058</xdr:rowOff>
    </xdr:to>
    <xdr:sp macro="" textlink="">
      <xdr:nvSpPr>
        <xdr:cNvPr id="147" name="円/楕円 146"/>
        <xdr:cNvSpPr/>
      </xdr:nvSpPr>
      <xdr:spPr>
        <a:xfrm>
          <a:off x="1079500" y="93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83585</xdr:rowOff>
    </xdr:from>
    <xdr:ext cx="599010" cy="259045"/>
    <xdr:sp macro="" textlink="">
      <xdr:nvSpPr>
        <xdr:cNvPr id="148" name="テキスト ボックス 147"/>
        <xdr:cNvSpPr txBox="1"/>
      </xdr:nvSpPr>
      <xdr:spPr>
        <a:xfrm>
          <a:off x="830794" y="91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149149</xdr:rowOff>
    </xdr:from>
    <xdr:to>
      <xdr:col>6</xdr:col>
      <xdr:colOff>511175</xdr:colOff>
      <xdr:row>73</xdr:row>
      <xdr:rowOff>48750</xdr:rowOff>
    </xdr:to>
    <xdr:cxnSp macro="">
      <xdr:nvCxnSpPr>
        <xdr:cNvPr id="180" name="直線コネクタ 179"/>
        <xdr:cNvCxnSpPr/>
      </xdr:nvCxnSpPr>
      <xdr:spPr>
        <a:xfrm flipV="1">
          <a:off x="3797300" y="12493549"/>
          <a:ext cx="8382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95667</xdr:rowOff>
    </xdr:from>
    <xdr:to>
      <xdr:col>5</xdr:col>
      <xdr:colOff>358775</xdr:colOff>
      <xdr:row>73</xdr:row>
      <xdr:rowOff>48750</xdr:rowOff>
    </xdr:to>
    <xdr:cxnSp macro="">
      <xdr:nvCxnSpPr>
        <xdr:cNvPr id="183" name="直線コネクタ 182"/>
        <xdr:cNvCxnSpPr/>
      </xdr:nvCxnSpPr>
      <xdr:spPr>
        <a:xfrm>
          <a:off x="2908300" y="12440067"/>
          <a:ext cx="8890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95667</xdr:rowOff>
    </xdr:from>
    <xdr:to>
      <xdr:col>4</xdr:col>
      <xdr:colOff>155575</xdr:colOff>
      <xdr:row>73</xdr:row>
      <xdr:rowOff>150596</xdr:rowOff>
    </xdr:to>
    <xdr:cxnSp macro="">
      <xdr:nvCxnSpPr>
        <xdr:cNvPr id="186" name="直線コネクタ 185"/>
        <xdr:cNvCxnSpPr/>
      </xdr:nvCxnSpPr>
      <xdr:spPr>
        <a:xfrm flipV="1">
          <a:off x="2019300" y="12440067"/>
          <a:ext cx="889000" cy="2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150596</xdr:rowOff>
    </xdr:from>
    <xdr:to>
      <xdr:col>2</xdr:col>
      <xdr:colOff>638175</xdr:colOff>
      <xdr:row>74</xdr:row>
      <xdr:rowOff>1408</xdr:rowOff>
    </xdr:to>
    <xdr:cxnSp macro="">
      <xdr:nvCxnSpPr>
        <xdr:cNvPr id="189" name="直線コネクタ 188"/>
        <xdr:cNvCxnSpPr/>
      </xdr:nvCxnSpPr>
      <xdr:spPr>
        <a:xfrm flipV="1">
          <a:off x="1130300" y="12666446"/>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98349</xdr:rowOff>
    </xdr:from>
    <xdr:to>
      <xdr:col>6</xdr:col>
      <xdr:colOff>561975</xdr:colOff>
      <xdr:row>73</xdr:row>
      <xdr:rowOff>28499</xdr:rowOff>
    </xdr:to>
    <xdr:sp macro="" textlink="">
      <xdr:nvSpPr>
        <xdr:cNvPr id="199" name="円/楕円 198"/>
        <xdr:cNvSpPr/>
      </xdr:nvSpPr>
      <xdr:spPr>
        <a:xfrm>
          <a:off x="4584700" y="124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121226</xdr:rowOff>
    </xdr:from>
    <xdr:ext cx="599010" cy="259045"/>
    <xdr:sp macro="" textlink="">
      <xdr:nvSpPr>
        <xdr:cNvPr id="200" name="民生費該当値テキスト"/>
        <xdr:cNvSpPr txBox="1"/>
      </xdr:nvSpPr>
      <xdr:spPr>
        <a:xfrm>
          <a:off x="4686300" y="122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195,632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169400</xdr:rowOff>
    </xdr:from>
    <xdr:to>
      <xdr:col>5</xdr:col>
      <xdr:colOff>409575</xdr:colOff>
      <xdr:row>73</xdr:row>
      <xdr:rowOff>99550</xdr:rowOff>
    </xdr:to>
    <xdr:sp macro="" textlink="">
      <xdr:nvSpPr>
        <xdr:cNvPr id="201" name="円/楕円 200"/>
        <xdr:cNvSpPr/>
      </xdr:nvSpPr>
      <xdr:spPr>
        <a:xfrm>
          <a:off x="3746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116077</xdr:rowOff>
    </xdr:from>
    <xdr:ext cx="599010" cy="259045"/>
    <xdr:sp macro="" textlink="">
      <xdr:nvSpPr>
        <xdr:cNvPr id="202" name="テキスト ボックス 201"/>
        <xdr:cNvSpPr txBox="1"/>
      </xdr:nvSpPr>
      <xdr:spPr>
        <a:xfrm>
          <a:off x="3497794"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189,105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44867</xdr:rowOff>
    </xdr:from>
    <xdr:to>
      <xdr:col>4</xdr:col>
      <xdr:colOff>206375</xdr:colOff>
      <xdr:row>72</xdr:row>
      <xdr:rowOff>146467</xdr:rowOff>
    </xdr:to>
    <xdr:sp macro="" textlink="">
      <xdr:nvSpPr>
        <xdr:cNvPr id="203" name="円/楕円 202"/>
        <xdr:cNvSpPr/>
      </xdr:nvSpPr>
      <xdr:spPr>
        <a:xfrm>
          <a:off x="2857500" y="123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162994</xdr:rowOff>
    </xdr:from>
    <xdr:ext cx="599010" cy="259045"/>
    <xdr:sp macro="" textlink="">
      <xdr:nvSpPr>
        <xdr:cNvPr id="204" name="テキスト ボックス 203"/>
        <xdr:cNvSpPr txBox="1"/>
      </xdr:nvSpPr>
      <xdr:spPr>
        <a:xfrm>
          <a:off x="2608794" y="121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200,545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99796</xdr:rowOff>
    </xdr:from>
    <xdr:to>
      <xdr:col>3</xdr:col>
      <xdr:colOff>3175</xdr:colOff>
      <xdr:row>74</xdr:row>
      <xdr:rowOff>29946</xdr:rowOff>
    </xdr:to>
    <xdr:sp macro="" textlink="">
      <xdr:nvSpPr>
        <xdr:cNvPr id="205" name="円/楕円 204"/>
        <xdr:cNvSpPr/>
      </xdr:nvSpPr>
      <xdr:spPr>
        <a:xfrm>
          <a:off x="1968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46473</xdr:rowOff>
    </xdr:from>
    <xdr:ext cx="599010" cy="259045"/>
    <xdr:sp macro="" textlink="">
      <xdr:nvSpPr>
        <xdr:cNvPr id="206" name="テキスト ボックス 205"/>
        <xdr:cNvSpPr txBox="1"/>
      </xdr:nvSpPr>
      <xdr:spPr>
        <a:xfrm>
          <a:off x="1719794" y="123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179,749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122058</xdr:rowOff>
    </xdr:from>
    <xdr:to>
      <xdr:col>1</xdr:col>
      <xdr:colOff>485775</xdr:colOff>
      <xdr:row>74</xdr:row>
      <xdr:rowOff>52208</xdr:rowOff>
    </xdr:to>
    <xdr:sp macro="" textlink="">
      <xdr:nvSpPr>
        <xdr:cNvPr id="207" name="円/楕円 206"/>
        <xdr:cNvSpPr/>
      </xdr:nvSpPr>
      <xdr:spPr>
        <a:xfrm>
          <a:off x="1079500" y="126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68735</xdr:rowOff>
    </xdr:from>
    <xdr:ext cx="599010" cy="259045"/>
    <xdr:sp macro="" textlink="">
      <xdr:nvSpPr>
        <xdr:cNvPr id="208" name="テキスト ボックス 207"/>
        <xdr:cNvSpPr txBox="1"/>
      </xdr:nvSpPr>
      <xdr:spPr>
        <a:xfrm>
          <a:off x="830794" y="1241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26191</xdr:rowOff>
    </xdr:from>
    <xdr:to>
      <xdr:col>6</xdr:col>
      <xdr:colOff>511175</xdr:colOff>
      <xdr:row>97</xdr:row>
      <xdr:rowOff>36816</xdr:rowOff>
    </xdr:to>
    <xdr:cxnSp macro="">
      <xdr:nvCxnSpPr>
        <xdr:cNvPr id="235" name="直線コネクタ 234"/>
        <xdr:cNvCxnSpPr/>
      </xdr:nvCxnSpPr>
      <xdr:spPr>
        <a:xfrm flipV="1">
          <a:off x="3797300" y="16656841"/>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36816</xdr:rowOff>
    </xdr:from>
    <xdr:to>
      <xdr:col>5</xdr:col>
      <xdr:colOff>358775</xdr:colOff>
      <xdr:row>97</xdr:row>
      <xdr:rowOff>56924</xdr:rowOff>
    </xdr:to>
    <xdr:cxnSp macro="">
      <xdr:nvCxnSpPr>
        <xdr:cNvPr id="238" name="直線コネクタ 237"/>
        <xdr:cNvCxnSpPr/>
      </xdr:nvCxnSpPr>
      <xdr:spPr>
        <a:xfrm flipV="1">
          <a:off x="2908300" y="1666746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53738</xdr:rowOff>
    </xdr:from>
    <xdr:to>
      <xdr:col>4</xdr:col>
      <xdr:colOff>155575</xdr:colOff>
      <xdr:row>97</xdr:row>
      <xdr:rowOff>56924</xdr:rowOff>
    </xdr:to>
    <xdr:cxnSp macro="">
      <xdr:nvCxnSpPr>
        <xdr:cNvPr id="241" name="直線コネクタ 240"/>
        <xdr:cNvCxnSpPr/>
      </xdr:nvCxnSpPr>
      <xdr:spPr>
        <a:xfrm>
          <a:off x="2019300" y="16684388"/>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10573</xdr:rowOff>
    </xdr:from>
    <xdr:to>
      <xdr:col>2</xdr:col>
      <xdr:colOff>638175</xdr:colOff>
      <xdr:row>97</xdr:row>
      <xdr:rowOff>53738</xdr:rowOff>
    </xdr:to>
    <xdr:cxnSp macro="">
      <xdr:nvCxnSpPr>
        <xdr:cNvPr id="244" name="直線コネクタ 243"/>
        <xdr:cNvCxnSpPr/>
      </xdr:nvCxnSpPr>
      <xdr:spPr>
        <a:xfrm>
          <a:off x="1130300" y="16641223"/>
          <a:ext cx="889000" cy="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146841</xdr:rowOff>
    </xdr:from>
    <xdr:to>
      <xdr:col>6</xdr:col>
      <xdr:colOff>561975</xdr:colOff>
      <xdr:row>97</xdr:row>
      <xdr:rowOff>76991</xdr:rowOff>
    </xdr:to>
    <xdr:sp macro="" textlink="">
      <xdr:nvSpPr>
        <xdr:cNvPr id="254" name="円/楕円 253"/>
        <xdr:cNvSpPr/>
      </xdr:nvSpPr>
      <xdr:spPr>
        <a:xfrm>
          <a:off x="4584700" y="1660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125268</xdr:rowOff>
    </xdr:from>
    <xdr:ext cx="534377" cy="259045"/>
    <xdr:sp macro="" textlink="">
      <xdr:nvSpPr>
        <xdr:cNvPr id="255" name="衛生費該当値テキスト"/>
        <xdr:cNvSpPr txBox="1"/>
      </xdr:nvSpPr>
      <xdr:spPr>
        <a:xfrm>
          <a:off x="4686300" y="1658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157466</xdr:rowOff>
    </xdr:from>
    <xdr:to>
      <xdr:col>5</xdr:col>
      <xdr:colOff>409575</xdr:colOff>
      <xdr:row>97</xdr:row>
      <xdr:rowOff>87616</xdr:rowOff>
    </xdr:to>
    <xdr:sp macro="" textlink="">
      <xdr:nvSpPr>
        <xdr:cNvPr id="256" name="円/楕円 255"/>
        <xdr:cNvSpPr/>
      </xdr:nvSpPr>
      <xdr:spPr>
        <a:xfrm>
          <a:off x="3746500" y="16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78743</xdr:rowOff>
    </xdr:from>
    <xdr:ext cx="534377" cy="259045"/>
    <xdr:sp macro="" textlink="">
      <xdr:nvSpPr>
        <xdr:cNvPr id="257" name="テキスト ボックス 256"/>
        <xdr:cNvSpPr txBox="1"/>
      </xdr:nvSpPr>
      <xdr:spPr>
        <a:xfrm>
          <a:off x="3530111" y="167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6124</xdr:rowOff>
    </xdr:from>
    <xdr:to>
      <xdr:col>4</xdr:col>
      <xdr:colOff>206375</xdr:colOff>
      <xdr:row>97</xdr:row>
      <xdr:rowOff>107724</xdr:rowOff>
    </xdr:to>
    <xdr:sp macro="" textlink="">
      <xdr:nvSpPr>
        <xdr:cNvPr id="258" name="円/楕円 257"/>
        <xdr:cNvSpPr/>
      </xdr:nvSpPr>
      <xdr:spPr>
        <a:xfrm>
          <a:off x="2857500" y="16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98851</xdr:rowOff>
    </xdr:from>
    <xdr:ext cx="534377" cy="259045"/>
    <xdr:sp macro="" textlink="">
      <xdr:nvSpPr>
        <xdr:cNvPr id="259" name="テキスト ボックス 258"/>
        <xdr:cNvSpPr txBox="1"/>
      </xdr:nvSpPr>
      <xdr:spPr>
        <a:xfrm>
          <a:off x="2641111" y="167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2938</xdr:rowOff>
    </xdr:from>
    <xdr:to>
      <xdr:col>3</xdr:col>
      <xdr:colOff>3175</xdr:colOff>
      <xdr:row>97</xdr:row>
      <xdr:rowOff>104538</xdr:rowOff>
    </xdr:to>
    <xdr:sp macro="" textlink="">
      <xdr:nvSpPr>
        <xdr:cNvPr id="260" name="円/楕円 259"/>
        <xdr:cNvSpPr/>
      </xdr:nvSpPr>
      <xdr:spPr>
        <a:xfrm>
          <a:off x="1968500" y="166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95665</xdr:rowOff>
    </xdr:from>
    <xdr:ext cx="534377" cy="259045"/>
    <xdr:sp macro="" textlink="">
      <xdr:nvSpPr>
        <xdr:cNvPr id="261" name="テキスト ボックス 260"/>
        <xdr:cNvSpPr txBox="1"/>
      </xdr:nvSpPr>
      <xdr:spPr>
        <a:xfrm>
          <a:off x="1752111" y="1672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131223</xdr:rowOff>
    </xdr:from>
    <xdr:to>
      <xdr:col>1</xdr:col>
      <xdr:colOff>485775</xdr:colOff>
      <xdr:row>97</xdr:row>
      <xdr:rowOff>61373</xdr:rowOff>
    </xdr:to>
    <xdr:sp macro="" textlink="">
      <xdr:nvSpPr>
        <xdr:cNvPr id="262" name="円/楕円 261"/>
        <xdr:cNvSpPr/>
      </xdr:nvSpPr>
      <xdr:spPr>
        <a:xfrm>
          <a:off x="1079500" y="16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77900</xdr:rowOff>
    </xdr:from>
    <xdr:ext cx="534377" cy="259045"/>
    <xdr:sp macro="" textlink="">
      <xdr:nvSpPr>
        <xdr:cNvPr id="263" name="テキスト ボックス 262"/>
        <xdr:cNvSpPr txBox="1"/>
      </xdr:nvSpPr>
      <xdr:spPr>
        <a:xfrm>
          <a:off x="863111" y="163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141986</xdr:rowOff>
    </xdr:from>
    <xdr:to>
      <xdr:col>15</xdr:col>
      <xdr:colOff>180975</xdr:colOff>
      <xdr:row>38</xdr:row>
      <xdr:rowOff>147701</xdr:rowOff>
    </xdr:to>
    <xdr:cxnSp macro="">
      <xdr:nvCxnSpPr>
        <xdr:cNvPr id="292" name="直線コネクタ 291"/>
        <xdr:cNvCxnSpPr/>
      </xdr:nvCxnSpPr>
      <xdr:spPr>
        <a:xfrm>
          <a:off x="9639300" y="665708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100609</xdr:rowOff>
    </xdr:from>
    <xdr:to>
      <xdr:col>14</xdr:col>
      <xdr:colOff>28575</xdr:colOff>
      <xdr:row>38</xdr:row>
      <xdr:rowOff>141986</xdr:rowOff>
    </xdr:to>
    <xdr:cxnSp macro="">
      <xdr:nvCxnSpPr>
        <xdr:cNvPr id="295" name="直線コネクタ 294"/>
        <xdr:cNvCxnSpPr/>
      </xdr:nvCxnSpPr>
      <xdr:spPr>
        <a:xfrm>
          <a:off x="8750300" y="6615709"/>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92151</xdr:rowOff>
    </xdr:from>
    <xdr:to>
      <xdr:col>12</xdr:col>
      <xdr:colOff>511175</xdr:colOff>
      <xdr:row>38</xdr:row>
      <xdr:rowOff>100609</xdr:rowOff>
    </xdr:to>
    <xdr:cxnSp macro="">
      <xdr:nvCxnSpPr>
        <xdr:cNvPr id="298" name="直線コネクタ 297"/>
        <xdr:cNvCxnSpPr/>
      </xdr:nvCxnSpPr>
      <xdr:spPr>
        <a:xfrm>
          <a:off x="7861300" y="660725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53746</xdr:rowOff>
    </xdr:from>
    <xdr:to>
      <xdr:col>11</xdr:col>
      <xdr:colOff>307975</xdr:colOff>
      <xdr:row>38</xdr:row>
      <xdr:rowOff>92151</xdr:rowOff>
    </xdr:to>
    <xdr:cxnSp macro="">
      <xdr:nvCxnSpPr>
        <xdr:cNvPr id="301" name="直線コネクタ 300"/>
        <xdr:cNvCxnSpPr/>
      </xdr:nvCxnSpPr>
      <xdr:spPr>
        <a:xfrm>
          <a:off x="6972300" y="656884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96901</xdr:rowOff>
    </xdr:from>
    <xdr:to>
      <xdr:col>15</xdr:col>
      <xdr:colOff>231775</xdr:colOff>
      <xdr:row>39</xdr:row>
      <xdr:rowOff>27051</xdr:rowOff>
    </xdr:to>
    <xdr:sp macro="" textlink="">
      <xdr:nvSpPr>
        <xdr:cNvPr id="311" name="円/楕円 310"/>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45381</xdr:rowOff>
    </xdr:from>
    <xdr:ext cx="378565" cy="259045"/>
    <xdr:sp macro="" textlink="">
      <xdr:nvSpPr>
        <xdr:cNvPr id="312" name="労働費該当値テキスト"/>
        <xdr:cNvSpPr txBox="1"/>
      </xdr:nvSpPr>
      <xdr:spPr>
        <a:xfrm>
          <a:off x="10528300"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91186</xdr:rowOff>
    </xdr:from>
    <xdr:to>
      <xdr:col>14</xdr:col>
      <xdr:colOff>79375</xdr:colOff>
      <xdr:row>39</xdr:row>
      <xdr:rowOff>21336</xdr:rowOff>
    </xdr:to>
    <xdr:sp macro="" textlink="">
      <xdr:nvSpPr>
        <xdr:cNvPr id="313" name="円/楕円 312"/>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12463</xdr:rowOff>
    </xdr:from>
    <xdr:ext cx="378565" cy="259045"/>
    <xdr:sp macro="" textlink="">
      <xdr:nvSpPr>
        <xdr:cNvPr id="314" name="テキスト ボックス 313"/>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49809</xdr:rowOff>
    </xdr:from>
    <xdr:to>
      <xdr:col>12</xdr:col>
      <xdr:colOff>561975</xdr:colOff>
      <xdr:row>38</xdr:row>
      <xdr:rowOff>151409</xdr:rowOff>
    </xdr:to>
    <xdr:sp macro="" textlink="">
      <xdr:nvSpPr>
        <xdr:cNvPr id="315" name="円/楕円 314"/>
        <xdr:cNvSpPr/>
      </xdr:nvSpPr>
      <xdr:spPr>
        <a:xfrm>
          <a:off x="8699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142536</xdr:rowOff>
    </xdr:from>
    <xdr:ext cx="469744" cy="259045"/>
    <xdr:sp macro="" textlink="">
      <xdr:nvSpPr>
        <xdr:cNvPr id="316" name="テキスト ボックス 315"/>
        <xdr:cNvSpPr txBox="1"/>
      </xdr:nvSpPr>
      <xdr:spPr>
        <a:xfrm>
          <a:off x="8515427" y="665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41351</xdr:rowOff>
    </xdr:from>
    <xdr:to>
      <xdr:col>11</xdr:col>
      <xdr:colOff>358775</xdr:colOff>
      <xdr:row>38</xdr:row>
      <xdr:rowOff>142951</xdr:rowOff>
    </xdr:to>
    <xdr:sp macro="" textlink="">
      <xdr:nvSpPr>
        <xdr:cNvPr id="317" name="円/楕円 316"/>
        <xdr:cNvSpPr/>
      </xdr:nvSpPr>
      <xdr:spPr>
        <a:xfrm>
          <a:off x="781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134078</xdr:rowOff>
    </xdr:from>
    <xdr:ext cx="469744" cy="259045"/>
    <xdr:sp macro="" textlink="">
      <xdr:nvSpPr>
        <xdr:cNvPr id="318" name="テキスト ボックス 317"/>
        <xdr:cNvSpPr txBox="1"/>
      </xdr:nvSpPr>
      <xdr:spPr>
        <a:xfrm>
          <a:off x="7626427" y="664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2946</xdr:rowOff>
    </xdr:from>
    <xdr:to>
      <xdr:col>10</xdr:col>
      <xdr:colOff>155575</xdr:colOff>
      <xdr:row>38</xdr:row>
      <xdr:rowOff>104546</xdr:rowOff>
    </xdr:to>
    <xdr:sp macro="" textlink="">
      <xdr:nvSpPr>
        <xdr:cNvPr id="319" name="円/楕円 318"/>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95673</xdr:rowOff>
    </xdr:from>
    <xdr:ext cx="469744" cy="259045"/>
    <xdr:sp macro="" textlink="">
      <xdr:nvSpPr>
        <xdr:cNvPr id="320" name="テキスト ボックス 319"/>
        <xdr:cNvSpPr txBox="1"/>
      </xdr:nvSpPr>
      <xdr:spPr>
        <a:xfrm>
          <a:off x="6737427" y="66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58450</xdr:rowOff>
    </xdr:from>
    <xdr:to>
      <xdr:col>15</xdr:col>
      <xdr:colOff>180975</xdr:colOff>
      <xdr:row>55</xdr:row>
      <xdr:rowOff>120755</xdr:rowOff>
    </xdr:to>
    <xdr:cxnSp macro="">
      <xdr:nvCxnSpPr>
        <xdr:cNvPr id="345" name="直線コネクタ 344"/>
        <xdr:cNvCxnSpPr/>
      </xdr:nvCxnSpPr>
      <xdr:spPr>
        <a:xfrm>
          <a:off x="9639300" y="9316750"/>
          <a:ext cx="838200" cy="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24605</xdr:rowOff>
    </xdr:from>
    <xdr:to>
      <xdr:col>14</xdr:col>
      <xdr:colOff>28575</xdr:colOff>
      <xdr:row>54</xdr:row>
      <xdr:rowOff>58450</xdr:rowOff>
    </xdr:to>
    <xdr:cxnSp macro="">
      <xdr:nvCxnSpPr>
        <xdr:cNvPr id="348" name="直線コネクタ 347"/>
        <xdr:cNvCxnSpPr/>
      </xdr:nvCxnSpPr>
      <xdr:spPr>
        <a:xfrm>
          <a:off x="8750300" y="9282905"/>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167852</xdr:rowOff>
    </xdr:from>
    <xdr:to>
      <xdr:col>12</xdr:col>
      <xdr:colOff>511175</xdr:colOff>
      <xdr:row>54</xdr:row>
      <xdr:rowOff>24605</xdr:rowOff>
    </xdr:to>
    <xdr:cxnSp macro="">
      <xdr:nvCxnSpPr>
        <xdr:cNvPr id="351" name="直線コネクタ 350"/>
        <xdr:cNvCxnSpPr/>
      </xdr:nvCxnSpPr>
      <xdr:spPr>
        <a:xfrm>
          <a:off x="7861300" y="9254702"/>
          <a:ext cx="889000" cy="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92391</xdr:rowOff>
    </xdr:from>
    <xdr:to>
      <xdr:col>11</xdr:col>
      <xdr:colOff>307975</xdr:colOff>
      <xdr:row>53</xdr:row>
      <xdr:rowOff>167852</xdr:rowOff>
    </xdr:to>
    <xdr:cxnSp macro="">
      <xdr:nvCxnSpPr>
        <xdr:cNvPr id="354" name="直線コネクタ 353"/>
        <xdr:cNvCxnSpPr/>
      </xdr:nvCxnSpPr>
      <xdr:spPr>
        <a:xfrm>
          <a:off x="6972300" y="8664891"/>
          <a:ext cx="889000" cy="58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69955</xdr:rowOff>
    </xdr:from>
    <xdr:to>
      <xdr:col>15</xdr:col>
      <xdr:colOff>231775</xdr:colOff>
      <xdr:row>56</xdr:row>
      <xdr:rowOff>105</xdr:rowOff>
    </xdr:to>
    <xdr:sp macro="" textlink="">
      <xdr:nvSpPr>
        <xdr:cNvPr id="364" name="円/楕円 363"/>
        <xdr:cNvSpPr/>
      </xdr:nvSpPr>
      <xdr:spPr>
        <a:xfrm>
          <a:off x="10426700" y="94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92832</xdr:rowOff>
    </xdr:from>
    <xdr:ext cx="534377" cy="259045"/>
    <xdr:sp macro="" textlink="">
      <xdr:nvSpPr>
        <xdr:cNvPr id="365" name="農林水産業費該当値テキスト"/>
        <xdr:cNvSpPr txBox="1"/>
      </xdr:nvSpPr>
      <xdr:spPr>
        <a:xfrm>
          <a:off x="10528300" y="935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7650</xdr:rowOff>
    </xdr:from>
    <xdr:to>
      <xdr:col>14</xdr:col>
      <xdr:colOff>79375</xdr:colOff>
      <xdr:row>54</xdr:row>
      <xdr:rowOff>109250</xdr:rowOff>
    </xdr:to>
    <xdr:sp macro="" textlink="">
      <xdr:nvSpPr>
        <xdr:cNvPr id="366" name="円/楕円 365"/>
        <xdr:cNvSpPr/>
      </xdr:nvSpPr>
      <xdr:spPr>
        <a:xfrm>
          <a:off x="9588500" y="92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125777</xdr:rowOff>
    </xdr:from>
    <xdr:ext cx="599010" cy="259045"/>
    <xdr:sp macro="" textlink="">
      <xdr:nvSpPr>
        <xdr:cNvPr id="367" name="テキスト ボックス 366"/>
        <xdr:cNvSpPr txBox="1"/>
      </xdr:nvSpPr>
      <xdr:spPr>
        <a:xfrm>
          <a:off x="9339794" y="90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145255</xdr:rowOff>
    </xdr:from>
    <xdr:to>
      <xdr:col>12</xdr:col>
      <xdr:colOff>561975</xdr:colOff>
      <xdr:row>54</xdr:row>
      <xdr:rowOff>75405</xdr:rowOff>
    </xdr:to>
    <xdr:sp macro="" textlink="">
      <xdr:nvSpPr>
        <xdr:cNvPr id="368" name="円/楕円 367"/>
        <xdr:cNvSpPr/>
      </xdr:nvSpPr>
      <xdr:spPr>
        <a:xfrm>
          <a:off x="8699500" y="92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91932</xdr:rowOff>
    </xdr:from>
    <xdr:ext cx="599010" cy="259045"/>
    <xdr:sp macro="" textlink="">
      <xdr:nvSpPr>
        <xdr:cNvPr id="369" name="テキスト ボックス 368"/>
        <xdr:cNvSpPr txBox="1"/>
      </xdr:nvSpPr>
      <xdr:spPr>
        <a:xfrm>
          <a:off x="8450794" y="90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117052</xdr:rowOff>
    </xdr:from>
    <xdr:to>
      <xdr:col>11</xdr:col>
      <xdr:colOff>358775</xdr:colOff>
      <xdr:row>54</xdr:row>
      <xdr:rowOff>47202</xdr:rowOff>
    </xdr:to>
    <xdr:sp macro="" textlink="">
      <xdr:nvSpPr>
        <xdr:cNvPr id="370" name="円/楕円 369"/>
        <xdr:cNvSpPr/>
      </xdr:nvSpPr>
      <xdr:spPr>
        <a:xfrm>
          <a:off x="7810500" y="92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63729</xdr:rowOff>
    </xdr:from>
    <xdr:ext cx="599010" cy="259045"/>
    <xdr:sp macro="" textlink="">
      <xdr:nvSpPr>
        <xdr:cNvPr id="371" name="テキスト ボックス 370"/>
        <xdr:cNvSpPr txBox="1"/>
      </xdr:nvSpPr>
      <xdr:spPr>
        <a:xfrm>
          <a:off x="7561794" y="897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125,074</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41591</xdr:rowOff>
    </xdr:from>
    <xdr:to>
      <xdr:col>10</xdr:col>
      <xdr:colOff>155575</xdr:colOff>
      <xdr:row>50</xdr:row>
      <xdr:rowOff>143191</xdr:rowOff>
    </xdr:to>
    <xdr:sp macro="" textlink="">
      <xdr:nvSpPr>
        <xdr:cNvPr id="372" name="円/楕円 371"/>
        <xdr:cNvSpPr/>
      </xdr:nvSpPr>
      <xdr:spPr>
        <a:xfrm>
          <a:off x="6921500" y="86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159718</xdr:rowOff>
    </xdr:from>
    <xdr:ext cx="599010" cy="259045"/>
    <xdr:sp macro="" textlink="">
      <xdr:nvSpPr>
        <xdr:cNvPr id="373" name="テキスト ボックス 372"/>
        <xdr:cNvSpPr txBox="1"/>
      </xdr:nvSpPr>
      <xdr:spPr>
        <a:xfrm>
          <a:off x="6672794" y="83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151505</xdr:rowOff>
    </xdr:from>
    <xdr:to>
      <xdr:col>15</xdr:col>
      <xdr:colOff>180975</xdr:colOff>
      <xdr:row>77</xdr:row>
      <xdr:rowOff>16614</xdr:rowOff>
    </xdr:to>
    <xdr:cxnSp macro="">
      <xdr:nvCxnSpPr>
        <xdr:cNvPr id="404" name="直線コネクタ 403"/>
        <xdr:cNvCxnSpPr/>
      </xdr:nvCxnSpPr>
      <xdr:spPr>
        <a:xfrm flipV="1">
          <a:off x="9639300" y="13181705"/>
          <a:ext cx="8382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16614</xdr:rowOff>
    </xdr:from>
    <xdr:to>
      <xdr:col>14</xdr:col>
      <xdr:colOff>28575</xdr:colOff>
      <xdr:row>78</xdr:row>
      <xdr:rowOff>16159</xdr:rowOff>
    </xdr:to>
    <xdr:cxnSp macro="">
      <xdr:nvCxnSpPr>
        <xdr:cNvPr id="407" name="直線コネクタ 406"/>
        <xdr:cNvCxnSpPr/>
      </xdr:nvCxnSpPr>
      <xdr:spPr>
        <a:xfrm flipV="1">
          <a:off x="8750300" y="13218264"/>
          <a:ext cx="889000" cy="17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16159</xdr:rowOff>
    </xdr:from>
    <xdr:to>
      <xdr:col>12</xdr:col>
      <xdr:colOff>511175</xdr:colOff>
      <xdr:row>79</xdr:row>
      <xdr:rowOff>8010</xdr:rowOff>
    </xdr:to>
    <xdr:cxnSp macro="">
      <xdr:nvCxnSpPr>
        <xdr:cNvPr id="410" name="直線コネクタ 409"/>
        <xdr:cNvCxnSpPr/>
      </xdr:nvCxnSpPr>
      <xdr:spPr>
        <a:xfrm flipV="1">
          <a:off x="7861300" y="13389259"/>
          <a:ext cx="889000" cy="16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8010</xdr:rowOff>
    </xdr:from>
    <xdr:to>
      <xdr:col>11</xdr:col>
      <xdr:colOff>307975</xdr:colOff>
      <xdr:row>79</xdr:row>
      <xdr:rowOff>43132</xdr:rowOff>
    </xdr:to>
    <xdr:cxnSp macro="">
      <xdr:nvCxnSpPr>
        <xdr:cNvPr id="413" name="直線コネクタ 412"/>
        <xdr:cNvCxnSpPr/>
      </xdr:nvCxnSpPr>
      <xdr:spPr>
        <a:xfrm flipV="1">
          <a:off x="6972300" y="13552560"/>
          <a:ext cx="889000" cy="3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100705</xdr:rowOff>
    </xdr:from>
    <xdr:to>
      <xdr:col>15</xdr:col>
      <xdr:colOff>231775</xdr:colOff>
      <xdr:row>77</xdr:row>
      <xdr:rowOff>30855</xdr:rowOff>
    </xdr:to>
    <xdr:sp macro="" textlink="">
      <xdr:nvSpPr>
        <xdr:cNvPr id="423" name="円/楕円 422"/>
        <xdr:cNvSpPr/>
      </xdr:nvSpPr>
      <xdr:spPr>
        <a:xfrm>
          <a:off x="10426700" y="131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123582</xdr:rowOff>
    </xdr:from>
    <xdr:ext cx="534377" cy="259045"/>
    <xdr:sp macro="" textlink="">
      <xdr:nvSpPr>
        <xdr:cNvPr id="424" name="商工費該当値テキスト"/>
        <xdr:cNvSpPr txBox="1"/>
      </xdr:nvSpPr>
      <xdr:spPr>
        <a:xfrm>
          <a:off x="10528300" y="1298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28,277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137264</xdr:rowOff>
    </xdr:from>
    <xdr:to>
      <xdr:col>14</xdr:col>
      <xdr:colOff>79375</xdr:colOff>
      <xdr:row>77</xdr:row>
      <xdr:rowOff>67414</xdr:rowOff>
    </xdr:to>
    <xdr:sp macro="" textlink="">
      <xdr:nvSpPr>
        <xdr:cNvPr id="425" name="円/楕円 424"/>
        <xdr:cNvSpPr/>
      </xdr:nvSpPr>
      <xdr:spPr>
        <a:xfrm>
          <a:off x="9588500" y="131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83942</xdr:rowOff>
    </xdr:from>
    <xdr:ext cx="534377" cy="259045"/>
    <xdr:sp macro="" textlink="">
      <xdr:nvSpPr>
        <xdr:cNvPr id="426" name="テキスト ボックス 425"/>
        <xdr:cNvSpPr txBox="1"/>
      </xdr:nvSpPr>
      <xdr:spPr>
        <a:xfrm>
          <a:off x="9372111" y="129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136809</xdr:rowOff>
    </xdr:from>
    <xdr:to>
      <xdr:col>12</xdr:col>
      <xdr:colOff>561975</xdr:colOff>
      <xdr:row>78</xdr:row>
      <xdr:rowOff>66959</xdr:rowOff>
    </xdr:to>
    <xdr:sp macro="" textlink="">
      <xdr:nvSpPr>
        <xdr:cNvPr id="427" name="円/楕円 426"/>
        <xdr:cNvSpPr/>
      </xdr:nvSpPr>
      <xdr:spPr>
        <a:xfrm>
          <a:off x="8699500" y="133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58086</xdr:rowOff>
    </xdr:from>
    <xdr:ext cx="534377" cy="259045"/>
    <xdr:sp macro="" textlink="">
      <xdr:nvSpPr>
        <xdr:cNvPr id="428" name="テキスト ボックス 427"/>
        <xdr:cNvSpPr txBox="1"/>
      </xdr:nvSpPr>
      <xdr:spPr>
        <a:xfrm>
          <a:off x="8483111" y="134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128660</xdr:rowOff>
    </xdr:from>
    <xdr:to>
      <xdr:col>11</xdr:col>
      <xdr:colOff>358775</xdr:colOff>
      <xdr:row>79</xdr:row>
      <xdr:rowOff>58810</xdr:rowOff>
    </xdr:to>
    <xdr:sp macro="" textlink="">
      <xdr:nvSpPr>
        <xdr:cNvPr id="429" name="円/楕円 428"/>
        <xdr:cNvSpPr/>
      </xdr:nvSpPr>
      <xdr:spPr>
        <a:xfrm>
          <a:off x="7810500" y="135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49937</xdr:rowOff>
    </xdr:from>
    <xdr:ext cx="469744" cy="259045"/>
    <xdr:sp macro="" textlink="">
      <xdr:nvSpPr>
        <xdr:cNvPr id="430" name="テキスト ボックス 429"/>
        <xdr:cNvSpPr txBox="1"/>
      </xdr:nvSpPr>
      <xdr:spPr>
        <a:xfrm>
          <a:off x="7626427" y="135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163782</xdr:rowOff>
    </xdr:from>
    <xdr:to>
      <xdr:col>10</xdr:col>
      <xdr:colOff>155575</xdr:colOff>
      <xdr:row>79</xdr:row>
      <xdr:rowOff>93932</xdr:rowOff>
    </xdr:to>
    <xdr:sp macro="" textlink="">
      <xdr:nvSpPr>
        <xdr:cNvPr id="431" name="円/楕円 430"/>
        <xdr:cNvSpPr/>
      </xdr:nvSpPr>
      <xdr:spPr>
        <a:xfrm>
          <a:off x="6921500" y="135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85059</xdr:rowOff>
    </xdr:from>
    <xdr:ext cx="469744" cy="259045"/>
    <xdr:sp macro="" textlink="">
      <xdr:nvSpPr>
        <xdr:cNvPr id="432" name="テキスト ボックス 431"/>
        <xdr:cNvSpPr txBox="1"/>
      </xdr:nvSpPr>
      <xdr:spPr>
        <a:xfrm>
          <a:off x="6737427" y="1362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72707</xdr:rowOff>
    </xdr:from>
    <xdr:to>
      <xdr:col>15</xdr:col>
      <xdr:colOff>180975</xdr:colOff>
      <xdr:row>96</xdr:row>
      <xdr:rowOff>113959</xdr:rowOff>
    </xdr:to>
    <xdr:cxnSp macro="">
      <xdr:nvCxnSpPr>
        <xdr:cNvPr id="459" name="直線コネクタ 458"/>
        <xdr:cNvCxnSpPr/>
      </xdr:nvCxnSpPr>
      <xdr:spPr>
        <a:xfrm>
          <a:off x="9639300" y="16531907"/>
          <a:ext cx="838200" cy="4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72707</xdr:rowOff>
    </xdr:from>
    <xdr:to>
      <xdr:col>14</xdr:col>
      <xdr:colOff>28575</xdr:colOff>
      <xdr:row>96</xdr:row>
      <xdr:rowOff>140002</xdr:rowOff>
    </xdr:to>
    <xdr:cxnSp macro="">
      <xdr:nvCxnSpPr>
        <xdr:cNvPr id="462" name="直線コネクタ 461"/>
        <xdr:cNvCxnSpPr/>
      </xdr:nvCxnSpPr>
      <xdr:spPr>
        <a:xfrm flipV="1">
          <a:off x="8750300" y="16531907"/>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57345</xdr:rowOff>
    </xdr:from>
    <xdr:to>
      <xdr:col>12</xdr:col>
      <xdr:colOff>511175</xdr:colOff>
      <xdr:row>96</xdr:row>
      <xdr:rowOff>140002</xdr:rowOff>
    </xdr:to>
    <xdr:cxnSp macro="">
      <xdr:nvCxnSpPr>
        <xdr:cNvPr id="465" name="直線コネクタ 464"/>
        <xdr:cNvCxnSpPr/>
      </xdr:nvCxnSpPr>
      <xdr:spPr>
        <a:xfrm>
          <a:off x="7861300" y="16516545"/>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57345</xdr:rowOff>
    </xdr:from>
    <xdr:to>
      <xdr:col>11</xdr:col>
      <xdr:colOff>307975</xdr:colOff>
      <xdr:row>97</xdr:row>
      <xdr:rowOff>41320</xdr:rowOff>
    </xdr:to>
    <xdr:cxnSp macro="">
      <xdr:nvCxnSpPr>
        <xdr:cNvPr id="468" name="直線コネクタ 467"/>
        <xdr:cNvCxnSpPr/>
      </xdr:nvCxnSpPr>
      <xdr:spPr>
        <a:xfrm flipV="1">
          <a:off x="6972300" y="16516545"/>
          <a:ext cx="8890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63159</xdr:rowOff>
    </xdr:from>
    <xdr:to>
      <xdr:col>15</xdr:col>
      <xdr:colOff>231775</xdr:colOff>
      <xdr:row>96</xdr:row>
      <xdr:rowOff>164759</xdr:rowOff>
    </xdr:to>
    <xdr:sp macro="" textlink="">
      <xdr:nvSpPr>
        <xdr:cNvPr id="478" name="円/楕円 477"/>
        <xdr:cNvSpPr/>
      </xdr:nvSpPr>
      <xdr:spPr>
        <a:xfrm>
          <a:off x="10426700" y="165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86036</xdr:rowOff>
    </xdr:from>
    <xdr:ext cx="534377" cy="259045"/>
    <xdr:sp macro="" textlink="">
      <xdr:nvSpPr>
        <xdr:cNvPr id="479" name="土木費該当値テキスト"/>
        <xdr:cNvSpPr txBox="1"/>
      </xdr:nvSpPr>
      <xdr:spPr>
        <a:xfrm>
          <a:off x="10528300" y="1637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80,630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21907</xdr:rowOff>
    </xdr:from>
    <xdr:to>
      <xdr:col>14</xdr:col>
      <xdr:colOff>79375</xdr:colOff>
      <xdr:row>96</xdr:row>
      <xdr:rowOff>123507</xdr:rowOff>
    </xdr:to>
    <xdr:sp macro="" textlink="">
      <xdr:nvSpPr>
        <xdr:cNvPr id="480" name="円/楕円 479"/>
        <xdr:cNvSpPr/>
      </xdr:nvSpPr>
      <xdr:spPr>
        <a:xfrm>
          <a:off x="95885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140034</xdr:rowOff>
    </xdr:from>
    <xdr:ext cx="534377" cy="259045"/>
    <xdr:sp macro="" textlink="">
      <xdr:nvSpPr>
        <xdr:cNvPr id="481" name="テキスト ボックス 480"/>
        <xdr:cNvSpPr txBox="1"/>
      </xdr:nvSpPr>
      <xdr:spPr>
        <a:xfrm>
          <a:off x="9372111" y="162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89202</xdr:rowOff>
    </xdr:from>
    <xdr:to>
      <xdr:col>12</xdr:col>
      <xdr:colOff>561975</xdr:colOff>
      <xdr:row>97</xdr:row>
      <xdr:rowOff>19352</xdr:rowOff>
    </xdr:to>
    <xdr:sp macro="" textlink="">
      <xdr:nvSpPr>
        <xdr:cNvPr id="482" name="円/楕円 481"/>
        <xdr:cNvSpPr/>
      </xdr:nvSpPr>
      <xdr:spPr>
        <a:xfrm>
          <a:off x="8699500" y="165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35879</xdr:rowOff>
    </xdr:from>
    <xdr:ext cx="534377" cy="259045"/>
    <xdr:sp macro="" textlink="">
      <xdr:nvSpPr>
        <xdr:cNvPr id="483" name="テキスト ボックス 482"/>
        <xdr:cNvSpPr txBox="1"/>
      </xdr:nvSpPr>
      <xdr:spPr>
        <a:xfrm>
          <a:off x="8483111" y="163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6545</xdr:rowOff>
    </xdr:from>
    <xdr:to>
      <xdr:col>11</xdr:col>
      <xdr:colOff>358775</xdr:colOff>
      <xdr:row>96</xdr:row>
      <xdr:rowOff>108145</xdr:rowOff>
    </xdr:to>
    <xdr:sp macro="" textlink="">
      <xdr:nvSpPr>
        <xdr:cNvPr id="484" name="円/楕円 483"/>
        <xdr:cNvSpPr/>
      </xdr:nvSpPr>
      <xdr:spPr>
        <a:xfrm>
          <a:off x="7810500" y="164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124672</xdr:rowOff>
    </xdr:from>
    <xdr:ext cx="534377" cy="259045"/>
    <xdr:sp macro="" textlink="">
      <xdr:nvSpPr>
        <xdr:cNvPr id="485" name="テキスト ボックス 484"/>
        <xdr:cNvSpPr txBox="1"/>
      </xdr:nvSpPr>
      <xdr:spPr>
        <a:xfrm>
          <a:off x="7594111" y="162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93,013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161970</xdr:rowOff>
    </xdr:from>
    <xdr:to>
      <xdr:col>10</xdr:col>
      <xdr:colOff>155575</xdr:colOff>
      <xdr:row>97</xdr:row>
      <xdr:rowOff>92120</xdr:rowOff>
    </xdr:to>
    <xdr:sp macro="" textlink="">
      <xdr:nvSpPr>
        <xdr:cNvPr id="486" name="円/楕円 485"/>
        <xdr:cNvSpPr/>
      </xdr:nvSpPr>
      <xdr:spPr>
        <a:xfrm>
          <a:off x="6921500" y="166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83247</xdr:rowOff>
    </xdr:from>
    <xdr:ext cx="534377" cy="259045"/>
    <xdr:sp macro="" textlink="">
      <xdr:nvSpPr>
        <xdr:cNvPr id="487" name="テキスト ボックス 486"/>
        <xdr:cNvSpPr txBox="1"/>
      </xdr:nvSpPr>
      <xdr:spPr>
        <a:xfrm>
          <a:off x="6705111" y="167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91763</xdr:rowOff>
    </xdr:from>
    <xdr:to>
      <xdr:col>23</xdr:col>
      <xdr:colOff>517525</xdr:colOff>
      <xdr:row>38</xdr:row>
      <xdr:rowOff>117640</xdr:rowOff>
    </xdr:to>
    <xdr:cxnSp macro="">
      <xdr:nvCxnSpPr>
        <xdr:cNvPr id="515" name="直線コネクタ 514"/>
        <xdr:cNvCxnSpPr/>
      </xdr:nvCxnSpPr>
      <xdr:spPr>
        <a:xfrm flipV="1">
          <a:off x="15481300" y="6606863"/>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117640</xdr:rowOff>
    </xdr:from>
    <xdr:to>
      <xdr:col>22</xdr:col>
      <xdr:colOff>365125</xdr:colOff>
      <xdr:row>38</xdr:row>
      <xdr:rowOff>126829</xdr:rowOff>
    </xdr:to>
    <xdr:cxnSp macro="">
      <xdr:nvCxnSpPr>
        <xdr:cNvPr id="518" name="直線コネクタ 517"/>
        <xdr:cNvCxnSpPr/>
      </xdr:nvCxnSpPr>
      <xdr:spPr>
        <a:xfrm flipV="1">
          <a:off x="14592300" y="6632740"/>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92174</xdr:rowOff>
    </xdr:from>
    <xdr:to>
      <xdr:col>21</xdr:col>
      <xdr:colOff>161925</xdr:colOff>
      <xdr:row>38</xdr:row>
      <xdr:rowOff>126829</xdr:rowOff>
    </xdr:to>
    <xdr:cxnSp macro="">
      <xdr:nvCxnSpPr>
        <xdr:cNvPr id="521" name="直線コネクタ 520"/>
        <xdr:cNvCxnSpPr/>
      </xdr:nvCxnSpPr>
      <xdr:spPr>
        <a:xfrm>
          <a:off x="13703300" y="6435824"/>
          <a:ext cx="889000" cy="20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92174</xdr:rowOff>
    </xdr:from>
    <xdr:to>
      <xdr:col>19</xdr:col>
      <xdr:colOff>644525</xdr:colOff>
      <xdr:row>38</xdr:row>
      <xdr:rowOff>64536</xdr:rowOff>
    </xdr:to>
    <xdr:cxnSp macro="">
      <xdr:nvCxnSpPr>
        <xdr:cNvPr id="524" name="直線コネクタ 523"/>
        <xdr:cNvCxnSpPr/>
      </xdr:nvCxnSpPr>
      <xdr:spPr>
        <a:xfrm flipV="1">
          <a:off x="12814300" y="6435824"/>
          <a:ext cx="889000" cy="14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40963</xdr:rowOff>
    </xdr:from>
    <xdr:to>
      <xdr:col>23</xdr:col>
      <xdr:colOff>568325</xdr:colOff>
      <xdr:row>38</xdr:row>
      <xdr:rowOff>142563</xdr:rowOff>
    </xdr:to>
    <xdr:sp macro="" textlink="">
      <xdr:nvSpPr>
        <xdr:cNvPr id="534" name="円/楕円 533"/>
        <xdr:cNvSpPr/>
      </xdr:nvSpPr>
      <xdr:spPr>
        <a:xfrm>
          <a:off x="16268700" y="65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127340</xdr:rowOff>
    </xdr:from>
    <xdr:ext cx="534377" cy="259045"/>
    <xdr:sp macro="" textlink="">
      <xdr:nvSpPr>
        <xdr:cNvPr id="535" name="消防費該当値テキスト"/>
        <xdr:cNvSpPr txBox="1"/>
      </xdr:nvSpPr>
      <xdr:spPr>
        <a:xfrm>
          <a:off x="16370300" y="64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66840</xdr:rowOff>
    </xdr:from>
    <xdr:to>
      <xdr:col>22</xdr:col>
      <xdr:colOff>415925</xdr:colOff>
      <xdr:row>38</xdr:row>
      <xdr:rowOff>168440</xdr:rowOff>
    </xdr:to>
    <xdr:sp macro="" textlink="">
      <xdr:nvSpPr>
        <xdr:cNvPr id="536" name="円/楕円 535"/>
        <xdr:cNvSpPr/>
      </xdr:nvSpPr>
      <xdr:spPr>
        <a:xfrm>
          <a:off x="15430500" y="6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159567</xdr:rowOff>
    </xdr:from>
    <xdr:ext cx="534377" cy="259045"/>
    <xdr:sp macro="" textlink="">
      <xdr:nvSpPr>
        <xdr:cNvPr id="537" name="テキスト ボックス 536"/>
        <xdr:cNvSpPr txBox="1"/>
      </xdr:nvSpPr>
      <xdr:spPr>
        <a:xfrm>
          <a:off x="15214111" y="66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76029</xdr:rowOff>
    </xdr:from>
    <xdr:to>
      <xdr:col>21</xdr:col>
      <xdr:colOff>212725</xdr:colOff>
      <xdr:row>39</xdr:row>
      <xdr:rowOff>6179</xdr:rowOff>
    </xdr:to>
    <xdr:sp macro="" textlink="">
      <xdr:nvSpPr>
        <xdr:cNvPr id="538" name="円/楕円 537"/>
        <xdr:cNvSpPr/>
      </xdr:nvSpPr>
      <xdr:spPr>
        <a:xfrm>
          <a:off x="14541500" y="65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168756</xdr:rowOff>
    </xdr:from>
    <xdr:ext cx="534377" cy="259045"/>
    <xdr:sp macro="" textlink="">
      <xdr:nvSpPr>
        <xdr:cNvPr id="539" name="テキスト ボックス 538"/>
        <xdr:cNvSpPr txBox="1"/>
      </xdr:nvSpPr>
      <xdr:spPr>
        <a:xfrm>
          <a:off x="14325111" y="66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41374</xdr:rowOff>
    </xdr:from>
    <xdr:to>
      <xdr:col>20</xdr:col>
      <xdr:colOff>9525</xdr:colOff>
      <xdr:row>37</xdr:row>
      <xdr:rowOff>142974</xdr:rowOff>
    </xdr:to>
    <xdr:sp macro="" textlink="">
      <xdr:nvSpPr>
        <xdr:cNvPr id="540" name="円/楕円 539"/>
        <xdr:cNvSpPr/>
      </xdr:nvSpPr>
      <xdr:spPr>
        <a:xfrm>
          <a:off x="13652500" y="63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134101</xdr:rowOff>
    </xdr:from>
    <xdr:ext cx="534377" cy="259045"/>
    <xdr:sp macro="" textlink="">
      <xdr:nvSpPr>
        <xdr:cNvPr id="541" name="テキスト ボックス 540"/>
        <xdr:cNvSpPr txBox="1"/>
      </xdr:nvSpPr>
      <xdr:spPr>
        <a:xfrm>
          <a:off x="13436111" y="647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13736</xdr:rowOff>
    </xdr:from>
    <xdr:to>
      <xdr:col>18</xdr:col>
      <xdr:colOff>492125</xdr:colOff>
      <xdr:row>38</xdr:row>
      <xdr:rowOff>115336</xdr:rowOff>
    </xdr:to>
    <xdr:sp macro="" textlink="">
      <xdr:nvSpPr>
        <xdr:cNvPr id="542" name="円/楕円 541"/>
        <xdr:cNvSpPr/>
      </xdr:nvSpPr>
      <xdr:spPr>
        <a:xfrm>
          <a:off x="12763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106463</xdr:rowOff>
    </xdr:from>
    <xdr:ext cx="534377" cy="259045"/>
    <xdr:sp macro="" textlink="">
      <xdr:nvSpPr>
        <xdr:cNvPr id="543" name="テキスト ボックス 542"/>
        <xdr:cNvSpPr txBox="1"/>
      </xdr:nvSpPr>
      <xdr:spPr>
        <a:xfrm>
          <a:off x="12547111" y="66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69570</xdr:rowOff>
    </xdr:from>
    <xdr:to>
      <xdr:col>23</xdr:col>
      <xdr:colOff>517525</xdr:colOff>
      <xdr:row>55</xdr:row>
      <xdr:rowOff>60435</xdr:rowOff>
    </xdr:to>
    <xdr:cxnSp macro="">
      <xdr:nvCxnSpPr>
        <xdr:cNvPr id="570" name="直線コネクタ 569"/>
        <xdr:cNvCxnSpPr/>
      </xdr:nvCxnSpPr>
      <xdr:spPr>
        <a:xfrm flipV="1">
          <a:off x="15481300" y="9327870"/>
          <a:ext cx="8382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100061</xdr:rowOff>
    </xdr:from>
    <xdr:to>
      <xdr:col>22</xdr:col>
      <xdr:colOff>365125</xdr:colOff>
      <xdr:row>55</xdr:row>
      <xdr:rowOff>60435</xdr:rowOff>
    </xdr:to>
    <xdr:cxnSp macro="">
      <xdr:nvCxnSpPr>
        <xdr:cNvPr id="573" name="直線コネクタ 572"/>
        <xdr:cNvCxnSpPr/>
      </xdr:nvCxnSpPr>
      <xdr:spPr>
        <a:xfrm>
          <a:off x="14592300" y="9186911"/>
          <a:ext cx="889000" cy="30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100061</xdr:rowOff>
    </xdr:from>
    <xdr:to>
      <xdr:col>21</xdr:col>
      <xdr:colOff>161925</xdr:colOff>
      <xdr:row>55</xdr:row>
      <xdr:rowOff>34365</xdr:rowOff>
    </xdr:to>
    <xdr:cxnSp macro="">
      <xdr:nvCxnSpPr>
        <xdr:cNvPr id="576" name="直線コネクタ 575"/>
        <xdr:cNvCxnSpPr/>
      </xdr:nvCxnSpPr>
      <xdr:spPr>
        <a:xfrm flipV="1">
          <a:off x="13703300" y="9186911"/>
          <a:ext cx="889000" cy="27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117430</xdr:rowOff>
    </xdr:from>
    <xdr:to>
      <xdr:col>19</xdr:col>
      <xdr:colOff>644525</xdr:colOff>
      <xdr:row>55</xdr:row>
      <xdr:rowOff>34365</xdr:rowOff>
    </xdr:to>
    <xdr:cxnSp macro="">
      <xdr:nvCxnSpPr>
        <xdr:cNvPr id="579" name="直線コネクタ 578"/>
        <xdr:cNvCxnSpPr/>
      </xdr:nvCxnSpPr>
      <xdr:spPr>
        <a:xfrm>
          <a:off x="12814300" y="9204280"/>
          <a:ext cx="889000" cy="2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18770</xdr:rowOff>
    </xdr:from>
    <xdr:to>
      <xdr:col>23</xdr:col>
      <xdr:colOff>568325</xdr:colOff>
      <xdr:row>54</xdr:row>
      <xdr:rowOff>120370</xdr:rowOff>
    </xdr:to>
    <xdr:sp macro="" textlink="">
      <xdr:nvSpPr>
        <xdr:cNvPr id="589" name="円/楕円 588"/>
        <xdr:cNvSpPr/>
      </xdr:nvSpPr>
      <xdr:spPr>
        <a:xfrm>
          <a:off x="16268700" y="9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41647</xdr:rowOff>
    </xdr:from>
    <xdr:ext cx="599010" cy="259045"/>
    <xdr:sp macro="" textlink="">
      <xdr:nvSpPr>
        <xdr:cNvPr id="590" name="教育費該当値テキスト"/>
        <xdr:cNvSpPr txBox="1"/>
      </xdr:nvSpPr>
      <xdr:spPr>
        <a:xfrm>
          <a:off x="16370300" y="91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165,339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9635</xdr:rowOff>
    </xdr:from>
    <xdr:to>
      <xdr:col>22</xdr:col>
      <xdr:colOff>415925</xdr:colOff>
      <xdr:row>55</xdr:row>
      <xdr:rowOff>111235</xdr:rowOff>
    </xdr:to>
    <xdr:sp macro="" textlink="">
      <xdr:nvSpPr>
        <xdr:cNvPr id="591" name="円/楕円 590"/>
        <xdr:cNvSpPr/>
      </xdr:nvSpPr>
      <xdr:spPr>
        <a:xfrm>
          <a:off x="15430500" y="94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127762</xdr:rowOff>
    </xdr:from>
    <xdr:ext cx="599010" cy="259045"/>
    <xdr:sp macro="" textlink="">
      <xdr:nvSpPr>
        <xdr:cNvPr id="592" name="テキスト ボックス 591"/>
        <xdr:cNvSpPr txBox="1"/>
      </xdr:nvSpPr>
      <xdr:spPr>
        <a:xfrm>
          <a:off x="15181794" y="921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129,837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49261</xdr:rowOff>
    </xdr:from>
    <xdr:to>
      <xdr:col>21</xdr:col>
      <xdr:colOff>212725</xdr:colOff>
      <xdr:row>53</xdr:row>
      <xdr:rowOff>150861</xdr:rowOff>
    </xdr:to>
    <xdr:sp macro="" textlink="">
      <xdr:nvSpPr>
        <xdr:cNvPr id="593" name="円/楕円 592"/>
        <xdr:cNvSpPr/>
      </xdr:nvSpPr>
      <xdr:spPr>
        <a:xfrm>
          <a:off x="14541500" y="9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167388</xdr:rowOff>
    </xdr:from>
    <xdr:ext cx="599010" cy="259045"/>
    <xdr:sp macro="" textlink="">
      <xdr:nvSpPr>
        <xdr:cNvPr id="594" name="テキスト ボックス 593"/>
        <xdr:cNvSpPr txBox="1"/>
      </xdr:nvSpPr>
      <xdr:spPr>
        <a:xfrm>
          <a:off x="14292794" y="89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196,170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155015</xdr:rowOff>
    </xdr:from>
    <xdr:to>
      <xdr:col>20</xdr:col>
      <xdr:colOff>9525</xdr:colOff>
      <xdr:row>55</xdr:row>
      <xdr:rowOff>85165</xdr:rowOff>
    </xdr:to>
    <xdr:sp macro="" textlink="">
      <xdr:nvSpPr>
        <xdr:cNvPr id="595" name="円/楕円 594"/>
        <xdr:cNvSpPr/>
      </xdr:nvSpPr>
      <xdr:spPr>
        <a:xfrm>
          <a:off x="13652500" y="94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101692</xdr:rowOff>
    </xdr:from>
    <xdr:ext cx="599010" cy="259045"/>
    <xdr:sp macro="" textlink="">
      <xdr:nvSpPr>
        <xdr:cNvPr id="596" name="テキスト ボックス 595"/>
        <xdr:cNvSpPr txBox="1"/>
      </xdr:nvSpPr>
      <xdr:spPr>
        <a:xfrm>
          <a:off x="13403794" y="918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135,539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66630</xdr:rowOff>
    </xdr:from>
    <xdr:to>
      <xdr:col>18</xdr:col>
      <xdr:colOff>492125</xdr:colOff>
      <xdr:row>53</xdr:row>
      <xdr:rowOff>168230</xdr:rowOff>
    </xdr:to>
    <xdr:sp macro="" textlink="">
      <xdr:nvSpPr>
        <xdr:cNvPr id="597" name="円/楕円 596"/>
        <xdr:cNvSpPr/>
      </xdr:nvSpPr>
      <xdr:spPr>
        <a:xfrm>
          <a:off x="12763500" y="91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13307</xdr:rowOff>
    </xdr:from>
    <xdr:ext cx="599010" cy="259045"/>
    <xdr:sp macro="" textlink="">
      <xdr:nvSpPr>
        <xdr:cNvPr id="598" name="テキスト ボックス 597"/>
        <xdr:cNvSpPr txBox="1"/>
      </xdr:nvSpPr>
      <xdr:spPr>
        <a:xfrm>
          <a:off x="12514794" y="89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133389</xdr:rowOff>
    </xdr:from>
    <xdr:to>
      <xdr:col>23</xdr:col>
      <xdr:colOff>517525</xdr:colOff>
      <xdr:row>79</xdr:row>
      <xdr:rowOff>15963</xdr:rowOff>
    </xdr:to>
    <xdr:cxnSp macro="">
      <xdr:nvCxnSpPr>
        <xdr:cNvPr id="627" name="直線コネクタ 626"/>
        <xdr:cNvCxnSpPr/>
      </xdr:nvCxnSpPr>
      <xdr:spPr>
        <a:xfrm>
          <a:off x="15481300" y="13506489"/>
          <a:ext cx="838200" cy="5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133389</xdr:rowOff>
    </xdr:from>
    <xdr:to>
      <xdr:col>22</xdr:col>
      <xdr:colOff>365125</xdr:colOff>
      <xdr:row>78</xdr:row>
      <xdr:rowOff>143396</xdr:rowOff>
    </xdr:to>
    <xdr:cxnSp macro="">
      <xdr:nvCxnSpPr>
        <xdr:cNvPr id="630" name="直線コネクタ 629"/>
        <xdr:cNvCxnSpPr/>
      </xdr:nvCxnSpPr>
      <xdr:spPr>
        <a:xfrm flipV="1">
          <a:off x="14592300" y="13506489"/>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143396</xdr:rowOff>
    </xdr:from>
    <xdr:to>
      <xdr:col>21</xdr:col>
      <xdr:colOff>161925</xdr:colOff>
      <xdr:row>79</xdr:row>
      <xdr:rowOff>24715</xdr:rowOff>
    </xdr:to>
    <xdr:cxnSp macro="">
      <xdr:nvCxnSpPr>
        <xdr:cNvPr id="633" name="直線コネクタ 632"/>
        <xdr:cNvCxnSpPr/>
      </xdr:nvCxnSpPr>
      <xdr:spPr>
        <a:xfrm flipV="1">
          <a:off x="13703300" y="13516496"/>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24715</xdr:rowOff>
    </xdr:from>
    <xdr:to>
      <xdr:col>19</xdr:col>
      <xdr:colOff>644525</xdr:colOff>
      <xdr:row>79</xdr:row>
      <xdr:rowOff>35979</xdr:rowOff>
    </xdr:to>
    <xdr:cxnSp macro="">
      <xdr:nvCxnSpPr>
        <xdr:cNvPr id="636" name="直線コネクタ 635"/>
        <xdr:cNvCxnSpPr/>
      </xdr:nvCxnSpPr>
      <xdr:spPr>
        <a:xfrm flipV="1">
          <a:off x="12814300" y="13569265"/>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136613</xdr:rowOff>
    </xdr:from>
    <xdr:to>
      <xdr:col>23</xdr:col>
      <xdr:colOff>568325</xdr:colOff>
      <xdr:row>79</xdr:row>
      <xdr:rowOff>66763</xdr:rowOff>
    </xdr:to>
    <xdr:sp macro="" textlink="">
      <xdr:nvSpPr>
        <xdr:cNvPr id="646" name="円/楕円 645"/>
        <xdr:cNvSpPr/>
      </xdr:nvSpPr>
      <xdr:spPr>
        <a:xfrm>
          <a:off x="16268700" y="135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51540</xdr:rowOff>
    </xdr:from>
    <xdr:ext cx="469744" cy="259045"/>
    <xdr:sp macro="" textlink="">
      <xdr:nvSpPr>
        <xdr:cNvPr id="647" name="災害復旧費該当値テキスト"/>
        <xdr:cNvSpPr txBox="1"/>
      </xdr:nvSpPr>
      <xdr:spPr>
        <a:xfrm>
          <a:off x="16370300" y="1342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82589</xdr:rowOff>
    </xdr:from>
    <xdr:to>
      <xdr:col>22</xdr:col>
      <xdr:colOff>415925</xdr:colOff>
      <xdr:row>79</xdr:row>
      <xdr:rowOff>12739</xdr:rowOff>
    </xdr:to>
    <xdr:sp macro="" textlink="">
      <xdr:nvSpPr>
        <xdr:cNvPr id="648" name="円/楕円 647"/>
        <xdr:cNvSpPr/>
      </xdr:nvSpPr>
      <xdr:spPr>
        <a:xfrm>
          <a:off x="15430500" y="134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3866</xdr:rowOff>
    </xdr:from>
    <xdr:ext cx="469744" cy="259045"/>
    <xdr:sp macro="" textlink="">
      <xdr:nvSpPr>
        <xdr:cNvPr id="649" name="テキスト ボックス 648"/>
        <xdr:cNvSpPr txBox="1"/>
      </xdr:nvSpPr>
      <xdr:spPr>
        <a:xfrm>
          <a:off x="15246427" y="135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92596</xdr:rowOff>
    </xdr:from>
    <xdr:to>
      <xdr:col>21</xdr:col>
      <xdr:colOff>212725</xdr:colOff>
      <xdr:row>79</xdr:row>
      <xdr:rowOff>22746</xdr:rowOff>
    </xdr:to>
    <xdr:sp macro="" textlink="">
      <xdr:nvSpPr>
        <xdr:cNvPr id="650" name="円/楕円 649"/>
        <xdr:cNvSpPr/>
      </xdr:nvSpPr>
      <xdr:spPr>
        <a:xfrm>
          <a:off x="14541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13873</xdr:rowOff>
    </xdr:from>
    <xdr:ext cx="469744" cy="259045"/>
    <xdr:sp macro="" textlink="">
      <xdr:nvSpPr>
        <xdr:cNvPr id="651" name="テキスト ボックス 650"/>
        <xdr:cNvSpPr txBox="1"/>
      </xdr:nvSpPr>
      <xdr:spPr>
        <a:xfrm>
          <a:off x="14357427" y="135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145365</xdr:rowOff>
    </xdr:from>
    <xdr:to>
      <xdr:col>20</xdr:col>
      <xdr:colOff>9525</xdr:colOff>
      <xdr:row>79</xdr:row>
      <xdr:rowOff>75515</xdr:rowOff>
    </xdr:to>
    <xdr:sp macro="" textlink="">
      <xdr:nvSpPr>
        <xdr:cNvPr id="652" name="円/楕円 651"/>
        <xdr:cNvSpPr/>
      </xdr:nvSpPr>
      <xdr:spPr>
        <a:xfrm>
          <a:off x="13652500" y="135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66642</xdr:rowOff>
    </xdr:from>
    <xdr:ext cx="469744" cy="259045"/>
    <xdr:sp macro="" textlink="">
      <xdr:nvSpPr>
        <xdr:cNvPr id="653" name="テキスト ボックス 652"/>
        <xdr:cNvSpPr txBox="1"/>
      </xdr:nvSpPr>
      <xdr:spPr>
        <a:xfrm>
          <a:off x="13468427" y="136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156629</xdr:rowOff>
    </xdr:from>
    <xdr:to>
      <xdr:col>18</xdr:col>
      <xdr:colOff>492125</xdr:colOff>
      <xdr:row>79</xdr:row>
      <xdr:rowOff>86779</xdr:rowOff>
    </xdr:to>
    <xdr:sp macro="" textlink="">
      <xdr:nvSpPr>
        <xdr:cNvPr id="654" name="円/楕円 653"/>
        <xdr:cNvSpPr/>
      </xdr:nvSpPr>
      <xdr:spPr>
        <a:xfrm>
          <a:off x="12763500" y="135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77906</xdr:rowOff>
    </xdr:from>
    <xdr:ext cx="378565" cy="259045"/>
    <xdr:sp macro="" textlink="">
      <xdr:nvSpPr>
        <xdr:cNvPr id="655" name="テキスト ボックス 654"/>
        <xdr:cNvSpPr txBox="1"/>
      </xdr:nvSpPr>
      <xdr:spPr>
        <a:xfrm>
          <a:off x="12625017" y="13622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59204</xdr:rowOff>
    </xdr:from>
    <xdr:to>
      <xdr:col>23</xdr:col>
      <xdr:colOff>517525</xdr:colOff>
      <xdr:row>96</xdr:row>
      <xdr:rowOff>64022</xdr:rowOff>
    </xdr:to>
    <xdr:cxnSp macro="">
      <xdr:nvCxnSpPr>
        <xdr:cNvPr id="680" name="直線コネクタ 679"/>
        <xdr:cNvCxnSpPr/>
      </xdr:nvCxnSpPr>
      <xdr:spPr>
        <a:xfrm flipV="1">
          <a:off x="15481300" y="16518404"/>
          <a:ext cx="838200" cy="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62919</xdr:rowOff>
    </xdr:from>
    <xdr:to>
      <xdr:col>22</xdr:col>
      <xdr:colOff>365125</xdr:colOff>
      <xdr:row>96</xdr:row>
      <xdr:rowOff>64022</xdr:rowOff>
    </xdr:to>
    <xdr:cxnSp macro="">
      <xdr:nvCxnSpPr>
        <xdr:cNvPr id="683" name="直線コネクタ 682"/>
        <xdr:cNvCxnSpPr/>
      </xdr:nvCxnSpPr>
      <xdr:spPr>
        <a:xfrm>
          <a:off x="14592300" y="16522119"/>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62919</xdr:rowOff>
    </xdr:from>
    <xdr:to>
      <xdr:col>21</xdr:col>
      <xdr:colOff>161925</xdr:colOff>
      <xdr:row>96</xdr:row>
      <xdr:rowOff>92517</xdr:rowOff>
    </xdr:to>
    <xdr:cxnSp macro="">
      <xdr:nvCxnSpPr>
        <xdr:cNvPr id="686" name="直線コネクタ 685"/>
        <xdr:cNvCxnSpPr/>
      </xdr:nvCxnSpPr>
      <xdr:spPr>
        <a:xfrm flipV="1">
          <a:off x="13703300" y="16522119"/>
          <a:ext cx="8890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92517</xdr:rowOff>
    </xdr:from>
    <xdr:to>
      <xdr:col>19</xdr:col>
      <xdr:colOff>644525</xdr:colOff>
      <xdr:row>96</xdr:row>
      <xdr:rowOff>94683</xdr:rowOff>
    </xdr:to>
    <xdr:cxnSp macro="">
      <xdr:nvCxnSpPr>
        <xdr:cNvPr id="689" name="直線コネクタ 688"/>
        <xdr:cNvCxnSpPr/>
      </xdr:nvCxnSpPr>
      <xdr:spPr>
        <a:xfrm flipV="1">
          <a:off x="12814300" y="16551717"/>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8404</xdr:rowOff>
    </xdr:from>
    <xdr:to>
      <xdr:col>23</xdr:col>
      <xdr:colOff>568325</xdr:colOff>
      <xdr:row>96</xdr:row>
      <xdr:rowOff>110004</xdr:rowOff>
    </xdr:to>
    <xdr:sp macro="" textlink="">
      <xdr:nvSpPr>
        <xdr:cNvPr id="699" name="円/楕円 698"/>
        <xdr:cNvSpPr/>
      </xdr:nvSpPr>
      <xdr:spPr>
        <a:xfrm>
          <a:off x="16268700" y="164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158281</xdr:rowOff>
    </xdr:from>
    <xdr:ext cx="534377" cy="259045"/>
    <xdr:sp macro="" textlink="">
      <xdr:nvSpPr>
        <xdr:cNvPr id="700" name="公債費該当値テキスト"/>
        <xdr:cNvSpPr txBox="1"/>
      </xdr:nvSpPr>
      <xdr:spPr>
        <a:xfrm>
          <a:off x="16370300" y="164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13222</xdr:rowOff>
    </xdr:from>
    <xdr:to>
      <xdr:col>22</xdr:col>
      <xdr:colOff>415925</xdr:colOff>
      <xdr:row>96</xdr:row>
      <xdr:rowOff>114822</xdr:rowOff>
    </xdr:to>
    <xdr:sp macro="" textlink="">
      <xdr:nvSpPr>
        <xdr:cNvPr id="701" name="円/楕円 700"/>
        <xdr:cNvSpPr/>
      </xdr:nvSpPr>
      <xdr:spPr>
        <a:xfrm>
          <a:off x="15430500" y="164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105949</xdr:rowOff>
    </xdr:from>
    <xdr:ext cx="534377" cy="259045"/>
    <xdr:sp macro="" textlink="">
      <xdr:nvSpPr>
        <xdr:cNvPr id="702" name="テキスト ボックス 701"/>
        <xdr:cNvSpPr txBox="1"/>
      </xdr:nvSpPr>
      <xdr:spPr>
        <a:xfrm>
          <a:off x="15214111" y="16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12119</xdr:rowOff>
    </xdr:from>
    <xdr:to>
      <xdr:col>21</xdr:col>
      <xdr:colOff>212725</xdr:colOff>
      <xdr:row>96</xdr:row>
      <xdr:rowOff>113719</xdr:rowOff>
    </xdr:to>
    <xdr:sp macro="" textlink="">
      <xdr:nvSpPr>
        <xdr:cNvPr id="703" name="円/楕円 702"/>
        <xdr:cNvSpPr/>
      </xdr:nvSpPr>
      <xdr:spPr>
        <a:xfrm>
          <a:off x="14541500" y="164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104846</xdr:rowOff>
    </xdr:from>
    <xdr:ext cx="534377" cy="259045"/>
    <xdr:sp macro="" textlink="">
      <xdr:nvSpPr>
        <xdr:cNvPr id="704" name="テキスト ボックス 703"/>
        <xdr:cNvSpPr txBox="1"/>
      </xdr:nvSpPr>
      <xdr:spPr>
        <a:xfrm>
          <a:off x="14325111" y="165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41717</xdr:rowOff>
    </xdr:from>
    <xdr:to>
      <xdr:col>20</xdr:col>
      <xdr:colOff>9525</xdr:colOff>
      <xdr:row>96</xdr:row>
      <xdr:rowOff>143317</xdr:rowOff>
    </xdr:to>
    <xdr:sp macro="" textlink="">
      <xdr:nvSpPr>
        <xdr:cNvPr id="705" name="円/楕円 704"/>
        <xdr:cNvSpPr/>
      </xdr:nvSpPr>
      <xdr:spPr>
        <a:xfrm>
          <a:off x="13652500" y="16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134444</xdr:rowOff>
    </xdr:from>
    <xdr:ext cx="534377" cy="259045"/>
    <xdr:sp macro="" textlink="">
      <xdr:nvSpPr>
        <xdr:cNvPr id="706" name="テキスト ボックス 705"/>
        <xdr:cNvSpPr txBox="1"/>
      </xdr:nvSpPr>
      <xdr:spPr>
        <a:xfrm>
          <a:off x="13436111" y="165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43883</xdr:rowOff>
    </xdr:from>
    <xdr:to>
      <xdr:col>18</xdr:col>
      <xdr:colOff>492125</xdr:colOff>
      <xdr:row>96</xdr:row>
      <xdr:rowOff>145483</xdr:rowOff>
    </xdr:to>
    <xdr:sp macro="" textlink="">
      <xdr:nvSpPr>
        <xdr:cNvPr id="707" name="円/楕円 706"/>
        <xdr:cNvSpPr/>
      </xdr:nvSpPr>
      <xdr:spPr>
        <a:xfrm>
          <a:off x="12763500" y="165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136610</xdr:rowOff>
    </xdr:from>
    <xdr:ext cx="534377" cy="259045"/>
    <xdr:sp macro="" textlink="">
      <xdr:nvSpPr>
        <xdr:cNvPr id="708" name="テキスト ボックス 707"/>
        <xdr:cNvSpPr txBox="1"/>
      </xdr:nvSpPr>
      <xdr:spPr>
        <a:xfrm>
          <a:off x="12547111" y="165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総務費が住民一人当たり</a:t>
          </a:r>
          <a:r>
            <a:rPr kumimoji="1" lang="en-US" altLang="ja-JP" sz="1300">
              <a:latin typeface="ＭＳ Ｐゴシック"/>
            </a:rPr>
            <a:t>601,413</a:t>
          </a:r>
          <a:r>
            <a:rPr kumimoji="1" lang="ja-JP" altLang="en-US" sz="1300">
              <a:latin typeface="ＭＳ Ｐゴシック"/>
            </a:rPr>
            <a:t>円となっており類似団体平均に比べ高止まりしている。観光関連施設整備や海洋型健康増進施設整備の増が大きな要因である。</a:t>
          </a:r>
          <a:endParaRPr kumimoji="1" lang="en-US" altLang="ja-JP" sz="1300">
            <a:latin typeface="ＭＳ Ｐゴシック"/>
          </a:endParaRPr>
        </a:p>
        <a:p>
          <a:r>
            <a:rPr kumimoji="1" lang="ja-JP" altLang="en-US" sz="1300">
              <a:latin typeface="ＭＳ Ｐゴシック"/>
            </a:rPr>
            <a:t>　教育費については対前年度</a:t>
          </a:r>
          <a:r>
            <a:rPr kumimoji="1" lang="en-US" altLang="ja-JP" sz="1300">
              <a:latin typeface="ＭＳ Ｐゴシック"/>
            </a:rPr>
            <a:t>35,502</a:t>
          </a:r>
          <a:r>
            <a:rPr kumimoji="1" lang="ja-JP" altLang="en-US" sz="1300">
              <a:latin typeface="ＭＳ Ｐゴシック"/>
            </a:rPr>
            <a:t>円の増となっている。主な要因としては、普通建設事業（体育施設）や積立金（その他特定目的）の増によるものである。</a:t>
          </a:r>
          <a:endParaRPr kumimoji="1" lang="en-US" altLang="ja-JP" sz="1300">
            <a:latin typeface="ＭＳ Ｐゴシック"/>
          </a:endParaRPr>
        </a:p>
        <a:p>
          <a:r>
            <a:rPr kumimoji="1" lang="ja-JP" altLang="en-US" sz="1300">
              <a:latin typeface="ＭＳ Ｐゴシック"/>
            </a:rPr>
            <a:t>　農林水産業費については平成</a:t>
          </a:r>
          <a:r>
            <a:rPr kumimoji="1" lang="en-US" altLang="ja-JP" sz="1300">
              <a:latin typeface="ＭＳ Ｐゴシック"/>
            </a:rPr>
            <a:t>24</a:t>
          </a:r>
          <a:r>
            <a:rPr kumimoji="1" lang="ja-JP" altLang="en-US" sz="1300">
              <a:latin typeface="ＭＳ Ｐゴシック"/>
            </a:rPr>
            <a:t>年度の普通建設事業による増をピークに減少しているが、本村では単独で農業や水産補助を行っていることから、類似団体平均を上回っている。</a:t>
          </a:r>
          <a:endParaRPr kumimoji="1" lang="en-US" altLang="ja-JP" sz="1300">
            <a:latin typeface="ＭＳ Ｐゴシック"/>
          </a:endParaRPr>
        </a:p>
        <a:p>
          <a:r>
            <a:rPr kumimoji="1" lang="ja-JP" altLang="en-US" sz="1300">
              <a:latin typeface="ＭＳ Ｐゴシック"/>
            </a:rPr>
            <a:t>　商工費においては年々増加しており、昨年度より類似団体平均を上回っている。道の駅や鍾乳洞など地域特性を活かした観光産業を振興していることから、今後もコストの増が予想される。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財政調整基金については大型建設事業や社会福祉費などの増加があったが、事業の見直しなどにより、取崩し額を上回って積み立てたため、対前年度比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ポイント増と継続的に黒字を確保している。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今後も、行財政改革を引き続き推進するとともに、事業の効率化を図り、経費削減に努めていく。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水道事業会計、一般会計、国民健康保険事業特別会計、下水道事業特別会計、後期高齢者医療特別会計ともに黒字額となっており、健全である。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は昨年度と比較して減となったが、元利償還金及び公営企業債の元利償還金に対する繰入金が増となったため、結果として実質公債費率の分子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今後一般会計の元利償還金や組合等の元利償還金負担金が増える可能性もあるため、財政圧迫することのないよう計画的に進めていく。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ある一般会計等に係る地方債の現在高、組合等負担等見込額、退職手当負担見込額ともに対前年度比減となっている。公営企業債等繰入見込額は微増しているが、充当可能基金が増加していることから、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今後地方債や組合負担見込額の増が予想されることから、公債費等義務的経費の削減を中心とする行財政改革を進め、財政の健全化に努める。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現在所有している建物は昭和の終わり以降に整備されており、築年数が</a:t>
          </a:r>
          <a:r>
            <a:rPr kumimoji="1" lang="en-US" altLang="ja-JP" sz="1100">
              <a:latin typeface="ＭＳ Ｐゴシック"/>
            </a:rPr>
            <a:t>30</a:t>
          </a:r>
          <a:r>
            <a:rPr kumimoji="1" lang="ja-JP" altLang="en-US" sz="1100">
              <a:latin typeface="ＭＳ Ｐゴシック"/>
            </a:rPr>
            <a:t>年を経過している割合（延床面積割合）は</a:t>
          </a:r>
          <a:r>
            <a:rPr kumimoji="1" lang="en-US" altLang="ja-JP" sz="1100">
              <a:latin typeface="ＭＳ Ｐゴシック"/>
            </a:rPr>
            <a:t>12.7</a:t>
          </a:r>
          <a:r>
            <a:rPr kumimoji="1" lang="ja-JP" altLang="en-US" sz="1100">
              <a:latin typeface="ＭＳ Ｐゴシック"/>
            </a:rPr>
            <a:t>％と低いため、有形固定資産減価償却率は全国平均や県内平均を下回っている。</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0" name="直線コネクタ 69"/>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1"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2" name="直線コネクタ 71"/>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3"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4" name="直線コネクタ 73"/>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5"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6" name="フローチャート : 判断 75"/>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7" name="フローチャート : 判断 76"/>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114663</xdr:rowOff>
    </xdr:from>
    <xdr:to>
      <xdr:col>3</xdr:col>
      <xdr:colOff>511175</xdr:colOff>
      <xdr:row>35</xdr:row>
      <xdr:rowOff>44813</xdr:rowOff>
    </xdr:to>
    <xdr:sp macro="" textlink="">
      <xdr:nvSpPr>
        <xdr:cNvPr id="83" name="円/楕円 82"/>
        <xdr:cNvSpPr/>
      </xdr:nvSpPr>
      <xdr:spPr>
        <a:xfrm>
          <a:off x="400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4"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35940</xdr:rowOff>
    </xdr:from>
    <xdr:ext cx="405111" cy="259045"/>
    <xdr:sp macro="" textlink="">
      <xdr:nvSpPr>
        <xdr:cNvPr id="85" name="n_1mainValue有形固定資産減価償却率"/>
        <xdr:cNvSpPr txBox="1"/>
      </xdr:nvSpPr>
      <xdr:spPr>
        <a:xfrm>
          <a:off x="3836043"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121412</xdr:rowOff>
    </xdr:from>
    <xdr:to>
      <xdr:col>5</xdr:col>
      <xdr:colOff>409575</xdr:colOff>
      <xdr:row>40</xdr:row>
      <xdr:rowOff>51562</xdr:rowOff>
    </xdr:to>
    <xdr:sp macro="" textlink="">
      <xdr:nvSpPr>
        <xdr:cNvPr id="68" name="円/楕円 67"/>
        <xdr:cNvSpPr/>
      </xdr:nvSpPr>
      <xdr:spPr>
        <a:xfrm>
          <a:off x="3746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42689</xdr:rowOff>
    </xdr:from>
    <xdr:ext cx="405111" cy="259045"/>
    <xdr:sp macro="" textlink="">
      <xdr:nvSpPr>
        <xdr:cNvPr id="70" name="n_1mainValue【道路】&#10;有形固定資産減価償却率"/>
        <xdr:cNvSpPr txBox="1"/>
      </xdr:nvSpPr>
      <xdr:spPr>
        <a:xfrm>
          <a:off x="3582043"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53728</xdr:rowOff>
    </xdr:from>
    <xdr:to>
      <xdr:col>14</xdr:col>
      <xdr:colOff>79375</xdr:colOff>
      <xdr:row>39</xdr:row>
      <xdr:rowOff>155328</xdr:rowOff>
    </xdr:to>
    <xdr:sp macro="" textlink="">
      <xdr:nvSpPr>
        <xdr:cNvPr id="107" name="円/楕円 106"/>
        <xdr:cNvSpPr/>
      </xdr:nvSpPr>
      <xdr:spPr>
        <a:xfrm>
          <a:off x="9588500" y="674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146455</xdr:rowOff>
    </xdr:from>
    <xdr:ext cx="534377" cy="259045"/>
    <xdr:sp macro="" textlink="">
      <xdr:nvSpPr>
        <xdr:cNvPr id="109" name="n_1mainValue【道路】&#10;一人当たり延長"/>
        <xdr:cNvSpPr txBox="1"/>
      </xdr:nvSpPr>
      <xdr:spPr>
        <a:xfrm>
          <a:off x="9359410" y="68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148409</xdr:rowOff>
    </xdr:from>
    <xdr:to>
      <xdr:col>5</xdr:col>
      <xdr:colOff>409575</xdr:colOff>
      <xdr:row>57</xdr:row>
      <xdr:rowOff>78559</xdr:rowOff>
    </xdr:to>
    <xdr:sp macro="" textlink="">
      <xdr:nvSpPr>
        <xdr:cNvPr id="149" name="円/楕円 148"/>
        <xdr:cNvSpPr/>
      </xdr:nvSpPr>
      <xdr:spPr>
        <a:xfrm>
          <a:off x="3746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95086</xdr:rowOff>
    </xdr:from>
    <xdr:ext cx="405111" cy="259045"/>
    <xdr:sp macro="" textlink="">
      <xdr:nvSpPr>
        <xdr:cNvPr id="151" name="n_1mainValue【橋りょう・トンネル】&#10;有形固定資産減価償却率"/>
        <xdr:cNvSpPr txBox="1"/>
      </xdr:nvSpPr>
      <xdr:spPr>
        <a:xfrm>
          <a:off x="3582043"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2367</xdr:rowOff>
    </xdr:from>
    <xdr:to>
      <xdr:col>14</xdr:col>
      <xdr:colOff>79375</xdr:colOff>
      <xdr:row>63</xdr:row>
      <xdr:rowOff>103967</xdr:rowOff>
    </xdr:to>
    <xdr:sp macro="" textlink="">
      <xdr:nvSpPr>
        <xdr:cNvPr id="188" name="円/楕円 187"/>
        <xdr:cNvSpPr/>
      </xdr:nvSpPr>
      <xdr:spPr>
        <a:xfrm>
          <a:off x="9588500" y="108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95094</xdr:rowOff>
    </xdr:from>
    <xdr:ext cx="599010" cy="259045"/>
    <xdr:sp macro="" textlink="">
      <xdr:nvSpPr>
        <xdr:cNvPr id="190" name="n_1mainValue【橋りょう・トンネル】&#10;一人当たり有形固定資産（償却資産）額"/>
        <xdr:cNvSpPr txBox="1"/>
      </xdr:nvSpPr>
      <xdr:spPr>
        <a:xfrm>
          <a:off x="9327094" y="108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58165</xdr:rowOff>
    </xdr:from>
    <xdr:to>
      <xdr:col>5</xdr:col>
      <xdr:colOff>409575</xdr:colOff>
      <xdr:row>85</xdr:row>
      <xdr:rowOff>159765</xdr:rowOff>
    </xdr:to>
    <xdr:sp macro="" textlink="">
      <xdr:nvSpPr>
        <xdr:cNvPr id="226" name="円/楕円 225"/>
        <xdr:cNvSpPr/>
      </xdr:nvSpPr>
      <xdr:spPr>
        <a:xfrm>
          <a:off x="3746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150892</xdr:rowOff>
    </xdr:from>
    <xdr:ext cx="405111" cy="259045"/>
    <xdr:sp macro="" textlink="">
      <xdr:nvSpPr>
        <xdr:cNvPr id="228" name="n_1mainValue【公営住宅】&#10;有形固定資産減価償却率"/>
        <xdr:cNvSpPr txBox="1"/>
      </xdr:nvSpPr>
      <xdr:spPr>
        <a:xfrm>
          <a:off x="3582043"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139156</xdr:rowOff>
    </xdr:from>
    <xdr:to>
      <xdr:col>14</xdr:col>
      <xdr:colOff>79375</xdr:colOff>
      <xdr:row>84</xdr:row>
      <xdr:rowOff>69306</xdr:rowOff>
    </xdr:to>
    <xdr:sp macro="" textlink="">
      <xdr:nvSpPr>
        <xdr:cNvPr id="267" name="円/楕円 266"/>
        <xdr:cNvSpPr/>
      </xdr:nvSpPr>
      <xdr:spPr>
        <a:xfrm>
          <a:off x="958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8"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85833</xdr:rowOff>
    </xdr:from>
    <xdr:ext cx="469744" cy="259045"/>
    <xdr:sp macro="" textlink="">
      <xdr:nvSpPr>
        <xdr:cNvPr id="269" name="n_1mainValue【公営住宅】&#10;一人当たり面積"/>
        <xdr:cNvSpPr txBox="1"/>
      </xdr:nvSpPr>
      <xdr:spPr>
        <a:xfrm>
          <a:off x="9391727" y="141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45720</xdr:rowOff>
    </xdr:from>
    <xdr:to>
      <xdr:col>6</xdr:col>
      <xdr:colOff>510540</xdr:colOff>
      <xdr:row>104</xdr:row>
      <xdr:rowOff>125730</xdr:rowOff>
    </xdr:to>
    <xdr:cxnSp macro="">
      <xdr:nvCxnSpPr>
        <xdr:cNvPr id="294" name="直線コネクタ 293"/>
        <xdr:cNvCxnSpPr/>
      </xdr:nvCxnSpPr>
      <xdr:spPr>
        <a:xfrm flipV="1">
          <a:off x="4634865" y="1736217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129557</xdr:rowOff>
    </xdr:from>
    <xdr:ext cx="405111" cy="259045"/>
    <xdr:sp macro="" textlink="">
      <xdr:nvSpPr>
        <xdr:cNvPr id="295" name="【港湾・漁港】&#10;有形固定資産減価償却率最小値テキスト"/>
        <xdr:cNvSpPr txBox="1"/>
      </xdr:nvSpPr>
      <xdr:spPr>
        <a:xfrm>
          <a:off x="47244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104</xdr:row>
      <xdr:rowOff>125730</xdr:rowOff>
    </xdr:from>
    <xdr:to>
      <xdr:col>6</xdr:col>
      <xdr:colOff>600075</xdr:colOff>
      <xdr:row>104</xdr:row>
      <xdr:rowOff>125730</xdr:rowOff>
    </xdr:to>
    <xdr:cxnSp macro="">
      <xdr:nvCxnSpPr>
        <xdr:cNvPr id="296" name="直線コネクタ 295"/>
        <xdr:cNvCxnSpPr/>
      </xdr:nvCxnSpPr>
      <xdr:spPr>
        <a:xfrm>
          <a:off x="4546600" y="1795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163847</xdr:rowOff>
    </xdr:from>
    <xdr:ext cx="405111" cy="259045"/>
    <xdr:sp macro="" textlink="">
      <xdr:nvSpPr>
        <xdr:cNvPr id="297" name="【港湾・漁港】&#10;有形固定資産減価償却率最大値テキスト"/>
        <xdr:cNvSpPr txBox="1"/>
      </xdr:nvSpPr>
      <xdr:spPr>
        <a:xfrm>
          <a:off x="47244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101</xdr:row>
      <xdr:rowOff>45720</xdr:rowOff>
    </xdr:from>
    <xdr:to>
      <xdr:col>6</xdr:col>
      <xdr:colOff>600075</xdr:colOff>
      <xdr:row>101</xdr:row>
      <xdr:rowOff>45720</xdr:rowOff>
    </xdr:to>
    <xdr:cxnSp macro="">
      <xdr:nvCxnSpPr>
        <xdr:cNvPr id="298" name="直線コネクタ 297"/>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72407</xdr:rowOff>
    </xdr:from>
    <xdr:ext cx="405111" cy="259045"/>
    <xdr:sp macro="" textlink="">
      <xdr:nvSpPr>
        <xdr:cNvPr id="299" name="【港湾・漁港】&#10;有形固定資産減価償却率平均値テキスト"/>
        <xdr:cNvSpPr txBox="1"/>
      </xdr:nvSpPr>
      <xdr:spPr>
        <a:xfrm>
          <a:off x="47244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93980</xdr:rowOff>
    </xdr:from>
    <xdr:to>
      <xdr:col>6</xdr:col>
      <xdr:colOff>561975</xdr:colOff>
      <xdr:row>104</xdr:row>
      <xdr:rowOff>24130</xdr:rowOff>
    </xdr:to>
    <xdr:sp macro="" textlink="">
      <xdr:nvSpPr>
        <xdr:cNvPr id="300" name="フローチャート : 判断 299"/>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158750</xdr:rowOff>
    </xdr:from>
    <xdr:to>
      <xdr:col>5</xdr:col>
      <xdr:colOff>409575</xdr:colOff>
      <xdr:row>106</xdr:row>
      <xdr:rowOff>88900</xdr:rowOff>
    </xdr:to>
    <xdr:sp macro="" textlink="">
      <xdr:nvSpPr>
        <xdr:cNvPr id="301" name="フローチャート : 判断 300"/>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33020</xdr:rowOff>
    </xdr:from>
    <xdr:to>
      <xdr:col>5</xdr:col>
      <xdr:colOff>409575</xdr:colOff>
      <xdr:row>107</xdr:row>
      <xdr:rowOff>134620</xdr:rowOff>
    </xdr:to>
    <xdr:sp macro="" textlink="">
      <xdr:nvSpPr>
        <xdr:cNvPr id="307" name="円/楕円 306"/>
        <xdr:cNvSpPr/>
      </xdr:nvSpPr>
      <xdr:spPr>
        <a:xfrm>
          <a:off x="3746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105427</xdr:rowOff>
    </xdr:from>
    <xdr:ext cx="405111" cy="259045"/>
    <xdr:sp macro="" textlink="">
      <xdr:nvSpPr>
        <xdr:cNvPr id="308" name="n_1aveValue【港湾・漁港】&#10;有形固定資産減価償却率"/>
        <xdr:cNvSpPr txBox="1"/>
      </xdr:nvSpPr>
      <xdr:spPr>
        <a:xfrm>
          <a:off x="3582043"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125747</xdr:rowOff>
    </xdr:from>
    <xdr:ext cx="405111" cy="259045"/>
    <xdr:sp macro="" textlink="">
      <xdr:nvSpPr>
        <xdr:cNvPr id="309" name="n_1mainValue【港湾・漁港】&#10;有形固定資産減価償却率"/>
        <xdr:cNvSpPr txBox="1"/>
      </xdr:nvSpPr>
      <xdr:spPr>
        <a:xfrm>
          <a:off x="3582043"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0" name="テキスト ボックス 319"/>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107</xdr:row>
      <xdr:rowOff>105427</xdr:rowOff>
    </xdr:from>
    <xdr:ext cx="595419" cy="259045"/>
    <xdr:sp macro="" textlink="">
      <xdr:nvSpPr>
        <xdr:cNvPr id="322" name="テキスト ボックス 321"/>
        <xdr:cNvSpPr txBox="1"/>
      </xdr:nvSpPr>
      <xdr:spPr>
        <a:xfrm>
          <a:off x="6008581" y="1845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4" name="テキスト ボックス 32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6" name="テキスト ボックス 32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8" name="テキスト ボックス 32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0" name="テキスト ボックス 3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22589</xdr:rowOff>
    </xdr:from>
    <xdr:to>
      <xdr:col>15</xdr:col>
      <xdr:colOff>180340</xdr:colOff>
      <xdr:row>109</xdr:row>
      <xdr:rowOff>17748</xdr:rowOff>
    </xdr:to>
    <xdr:cxnSp macro="">
      <xdr:nvCxnSpPr>
        <xdr:cNvPr id="332" name="直線コネクタ 331"/>
        <xdr:cNvCxnSpPr/>
      </xdr:nvCxnSpPr>
      <xdr:spPr>
        <a:xfrm flipV="1">
          <a:off x="10476865" y="17681939"/>
          <a:ext cx="0" cy="102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21575</xdr:rowOff>
    </xdr:from>
    <xdr:ext cx="599010" cy="259045"/>
    <xdr:sp macro="" textlink="">
      <xdr:nvSpPr>
        <xdr:cNvPr id="333" name="【港湾・漁港】&#10;一人当たり有形固定資産（償却資産）額最小値テキスト"/>
        <xdr:cNvSpPr txBox="1"/>
      </xdr:nvSpPr>
      <xdr:spPr>
        <a:xfrm>
          <a:off x="10566400" y="1870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150,570</a:t>
          </a:r>
          <a:endParaRPr kumimoji="1" lang="ja-JP" altLang="en-US" sz="1000" b="1">
            <a:latin typeface="ＭＳ Ｐゴシック"/>
          </a:endParaRPr>
        </a:p>
      </xdr:txBody>
    </xdr:sp>
    <xdr:clientData/>
  </xdr:oneCellAnchor>
  <xdr:twoCellAnchor>
    <xdr:from>
      <xdr:col>15</xdr:col>
      <xdr:colOff>92075</xdr:colOff>
      <xdr:row>109</xdr:row>
      <xdr:rowOff>17748</xdr:rowOff>
    </xdr:from>
    <xdr:to>
      <xdr:col>15</xdr:col>
      <xdr:colOff>269875</xdr:colOff>
      <xdr:row>109</xdr:row>
      <xdr:rowOff>17748</xdr:rowOff>
    </xdr:to>
    <xdr:cxnSp macro="">
      <xdr:nvCxnSpPr>
        <xdr:cNvPr id="334" name="直線コネクタ 333"/>
        <xdr:cNvCxnSpPr/>
      </xdr:nvCxnSpPr>
      <xdr:spPr>
        <a:xfrm>
          <a:off x="10388600" y="1870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140716</xdr:rowOff>
    </xdr:from>
    <xdr:ext cx="599010" cy="259045"/>
    <xdr:sp macro="" textlink="">
      <xdr:nvSpPr>
        <xdr:cNvPr id="335" name="【港湾・漁港】&#10;一人当たり有形固定資産（償却資産）額最大値テキスト"/>
        <xdr:cNvSpPr txBox="1"/>
      </xdr:nvSpPr>
      <xdr:spPr>
        <a:xfrm>
          <a:off x="10566400" y="174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598,452</a:t>
          </a:r>
          <a:endParaRPr kumimoji="1" lang="ja-JP" altLang="en-US" sz="1000" b="1">
            <a:latin typeface="ＭＳ Ｐゴシック"/>
          </a:endParaRPr>
        </a:p>
      </xdr:txBody>
    </xdr:sp>
    <xdr:clientData/>
  </xdr:oneCellAnchor>
  <xdr:twoCellAnchor>
    <xdr:from>
      <xdr:col>15</xdr:col>
      <xdr:colOff>92075</xdr:colOff>
      <xdr:row>103</xdr:row>
      <xdr:rowOff>22589</xdr:rowOff>
    </xdr:from>
    <xdr:to>
      <xdr:col>15</xdr:col>
      <xdr:colOff>269875</xdr:colOff>
      <xdr:row>103</xdr:row>
      <xdr:rowOff>22589</xdr:rowOff>
    </xdr:to>
    <xdr:cxnSp macro="">
      <xdr:nvCxnSpPr>
        <xdr:cNvPr id="336" name="直線コネクタ 335"/>
        <xdr:cNvCxnSpPr/>
      </xdr:nvCxnSpPr>
      <xdr:spPr>
        <a:xfrm>
          <a:off x="10388600" y="1768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52647</xdr:rowOff>
    </xdr:from>
    <xdr:ext cx="599010" cy="259045"/>
    <xdr:sp macro="" textlink="">
      <xdr:nvSpPr>
        <xdr:cNvPr id="337" name="【港湾・漁港】&#10;一人当たり有形固定資産（償却資産）額平均値テキスト"/>
        <xdr:cNvSpPr txBox="1"/>
      </xdr:nvSpPr>
      <xdr:spPr>
        <a:xfrm>
          <a:off x="10566400" y="18054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403,644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74220</xdr:rowOff>
    </xdr:from>
    <xdr:to>
      <xdr:col>15</xdr:col>
      <xdr:colOff>231775</xdr:colOff>
      <xdr:row>106</xdr:row>
      <xdr:rowOff>4370</xdr:rowOff>
    </xdr:to>
    <xdr:sp macro="" textlink="">
      <xdr:nvSpPr>
        <xdr:cNvPr id="338" name="フローチャート : 判断 337"/>
        <xdr:cNvSpPr/>
      </xdr:nvSpPr>
      <xdr:spPr>
        <a:xfrm>
          <a:off x="10426700" y="1807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166246</xdr:rowOff>
    </xdr:from>
    <xdr:to>
      <xdr:col>14</xdr:col>
      <xdr:colOff>79375</xdr:colOff>
      <xdr:row>100</xdr:row>
      <xdr:rowOff>96396</xdr:rowOff>
    </xdr:to>
    <xdr:sp macro="" textlink="">
      <xdr:nvSpPr>
        <xdr:cNvPr id="339" name="フローチャート : 判断 338"/>
        <xdr:cNvSpPr/>
      </xdr:nvSpPr>
      <xdr:spPr>
        <a:xfrm>
          <a:off x="9588500" y="1713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157428</xdr:rowOff>
    </xdr:from>
    <xdr:to>
      <xdr:col>14</xdr:col>
      <xdr:colOff>79375</xdr:colOff>
      <xdr:row>101</xdr:row>
      <xdr:rowOff>87578</xdr:rowOff>
    </xdr:to>
    <xdr:sp macro="" textlink="">
      <xdr:nvSpPr>
        <xdr:cNvPr id="345" name="円/楕円 344"/>
        <xdr:cNvSpPr/>
      </xdr:nvSpPr>
      <xdr:spPr>
        <a:xfrm>
          <a:off x="9588500" y="173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98</xdr:row>
      <xdr:rowOff>112923</xdr:rowOff>
    </xdr:from>
    <xdr:ext cx="599010" cy="259045"/>
    <xdr:sp macro="" textlink="">
      <xdr:nvSpPr>
        <xdr:cNvPr id="346" name="n_1aveValue【港湾・漁港】&#10;一人当たり有形固定資産（償却資産）額"/>
        <xdr:cNvSpPr txBox="1"/>
      </xdr:nvSpPr>
      <xdr:spPr>
        <a:xfrm>
          <a:off x="9327094" y="169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813,388</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78705</xdr:rowOff>
    </xdr:from>
    <xdr:ext cx="599010" cy="259045"/>
    <xdr:sp macro="" textlink="">
      <xdr:nvSpPr>
        <xdr:cNvPr id="347" name="n_1mainValue【港湾・漁港】&#10;一人当たり有形固定資産（償却資産）額"/>
        <xdr:cNvSpPr txBox="1"/>
      </xdr:nvSpPr>
      <xdr:spPr>
        <a:xfrm>
          <a:off x="9327094" y="173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72" name="直線コネクタ 371"/>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73"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74" name="直線コネクタ 373"/>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7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76" name="直線コネクタ 37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77"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78" name="フローチャート : 判断 377"/>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79" name="フローチャート : 判断 378"/>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113030</xdr:rowOff>
    </xdr:from>
    <xdr:to>
      <xdr:col>22</xdr:col>
      <xdr:colOff>415925</xdr:colOff>
      <xdr:row>40</xdr:row>
      <xdr:rowOff>43180</xdr:rowOff>
    </xdr:to>
    <xdr:sp macro="" textlink="">
      <xdr:nvSpPr>
        <xdr:cNvPr id="385" name="円/楕円 384"/>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86"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34307</xdr:rowOff>
    </xdr:from>
    <xdr:ext cx="405111" cy="259045"/>
    <xdr:sp macro="" textlink="">
      <xdr:nvSpPr>
        <xdr:cNvPr id="387" name="n_1mainValue【認定こども園・幼稚園・保育所】&#10;有形固定資産減価償却率"/>
        <xdr:cNvSpPr txBox="1"/>
      </xdr:nvSpPr>
      <xdr:spPr>
        <a:xfrm>
          <a:off x="15266043"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8" name="直線コネクタ 39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9" name="テキスト ボックス 39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0" name="直線コネクタ 39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1" name="テキスト ボックス 40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2" name="直線コネクタ 40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3" name="テキスト ボックス 40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4" name="直線コネクタ 40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5" name="テキスト ボックス 40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6" name="直線コネクタ 40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7" name="テキスト ボックス 40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8" name="直線コネクタ 40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9" name="テキスト ボックス 40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413" name="直線コネクタ 412"/>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414"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415" name="直線コネクタ 414"/>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416"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417" name="直線コネクタ 416"/>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418"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419" name="フローチャート : 判断 418"/>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420" name="フローチャート : 判断 419"/>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426" name="円/楕円 425"/>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427"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83837</xdr:rowOff>
    </xdr:from>
    <xdr:ext cx="469744" cy="259045"/>
    <xdr:sp macro="" textlink="">
      <xdr:nvSpPr>
        <xdr:cNvPr id="428"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0" name="テキスト ボックス 4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0" name="テキスト ボックス 4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54" name="直線コネクタ 453"/>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55"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56" name="直線コネクタ 455"/>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57"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58" name="直線コネクタ 45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459"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60" name="フローチャート : 判断 459"/>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61" name="フローチャート : 判断 460"/>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127181</xdr:rowOff>
    </xdr:from>
    <xdr:to>
      <xdr:col>22</xdr:col>
      <xdr:colOff>415925</xdr:colOff>
      <xdr:row>62</xdr:row>
      <xdr:rowOff>57331</xdr:rowOff>
    </xdr:to>
    <xdr:sp macro="" textlink="">
      <xdr:nvSpPr>
        <xdr:cNvPr id="467" name="円/楕円 466"/>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163665</xdr:rowOff>
    </xdr:from>
    <xdr:ext cx="405111" cy="259045"/>
    <xdr:sp macro="" textlink="">
      <xdr:nvSpPr>
        <xdr:cNvPr id="468" name="n_1aveValue【学校施設】&#10;有形固定資産減価償却率"/>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48458</xdr:rowOff>
    </xdr:from>
    <xdr:ext cx="405111" cy="259045"/>
    <xdr:sp macro="" textlink="">
      <xdr:nvSpPr>
        <xdr:cNvPr id="469" name="n_1mainValue【学校施設】&#10;有形固定資産減価償却率"/>
        <xdr:cNvSpPr txBox="1"/>
      </xdr:nvSpPr>
      <xdr:spPr>
        <a:xfrm>
          <a:off x="15266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92" name="直線コネクタ 491"/>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93"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94" name="直線コネクタ 493"/>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95"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96" name="直線コネクタ 495"/>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97"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98" name="フローチャート : 判断 497"/>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99" name="フローチャート : 判断 498"/>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61671</xdr:rowOff>
    </xdr:from>
    <xdr:to>
      <xdr:col>31</xdr:col>
      <xdr:colOff>85725</xdr:colOff>
      <xdr:row>57</xdr:row>
      <xdr:rowOff>163271</xdr:rowOff>
    </xdr:to>
    <xdr:sp macro="" textlink="">
      <xdr:nvSpPr>
        <xdr:cNvPr id="505" name="円/楕円 504"/>
        <xdr:cNvSpPr/>
      </xdr:nvSpPr>
      <xdr:spPr>
        <a:xfrm>
          <a:off x="21272500" y="98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506"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8348</xdr:rowOff>
    </xdr:from>
    <xdr:ext cx="469744" cy="259045"/>
    <xdr:sp macro="" textlink="">
      <xdr:nvSpPr>
        <xdr:cNvPr id="507" name="n_1mainValue【学校施設】&#10;一人当たり面積"/>
        <xdr:cNvSpPr txBox="1"/>
      </xdr:nvSpPr>
      <xdr:spPr>
        <a:xfrm>
          <a:off x="21075727" y="96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50" name="直線コネクタ 549"/>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51"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52" name="直線コネクタ 551"/>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53"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54" name="直線コネクタ 553"/>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55"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56" name="フローチャート : 判断 555"/>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57" name="フローチャート : 判断 556"/>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126637</xdr:rowOff>
    </xdr:from>
    <xdr:to>
      <xdr:col>22</xdr:col>
      <xdr:colOff>415925</xdr:colOff>
      <xdr:row>109</xdr:row>
      <xdr:rowOff>56787</xdr:rowOff>
    </xdr:to>
    <xdr:sp macro="" textlink="">
      <xdr:nvSpPr>
        <xdr:cNvPr id="563" name="円/楕円 562"/>
        <xdr:cNvSpPr/>
      </xdr:nvSpPr>
      <xdr:spPr>
        <a:xfrm>
          <a:off x="15430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564"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47914</xdr:rowOff>
    </xdr:from>
    <xdr:ext cx="405111" cy="259045"/>
    <xdr:sp macro="" textlink="">
      <xdr:nvSpPr>
        <xdr:cNvPr id="565" name="n_1mainValue【公民館】&#10;有形固定資産減価償却率"/>
        <xdr:cNvSpPr txBox="1"/>
      </xdr:nvSpPr>
      <xdr:spPr>
        <a:xfrm>
          <a:off x="15266043"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91" name="直線コネクタ 590"/>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92"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93" name="直線コネクタ 592"/>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94"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95" name="直線コネクタ 594"/>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96"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97" name="フローチャート : 判断 596"/>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98" name="フローチャート : 判断 597"/>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91802</xdr:rowOff>
    </xdr:from>
    <xdr:to>
      <xdr:col>31</xdr:col>
      <xdr:colOff>85725</xdr:colOff>
      <xdr:row>101</xdr:row>
      <xdr:rowOff>21952</xdr:rowOff>
    </xdr:to>
    <xdr:sp macro="" textlink="">
      <xdr:nvSpPr>
        <xdr:cNvPr id="604" name="円/楕円 603"/>
        <xdr:cNvSpPr/>
      </xdr:nvSpPr>
      <xdr:spPr>
        <a:xfrm>
          <a:off x="21272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26143</xdr:rowOff>
    </xdr:from>
    <xdr:ext cx="469744" cy="259045"/>
    <xdr:sp macro="" textlink="">
      <xdr:nvSpPr>
        <xdr:cNvPr id="605"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38479</xdr:rowOff>
    </xdr:from>
    <xdr:ext cx="469744" cy="259045"/>
    <xdr:sp macro="" textlink="">
      <xdr:nvSpPr>
        <xdr:cNvPr id="606" name="n_1mainValue【公民館】&#10;一人当たり面積"/>
        <xdr:cNvSpPr txBox="1"/>
      </xdr:nvSpPr>
      <xdr:spPr>
        <a:xfrm>
          <a:off x="210757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基本的には昭和</a:t>
          </a:r>
          <a:r>
            <a:rPr kumimoji="1" lang="en-US" altLang="ja-JP" sz="1300">
              <a:latin typeface="ＭＳ Ｐゴシック"/>
            </a:rPr>
            <a:t>57</a:t>
          </a:r>
          <a:r>
            <a:rPr kumimoji="1" lang="ja-JP" altLang="en-US" sz="1300">
              <a:latin typeface="ＭＳ Ｐゴシック"/>
            </a:rPr>
            <a:t>年以降に整備された施設が多く、築年数が浅い施設が多いため、有形固定資産減価償却率が低い値となっている。</a:t>
          </a:r>
          <a:endParaRPr kumimoji="1" lang="en-US" altLang="ja-JP" sz="1300">
            <a:latin typeface="ＭＳ Ｐゴシック"/>
          </a:endParaRPr>
        </a:p>
        <a:p>
          <a:r>
            <a:rPr kumimoji="1" lang="ja-JP" altLang="en-US" sz="1300">
              <a:latin typeface="ＭＳ Ｐゴシック"/>
            </a:rPr>
            <a:t>　橋りょう・トンネルについては、そのほとんどが昭和</a:t>
          </a:r>
          <a:r>
            <a:rPr kumimoji="1" lang="en-US" altLang="ja-JP" sz="1300">
              <a:latin typeface="ＭＳ Ｐゴシック"/>
            </a:rPr>
            <a:t>50</a:t>
          </a:r>
          <a:r>
            <a:rPr kumimoji="1" lang="ja-JP" altLang="en-US" sz="1300">
              <a:latin typeface="ＭＳ Ｐゴシック"/>
            </a:rPr>
            <a:t>年前後に整備されているため、有形固定資産減価償却率は</a:t>
          </a:r>
          <a:r>
            <a:rPr kumimoji="1" lang="en-US" altLang="ja-JP" sz="1300">
              <a:latin typeface="ＭＳ Ｐゴシック"/>
            </a:rPr>
            <a:t>79.9</a:t>
          </a:r>
          <a:r>
            <a:rPr kumimoji="1" lang="ja-JP" altLang="en-US" sz="1300">
              <a:latin typeface="ＭＳ Ｐゴシック"/>
            </a:rPr>
            <a:t>％と全国及び県平均を大きく上回っている</a:t>
          </a:r>
          <a:endParaRPr kumimoji="1" lang="en-US" altLang="ja-JP" sz="1300">
            <a:latin typeface="ＭＳ Ｐゴシック"/>
          </a:endParaRPr>
        </a:p>
        <a:p>
          <a:r>
            <a:rPr kumimoji="1" lang="ja-JP" altLang="en-US" sz="1300">
              <a:latin typeface="ＭＳ Ｐゴシック"/>
            </a:rPr>
            <a:t>　公民館は各行政区に</a:t>
          </a:r>
          <a:r>
            <a:rPr kumimoji="1" lang="en-US" altLang="ja-JP" sz="1300">
              <a:latin typeface="ＭＳ Ｐゴシック"/>
            </a:rPr>
            <a:t>1</a:t>
          </a:r>
          <a:r>
            <a:rPr kumimoji="1" lang="ja-JP" altLang="en-US" sz="1300">
              <a:latin typeface="ＭＳ Ｐゴシック"/>
            </a:rPr>
            <a:t>か所ずつ整備されており、また、学校施設についても村内に</a:t>
          </a:r>
          <a:r>
            <a:rPr kumimoji="1" lang="en-US" altLang="ja-JP" sz="1300">
              <a:latin typeface="ＭＳ Ｐゴシック"/>
            </a:rPr>
            <a:t>3</a:t>
          </a:r>
          <a:r>
            <a:rPr kumimoji="1" lang="ja-JP" altLang="en-US" sz="1300">
              <a:latin typeface="ＭＳ Ｐゴシック"/>
            </a:rPr>
            <a:t>小学校、</a:t>
          </a:r>
          <a:r>
            <a:rPr kumimoji="1" lang="en-US" altLang="ja-JP" sz="1300">
              <a:latin typeface="ＭＳ Ｐゴシック"/>
            </a:rPr>
            <a:t>1</a:t>
          </a:r>
          <a:r>
            <a:rPr kumimoji="1" lang="ja-JP" altLang="en-US" sz="1300">
              <a:latin typeface="ＭＳ Ｐゴシック"/>
            </a:rPr>
            <a:t>中学校があるため一人あたりの面積が広くなっている。それに対して、保育所は村内に</a:t>
          </a:r>
          <a:r>
            <a:rPr kumimoji="1" lang="en-US" altLang="ja-JP" sz="1300">
              <a:latin typeface="ＭＳ Ｐゴシック"/>
            </a:rPr>
            <a:t>1</a:t>
          </a:r>
          <a:r>
            <a:rPr kumimoji="1" lang="ja-JP" altLang="en-US" sz="1300">
              <a:latin typeface="ＭＳ Ｐゴシック"/>
            </a:rPr>
            <a:t>ヶ所のみとなっているため、認定こども園・幼稚園・保育園の一人あたりの面積は全国平均や県内平均を下回っている。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沖縄県宜野座村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5,942
5,912
31.30
7,955,690
7,726,996
159,469
2,080,586
3,302,896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68580</xdr:rowOff>
    </xdr:from>
    <xdr:to>
      <xdr:col>6</xdr:col>
      <xdr:colOff>510540</xdr:colOff>
      <xdr:row>42</xdr:row>
      <xdr:rowOff>0</xdr:rowOff>
    </xdr:to>
    <xdr:cxnSp macro="">
      <xdr:nvCxnSpPr>
        <xdr:cNvPr id="56" name="直線コネクタ 55"/>
        <xdr:cNvCxnSpPr/>
      </xdr:nvCxnSpPr>
      <xdr:spPr>
        <a:xfrm flipV="1">
          <a:off x="4634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340478" cy="259045"/>
    <xdr:sp macro="" textlink="">
      <xdr:nvSpPr>
        <xdr:cNvPr id="57" name="【図書館】&#10;有形固定資産減価償却率最小値テキスト"/>
        <xdr:cNvSpPr txBox="1"/>
      </xdr:nvSpPr>
      <xdr:spPr>
        <a:xfrm>
          <a:off x="4724400"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15257</xdr:rowOff>
    </xdr:from>
    <xdr:ext cx="405111" cy="259045"/>
    <xdr:sp macro="" textlink="">
      <xdr:nvSpPr>
        <xdr:cNvPr id="59" name="【図書館】&#10;有形固定資産減価償却率最大値テキスト"/>
        <xdr:cNvSpPr txBox="1"/>
      </xdr:nvSpPr>
      <xdr:spPr>
        <a:xfrm>
          <a:off x="47244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34</xdr:row>
      <xdr:rowOff>68580</xdr:rowOff>
    </xdr:from>
    <xdr:to>
      <xdr:col>6</xdr:col>
      <xdr:colOff>600075</xdr:colOff>
      <xdr:row>34</xdr:row>
      <xdr:rowOff>68580</xdr:rowOff>
    </xdr:to>
    <xdr:cxnSp macro="">
      <xdr:nvCxnSpPr>
        <xdr:cNvPr id="60" name="直線コネクタ 59"/>
        <xdr:cNvCxnSpPr/>
      </xdr:nvCxnSpPr>
      <xdr:spPr>
        <a:xfrm>
          <a:off x="4546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133367</xdr:rowOff>
    </xdr:from>
    <xdr:ext cx="405111" cy="259045"/>
    <xdr:sp macro="" textlink="">
      <xdr:nvSpPr>
        <xdr:cNvPr id="61" name="【図書館】&#10;有形固定資産減価償却率平均値テキスト"/>
        <xdr:cNvSpPr txBox="1"/>
      </xdr:nvSpPr>
      <xdr:spPr>
        <a:xfrm>
          <a:off x="4724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2" name="フローチャート : 判断 61"/>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53975</xdr:rowOff>
    </xdr:from>
    <xdr:to>
      <xdr:col>5</xdr:col>
      <xdr:colOff>409575</xdr:colOff>
      <xdr:row>37</xdr:row>
      <xdr:rowOff>155575</xdr:rowOff>
    </xdr:to>
    <xdr:sp macro="" textlink="">
      <xdr:nvSpPr>
        <xdr:cNvPr id="63" name="フローチャート :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652</xdr:rowOff>
    </xdr:from>
    <xdr:ext cx="405111" cy="259045"/>
    <xdr:sp macro="" textlink="">
      <xdr:nvSpPr>
        <xdr:cNvPr id="64" name="n_1aveValue【図書館】&#10;有形固定資産減価償却率"/>
        <xdr:cNvSpPr txBox="1"/>
      </xdr:nvSpPr>
      <xdr:spPr>
        <a:xfrm>
          <a:off x="3582043"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6350</xdr:rowOff>
    </xdr:from>
    <xdr:to>
      <xdr:col>5</xdr:col>
      <xdr:colOff>409575</xdr:colOff>
      <xdr:row>39</xdr:row>
      <xdr:rowOff>107950</xdr:rowOff>
    </xdr:to>
    <xdr:sp macro="" textlink="">
      <xdr:nvSpPr>
        <xdr:cNvPr id="70" name="円/楕円 69"/>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99077</xdr:rowOff>
    </xdr:from>
    <xdr:ext cx="405111" cy="259045"/>
    <xdr:sp macro="" textlink="">
      <xdr:nvSpPr>
        <xdr:cNvPr id="71" name="n_1mainValue【図書館】&#10;有形固定資産減価償却率"/>
        <xdr:cNvSpPr txBox="1"/>
      </xdr:nvSpPr>
      <xdr:spPr>
        <a:xfrm>
          <a:off x="3582043"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38</xdr:row>
      <xdr:rowOff>38100</xdr:rowOff>
    </xdr:from>
    <xdr:to>
      <xdr:col>15</xdr:col>
      <xdr:colOff>180340</xdr:colOff>
      <xdr:row>41</xdr:row>
      <xdr:rowOff>129540</xdr:rowOff>
    </xdr:to>
    <xdr:cxnSp macro="">
      <xdr:nvCxnSpPr>
        <xdr:cNvPr id="95" name="直線コネクタ 94"/>
        <xdr:cNvCxnSpPr/>
      </xdr:nvCxnSpPr>
      <xdr:spPr>
        <a:xfrm flipV="1">
          <a:off x="10476865" y="6553200"/>
          <a:ext cx="0" cy="60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133367</xdr:rowOff>
    </xdr:from>
    <xdr:ext cx="469744" cy="259045"/>
    <xdr:sp macro="" textlink="">
      <xdr:nvSpPr>
        <xdr:cNvPr id="96" name="【図書館】&#10;一人当たり面積最小値テキスト"/>
        <xdr:cNvSpPr txBox="1"/>
      </xdr:nvSpPr>
      <xdr:spPr>
        <a:xfrm>
          <a:off x="105664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129540</xdr:rowOff>
    </xdr:from>
    <xdr:to>
      <xdr:col>15</xdr:col>
      <xdr:colOff>269875</xdr:colOff>
      <xdr:row>41</xdr:row>
      <xdr:rowOff>129540</xdr:rowOff>
    </xdr:to>
    <xdr:cxnSp macro="">
      <xdr:nvCxnSpPr>
        <xdr:cNvPr id="97" name="直線コネクタ 96"/>
        <xdr:cNvCxnSpPr/>
      </xdr:nvCxnSpPr>
      <xdr:spPr>
        <a:xfrm>
          <a:off x="10388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156227</xdr:rowOff>
    </xdr:from>
    <xdr:ext cx="469744" cy="259045"/>
    <xdr:sp macro="" textlink="">
      <xdr:nvSpPr>
        <xdr:cNvPr id="98" name="【図書館】&#10;一人当たり面積最大値テキスト"/>
        <xdr:cNvSpPr txBox="1"/>
      </xdr:nvSpPr>
      <xdr:spPr>
        <a:xfrm>
          <a:off x="10566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38</xdr:row>
      <xdr:rowOff>38100</xdr:rowOff>
    </xdr:from>
    <xdr:to>
      <xdr:col>15</xdr:col>
      <xdr:colOff>269875</xdr:colOff>
      <xdr:row>38</xdr:row>
      <xdr:rowOff>38100</xdr:rowOff>
    </xdr:to>
    <xdr:cxnSp macro="">
      <xdr:nvCxnSpPr>
        <xdr:cNvPr id="99" name="直線コネクタ 98"/>
        <xdr:cNvCxnSpPr/>
      </xdr:nvCxnSpPr>
      <xdr:spPr>
        <a:xfrm>
          <a:off x="10388600" y="655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160037</xdr:rowOff>
    </xdr:from>
    <xdr:ext cx="469744" cy="259045"/>
    <xdr:sp macro="" textlink="">
      <xdr:nvSpPr>
        <xdr:cNvPr id="100" name="【図書館】&#10;一人当たり面積平均値テキスト"/>
        <xdr:cNvSpPr txBox="1"/>
      </xdr:nvSpPr>
      <xdr:spPr>
        <a:xfrm>
          <a:off x="10566400" y="684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10160</xdr:rowOff>
    </xdr:from>
    <xdr:to>
      <xdr:col>15</xdr:col>
      <xdr:colOff>231775</xdr:colOff>
      <xdr:row>40</xdr:row>
      <xdr:rowOff>111760</xdr:rowOff>
    </xdr:to>
    <xdr:sp macro="" textlink="">
      <xdr:nvSpPr>
        <xdr:cNvPr id="101" name="フローチャート : 判断 100"/>
        <xdr:cNvSpPr/>
      </xdr:nvSpPr>
      <xdr:spPr>
        <a:xfrm>
          <a:off x="104267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97790</xdr:rowOff>
    </xdr:from>
    <xdr:to>
      <xdr:col>14</xdr:col>
      <xdr:colOff>79375</xdr:colOff>
      <xdr:row>41</xdr:row>
      <xdr:rowOff>27940</xdr:rowOff>
    </xdr:to>
    <xdr:sp macro="" textlink="">
      <xdr:nvSpPr>
        <xdr:cNvPr id="102" name="フローチャート : 判断 101"/>
        <xdr:cNvSpPr/>
      </xdr:nvSpPr>
      <xdr:spPr>
        <a:xfrm>
          <a:off x="9588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19067</xdr:rowOff>
    </xdr:from>
    <xdr:ext cx="469744" cy="259045"/>
    <xdr:sp macro="" textlink="">
      <xdr:nvSpPr>
        <xdr:cNvPr id="103" name="n_1aveValue【図書館】&#10;一人当たり面積"/>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09" name="円/楕円 108"/>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0"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137" name="直線コネクタ 136"/>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8"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9" name="直線コネクタ 138"/>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140"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141" name="直線コネクタ 140"/>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2"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3" name="フローチャート : 判断 142"/>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144" name="フローチャート : 判断 143"/>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145"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115751</xdr:rowOff>
    </xdr:from>
    <xdr:to>
      <xdr:col>5</xdr:col>
      <xdr:colOff>409575</xdr:colOff>
      <xdr:row>59</xdr:row>
      <xdr:rowOff>45901</xdr:rowOff>
    </xdr:to>
    <xdr:sp macro="" textlink="">
      <xdr:nvSpPr>
        <xdr:cNvPr id="151" name="円/楕円 150"/>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62428</xdr:rowOff>
    </xdr:from>
    <xdr:ext cx="405111" cy="259045"/>
    <xdr:sp macro="" textlink="">
      <xdr:nvSpPr>
        <xdr:cNvPr id="152" name="n_1mainValue【体育館・プール】&#10;有形固定資産減価償却率"/>
        <xdr:cNvSpPr txBox="1"/>
      </xdr:nvSpPr>
      <xdr:spPr>
        <a:xfrm>
          <a:off x="3582043"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76" name="直線コネクタ 175"/>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7"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78" name="直線コネクタ 177"/>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79"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80" name="直線コネクタ 179"/>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81"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82" name="フローチャート : 判断 181"/>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83" name="フローチャート : 判断 182"/>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84"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54610</xdr:rowOff>
    </xdr:from>
    <xdr:to>
      <xdr:col>14</xdr:col>
      <xdr:colOff>79375</xdr:colOff>
      <xdr:row>58</xdr:row>
      <xdr:rowOff>156210</xdr:rowOff>
    </xdr:to>
    <xdr:sp macro="" textlink="">
      <xdr:nvSpPr>
        <xdr:cNvPr id="190" name="円/楕円 189"/>
        <xdr:cNvSpPr/>
      </xdr:nvSpPr>
      <xdr:spPr>
        <a:xfrm>
          <a:off x="958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1287</xdr:rowOff>
    </xdr:from>
    <xdr:ext cx="469744" cy="259045"/>
    <xdr:sp macro="" textlink="">
      <xdr:nvSpPr>
        <xdr:cNvPr id="191" name="n_1mainValue【体育館・プール】&#10;一人当たり面積"/>
        <xdr:cNvSpPr txBox="1"/>
      </xdr:nvSpPr>
      <xdr:spPr>
        <a:xfrm>
          <a:off x="9391727" y="977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214" name="直線コネクタ 213"/>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221" name="フローチャート : 判断 220"/>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68851</xdr:rowOff>
    </xdr:from>
    <xdr:ext cx="405111" cy="259045"/>
    <xdr:sp macro="" textlink="">
      <xdr:nvSpPr>
        <xdr:cNvPr id="222" name="n_1aveValue【福祉施設】&#10;有形固定資産減価償却率"/>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67311</xdr:rowOff>
    </xdr:from>
    <xdr:to>
      <xdr:col>5</xdr:col>
      <xdr:colOff>409575</xdr:colOff>
      <xdr:row>85</xdr:row>
      <xdr:rowOff>168911</xdr:rowOff>
    </xdr:to>
    <xdr:sp macro="" textlink="">
      <xdr:nvSpPr>
        <xdr:cNvPr id="228" name="円/楕円 227"/>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160038</xdr:rowOff>
    </xdr:from>
    <xdr:ext cx="405111" cy="259045"/>
    <xdr:sp macro="" textlink="">
      <xdr:nvSpPr>
        <xdr:cNvPr id="229" name="n_1mainValue【福祉施設】&#10;有形固定資産減価償却率"/>
        <xdr:cNvSpPr txBox="1"/>
      </xdr:nvSpPr>
      <xdr:spPr>
        <a:xfrm>
          <a:off x="3582043"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251" name="直線コネクタ 250"/>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252"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253" name="直線コネクタ 252"/>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54"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55" name="直線コネクタ 254"/>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56"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57" name="フローチャート : 判断 256"/>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58" name="フローチャート : 判断 257"/>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61740</xdr:rowOff>
    </xdr:from>
    <xdr:ext cx="469744" cy="259045"/>
    <xdr:sp macro="" textlink="">
      <xdr:nvSpPr>
        <xdr:cNvPr id="259"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33020</xdr:rowOff>
    </xdr:from>
    <xdr:to>
      <xdr:col>14</xdr:col>
      <xdr:colOff>79375</xdr:colOff>
      <xdr:row>81</xdr:row>
      <xdr:rowOff>134620</xdr:rowOff>
    </xdr:to>
    <xdr:sp macro="" textlink="">
      <xdr:nvSpPr>
        <xdr:cNvPr id="265" name="円/楕円 264"/>
        <xdr:cNvSpPr/>
      </xdr:nvSpPr>
      <xdr:spPr>
        <a:xfrm>
          <a:off x="9588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151147</xdr:rowOff>
    </xdr:from>
    <xdr:ext cx="469744" cy="259045"/>
    <xdr:sp macro="" textlink="">
      <xdr:nvSpPr>
        <xdr:cNvPr id="266" name="n_1mainValue【福祉施設】&#10;一人当たり面積"/>
        <xdr:cNvSpPr txBox="1"/>
      </xdr:nvSpPr>
      <xdr:spPr>
        <a:xfrm>
          <a:off x="93917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3" name="正方形/長方形 3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4" name="正方形/長方形 3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5" name="正方形/長方形 3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6" name="正方形/長方形 3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7" name="正方形/長方形 3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8" name="正方形/長方形 3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9" name="正方形/長方形 3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0" name="正方形/長方形 3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1" name="テキスト ボックス 3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42" name="直線コネクタ 3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43" name="テキスト ボックス 3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44" name="直線コネクタ 3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45" name="テキスト ボックス 3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46" name="直線コネクタ 3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47" name="テキスト ボックス 3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48" name="直線コネクタ 3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49" name="テキスト ボックス 34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0" name="直線コネクタ 3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1" name="テキスト ボックス 3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353" name="直線コネクタ 352"/>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354"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355" name="直線コネクタ 354"/>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356"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57" name="直線コネクタ 35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358"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359" name="フローチャート : 判断 358"/>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360" name="フローチャート : 判断 359"/>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361"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2" name="テキスト ボックス 3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3" name="テキスト ボックス 3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4" name="テキスト ボックス 3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5" name="テキスト ボックス 3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6" name="テキスト ボックス 3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25400</xdr:rowOff>
    </xdr:from>
    <xdr:to>
      <xdr:col>22</xdr:col>
      <xdr:colOff>415925</xdr:colOff>
      <xdr:row>108</xdr:row>
      <xdr:rowOff>127000</xdr:rowOff>
    </xdr:to>
    <xdr:sp macro="" textlink="">
      <xdr:nvSpPr>
        <xdr:cNvPr id="367" name="円/楕円 366"/>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118127</xdr:rowOff>
    </xdr:from>
    <xdr:ext cx="405111" cy="259045"/>
    <xdr:sp macro="" textlink="">
      <xdr:nvSpPr>
        <xdr:cNvPr id="368" name="n_1mainValue【庁舎】&#10;有形固定資産減価償却率"/>
        <xdr:cNvSpPr txBox="1"/>
      </xdr:nvSpPr>
      <xdr:spPr>
        <a:xfrm>
          <a:off x="15266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9" name="正方形/長方形 3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0" name="正方形/長方形 3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1" name="正方形/長方形 3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2" name="正方形/長方形 3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3" name="正方形/長方形 3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4" name="正方形/長方形 3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5" name="正方形/長方形 3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6" name="正方形/長方形 3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7" name="テキスト ボックス 3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8" name="直線コネクタ 3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9" name="テキスト ボックス 3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0" name="直線コネクタ 3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1" name="テキスト ボックス 3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2" name="直線コネクタ 3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3" name="テキスト ボックス 3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4" name="直線コネクタ 3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5" name="テキスト ボックス 3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6" name="直線コネクタ 3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7" name="テキスト ボックス 3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8" name="直線コネクタ 3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9" name="テキスト ボックス 3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0" name="直線コネクタ 3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1" name="テキスト ボックス 3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3" name="直線コネクタ 392"/>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4"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5" name="直線コネクタ 394"/>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6"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7" name="直線コネクタ 396"/>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398"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399" name="フローチャート : 判断 398"/>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00" name="フローチャート : 判断 399"/>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401"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2" name="テキスト ボックス 4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3" name="テキスト ボックス 4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4" name="テキスト ボックス 4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5" name="テキスト ボックス 4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6" name="テキスト ボックス 4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25400</xdr:rowOff>
    </xdr:from>
    <xdr:to>
      <xdr:col>31</xdr:col>
      <xdr:colOff>85725</xdr:colOff>
      <xdr:row>101</xdr:row>
      <xdr:rowOff>127000</xdr:rowOff>
    </xdr:to>
    <xdr:sp macro="" textlink="">
      <xdr:nvSpPr>
        <xdr:cNvPr id="407" name="円/楕円 406"/>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143527</xdr:rowOff>
    </xdr:from>
    <xdr:ext cx="469744" cy="259045"/>
    <xdr:sp macro="" textlink="">
      <xdr:nvSpPr>
        <xdr:cNvPr id="408" name="n_1mainValue【庁舎】&#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9" name="正方形/長方形 4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0" name="正方形/長方形 4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1" name="テキスト ボックス 4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ほとんどの類型において、有形固定資産減価償却率は類似団体平均を下回っているが、体育館・プールにおいては類似団体平均を上回っている。これは総合体育館を昭和</a:t>
          </a:r>
          <a:r>
            <a:rPr kumimoji="1" lang="en-US" altLang="ja-JP" sz="1300">
              <a:latin typeface="ＭＳ Ｐゴシック"/>
            </a:rPr>
            <a:t>59</a:t>
          </a:r>
          <a:r>
            <a:rPr kumimoji="1" lang="ja-JP" altLang="en-US" sz="1300">
              <a:latin typeface="ＭＳ Ｐゴシック"/>
            </a:rPr>
            <a:t>年に整備しており、経過年数を</a:t>
          </a:r>
          <a:r>
            <a:rPr kumimoji="1" lang="en-US" altLang="ja-JP" sz="1300">
              <a:latin typeface="ＭＳ Ｐゴシック"/>
            </a:rPr>
            <a:t>32</a:t>
          </a:r>
          <a:r>
            <a:rPr kumimoji="1" lang="ja-JP" altLang="en-US" sz="1300">
              <a:latin typeface="ＭＳ Ｐゴシック"/>
            </a:rPr>
            <a:t>年経過しているためである。</a:t>
          </a:r>
          <a:endParaRPr kumimoji="1" lang="en-US" altLang="ja-JP" sz="1300">
            <a:latin typeface="ＭＳ Ｐゴシック"/>
          </a:endParaRPr>
        </a:p>
        <a:p>
          <a:r>
            <a:rPr kumimoji="1" lang="ja-JP" altLang="en-US" sz="1300">
              <a:latin typeface="ＭＳ Ｐゴシック"/>
            </a:rPr>
            <a:t>　庁舎は平成</a:t>
          </a:r>
          <a:r>
            <a:rPr kumimoji="1" lang="en-US" altLang="ja-JP" sz="1300">
              <a:latin typeface="ＭＳ Ｐゴシック"/>
            </a:rPr>
            <a:t>7</a:t>
          </a:r>
          <a:r>
            <a:rPr kumimoji="1" lang="ja-JP" altLang="en-US" sz="1300">
              <a:latin typeface="ＭＳ Ｐゴシック"/>
            </a:rPr>
            <a:t>年に建築されたため経過年数は</a:t>
          </a:r>
          <a:r>
            <a:rPr kumimoji="1" lang="en-US" altLang="ja-JP" sz="1300">
              <a:latin typeface="ＭＳ Ｐゴシック"/>
            </a:rPr>
            <a:t>20</a:t>
          </a:r>
          <a:r>
            <a:rPr kumimoji="1" lang="ja-JP" altLang="en-US" sz="1300">
              <a:latin typeface="ＭＳ Ｐゴシック"/>
            </a:rPr>
            <a:t>年を経過しているが、有形固定資産減価償却率を見ると全国平均を下回っていることから、他自治体と比較すると老朽化率は低いといえる。</a:t>
          </a:r>
          <a:endParaRPr kumimoji="1" lang="en-US" altLang="ja-JP" sz="1300">
            <a:latin typeface="ＭＳ Ｐゴシック"/>
          </a:endParaRPr>
        </a:p>
        <a:p>
          <a:r>
            <a:rPr kumimoji="1" lang="ja-JP" altLang="en-US" sz="1300">
              <a:latin typeface="ＭＳ Ｐゴシック"/>
            </a:rPr>
            <a:t>　一人あたりの面積はどの施設も全国平均を上回っているが、本村の人口が</a:t>
          </a:r>
          <a:r>
            <a:rPr kumimoji="1" lang="en-US" altLang="ja-JP" sz="1300">
              <a:latin typeface="ＭＳ Ｐゴシック"/>
            </a:rPr>
            <a:t>5,600</a:t>
          </a:r>
          <a:r>
            <a:rPr kumimoji="1" lang="ja-JP" altLang="en-US" sz="1300">
              <a:latin typeface="ＭＳ Ｐゴシック"/>
            </a:rPr>
            <a:t>人程度のためと考えられる。今後は類似団体との比較を行い、個別施設計画等にて適切な公共施設数の数量について検討を行う。なお、庁舎の延べ床面積は</a:t>
          </a:r>
          <a:r>
            <a:rPr kumimoji="1" lang="en-US" altLang="ja-JP" sz="1300">
              <a:latin typeface="ＭＳ Ｐゴシック"/>
            </a:rPr>
            <a:t>5,100</a:t>
          </a:r>
          <a:r>
            <a:rPr kumimoji="1" lang="ja-JP" altLang="en-US" sz="1300">
              <a:latin typeface="ＭＳ Ｐゴシック"/>
            </a:rPr>
            <a:t>㎡である。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7955690</v>
      </c>
      <c r="BO4" s="381"/>
      <c r="BP4" s="381"/>
      <c r="BQ4" s="381"/>
      <c r="BR4" s="381"/>
      <c r="BS4" s="381"/>
      <c r="BT4" s="381"/>
      <c r="BU4" s="382"/>
      <c r="BV4" s="380">
        <v>7324308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7.7</v>
      </c>
      <c r="CU4" s="387"/>
      <c r="CV4" s="387"/>
      <c r="CW4" s="387"/>
      <c r="CX4" s="387"/>
      <c r="CY4" s="387"/>
      <c r="CZ4" s="387"/>
      <c r="DA4" s="388"/>
      <c r="DB4" s="386">
        <v>5.8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7726996</v>
      </c>
      <c r="BO5" s="418"/>
      <c r="BP5" s="418"/>
      <c r="BQ5" s="418"/>
      <c r="BR5" s="418"/>
      <c r="BS5" s="418"/>
      <c r="BT5" s="418"/>
      <c r="BU5" s="419"/>
      <c r="BV5" s="417">
        <v>7156544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82.2</v>
      </c>
      <c r="CU5" s="415"/>
      <c r="CV5" s="415"/>
      <c r="CW5" s="415"/>
      <c r="CX5" s="415"/>
      <c r="CY5" s="415"/>
      <c r="CZ5" s="415"/>
      <c r="DA5" s="416"/>
      <c r="DB5" s="414">
        <v>79.5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228694</v>
      </c>
      <c r="BO6" s="418"/>
      <c r="BP6" s="418"/>
      <c r="BQ6" s="418"/>
      <c r="BR6" s="418"/>
      <c r="BS6" s="418"/>
      <c r="BT6" s="418"/>
      <c r="BU6" s="419"/>
      <c r="BV6" s="417">
        <v>167764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84.7</v>
      </c>
      <c r="CU6" s="455"/>
      <c r="CV6" s="455"/>
      <c r="CW6" s="455"/>
      <c r="CX6" s="455"/>
      <c r="CY6" s="455"/>
      <c r="CZ6" s="455"/>
      <c r="DA6" s="456"/>
      <c r="DB6" s="454">
        <v>82.5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69225</v>
      </c>
      <c r="BO7" s="418"/>
      <c r="BP7" s="418"/>
      <c r="BQ7" s="418"/>
      <c r="BR7" s="418"/>
      <c r="BS7" s="418"/>
      <c r="BT7" s="418"/>
      <c r="BU7" s="419"/>
      <c r="BV7" s="417">
        <v>47140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2080586</v>
      </c>
      <c r="CU7" s="418"/>
      <c r="CV7" s="418"/>
      <c r="CW7" s="418"/>
      <c r="CX7" s="418"/>
      <c r="CY7" s="418"/>
      <c r="CZ7" s="418"/>
      <c r="DA7" s="419"/>
      <c r="DB7" s="417">
        <v>2094781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159469</v>
      </c>
      <c r="BO8" s="418"/>
      <c r="BP8" s="418"/>
      <c r="BQ8" s="418"/>
      <c r="BR8" s="418"/>
      <c r="BS8" s="418"/>
      <c r="BT8" s="418"/>
      <c r="BU8" s="419"/>
      <c r="BV8" s="417">
        <v>120624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5597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38845</v>
      </c>
      <c r="BO9" s="418"/>
      <c r="BP9" s="418"/>
      <c r="BQ9" s="418"/>
      <c r="BR9" s="418"/>
      <c r="BS9" s="418"/>
      <c r="BT9" s="418"/>
      <c r="BU9" s="419"/>
      <c r="BV9" s="417">
        <v>3737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7.1</v>
      </c>
      <c r="CU9" s="415"/>
      <c r="CV9" s="415"/>
      <c r="CW9" s="415"/>
      <c r="CX9" s="415"/>
      <c r="CY9" s="415"/>
      <c r="CZ9" s="415"/>
      <c r="DA9" s="416"/>
      <c r="DB9" s="414">
        <v>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5331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318211</v>
      </c>
      <c r="BO10" s="418"/>
      <c r="BP10" s="418"/>
      <c r="BQ10" s="418"/>
      <c r="BR10" s="418"/>
      <c r="BS10" s="418"/>
      <c r="BT10" s="418"/>
      <c r="BU10" s="419"/>
      <c r="BV10" s="417">
        <v>364705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5942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282777</v>
      </c>
      <c r="BO12" s="418"/>
      <c r="BP12" s="418"/>
      <c r="BQ12" s="418"/>
      <c r="BR12" s="418"/>
      <c r="BS12" s="418"/>
      <c r="BT12" s="418"/>
      <c r="BU12" s="419"/>
      <c r="BV12" s="417">
        <v>259476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5912</v>
      </c>
      <c r="S13" s="499"/>
      <c r="T13" s="499"/>
      <c r="U13" s="499"/>
      <c r="V13" s="500"/>
      <c r="W13" s="433" t="s">
        <v>123</v>
      </c>
      <c r="X13" s="434"/>
      <c r="Y13" s="434"/>
      <c r="Z13" s="434"/>
      <c r="AA13" s="434"/>
      <c r="AB13" s="424"/>
      <c r="AC13" s="468">
        <v>415</v>
      </c>
      <c r="AD13" s="469"/>
      <c r="AE13" s="469"/>
      <c r="AF13" s="469"/>
      <c r="AG13" s="508"/>
      <c r="AH13" s="468">
        <v>418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74279</v>
      </c>
      <c r="BO13" s="418"/>
      <c r="BP13" s="418"/>
      <c r="BQ13" s="418"/>
      <c r="BR13" s="418"/>
      <c r="BS13" s="418"/>
      <c r="BT13" s="418"/>
      <c r="BU13" s="419"/>
      <c r="BV13" s="417">
        <v>108966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6.9</v>
      </c>
      <c r="CU13" s="415"/>
      <c r="CV13" s="415"/>
      <c r="CW13" s="415"/>
      <c r="CX13" s="415"/>
      <c r="CY13" s="415"/>
      <c r="CZ13" s="415"/>
      <c r="DA13" s="416"/>
      <c r="DB13" s="414">
        <v>6.3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5916</v>
      </c>
      <c r="S14" s="499"/>
      <c r="T14" s="499"/>
      <c r="U14" s="499"/>
      <c r="V14" s="500"/>
      <c r="W14" s="407"/>
      <c r="X14" s="408"/>
      <c r="Y14" s="408"/>
      <c r="Z14" s="408"/>
      <c r="AA14" s="408"/>
      <c r="AB14" s="397"/>
      <c r="AC14" s="501">
        <v>15.8</v>
      </c>
      <c r="AD14" s="502"/>
      <c r="AE14" s="502"/>
      <c r="AF14" s="502"/>
      <c r="AG14" s="503"/>
      <c r="AH14" s="501">
        <v>17.5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5894</v>
      </c>
      <c r="S15" s="499"/>
      <c r="T15" s="499"/>
      <c r="U15" s="499"/>
      <c r="V15" s="500"/>
      <c r="W15" s="433" t="s">
        <v>130</v>
      </c>
      <c r="X15" s="434"/>
      <c r="Y15" s="434"/>
      <c r="Z15" s="434"/>
      <c r="AA15" s="434"/>
      <c r="AB15" s="424"/>
      <c r="AC15" s="468">
        <v>389</v>
      </c>
      <c r="AD15" s="469"/>
      <c r="AE15" s="469"/>
      <c r="AF15" s="469"/>
      <c r="AG15" s="508"/>
      <c r="AH15" s="468">
        <v>333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546420</v>
      </c>
      <c r="BO15" s="381"/>
      <c r="BP15" s="381"/>
      <c r="BQ15" s="381"/>
      <c r="BR15" s="381"/>
      <c r="BS15" s="381"/>
      <c r="BT15" s="381"/>
      <c r="BU15" s="382"/>
      <c r="BV15" s="380">
        <v>555592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14.8</v>
      </c>
      <c r="AD16" s="502"/>
      <c r="AE16" s="502"/>
      <c r="AF16" s="502"/>
      <c r="AG16" s="503"/>
      <c r="AH16" s="501">
        <v>13.9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1851005</v>
      </c>
      <c r="BO16" s="418"/>
      <c r="BP16" s="418"/>
      <c r="BQ16" s="418"/>
      <c r="BR16" s="418"/>
      <c r="BS16" s="418"/>
      <c r="BT16" s="418"/>
      <c r="BU16" s="419"/>
      <c r="BV16" s="417">
        <v>1828859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1821</v>
      </c>
      <c r="AD17" s="469"/>
      <c r="AE17" s="469"/>
      <c r="AF17" s="469"/>
      <c r="AG17" s="508"/>
      <c r="AH17" s="468">
        <v>1638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692226</v>
      </c>
      <c r="BO17" s="418"/>
      <c r="BP17" s="418"/>
      <c r="BQ17" s="418"/>
      <c r="BR17" s="418"/>
      <c r="BS17" s="418"/>
      <c r="BT17" s="418"/>
      <c r="BU17" s="419"/>
      <c r="BV17" s="417">
        <v>705375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31.3</v>
      </c>
      <c r="M18" s="530"/>
      <c r="N18" s="530"/>
      <c r="O18" s="530"/>
      <c r="P18" s="530"/>
      <c r="Q18" s="530"/>
      <c r="R18" s="531"/>
      <c r="S18" s="531"/>
      <c r="T18" s="531"/>
      <c r="U18" s="531"/>
      <c r="V18" s="532"/>
      <c r="W18" s="435"/>
      <c r="X18" s="436"/>
      <c r="Y18" s="436"/>
      <c r="Z18" s="436"/>
      <c r="AA18" s="436"/>
      <c r="AB18" s="427"/>
      <c r="AC18" s="533">
        <v>69.400000000000006</v>
      </c>
      <c r="AD18" s="534"/>
      <c r="AE18" s="534"/>
      <c r="AF18" s="534"/>
      <c r="AG18" s="535"/>
      <c r="AH18" s="533">
        <v>68.599999999999994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2641345</v>
      </c>
      <c r="BO18" s="418"/>
      <c r="BP18" s="418"/>
      <c r="BQ18" s="418"/>
      <c r="BR18" s="418"/>
      <c r="BS18" s="418"/>
      <c r="BT18" s="418"/>
      <c r="BU18" s="419"/>
      <c r="BV18" s="417">
        <v>2554849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179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4469118</v>
      </c>
      <c r="BO19" s="418"/>
      <c r="BP19" s="418"/>
      <c r="BQ19" s="418"/>
      <c r="BR19" s="418"/>
      <c r="BS19" s="418"/>
      <c r="BT19" s="418"/>
      <c r="BU19" s="419"/>
      <c r="BV19" s="417">
        <v>4469096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2003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3302896</v>
      </c>
      <c r="BO23" s="418"/>
      <c r="BP23" s="418"/>
      <c r="BQ23" s="418"/>
      <c r="BR23" s="418"/>
      <c r="BS23" s="418"/>
      <c r="BT23" s="418"/>
      <c r="BU23" s="419"/>
      <c r="BV23" s="417">
        <v>3335697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7200</v>
      </c>
      <c r="R24" s="469"/>
      <c r="S24" s="469"/>
      <c r="T24" s="469"/>
      <c r="U24" s="469"/>
      <c r="V24" s="508"/>
      <c r="W24" s="563"/>
      <c r="X24" s="551"/>
      <c r="Y24" s="552"/>
      <c r="Z24" s="467" t="s">
        <v>154</v>
      </c>
      <c r="AA24" s="447"/>
      <c r="AB24" s="447"/>
      <c r="AC24" s="447"/>
      <c r="AD24" s="447"/>
      <c r="AE24" s="447"/>
      <c r="AF24" s="447"/>
      <c r="AG24" s="448"/>
      <c r="AH24" s="468">
        <v>81</v>
      </c>
      <c r="AI24" s="469"/>
      <c r="AJ24" s="469"/>
      <c r="AK24" s="469"/>
      <c r="AL24" s="508"/>
      <c r="AM24" s="468">
        <v>233442</v>
      </c>
      <c r="AN24" s="469"/>
      <c r="AO24" s="469"/>
      <c r="AP24" s="469"/>
      <c r="AQ24" s="469"/>
      <c r="AR24" s="508"/>
      <c r="AS24" s="468">
        <v>2882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3123779</v>
      </c>
      <c r="BO24" s="418"/>
      <c r="BP24" s="418"/>
      <c r="BQ24" s="418"/>
      <c r="BR24" s="418"/>
      <c r="BS24" s="418"/>
      <c r="BT24" s="418"/>
      <c r="BU24" s="419"/>
      <c r="BV24" s="417">
        <v>3134851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5900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4098</v>
      </c>
      <c r="BO25" s="381"/>
      <c r="BP25" s="381"/>
      <c r="BQ25" s="381"/>
      <c r="BR25" s="381"/>
      <c r="BS25" s="381"/>
      <c r="BT25" s="381"/>
      <c r="BU25" s="382"/>
      <c r="BV25" s="380">
        <v>1164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5500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12316</v>
      </c>
      <c r="AN26" s="469"/>
      <c r="AO26" s="469"/>
      <c r="AP26" s="469"/>
      <c r="AQ26" s="469"/>
      <c r="AR26" s="508"/>
      <c r="AS26" s="468">
        <v>3079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2720</v>
      </c>
      <c r="R27" s="469"/>
      <c r="S27" s="469"/>
      <c r="T27" s="469"/>
      <c r="U27" s="469"/>
      <c r="V27" s="508"/>
      <c r="W27" s="563"/>
      <c r="X27" s="551"/>
      <c r="Y27" s="552"/>
      <c r="Z27" s="467" t="s">
        <v>163</v>
      </c>
      <c r="AA27" s="447"/>
      <c r="AB27" s="447"/>
      <c r="AC27" s="447"/>
      <c r="AD27" s="447"/>
      <c r="AE27" s="447"/>
      <c r="AF27" s="447"/>
      <c r="AG27" s="448"/>
      <c r="AH27" s="468">
        <v>5</v>
      </c>
      <c r="AI27" s="469"/>
      <c r="AJ27" s="469"/>
      <c r="AK27" s="469"/>
      <c r="AL27" s="508"/>
      <c r="AM27" s="468">
        <v>15124</v>
      </c>
      <c r="AN27" s="469"/>
      <c r="AO27" s="469"/>
      <c r="AP27" s="469"/>
      <c r="AQ27" s="469"/>
      <c r="AR27" s="508"/>
      <c r="AS27" s="468">
        <v>3025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25360</v>
      </c>
      <c r="BO27" s="587"/>
      <c r="BP27" s="587"/>
      <c r="BQ27" s="587"/>
      <c r="BR27" s="587"/>
      <c r="BS27" s="587"/>
      <c r="BT27" s="587"/>
      <c r="BU27" s="588"/>
      <c r="BV27" s="586">
        <v>25307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2260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622229</v>
      </c>
      <c r="BO28" s="381"/>
      <c r="BP28" s="381"/>
      <c r="BQ28" s="381"/>
      <c r="BR28" s="381"/>
      <c r="BS28" s="381"/>
      <c r="BT28" s="381"/>
      <c r="BU28" s="382"/>
      <c r="BV28" s="380">
        <v>586795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2100</v>
      </c>
      <c r="R29" s="469"/>
      <c r="S29" s="469"/>
      <c r="T29" s="469"/>
      <c r="U29" s="469"/>
      <c r="V29" s="508"/>
      <c r="W29" s="564"/>
      <c r="X29" s="565"/>
      <c r="Y29" s="566"/>
      <c r="Z29" s="467" t="s">
        <v>170</v>
      </c>
      <c r="AA29" s="447"/>
      <c r="AB29" s="447"/>
      <c r="AC29" s="447"/>
      <c r="AD29" s="447"/>
      <c r="AE29" s="447"/>
      <c r="AF29" s="447"/>
      <c r="AG29" s="448"/>
      <c r="AH29" s="468">
        <v>86</v>
      </c>
      <c r="AI29" s="469"/>
      <c r="AJ29" s="469"/>
      <c r="AK29" s="469"/>
      <c r="AL29" s="508"/>
      <c r="AM29" s="468">
        <v>248566</v>
      </c>
      <c r="AN29" s="469"/>
      <c r="AO29" s="469"/>
      <c r="AP29" s="469"/>
      <c r="AQ29" s="469"/>
      <c r="AR29" s="508"/>
      <c r="AS29" s="468">
        <v>2890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211564</v>
      </c>
      <c r="BO29" s="418"/>
      <c r="BP29" s="418"/>
      <c r="BQ29" s="418"/>
      <c r="BR29" s="418"/>
      <c r="BS29" s="418"/>
      <c r="BT29" s="418"/>
      <c r="BU29" s="419"/>
      <c r="BV29" s="417">
        <v>211308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2637286</v>
      </c>
      <c r="BO30" s="587"/>
      <c r="BP30" s="587"/>
      <c r="BQ30" s="587"/>
      <c r="BR30" s="587"/>
      <c r="BS30" s="587"/>
      <c r="BT30" s="587"/>
      <c r="BU30" s="588"/>
      <c r="BV30" s="586">
        <v>2457066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北部広域市町村圏事務組合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未来ぎのざ</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地方道路公社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金武地区消防衛生組合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沖縄県後期高齢者医療広域連合（一般会計）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沖縄県後期高齢者医療広域連合（特別会計）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沖縄県介護保険広域連合（一般会計）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沖縄県介護保険広域連合（特別会計）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沖縄県市町村自治会館管理組合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沖縄県町村交通災害共済組合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575583</v>
      </c>
      <c r="S5" s="615"/>
      <c r="T5" s="615"/>
      <c r="U5" s="615"/>
      <c r="V5" s="615"/>
      <c r="W5" s="615"/>
      <c r="X5" s="615"/>
      <c r="Y5" s="616"/>
      <c r="Z5" s="617">
        <v>7.2</v>
      </c>
      <c r="AA5" s="617"/>
      <c r="AB5" s="617"/>
      <c r="AC5" s="617"/>
      <c r="AD5" s="618">
        <v>575583</v>
      </c>
      <c r="AE5" s="618"/>
      <c r="AF5" s="618"/>
      <c r="AG5" s="618"/>
      <c r="AH5" s="618"/>
      <c r="AI5" s="618"/>
      <c r="AJ5" s="618"/>
      <c r="AK5" s="618"/>
      <c r="AL5" s="619">
        <v>18.399999999999999</v>
      </c>
      <c r="AM5" s="620"/>
      <c r="AN5" s="620"/>
      <c r="AO5" s="621"/>
      <c r="AP5" s="611" t="s">
        <v>209</v>
      </c>
      <c r="AQ5" s="612"/>
      <c r="AR5" s="612"/>
      <c r="AS5" s="612"/>
      <c r="AT5" s="612"/>
      <c r="AU5" s="612"/>
      <c r="AV5" s="612"/>
      <c r="AW5" s="612"/>
      <c r="AX5" s="612"/>
      <c r="AY5" s="612"/>
      <c r="AZ5" s="612"/>
      <c r="BA5" s="612"/>
      <c r="BB5" s="612"/>
      <c r="BC5" s="612"/>
      <c r="BD5" s="612"/>
      <c r="BE5" s="612"/>
      <c r="BF5" s="613"/>
      <c r="BG5" s="625">
        <v>575583</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30846</v>
      </c>
      <c r="S6" s="626"/>
      <c r="T6" s="626"/>
      <c r="U6" s="626"/>
      <c r="V6" s="626"/>
      <c r="W6" s="626"/>
      <c r="X6" s="626"/>
      <c r="Y6" s="627"/>
      <c r="Z6" s="628">
        <v>0.4</v>
      </c>
      <c r="AA6" s="628"/>
      <c r="AB6" s="628"/>
      <c r="AC6" s="628"/>
      <c r="AD6" s="629">
        <v>30846</v>
      </c>
      <c r="AE6" s="629"/>
      <c r="AF6" s="629"/>
      <c r="AG6" s="629"/>
      <c r="AH6" s="629"/>
      <c r="AI6" s="629"/>
      <c r="AJ6" s="629"/>
      <c r="AK6" s="629"/>
      <c r="AL6" s="630">
        <v>1</v>
      </c>
      <c r="AM6" s="631"/>
      <c r="AN6" s="631"/>
      <c r="AO6" s="632"/>
      <c r="AP6" s="622" t="s">
        <v>215</v>
      </c>
      <c r="AQ6" s="623"/>
      <c r="AR6" s="623"/>
      <c r="AS6" s="623"/>
      <c r="AT6" s="623"/>
      <c r="AU6" s="623"/>
      <c r="AV6" s="623"/>
      <c r="AW6" s="623"/>
      <c r="AX6" s="623"/>
      <c r="AY6" s="623"/>
      <c r="AZ6" s="623"/>
      <c r="BA6" s="623"/>
      <c r="BB6" s="623"/>
      <c r="BC6" s="623"/>
      <c r="BD6" s="623"/>
      <c r="BE6" s="623"/>
      <c r="BF6" s="624"/>
      <c r="BG6" s="625">
        <v>575583</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84075</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84075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346</v>
      </c>
      <c r="S7" s="626"/>
      <c r="T7" s="626"/>
      <c r="U7" s="626"/>
      <c r="V7" s="626"/>
      <c r="W7" s="626"/>
      <c r="X7" s="626"/>
      <c r="Y7" s="627"/>
      <c r="Z7" s="628">
        <v>0</v>
      </c>
      <c r="AA7" s="628"/>
      <c r="AB7" s="628"/>
      <c r="AC7" s="628"/>
      <c r="AD7" s="629">
        <v>346</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185161</v>
      </c>
      <c r="BH7" s="626"/>
      <c r="BI7" s="626"/>
      <c r="BJ7" s="626"/>
      <c r="BK7" s="626"/>
      <c r="BL7" s="626"/>
      <c r="BM7" s="626"/>
      <c r="BN7" s="627"/>
      <c r="BO7" s="628">
        <v>32.200000000000003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3573595</v>
      </c>
      <c r="CS7" s="626"/>
      <c r="CT7" s="626"/>
      <c r="CU7" s="626"/>
      <c r="CV7" s="626"/>
      <c r="CW7" s="626"/>
      <c r="CX7" s="626"/>
      <c r="CY7" s="627"/>
      <c r="CZ7" s="628">
        <v>46.2</v>
      </c>
      <c r="DA7" s="628"/>
      <c r="DB7" s="628"/>
      <c r="DC7" s="628"/>
      <c r="DD7" s="634">
        <v>932102</v>
      </c>
      <c r="DE7" s="626"/>
      <c r="DF7" s="626"/>
      <c r="DG7" s="626"/>
      <c r="DH7" s="626"/>
      <c r="DI7" s="626"/>
      <c r="DJ7" s="626"/>
      <c r="DK7" s="626"/>
      <c r="DL7" s="626"/>
      <c r="DM7" s="626"/>
      <c r="DN7" s="626"/>
      <c r="DO7" s="626"/>
      <c r="DP7" s="627"/>
      <c r="DQ7" s="634">
        <v>1480292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568</v>
      </c>
      <c r="S8" s="626"/>
      <c r="T8" s="626"/>
      <c r="U8" s="626"/>
      <c r="V8" s="626"/>
      <c r="W8" s="626"/>
      <c r="X8" s="626"/>
      <c r="Y8" s="627"/>
      <c r="Z8" s="628">
        <v>0</v>
      </c>
      <c r="AA8" s="628"/>
      <c r="AB8" s="628"/>
      <c r="AC8" s="628"/>
      <c r="AD8" s="629">
        <v>568</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8166</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1162447</v>
      </c>
      <c r="CS8" s="626"/>
      <c r="CT8" s="626"/>
      <c r="CU8" s="626"/>
      <c r="CV8" s="626"/>
      <c r="CW8" s="626"/>
      <c r="CX8" s="626"/>
      <c r="CY8" s="627"/>
      <c r="CZ8" s="628">
        <v>15</v>
      </c>
      <c r="DA8" s="628"/>
      <c r="DB8" s="628"/>
      <c r="DC8" s="628"/>
      <c r="DD8" s="634" t="s">
        <v>210</v>
      </c>
      <c r="DE8" s="626"/>
      <c r="DF8" s="626"/>
      <c r="DG8" s="626"/>
      <c r="DH8" s="626"/>
      <c r="DI8" s="626"/>
      <c r="DJ8" s="626"/>
      <c r="DK8" s="626"/>
      <c r="DL8" s="626"/>
      <c r="DM8" s="626"/>
      <c r="DN8" s="626"/>
      <c r="DO8" s="626"/>
      <c r="DP8" s="627"/>
      <c r="DQ8" s="634">
        <v>635453</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449</v>
      </c>
      <c r="S9" s="626"/>
      <c r="T9" s="626"/>
      <c r="U9" s="626"/>
      <c r="V9" s="626"/>
      <c r="W9" s="626"/>
      <c r="X9" s="626"/>
      <c r="Y9" s="627"/>
      <c r="Z9" s="628">
        <v>0</v>
      </c>
      <c r="AA9" s="628"/>
      <c r="AB9" s="628"/>
      <c r="AC9" s="628"/>
      <c r="AD9" s="629">
        <v>449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150568</v>
      </c>
      <c r="BH9" s="626"/>
      <c r="BI9" s="626"/>
      <c r="BJ9" s="626"/>
      <c r="BK9" s="626"/>
      <c r="BL9" s="626"/>
      <c r="BM9" s="626"/>
      <c r="BN9" s="627"/>
      <c r="BO9" s="628">
        <v>26.2</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370348</v>
      </c>
      <c r="CS9" s="626"/>
      <c r="CT9" s="626"/>
      <c r="CU9" s="626"/>
      <c r="CV9" s="626"/>
      <c r="CW9" s="626"/>
      <c r="CX9" s="626"/>
      <c r="CY9" s="627"/>
      <c r="CZ9" s="628">
        <v>4.8</v>
      </c>
      <c r="DA9" s="628"/>
      <c r="DB9" s="628"/>
      <c r="DC9" s="628"/>
      <c r="DD9" s="634" t="s">
        <v>111</v>
      </c>
      <c r="DE9" s="626"/>
      <c r="DF9" s="626"/>
      <c r="DG9" s="626"/>
      <c r="DH9" s="626"/>
      <c r="DI9" s="626"/>
      <c r="DJ9" s="626"/>
      <c r="DK9" s="626"/>
      <c r="DL9" s="626"/>
      <c r="DM9" s="626"/>
      <c r="DN9" s="626"/>
      <c r="DO9" s="626"/>
      <c r="DP9" s="627"/>
      <c r="DQ9" s="634">
        <v>333264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78114</v>
      </c>
      <c r="S10" s="626"/>
      <c r="T10" s="626"/>
      <c r="U10" s="626"/>
      <c r="V10" s="626"/>
      <c r="W10" s="626"/>
      <c r="X10" s="626"/>
      <c r="Y10" s="627"/>
      <c r="Z10" s="628">
        <v>1</v>
      </c>
      <c r="AA10" s="628"/>
      <c r="AB10" s="628"/>
      <c r="AC10" s="628"/>
      <c r="AD10" s="629">
        <v>78114</v>
      </c>
      <c r="AE10" s="629"/>
      <c r="AF10" s="629"/>
      <c r="AG10" s="629"/>
      <c r="AH10" s="629"/>
      <c r="AI10" s="629"/>
      <c r="AJ10" s="629"/>
      <c r="AK10" s="629"/>
      <c r="AL10" s="630">
        <v>2.5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10964</v>
      </c>
      <c r="BH10" s="626"/>
      <c r="BI10" s="626"/>
      <c r="BJ10" s="626"/>
      <c r="BK10" s="626"/>
      <c r="BL10" s="626"/>
      <c r="BM10" s="626"/>
      <c r="BN10" s="627"/>
      <c r="BO10" s="628">
        <v>1.9</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5319</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3203</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21010</v>
      </c>
      <c r="S11" s="626"/>
      <c r="T11" s="626"/>
      <c r="U11" s="626"/>
      <c r="V11" s="626"/>
      <c r="W11" s="626"/>
      <c r="X11" s="626"/>
      <c r="Y11" s="627"/>
      <c r="Z11" s="628">
        <v>0.3</v>
      </c>
      <c r="AA11" s="628"/>
      <c r="AB11" s="628"/>
      <c r="AC11" s="628"/>
      <c r="AD11" s="629">
        <v>21010</v>
      </c>
      <c r="AE11" s="629"/>
      <c r="AF11" s="629"/>
      <c r="AG11" s="629"/>
      <c r="AH11" s="629"/>
      <c r="AI11" s="629"/>
      <c r="AJ11" s="629"/>
      <c r="AK11" s="629"/>
      <c r="AL11" s="630">
        <v>0.7</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15463</v>
      </c>
      <c r="BH11" s="626"/>
      <c r="BI11" s="626"/>
      <c r="BJ11" s="626"/>
      <c r="BK11" s="626"/>
      <c r="BL11" s="626"/>
      <c r="BM11" s="626"/>
      <c r="BN11" s="627"/>
      <c r="BO11" s="628">
        <v>2.7</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435639</v>
      </c>
      <c r="CS11" s="626"/>
      <c r="CT11" s="626"/>
      <c r="CU11" s="626"/>
      <c r="CV11" s="626"/>
      <c r="CW11" s="626"/>
      <c r="CX11" s="626"/>
      <c r="CY11" s="627"/>
      <c r="CZ11" s="628">
        <v>5.6</v>
      </c>
      <c r="DA11" s="628"/>
      <c r="DB11" s="628"/>
      <c r="DC11" s="628"/>
      <c r="DD11" s="634">
        <v>92903</v>
      </c>
      <c r="DE11" s="626"/>
      <c r="DF11" s="626"/>
      <c r="DG11" s="626"/>
      <c r="DH11" s="626"/>
      <c r="DI11" s="626"/>
      <c r="DJ11" s="626"/>
      <c r="DK11" s="626"/>
      <c r="DL11" s="626"/>
      <c r="DM11" s="626"/>
      <c r="DN11" s="626"/>
      <c r="DO11" s="626"/>
      <c r="DP11" s="627"/>
      <c r="DQ11" s="634">
        <v>296542</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344486</v>
      </c>
      <c r="BH12" s="626"/>
      <c r="BI12" s="626"/>
      <c r="BJ12" s="626"/>
      <c r="BK12" s="626"/>
      <c r="BL12" s="626"/>
      <c r="BM12" s="626"/>
      <c r="BN12" s="627"/>
      <c r="BO12" s="628">
        <v>59.8</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168019</v>
      </c>
      <c r="CS12" s="626"/>
      <c r="CT12" s="626"/>
      <c r="CU12" s="626"/>
      <c r="CV12" s="626"/>
      <c r="CW12" s="626"/>
      <c r="CX12" s="626"/>
      <c r="CY12" s="627"/>
      <c r="CZ12" s="628">
        <v>2.2000000000000002</v>
      </c>
      <c r="DA12" s="628"/>
      <c r="DB12" s="628"/>
      <c r="DC12" s="628"/>
      <c r="DD12" s="634">
        <v>40276</v>
      </c>
      <c r="DE12" s="626"/>
      <c r="DF12" s="626"/>
      <c r="DG12" s="626"/>
      <c r="DH12" s="626"/>
      <c r="DI12" s="626"/>
      <c r="DJ12" s="626"/>
      <c r="DK12" s="626"/>
      <c r="DL12" s="626"/>
      <c r="DM12" s="626"/>
      <c r="DN12" s="626"/>
      <c r="DO12" s="626"/>
      <c r="DP12" s="627"/>
      <c r="DQ12" s="634">
        <v>72266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5821</v>
      </c>
      <c r="S13" s="626"/>
      <c r="T13" s="626"/>
      <c r="U13" s="626"/>
      <c r="V13" s="626"/>
      <c r="W13" s="626"/>
      <c r="X13" s="626"/>
      <c r="Y13" s="627"/>
      <c r="Z13" s="628">
        <v>0.1</v>
      </c>
      <c r="AA13" s="628"/>
      <c r="AB13" s="628"/>
      <c r="AC13" s="628"/>
      <c r="AD13" s="629">
        <v>5821</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194934</v>
      </c>
      <c r="BH13" s="626"/>
      <c r="BI13" s="626"/>
      <c r="BJ13" s="626"/>
      <c r="BK13" s="626"/>
      <c r="BL13" s="626"/>
      <c r="BM13" s="626"/>
      <c r="BN13" s="627"/>
      <c r="BO13" s="628">
        <v>33.9</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479104</v>
      </c>
      <c r="CS13" s="626"/>
      <c r="CT13" s="626"/>
      <c r="CU13" s="626"/>
      <c r="CV13" s="626"/>
      <c r="CW13" s="626"/>
      <c r="CX13" s="626"/>
      <c r="CY13" s="627"/>
      <c r="CZ13" s="628">
        <v>6.2</v>
      </c>
      <c r="DA13" s="628"/>
      <c r="DB13" s="628"/>
      <c r="DC13" s="628"/>
      <c r="DD13" s="634">
        <v>372691</v>
      </c>
      <c r="DE13" s="626"/>
      <c r="DF13" s="626"/>
      <c r="DG13" s="626"/>
      <c r="DH13" s="626"/>
      <c r="DI13" s="626"/>
      <c r="DJ13" s="626"/>
      <c r="DK13" s="626"/>
      <c r="DL13" s="626"/>
      <c r="DM13" s="626"/>
      <c r="DN13" s="626"/>
      <c r="DO13" s="626"/>
      <c r="DP13" s="627"/>
      <c r="DQ13" s="634">
        <v>270048</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19278</v>
      </c>
      <c r="BH14" s="626"/>
      <c r="BI14" s="626"/>
      <c r="BJ14" s="626"/>
      <c r="BK14" s="626"/>
      <c r="BL14" s="626"/>
      <c r="BM14" s="626"/>
      <c r="BN14" s="627"/>
      <c r="BO14" s="628">
        <v>3.3</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131300</v>
      </c>
      <c r="CS14" s="626"/>
      <c r="CT14" s="626"/>
      <c r="CU14" s="626"/>
      <c r="CV14" s="626"/>
      <c r="CW14" s="626"/>
      <c r="CX14" s="626"/>
      <c r="CY14" s="627"/>
      <c r="CZ14" s="628">
        <v>1.7</v>
      </c>
      <c r="DA14" s="628"/>
      <c r="DB14" s="628"/>
      <c r="DC14" s="628"/>
      <c r="DD14" s="634" t="s">
        <v>111</v>
      </c>
      <c r="DE14" s="626"/>
      <c r="DF14" s="626"/>
      <c r="DG14" s="626"/>
      <c r="DH14" s="626"/>
      <c r="DI14" s="626"/>
      <c r="DJ14" s="626"/>
      <c r="DK14" s="626"/>
      <c r="DL14" s="626"/>
      <c r="DM14" s="626"/>
      <c r="DN14" s="626"/>
      <c r="DO14" s="626"/>
      <c r="DP14" s="627"/>
      <c r="DQ14" s="634">
        <v>131300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2280</v>
      </c>
      <c r="S15" s="626"/>
      <c r="T15" s="626"/>
      <c r="U15" s="626"/>
      <c r="V15" s="626"/>
      <c r="W15" s="626"/>
      <c r="X15" s="626"/>
      <c r="Y15" s="627"/>
      <c r="Z15" s="628">
        <v>0</v>
      </c>
      <c r="AA15" s="628"/>
      <c r="AB15" s="628"/>
      <c r="AC15" s="628"/>
      <c r="AD15" s="629">
        <v>2280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26658</v>
      </c>
      <c r="BH15" s="626"/>
      <c r="BI15" s="626"/>
      <c r="BJ15" s="626"/>
      <c r="BK15" s="626"/>
      <c r="BL15" s="626"/>
      <c r="BM15" s="626"/>
      <c r="BN15" s="627"/>
      <c r="BO15" s="628">
        <v>4.5999999999999996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982445</v>
      </c>
      <c r="CS15" s="626"/>
      <c r="CT15" s="626"/>
      <c r="CU15" s="626"/>
      <c r="CV15" s="626"/>
      <c r="CW15" s="626"/>
      <c r="CX15" s="626"/>
      <c r="CY15" s="627"/>
      <c r="CZ15" s="628">
        <v>12.7</v>
      </c>
      <c r="DA15" s="628"/>
      <c r="DB15" s="628"/>
      <c r="DC15" s="628"/>
      <c r="DD15" s="634">
        <v>250759</v>
      </c>
      <c r="DE15" s="626"/>
      <c r="DF15" s="626"/>
      <c r="DG15" s="626"/>
      <c r="DH15" s="626"/>
      <c r="DI15" s="626"/>
      <c r="DJ15" s="626"/>
      <c r="DK15" s="626"/>
      <c r="DL15" s="626"/>
      <c r="DM15" s="626"/>
      <c r="DN15" s="626"/>
      <c r="DO15" s="626"/>
      <c r="DP15" s="627"/>
      <c r="DQ15" s="634">
        <v>616587</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1432329</v>
      </c>
      <c r="S16" s="626"/>
      <c r="T16" s="626"/>
      <c r="U16" s="626"/>
      <c r="V16" s="626"/>
      <c r="W16" s="626"/>
      <c r="X16" s="626"/>
      <c r="Y16" s="627"/>
      <c r="Z16" s="628">
        <v>18</v>
      </c>
      <c r="AA16" s="628"/>
      <c r="AB16" s="628"/>
      <c r="AC16" s="628"/>
      <c r="AD16" s="629">
        <v>1293865</v>
      </c>
      <c r="AE16" s="629"/>
      <c r="AF16" s="629"/>
      <c r="AG16" s="629"/>
      <c r="AH16" s="629"/>
      <c r="AI16" s="629"/>
      <c r="AJ16" s="629"/>
      <c r="AK16" s="629"/>
      <c r="AL16" s="630">
        <v>41.5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13329</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1293865</v>
      </c>
      <c r="S17" s="626"/>
      <c r="T17" s="626"/>
      <c r="U17" s="626"/>
      <c r="V17" s="626"/>
      <c r="W17" s="626"/>
      <c r="X17" s="626"/>
      <c r="Y17" s="627"/>
      <c r="Z17" s="628">
        <v>16.3</v>
      </c>
      <c r="AA17" s="628"/>
      <c r="AB17" s="628"/>
      <c r="AC17" s="628"/>
      <c r="AD17" s="629">
        <v>1293865</v>
      </c>
      <c r="AE17" s="629"/>
      <c r="AF17" s="629"/>
      <c r="AG17" s="629"/>
      <c r="AH17" s="629"/>
      <c r="AI17" s="629"/>
      <c r="AJ17" s="629"/>
      <c r="AK17" s="629"/>
      <c r="AL17" s="630">
        <v>41.5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321376</v>
      </c>
      <c r="CS17" s="626"/>
      <c r="CT17" s="626"/>
      <c r="CU17" s="626"/>
      <c r="CV17" s="626"/>
      <c r="CW17" s="626"/>
      <c r="CX17" s="626"/>
      <c r="CY17" s="627"/>
      <c r="CZ17" s="628">
        <v>4.2</v>
      </c>
      <c r="DA17" s="628"/>
      <c r="DB17" s="628"/>
      <c r="DC17" s="628"/>
      <c r="DD17" s="634" t="s">
        <v>111</v>
      </c>
      <c r="DE17" s="626"/>
      <c r="DF17" s="626"/>
      <c r="DG17" s="626"/>
      <c r="DH17" s="626"/>
      <c r="DI17" s="626"/>
      <c r="DJ17" s="626"/>
      <c r="DK17" s="626"/>
      <c r="DL17" s="626"/>
      <c r="DM17" s="626"/>
      <c r="DN17" s="626"/>
      <c r="DO17" s="626"/>
      <c r="DP17" s="627"/>
      <c r="DQ17" s="634">
        <v>317394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138464</v>
      </c>
      <c r="S18" s="626"/>
      <c r="T18" s="626"/>
      <c r="U18" s="626"/>
      <c r="V18" s="626"/>
      <c r="W18" s="626"/>
      <c r="X18" s="626"/>
      <c r="Y18" s="627"/>
      <c r="Z18" s="628">
        <v>1.7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2147346</v>
      </c>
      <c r="S20" s="626"/>
      <c r="T20" s="626"/>
      <c r="U20" s="626"/>
      <c r="V20" s="626"/>
      <c r="W20" s="626"/>
      <c r="X20" s="626"/>
      <c r="Y20" s="627"/>
      <c r="Z20" s="628">
        <v>27</v>
      </c>
      <c r="AA20" s="628"/>
      <c r="AB20" s="628"/>
      <c r="AC20" s="628"/>
      <c r="AD20" s="629">
        <v>2008882</v>
      </c>
      <c r="AE20" s="629"/>
      <c r="AF20" s="629"/>
      <c r="AG20" s="629"/>
      <c r="AH20" s="629"/>
      <c r="AI20" s="629"/>
      <c r="AJ20" s="629"/>
      <c r="AK20" s="629"/>
      <c r="AL20" s="630">
        <v>64.400000000000006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7726996</v>
      </c>
      <c r="CS20" s="626"/>
      <c r="CT20" s="626"/>
      <c r="CU20" s="626"/>
      <c r="CV20" s="626"/>
      <c r="CW20" s="626"/>
      <c r="CX20" s="626"/>
      <c r="CY20" s="627"/>
      <c r="CZ20" s="628">
        <v>100</v>
      </c>
      <c r="DA20" s="628"/>
      <c r="DB20" s="628"/>
      <c r="DC20" s="628"/>
      <c r="DD20" s="634">
        <v>1688731</v>
      </c>
      <c r="DE20" s="626"/>
      <c r="DF20" s="626"/>
      <c r="DG20" s="626"/>
      <c r="DH20" s="626"/>
      <c r="DI20" s="626"/>
      <c r="DJ20" s="626"/>
      <c r="DK20" s="626"/>
      <c r="DL20" s="626"/>
      <c r="DM20" s="626"/>
      <c r="DN20" s="626"/>
      <c r="DO20" s="626"/>
      <c r="DP20" s="627"/>
      <c r="DQ20" s="634">
        <v>4240424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923</v>
      </c>
      <c r="S21" s="626"/>
      <c r="T21" s="626"/>
      <c r="U21" s="626"/>
      <c r="V21" s="626"/>
      <c r="W21" s="626"/>
      <c r="X21" s="626"/>
      <c r="Y21" s="627"/>
      <c r="Z21" s="628">
        <v>0</v>
      </c>
      <c r="AA21" s="628"/>
      <c r="AB21" s="628"/>
      <c r="AC21" s="628"/>
      <c r="AD21" s="629">
        <v>923</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103766</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187474</v>
      </c>
      <c r="S23" s="626"/>
      <c r="T23" s="626"/>
      <c r="U23" s="626"/>
      <c r="V23" s="626"/>
      <c r="W23" s="626"/>
      <c r="X23" s="626"/>
      <c r="Y23" s="627"/>
      <c r="Z23" s="628">
        <v>2.4</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18417</v>
      </c>
      <c r="S24" s="626"/>
      <c r="T24" s="626"/>
      <c r="U24" s="626"/>
      <c r="V24" s="626"/>
      <c r="W24" s="626"/>
      <c r="X24" s="626"/>
      <c r="Y24" s="627"/>
      <c r="Z24" s="628">
        <v>0.2</v>
      </c>
      <c r="AA24" s="628"/>
      <c r="AB24" s="628"/>
      <c r="AC24" s="628"/>
      <c r="AD24" s="629">
        <v>258</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2027759</v>
      </c>
      <c r="CS24" s="615"/>
      <c r="CT24" s="615"/>
      <c r="CU24" s="615"/>
      <c r="CV24" s="615"/>
      <c r="CW24" s="615"/>
      <c r="CX24" s="615"/>
      <c r="CY24" s="616"/>
      <c r="CZ24" s="652">
        <v>26.2</v>
      </c>
      <c r="DA24" s="653"/>
      <c r="DB24" s="653"/>
      <c r="DC24" s="654"/>
      <c r="DD24" s="651">
        <v>1490995</v>
      </c>
      <c r="DE24" s="615"/>
      <c r="DF24" s="615"/>
      <c r="DG24" s="615"/>
      <c r="DH24" s="615"/>
      <c r="DI24" s="615"/>
      <c r="DJ24" s="615"/>
      <c r="DK24" s="616"/>
      <c r="DL24" s="651">
        <v>1461926</v>
      </c>
      <c r="DM24" s="615"/>
      <c r="DN24" s="615"/>
      <c r="DO24" s="615"/>
      <c r="DP24" s="615"/>
      <c r="DQ24" s="615"/>
      <c r="DR24" s="615"/>
      <c r="DS24" s="615"/>
      <c r="DT24" s="615"/>
      <c r="DU24" s="615"/>
      <c r="DV24" s="616"/>
      <c r="DW24" s="619">
        <v>45.5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1212583</v>
      </c>
      <c r="S25" s="626"/>
      <c r="T25" s="626"/>
      <c r="U25" s="626"/>
      <c r="V25" s="626"/>
      <c r="W25" s="626"/>
      <c r="X25" s="626"/>
      <c r="Y25" s="627"/>
      <c r="Z25" s="628">
        <v>15.2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1066967</v>
      </c>
      <c r="CS25" s="657"/>
      <c r="CT25" s="657"/>
      <c r="CU25" s="657"/>
      <c r="CV25" s="657"/>
      <c r="CW25" s="657"/>
      <c r="CX25" s="657"/>
      <c r="CY25" s="658"/>
      <c r="CZ25" s="659">
        <v>13.8</v>
      </c>
      <c r="DA25" s="660"/>
      <c r="DB25" s="660"/>
      <c r="DC25" s="661"/>
      <c r="DD25" s="634">
        <v>984476</v>
      </c>
      <c r="DE25" s="657"/>
      <c r="DF25" s="657"/>
      <c r="DG25" s="657"/>
      <c r="DH25" s="657"/>
      <c r="DI25" s="657"/>
      <c r="DJ25" s="657"/>
      <c r="DK25" s="658"/>
      <c r="DL25" s="634">
        <v>957062</v>
      </c>
      <c r="DM25" s="657"/>
      <c r="DN25" s="657"/>
      <c r="DO25" s="657"/>
      <c r="DP25" s="657"/>
      <c r="DQ25" s="657"/>
      <c r="DR25" s="657"/>
      <c r="DS25" s="657"/>
      <c r="DT25" s="657"/>
      <c r="DU25" s="657"/>
      <c r="DV25" s="658"/>
      <c r="DW25" s="630">
        <v>29.8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112965</v>
      </c>
      <c r="S26" s="626"/>
      <c r="T26" s="626"/>
      <c r="U26" s="626"/>
      <c r="V26" s="626"/>
      <c r="W26" s="626"/>
      <c r="X26" s="626"/>
      <c r="Y26" s="627"/>
      <c r="Z26" s="628">
        <v>1.4</v>
      </c>
      <c r="AA26" s="628"/>
      <c r="AB26" s="628"/>
      <c r="AC26" s="628"/>
      <c r="AD26" s="629">
        <v>112965</v>
      </c>
      <c r="AE26" s="629"/>
      <c r="AF26" s="629"/>
      <c r="AG26" s="629"/>
      <c r="AH26" s="629"/>
      <c r="AI26" s="629"/>
      <c r="AJ26" s="629"/>
      <c r="AK26" s="629"/>
      <c r="AL26" s="630">
        <v>3.6</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698142</v>
      </c>
      <c r="CS26" s="626"/>
      <c r="CT26" s="626"/>
      <c r="CU26" s="626"/>
      <c r="CV26" s="626"/>
      <c r="CW26" s="626"/>
      <c r="CX26" s="626"/>
      <c r="CY26" s="627"/>
      <c r="CZ26" s="659">
        <v>9</v>
      </c>
      <c r="DA26" s="660"/>
      <c r="DB26" s="660"/>
      <c r="DC26" s="661"/>
      <c r="DD26" s="634">
        <v>617399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1030942</v>
      </c>
      <c r="S27" s="626"/>
      <c r="T27" s="626"/>
      <c r="U27" s="626"/>
      <c r="V27" s="626"/>
      <c r="W27" s="626"/>
      <c r="X27" s="626"/>
      <c r="Y27" s="627"/>
      <c r="Z27" s="628">
        <v>13</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575583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639416</v>
      </c>
      <c r="CS27" s="657"/>
      <c r="CT27" s="657"/>
      <c r="CU27" s="657"/>
      <c r="CV27" s="657"/>
      <c r="CW27" s="657"/>
      <c r="CX27" s="657"/>
      <c r="CY27" s="658"/>
      <c r="CZ27" s="659">
        <v>8.3000000000000007</v>
      </c>
      <c r="DA27" s="660"/>
      <c r="DB27" s="660"/>
      <c r="DC27" s="661"/>
      <c r="DD27" s="634">
        <v>189125</v>
      </c>
      <c r="DE27" s="657"/>
      <c r="DF27" s="657"/>
      <c r="DG27" s="657"/>
      <c r="DH27" s="657"/>
      <c r="DI27" s="657"/>
      <c r="DJ27" s="657"/>
      <c r="DK27" s="658"/>
      <c r="DL27" s="634">
        <v>187470</v>
      </c>
      <c r="DM27" s="657"/>
      <c r="DN27" s="657"/>
      <c r="DO27" s="657"/>
      <c r="DP27" s="657"/>
      <c r="DQ27" s="657"/>
      <c r="DR27" s="657"/>
      <c r="DS27" s="657"/>
      <c r="DT27" s="657"/>
      <c r="DU27" s="657"/>
      <c r="DV27" s="658"/>
      <c r="DW27" s="630">
        <v>5.8</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1995409</v>
      </c>
      <c r="S28" s="626"/>
      <c r="T28" s="626"/>
      <c r="U28" s="626"/>
      <c r="V28" s="626"/>
      <c r="W28" s="626"/>
      <c r="X28" s="626"/>
      <c r="Y28" s="627"/>
      <c r="Z28" s="628">
        <v>25.1</v>
      </c>
      <c r="AA28" s="628"/>
      <c r="AB28" s="628"/>
      <c r="AC28" s="628"/>
      <c r="AD28" s="629">
        <v>993748</v>
      </c>
      <c r="AE28" s="629"/>
      <c r="AF28" s="629"/>
      <c r="AG28" s="629"/>
      <c r="AH28" s="629"/>
      <c r="AI28" s="629"/>
      <c r="AJ28" s="629"/>
      <c r="AK28" s="629"/>
      <c r="AL28" s="630">
        <v>31.9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321376</v>
      </c>
      <c r="CS28" s="626"/>
      <c r="CT28" s="626"/>
      <c r="CU28" s="626"/>
      <c r="CV28" s="626"/>
      <c r="CW28" s="626"/>
      <c r="CX28" s="626"/>
      <c r="CY28" s="627"/>
      <c r="CZ28" s="659">
        <v>4.2</v>
      </c>
      <c r="DA28" s="660"/>
      <c r="DB28" s="660"/>
      <c r="DC28" s="661"/>
      <c r="DD28" s="634">
        <v>317394</v>
      </c>
      <c r="DE28" s="626"/>
      <c r="DF28" s="626"/>
      <c r="DG28" s="626"/>
      <c r="DH28" s="626"/>
      <c r="DI28" s="626"/>
      <c r="DJ28" s="626"/>
      <c r="DK28" s="627"/>
      <c r="DL28" s="634">
        <v>317394</v>
      </c>
      <c r="DM28" s="626"/>
      <c r="DN28" s="626"/>
      <c r="DO28" s="626"/>
      <c r="DP28" s="626"/>
      <c r="DQ28" s="626"/>
      <c r="DR28" s="626"/>
      <c r="DS28" s="626"/>
      <c r="DT28" s="626"/>
      <c r="DU28" s="626"/>
      <c r="DV28" s="627"/>
      <c r="DW28" s="630">
        <v>9.9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15179</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321376</v>
      </c>
      <c r="CS29" s="657"/>
      <c r="CT29" s="657"/>
      <c r="CU29" s="657"/>
      <c r="CV29" s="657"/>
      <c r="CW29" s="657"/>
      <c r="CX29" s="657"/>
      <c r="CY29" s="658"/>
      <c r="CZ29" s="659">
        <v>4.2</v>
      </c>
      <c r="DA29" s="660"/>
      <c r="DB29" s="660"/>
      <c r="DC29" s="661"/>
      <c r="DD29" s="634">
        <v>317394</v>
      </c>
      <c r="DE29" s="657"/>
      <c r="DF29" s="657"/>
      <c r="DG29" s="657"/>
      <c r="DH29" s="657"/>
      <c r="DI29" s="657"/>
      <c r="DJ29" s="657"/>
      <c r="DK29" s="658"/>
      <c r="DL29" s="634">
        <v>317394</v>
      </c>
      <c r="DM29" s="657"/>
      <c r="DN29" s="657"/>
      <c r="DO29" s="657"/>
      <c r="DP29" s="657"/>
      <c r="DQ29" s="657"/>
      <c r="DR29" s="657"/>
      <c r="DS29" s="657"/>
      <c r="DT29" s="657"/>
      <c r="DU29" s="657"/>
      <c r="DV29" s="658"/>
      <c r="DW29" s="630">
        <v>9.9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648875</v>
      </c>
      <c r="S30" s="626"/>
      <c r="T30" s="626"/>
      <c r="U30" s="626"/>
      <c r="V30" s="626"/>
      <c r="W30" s="626"/>
      <c r="X30" s="626"/>
      <c r="Y30" s="627"/>
      <c r="Z30" s="628">
        <v>8.1999999999999993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97.8</v>
      </c>
      <c r="BN30" s="684"/>
      <c r="BO30" s="684"/>
      <c r="BP30" s="684"/>
      <c r="BQ30" s="685"/>
      <c r="BR30" s="683">
        <v>98.6</v>
      </c>
      <c r="BS30" s="684"/>
      <c r="BT30" s="684"/>
      <c r="BU30" s="684"/>
      <c r="BV30" s="684"/>
      <c r="BW30" s="684"/>
      <c r="BX30" s="620">
        <v>96.8</v>
      </c>
      <c r="BY30" s="684"/>
      <c r="BZ30" s="684"/>
      <c r="CA30" s="684"/>
      <c r="CB30" s="685"/>
      <c r="CD30" s="688"/>
      <c r="CE30" s="689"/>
      <c r="CF30" s="639" t="s">
        <v>292</v>
      </c>
      <c r="CG30" s="640"/>
      <c r="CH30" s="640"/>
      <c r="CI30" s="640"/>
      <c r="CJ30" s="640"/>
      <c r="CK30" s="640"/>
      <c r="CL30" s="640"/>
      <c r="CM30" s="640"/>
      <c r="CN30" s="640"/>
      <c r="CO30" s="640"/>
      <c r="CP30" s="640"/>
      <c r="CQ30" s="641"/>
      <c r="CR30" s="625">
        <v>280396</v>
      </c>
      <c r="CS30" s="626"/>
      <c r="CT30" s="626"/>
      <c r="CU30" s="626"/>
      <c r="CV30" s="626"/>
      <c r="CW30" s="626"/>
      <c r="CX30" s="626"/>
      <c r="CY30" s="627"/>
      <c r="CZ30" s="659">
        <v>3.6</v>
      </c>
      <c r="DA30" s="660"/>
      <c r="DB30" s="660"/>
      <c r="DC30" s="661"/>
      <c r="DD30" s="634">
        <v>276414</v>
      </c>
      <c r="DE30" s="626"/>
      <c r="DF30" s="626"/>
      <c r="DG30" s="626"/>
      <c r="DH30" s="626"/>
      <c r="DI30" s="626"/>
      <c r="DJ30" s="626"/>
      <c r="DK30" s="627"/>
      <c r="DL30" s="634">
        <v>276414</v>
      </c>
      <c r="DM30" s="626"/>
      <c r="DN30" s="626"/>
      <c r="DO30" s="626"/>
      <c r="DP30" s="626"/>
      <c r="DQ30" s="626"/>
      <c r="DR30" s="626"/>
      <c r="DS30" s="626"/>
      <c r="DT30" s="626"/>
      <c r="DU30" s="626"/>
      <c r="DV30" s="627"/>
      <c r="DW30" s="630">
        <v>8.6</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167764</v>
      </c>
      <c r="S31" s="626"/>
      <c r="T31" s="626"/>
      <c r="U31" s="626"/>
      <c r="V31" s="626"/>
      <c r="W31" s="626"/>
      <c r="X31" s="626"/>
      <c r="Y31" s="627"/>
      <c r="Z31" s="628">
        <v>2.1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98.5</v>
      </c>
      <c r="BN31" s="681"/>
      <c r="BO31" s="681"/>
      <c r="BP31" s="681"/>
      <c r="BQ31" s="682"/>
      <c r="BR31" s="680">
        <v>98.3</v>
      </c>
      <c r="BS31" s="657"/>
      <c r="BT31" s="657"/>
      <c r="BU31" s="657"/>
      <c r="BV31" s="657"/>
      <c r="BW31" s="657"/>
      <c r="BX31" s="631">
        <v>96.8</v>
      </c>
      <c r="BY31" s="681"/>
      <c r="BZ31" s="681"/>
      <c r="CA31" s="681"/>
      <c r="CB31" s="682"/>
      <c r="CD31" s="688"/>
      <c r="CE31" s="689"/>
      <c r="CF31" s="639" t="s">
        <v>296</v>
      </c>
      <c r="CG31" s="640"/>
      <c r="CH31" s="640"/>
      <c r="CI31" s="640"/>
      <c r="CJ31" s="640"/>
      <c r="CK31" s="640"/>
      <c r="CL31" s="640"/>
      <c r="CM31" s="640"/>
      <c r="CN31" s="640"/>
      <c r="CO31" s="640"/>
      <c r="CP31" s="640"/>
      <c r="CQ31" s="641"/>
      <c r="CR31" s="625">
        <v>40980</v>
      </c>
      <c r="CS31" s="657"/>
      <c r="CT31" s="657"/>
      <c r="CU31" s="657"/>
      <c r="CV31" s="657"/>
      <c r="CW31" s="657"/>
      <c r="CX31" s="657"/>
      <c r="CY31" s="658"/>
      <c r="CZ31" s="659">
        <v>0.5</v>
      </c>
      <c r="DA31" s="660"/>
      <c r="DB31" s="660"/>
      <c r="DC31" s="661"/>
      <c r="DD31" s="634">
        <v>40980</v>
      </c>
      <c r="DE31" s="657"/>
      <c r="DF31" s="657"/>
      <c r="DG31" s="657"/>
      <c r="DH31" s="657"/>
      <c r="DI31" s="657"/>
      <c r="DJ31" s="657"/>
      <c r="DK31" s="658"/>
      <c r="DL31" s="634">
        <v>40980</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66452</v>
      </c>
      <c r="S32" s="626"/>
      <c r="T32" s="626"/>
      <c r="U32" s="626"/>
      <c r="V32" s="626"/>
      <c r="W32" s="626"/>
      <c r="X32" s="626"/>
      <c r="Y32" s="627"/>
      <c r="Z32" s="628">
        <v>0.8</v>
      </c>
      <c r="AA32" s="628"/>
      <c r="AB32" s="628"/>
      <c r="AC32" s="628"/>
      <c r="AD32" s="629">
        <v>3089</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97.9</v>
      </c>
      <c r="BH32" s="693"/>
      <c r="BI32" s="693"/>
      <c r="BJ32" s="693"/>
      <c r="BK32" s="693"/>
      <c r="BL32" s="693"/>
      <c r="BM32" s="694">
        <v>95.3</v>
      </c>
      <c r="BN32" s="693"/>
      <c r="BO32" s="693"/>
      <c r="BP32" s="693"/>
      <c r="BQ32" s="695"/>
      <c r="BR32" s="692">
        <v>97.5</v>
      </c>
      <c r="BS32" s="693"/>
      <c r="BT32" s="693"/>
      <c r="BU32" s="693"/>
      <c r="BV32" s="693"/>
      <c r="BW32" s="693"/>
      <c r="BX32" s="694">
        <v>94.1</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247595</v>
      </c>
      <c r="S33" s="626"/>
      <c r="T33" s="626"/>
      <c r="U33" s="626"/>
      <c r="V33" s="626"/>
      <c r="W33" s="626"/>
      <c r="X33" s="626"/>
      <c r="Y33" s="627"/>
      <c r="Z33" s="628">
        <v>3.1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3997177</v>
      </c>
      <c r="CS33" s="657"/>
      <c r="CT33" s="657"/>
      <c r="CU33" s="657"/>
      <c r="CV33" s="657"/>
      <c r="CW33" s="657"/>
      <c r="CX33" s="657"/>
      <c r="CY33" s="658"/>
      <c r="CZ33" s="659">
        <v>51.7</v>
      </c>
      <c r="DA33" s="660"/>
      <c r="DB33" s="660"/>
      <c r="DC33" s="661"/>
      <c r="DD33" s="634">
        <v>2385210</v>
      </c>
      <c r="DE33" s="657"/>
      <c r="DF33" s="657"/>
      <c r="DG33" s="657"/>
      <c r="DH33" s="657"/>
      <c r="DI33" s="657"/>
      <c r="DJ33" s="657"/>
      <c r="DK33" s="658"/>
      <c r="DL33" s="634">
        <v>1179419</v>
      </c>
      <c r="DM33" s="657"/>
      <c r="DN33" s="657"/>
      <c r="DO33" s="657"/>
      <c r="DP33" s="657"/>
      <c r="DQ33" s="657"/>
      <c r="DR33" s="657"/>
      <c r="DS33" s="657"/>
      <c r="DT33" s="657"/>
      <c r="DU33" s="657"/>
      <c r="DV33" s="658"/>
      <c r="DW33" s="630">
        <v>36.700000000000003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1031795</v>
      </c>
      <c r="CS34" s="626"/>
      <c r="CT34" s="626"/>
      <c r="CU34" s="626"/>
      <c r="CV34" s="626"/>
      <c r="CW34" s="626"/>
      <c r="CX34" s="626"/>
      <c r="CY34" s="627"/>
      <c r="CZ34" s="659">
        <v>13.4</v>
      </c>
      <c r="DA34" s="660"/>
      <c r="DB34" s="660"/>
      <c r="DC34" s="661"/>
      <c r="DD34" s="634">
        <v>570193</v>
      </c>
      <c r="DE34" s="626"/>
      <c r="DF34" s="626"/>
      <c r="DG34" s="626"/>
      <c r="DH34" s="626"/>
      <c r="DI34" s="626"/>
      <c r="DJ34" s="626"/>
      <c r="DK34" s="627"/>
      <c r="DL34" s="634">
        <v>438663</v>
      </c>
      <c r="DM34" s="626"/>
      <c r="DN34" s="626"/>
      <c r="DO34" s="626"/>
      <c r="DP34" s="626"/>
      <c r="DQ34" s="626"/>
      <c r="DR34" s="626"/>
      <c r="DS34" s="626"/>
      <c r="DT34" s="626"/>
      <c r="DU34" s="626"/>
      <c r="DV34" s="627"/>
      <c r="DW34" s="630">
        <v>13.6</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94495</v>
      </c>
      <c r="S35" s="626"/>
      <c r="T35" s="626"/>
      <c r="U35" s="626"/>
      <c r="V35" s="626"/>
      <c r="W35" s="626"/>
      <c r="X35" s="626"/>
      <c r="Y35" s="627"/>
      <c r="Z35" s="628">
        <v>1.2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434704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74485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82473</v>
      </c>
      <c r="CS35" s="657"/>
      <c r="CT35" s="657"/>
      <c r="CU35" s="657"/>
      <c r="CV35" s="657"/>
      <c r="CW35" s="657"/>
      <c r="CX35" s="657"/>
      <c r="CY35" s="658"/>
      <c r="CZ35" s="659">
        <v>1.1000000000000001</v>
      </c>
      <c r="DA35" s="660"/>
      <c r="DB35" s="660"/>
      <c r="DC35" s="661"/>
      <c r="DD35" s="634">
        <v>48625</v>
      </c>
      <c r="DE35" s="657"/>
      <c r="DF35" s="657"/>
      <c r="DG35" s="657"/>
      <c r="DH35" s="657"/>
      <c r="DI35" s="657"/>
      <c r="DJ35" s="657"/>
      <c r="DK35" s="658"/>
      <c r="DL35" s="634">
        <v>972</v>
      </c>
      <c r="DM35" s="657"/>
      <c r="DN35" s="657"/>
      <c r="DO35" s="657"/>
      <c r="DP35" s="657"/>
      <c r="DQ35" s="657"/>
      <c r="DR35" s="657"/>
      <c r="DS35" s="657"/>
      <c r="DT35" s="657"/>
      <c r="DU35" s="657"/>
      <c r="DV35" s="658"/>
      <c r="DW35" s="630">
        <v>0</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7955690</v>
      </c>
      <c r="S36" s="698"/>
      <c r="T36" s="698"/>
      <c r="U36" s="698"/>
      <c r="V36" s="698"/>
      <c r="W36" s="698"/>
      <c r="X36" s="698"/>
      <c r="Y36" s="699"/>
      <c r="Z36" s="700">
        <v>100</v>
      </c>
      <c r="AA36" s="700"/>
      <c r="AB36" s="700"/>
      <c r="AC36" s="700"/>
      <c r="AD36" s="701">
        <v>3119865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110100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-54530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1693520</v>
      </c>
      <c r="CS36" s="626"/>
      <c r="CT36" s="626"/>
      <c r="CU36" s="626"/>
      <c r="CV36" s="626"/>
      <c r="CW36" s="626"/>
      <c r="CX36" s="626"/>
      <c r="CY36" s="627"/>
      <c r="CZ36" s="659">
        <v>21.9</v>
      </c>
      <c r="DA36" s="660"/>
      <c r="DB36" s="660"/>
      <c r="DC36" s="661"/>
      <c r="DD36" s="634">
        <v>640585</v>
      </c>
      <c r="DE36" s="626"/>
      <c r="DF36" s="626"/>
      <c r="DG36" s="626"/>
      <c r="DH36" s="626"/>
      <c r="DI36" s="626"/>
      <c r="DJ36" s="626"/>
      <c r="DK36" s="627"/>
      <c r="DL36" s="634">
        <v>484384</v>
      </c>
      <c r="DM36" s="626"/>
      <c r="DN36" s="626"/>
      <c r="DO36" s="626"/>
      <c r="DP36" s="626"/>
      <c r="DQ36" s="626"/>
      <c r="DR36" s="626"/>
      <c r="DS36" s="626"/>
      <c r="DT36" s="626"/>
      <c r="DU36" s="626"/>
      <c r="DV36" s="627"/>
      <c r="DW36" s="630">
        <v>15.1</v>
      </c>
      <c r="DX36" s="655"/>
      <c r="DY36" s="655"/>
      <c r="DZ36" s="655"/>
      <c r="EA36" s="655"/>
      <c r="EB36" s="655"/>
      <c r="EC36" s="656"/>
    </row>
    <row r="37" spans="2:133" ht="11.25" customHeight="1">
      <c r="AQ37" s="704" t="s">
        <v>314</v>
      </c>
      <c r="AR37" s="705"/>
      <c r="AS37" s="705"/>
      <c r="AT37" s="705"/>
      <c r="AU37" s="705"/>
      <c r="AV37" s="705"/>
      <c r="AW37" s="705"/>
      <c r="AX37" s="705"/>
      <c r="AY37" s="706"/>
      <c r="AZ37" s="625">
        <v>37502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1035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250347</v>
      </c>
      <c r="CS37" s="657"/>
      <c r="CT37" s="657"/>
      <c r="CU37" s="657"/>
      <c r="CV37" s="657"/>
      <c r="CW37" s="657"/>
      <c r="CX37" s="657"/>
      <c r="CY37" s="658"/>
      <c r="CZ37" s="659">
        <v>3.2</v>
      </c>
      <c r="DA37" s="660"/>
      <c r="DB37" s="660"/>
      <c r="DC37" s="661"/>
      <c r="DD37" s="634">
        <v>250347</v>
      </c>
      <c r="DE37" s="657"/>
      <c r="DF37" s="657"/>
      <c r="DG37" s="657"/>
      <c r="DH37" s="657"/>
      <c r="DI37" s="657"/>
      <c r="DJ37" s="657"/>
      <c r="DK37" s="658"/>
      <c r="DL37" s="634">
        <v>250320</v>
      </c>
      <c r="DM37" s="657"/>
      <c r="DN37" s="657"/>
      <c r="DO37" s="657"/>
      <c r="DP37" s="657"/>
      <c r="DQ37" s="657"/>
      <c r="DR37" s="657"/>
      <c r="DS37" s="657"/>
      <c r="DT37" s="657"/>
      <c r="DU37" s="657"/>
      <c r="DV37" s="658"/>
      <c r="DW37" s="630">
        <v>7.8</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1929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324604</v>
      </c>
      <c r="CS38" s="626"/>
      <c r="CT38" s="626"/>
      <c r="CU38" s="626"/>
      <c r="CV38" s="626"/>
      <c r="CW38" s="626"/>
      <c r="CX38" s="626"/>
      <c r="CY38" s="627"/>
      <c r="CZ38" s="659">
        <v>4.2</v>
      </c>
      <c r="DA38" s="660"/>
      <c r="DB38" s="660"/>
      <c r="DC38" s="661"/>
      <c r="DD38" s="634">
        <v>287485</v>
      </c>
      <c r="DE38" s="626"/>
      <c r="DF38" s="626"/>
      <c r="DG38" s="626"/>
      <c r="DH38" s="626"/>
      <c r="DI38" s="626"/>
      <c r="DJ38" s="626"/>
      <c r="DK38" s="627"/>
      <c r="DL38" s="634">
        <v>255400</v>
      </c>
      <c r="DM38" s="626"/>
      <c r="DN38" s="626"/>
      <c r="DO38" s="626"/>
      <c r="DP38" s="626"/>
      <c r="DQ38" s="626"/>
      <c r="DR38" s="626"/>
      <c r="DS38" s="626"/>
      <c r="DT38" s="626"/>
      <c r="DU38" s="626"/>
      <c r="DV38" s="627"/>
      <c r="DW38" s="630">
        <v>7.9</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59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864785</v>
      </c>
      <c r="CS39" s="657"/>
      <c r="CT39" s="657"/>
      <c r="CU39" s="657"/>
      <c r="CV39" s="657"/>
      <c r="CW39" s="657"/>
      <c r="CX39" s="657"/>
      <c r="CY39" s="658"/>
      <c r="CZ39" s="659">
        <v>11.2</v>
      </c>
      <c r="DA39" s="660"/>
      <c r="DB39" s="660"/>
      <c r="DC39" s="661"/>
      <c r="DD39" s="634">
        <v>838322</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151460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188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135642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1702060</v>
      </c>
      <c r="CS42" s="626"/>
      <c r="CT42" s="626"/>
      <c r="CU42" s="626"/>
      <c r="CV42" s="626"/>
      <c r="CW42" s="626"/>
      <c r="CX42" s="626"/>
      <c r="CY42" s="627"/>
      <c r="CZ42" s="659">
        <v>22</v>
      </c>
      <c r="DA42" s="708"/>
      <c r="DB42" s="708"/>
      <c r="DC42" s="709"/>
      <c r="DD42" s="634">
        <v>364219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16041</v>
      </c>
      <c r="CS43" s="657"/>
      <c r="CT43" s="657"/>
      <c r="CU43" s="657"/>
      <c r="CV43" s="657"/>
      <c r="CW43" s="657"/>
      <c r="CX43" s="657"/>
      <c r="CY43" s="658"/>
      <c r="CZ43" s="659">
        <v>0.2</v>
      </c>
      <c r="DA43" s="660"/>
      <c r="DB43" s="660"/>
      <c r="DC43" s="661"/>
      <c r="DD43" s="634">
        <v>9750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1688731</v>
      </c>
      <c r="CS44" s="626"/>
      <c r="CT44" s="626"/>
      <c r="CU44" s="626"/>
      <c r="CV44" s="626"/>
      <c r="CW44" s="626"/>
      <c r="CX44" s="626"/>
      <c r="CY44" s="627"/>
      <c r="CZ44" s="659">
        <v>21.9</v>
      </c>
      <c r="DA44" s="708"/>
      <c r="DB44" s="708"/>
      <c r="DC44" s="709"/>
      <c r="DD44" s="634">
        <v>364219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1142600</v>
      </c>
      <c r="CS45" s="657"/>
      <c r="CT45" s="657"/>
      <c r="CU45" s="657"/>
      <c r="CV45" s="657"/>
      <c r="CW45" s="657"/>
      <c r="CX45" s="657"/>
      <c r="CY45" s="658"/>
      <c r="CZ45" s="659">
        <v>14.8</v>
      </c>
      <c r="DA45" s="660"/>
      <c r="DB45" s="660"/>
      <c r="DC45" s="661"/>
      <c r="DD45" s="634">
        <v>117923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539952</v>
      </c>
      <c r="CS46" s="626"/>
      <c r="CT46" s="626"/>
      <c r="CU46" s="626"/>
      <c r="CV46" s="626"/>
      <c r="CW46" s="626"/>
      <c r="CX46" s="626"/>
      <c r="CY46" s="627"/>
      <c r="CZ46" s="659">
        <v>7</v>
      </c>
      <c r="DA46" s="708"/>
      <c r="DB46" s="708"/>
      <c r="DC46" s="709"/>
      <c r="DD46" s="634">
        <v>240117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13329</v>
      </c>
      <c r="CS47" s="657"/>
      <c r="CT47" s="657"/>
      <c r="CU47" s="657"/>
      <c r="CV47" s="657"/>
      <c r="CW47" s="657"/>
      <c r="CX47" s="657"/>
      <c r="CY47" s="658"/>
      <c r="CZ47" s="659">
        <v>0.2</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7726996</v>
      </c>
      <c r="CS49" s="693"/>
      <c r="CT49" s="693"/>
      <c r="CU49" s="693"/>
      <c r="CV49" s="693"/>
      <c r="CW49" s="693"/>
      <c r="CX49" s="693"/>
      <c r="CY49" s="720"/>
      <c r="CZ49" s="721">
        <v>100</v>
      </c>
      <c r="DA49" s="722"/>
      <c r="DB49" s="722"/>
      <c r="DC49" s="723"/>
      <c r="DD49" s="724">
        <v>4240424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7956</v>
      </c>
      <c r="R7" s="755"/>
      <c r="S7" s="755"/>
      <c r="T7" s="755"/>
      <c r="U7" s="755"/>
      <c r="V7" s="755">
        <v>7727</v>
      </c>
      <c r="W7" s="755"/>
      <c r="X7" s="755"/>
      <c r="Y7" s="755"/>
      <c r="Z7" s="755"/>
      <c r="AA7" s="755">
        <v>229</v>
      </c>
      <c r="AB7" s="755"/>
      <c r="AC7" s="755"/>
      <c r="AD7" s="755"/>
      <c r="AE7" s="756"/>
      <c r="AF7" s="757">
        <v>159</v>
      </c>
      <c r="AG7" s="758"/>
      <c r="AH7" s="758"/>
      <c r="AI7" s="758"/>
      <c r="AJ7" s="759"/>
      <c r="AK7" s="794">
        <v>0</v>
      </c>
      <c r="AL7" s="795"/>
      <c r="AM7" s="795"/>
      <c r="AN7" s="795"/>
      <c r="AO7" s="795"/>
      <c r="AP7" s="795">
        <v>3303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531</v>
      </c>
      <c r="BT7" s="799"/>
      <c r="BU7" s="799"/>
      <c r="BV7" s="799"/>
      <c r="BW7" s="799"/>
      <c r="BX7" s="799"/>
      <c r="BY7" s="799"/>
      <c r="BZ7" s="799"/>
      <c r="CA7" s="799"/>
      <c r="CB7" s="799"/>
      <c r="CC7" s="799"/>
      <c r="CD7" s="799"/>
      <c r="CE7" s="799"/>
      <c r="CF7" s="799"/>
      <c r="CG7" s="800"/>
      <c r="CH7" s="791">
        <v>11</v>
      </c>
      <c r="CI7" s="792"/>
      <c r="CJ7" s="792"/>
      <c r="CK7" s="792"/>
      <c r="CL7" s="793"/>
      <c r="CM7" s="791">
        <v>23</v>
      </c>
      <c r="CN7" s="792"/>
      <c r="CO7" s="792"/>
      <c r="CP7" s="792"/>
      <c r="CQ7" s="793"/>
      <c r="CR7" s="791">
        <v>11</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532</v>
      </c>
      <c r="BT8" s="789"/>
      <c r="BU8" s="789"/>
      <c r="BV8" s="789"/>
      <c r="BW8" s="789"/>
      <c r="BX8" s="789"/>
      <c r="BY8" s="789"/>
      <c r="BZ8" s="789"/>
      <c r="CA8" s="789"/>
      <c r="CB8" s="789"/>
      <c r="CC8" s="789"/>
      <c r="CD8" s="789"/>
      <c r="CE8" s="789"/>
      <c r="CF8" s="789"/>
      <c r="CG8" s="790"/>
      <c r="CH8" s="801" t="s">
        <v>534</v>
      </c>
      <c r="CI8" s="802"/>
      <c r="CJ8" s="802"/>
      <c r="CK8" s="802"/>
      <c r="CL8" s="803"/>
      <c r="CM8" s="801" t="s">
        <v>534</v>
      </c>
      <c r="CN8" s="802"/>
      <c r="CO8" s="802"/>
      <c r="CP8" s="802"/>
      <c r="CQ8" s="803"/>
      <c r="CR8" s="801" t="s">
        <v>534</v>
      </c>
      <c r="CS8" s="802"/>
      <c r="CT8" s="802"/>
      <c r="CU8" s="802"/>
      <c r="CV8" s="803"/>
      <c r="CW8" s="801" t="s">
        <v>534</v>
      </c>
      <c r="CX8" s="802"/>
      <c r="CY8" s="802"/>
      <c r="CZ8" s="802"/>
      <c r="DA8" s="803"/>
      <c r="DB8" s="801" t="s">
        <v>534</v>
      </c>
      <c r="DC8" s="802"/>
      <c r="DD8" s="802"/>
      <c r="DE8" s="802"/>
      <c r="DF8" s="803"/>
      <c r="DG8" s="801" t="s">
        <v>534</v>
      </c>
      <c r="DH8" s="802"/>
      <c r="DI8" s="802"/>
      <c r="DJ8" s="802"/>
      <c r="DK8" s="803"/>
      <c r="DL8" s="801" t="s">
        <v>534</v>
      </c>
      <c r="DM8" s="802"/>
      <c r="DN8" s="802"/>
      <c r="DO8" s="802"/>
      <c r="DP8" s="803"/>
      <c r="DQ8" s="801" t="s">
        <v>534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533</v>
      </c>
      <c r="BT9" s="789"/>
      <c r="BU9" s="789"/>
      <c r="BV9" s="789"/>
      <c r="BW9" s="789"/>
      <c r="BX9" s="789"/>
      <c r="BY9" s="789"/>
      <c r="BZ9" s="789"/>
      <c r="CA9" s="789"/>
      <c r="CB9" s="789"/>
      <c r="CC9" s="789"/>
      <c r="CD9" s="789"/>
      <c r="CE9" s="789"/>
      <c r="CF9" s="789"/>
      <c r="CG9" s="790"/>
      <c r="CH9" s="801" t="s">
        <v>534</v>
      </c>
      <c r="CI9" s="802"/>
      <c r="CJ9" s="802"/>
      <c r="CK9" s="802"/>
      <c r="CL9" s="803"/>
      <c r="CM9" s="801" t="s">
        <v>534</v>
      </c>
      <c r="CN9" s="802"/>
      <c r="CO9" s="802"/>
      <c r="CP9" s="802"/>
      <c r="CQ9" s="803"/>
      <c r="CR9" s="801" t="s">
        <v>534</v>
      </c>
      <c r="CS9" s="802"/>
      <c r="CT9" s="802"/>
      <c r="CU9" s="802"/>
      <c r="CV9" s="803"/>
      <c r="CW9" s="801" t="s">
        <v>534</v>
      </c>
      <c r="CX9" s="802"/>
      <c r="CY9" s="802"/>
      <c r="CZ9" s="802"/>
      <c r="DA9" s="803"/>
      <c r="DB9" s="801" t="s">
        <v>534</v>
      </c>
      <c r="DC9" s="802"/>
      <c r="DD9" s="802"/>
      <c r="DE9" s="802"/>
      <c r="DF9" s="803"/>
      <c r="DG9" s="801" t="s">
        <v>534</v>
      </c>
      <c r="DH9" s="802"/>
      <c r="DI9" s="802"/>
      <c r="DJ9" s="802"/>
      <c r="DK9" s="803"/>
      <c r="DL9" s="801" t="s">
        <v>534</v>
      </c>
      <c r="DM9" s="802"/>
      <c r="DN9" s="802"/>
      <c r="DO9" s="802"/>
      <c r="DP9" s="803"/>
      <c r="DQ9" s="801" t="s">
        <v>534</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7956</v>
      </c>
      <c r="R23" s="814"/>
      <c r="S23" s="814"/>
      <c r="T23" s="814"/>
      <c r="U23" s="814"/>
      <c r="V23" s="814">
        <v>7727</v>
      </c>
      <c r="W23" s="814"/>
      <c r="X23" s="814"/>
      <c r="Y23" s="814"/>
      <c r="Z23" s="814"/>
      <c r="AA23" s="814">
        <v>229</v>
      </c>
      <c r="AB23" s="814"/>
      <c r="AC23" s="814"/>
      <c r="AD23" s="814"/>
      <c r="AE23" s="815"/>
      <c r="AF23" s="816">
        <v>159</v>
      </c>
      <c r="AG23" s="814"/>
      <c r="AH23" s="814"/>
      <c r="AI23" s="814"/>
      <c r="AJ23" s="817"/>
      <c r="AK23" s="818"/>
      <c r="AL23" s="819"/>
      <c r="AM23" s="819"/>
      <c r="AN23" s="819"/>
      <c r="AO23" s="819"/>
      <c r="AP23" s="814">
        <v>3309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1186</v>
      </c>
      <c r="R28" s="843"/>
      <c r="S28" s="843"/>
      <c r="T28" s="843"/>
      <c r="U28" s="843"/>
      <c r="V28" s="843">
        <v>1111</v>
      </c>
      <c r="W28" s="843"/>
      <c r="X28" s="843"/>
      <c r="Y28" s="843"/>
      <c r="Z28" s="843"/>
      <c r="AA28" s="843">
        <v>74</v>
      </c>
      <c r="AB28" s="843"/>
      <c r="AC28" s="843"/>
      <c r="AD28" s="843"/>
      <c r="AE28" s="844"/>
      <c r="AF28" s="845">
        <v>74</v>
      </c>
      <c r="AG28" s="843"/>
      <c r="AH28" s="843"/>
      <c r="AI28" s="843"/>
      <c r="AJ28" s="846"/>
      <c r="AK28" s="847">
        <v>152</v>
      </c>
      <c r="AL28" s="838"/>
      <c r="AM28" s="838"/>
      <c r="AN28" s="838"/>
      <c r="AO28" s="838"/>
      <c r="AP28" s="838" t="s">
        <v>530</v>
      </c>
      <c r="AQ28" s="838"/>
      <c r="AR28" s="838"/>
      <c r="AS28" s="838"/>
      <c r="AT28" s="838"/>
      <c r="AU28" s="838" t="s">
        <v>530</v>
      </c>
      <c r="AV28" s="838"/>
      <c r="AW28" s="838"/>
      <c r="AX28" s="838"/>
      <c r="AY28" s="838"/>
      <c r="AZ28" s="839" t="s">
        <v>530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41</v>
      </c>
      <c r="R29" s="779"/>
      <c r="S29" s="779"/>
      <c r="T29" s="779"/>
      <c r="U29" s="779"/>
      <c r="V29" s="779">
        <v>41</v>
      </c>
      <c r="W29" s="779"/>
      <c r="X29" s="779"/>
      <c r="Y29" s="779"/>
      <c r="Z29" s="779"/>
      <c r="AA29" s="779">
        <v>0</v>
      </c>
      <c r="AB29" s="779"/>
      <c r="AC29" s="779"/>
      <c r="AD29" s="779"/>
      <c r="AE29" s="780"/>
      <c r="AF29" s="781">
        <v>0</v>
      </c>
      <c r="AG29" s="782"/>
      <c r="AH29" s="782"/>
      <c r="AI29" s="782"/>
      <c r="AJ29" s="783"/>
      <c r="AK29" s="850">
        <v>16</v>
      </c>
      <c r="AL29" s="851"/>
      <c r="AM29" s="851"/>
      <c r="AN29" s="851"/>
      <c r="AO29" s="851"/>
      <c r="AP29" s="851" t="s">
        <v>530</v>
      </c>
      <c r="AQ29" s="851"/>
      <c r="AR29" s="851"/>
      <c r="AS29" s="851"/>
      <c r="AT29" s="851"/>
      <c r="AU29" s="851" t="s">
        <v>530</v>
      </c>
      <c r="AV29" s="851"/>
      <c r="AW29" s="851"/>
      <c r="AX29" s="851"/>
      <c r="AY29" s="851"/>
      <c r="AZ29" s="852" t="s">
        <v>530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248</v>
      </c>
      <c r="R30" s="779"/>
      <c r="S30" s="779"/>
      <c r="T30" s="779"/>
      <c r="U30" s="779"/>
      <c r="V30" s="779">
        <v>209</v>
      </c>
      <c r="W30" s="779"/>
      <c r="X30" s="779"/>
      <c r="Y30" s="779"/>
      <c r="Z30" s="779"/>
      <c r="AA30" s="779">
        <v>40</v>
      </c>
      <c r="AB30" s="779"/>
      <c r="AC30" s="779"/>
      <c r="AD30" s="779"/>
      <c r="AE30" s="780"/>
      <c r="AF30" s="781">
        <v>340</v>
      </c>
      <c r="AG30" s="782"/>
      <c r="AH30" s="782"/>
      <c r="AI30" s="782"/>
      <c r="AJ30" s="783"/>
      <c r="AK30" s="850">
        <v>86</v>
      </c>
      <c r="AL30" s="851"/>
      <c r="AM30" s="851"/>
      <c r="AN30" s="851"/>
      <c r="AO30" s="851"/>
      <c r="AP30" s="851">
        <v>541</v>
      </c>
      <c r="AQ30" s="851"/>
      <c r="AR30" s="851"/>
      <c r="AS30" s="851"/>
      <c r="AT30" s="851"/>
      <c r="AU30" s="851">
        <v>294</v>
      </c>
      <c r="AV30" s="851"/>
      <c r="AW30" s="851"/>
      <c r="AX30" s="851"/>
      <c r="AY30" s="851"/>
      <c r="AZ30" s="852" t="s">
        <v>530</v>
      </c>
      <c r="BA30" s="852"/>
      <c r="BB30" s="852"/>
      <c r="BC30" s="852"/>
      <c r="BD30" s="852"/>
      <c r="BE30" s="848" t="s">
        <v>382</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101</v>
      </c>
      <c r="R31" s="779"/>
      <c r="S31" s="779"/>
      <c r="T31" s="779"/>
      <c r="U31" s="779"/>
      <c r="V31" s="779">
        <v>97</v>
      </c>
      <c r="W31" s="779"/>
      <c r="X31" s="779"/>
      <c r="Y31" s="779"/>
      <c r="Z31" s="779"/>
      <c r="AA31" s="779">
        <v>4</v>
      </c>
      <c r="AB31" s="779"/>
      <c r="AC31" s="779"/>
      <c r="AD31" s="779"/>
      <c r="AE31" s="780"/>
      <c r="AF31" s="781">
        <v>4</v>
      </c>
      <c r="AG31" s="782"/>
      <c r="AH31" s="782"/>
      <c r="AI31" s="782"/>
      <c r="AJ31" s="783"/>
      <c r="AK31" s="850">
        <v>38</v>
      </c>
      <c r="AL31" s="851"/>
      <c r="AM31" s="851"/>
      <c r="AN31" s="851"/>
      <c r="AO31" s="851"/>
      <c r="AP31" s="851">
        <v>32</v>
      </c>
      <c r="AQ31" s="851"/>
      <c r="AR31" s="851"/>
      <c r="AS31" s="851"/>
      <c r="AT31" s="851"/>
      <c r="AU31" s="851" t="s">
        <v>544</v>
      </c>
      <c r="AV31" s="851"/>
      <c r="AW31" s="851"/>
      <c r="AX31" s="851"/>
      <c r="AY31" s="851"/>
      <c r="AZ31" s="852" t="s">
        <v>530</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418</v>
      </c>
      <c r="AG63" s="862"/>
      <c r="AH63" s="862"/>
      <c r="AI63" s="862"/>
      <c r="AJ63" s="863"/>
      <c r="AK63" s="864"/>
      <c r="AL63" s="859"/>
      <c r="AM63" s="859"/>
      <c r="AN63" s="859"/>
      <c r="AO63" s="859"/>
      <c r="AP63" s="862">
        <v>573</v>
      </c>
      <c r="AQ63" s="862"/>
      <c r="AR63" s="862"/>
      <c r="AS63" s="862"/>
      <c r="AT63" s="862"/>
      <c r="AU63" s="862">
        <v>294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4001</v>
      </c>
      <c r="R68" s="886"/>
      <c r="S68" s="886"/>
      <c r="T68" s="886"/>
      <c r="U68" s="886"/>
      <c r="V68" s="886">
        <v>3980</v>
      </c>
      <c r="W68" s="886"/>
      <c r="X68" s="886"/>
      <c r="Y68" s="886"/>
      <c r="Z68" s="886"/>
      <c r="AA68" s="886">
        <v>22</v>
      </c>
      <c r="AB68" s="886"/>
      <c r="AC68" s="886"/>
      <c r="AD68" s="886"/>
      <c r="AE68" s="886"/>
      <c r="AF68" s="886">
        <v>22</v>
      </c>
      <c r="AG68" s="886"/>
      <c r="AH68" s="886"/>
      <c r="AI68" s="886"/>
      <c r="AJ68" s="886"/>
      <c r="AK68" s="886">
        <v>12</v>
      </c>
      <c r="AL68" s="886"/>
      <c r="AM68" s="886"/>
      <c r="AN68" s="886"/>
      <c r="AO68" s="886"/>
      <c r="AP68" s="886">
        <v>220</v>
      </c>
      <c r="AQ68" s="886"/>
      <c r="AR68" s="886"/>
      <c r="AS68" s="886"/>
      <c r="AT68" s="886"/>
      <c r="AU68" s="886">
        <v>10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9111</v>
      </c>
      <c r="R69" s="851"/>
      <c r="S69" s="851"/>
      <c r="T69" s="851"/>
      <c r="U69" s="851"/>
      <c r="V69" s="851">
        <v>8473</v>
      </c>
      <c r="W69" s="851"/>
      <c r="X69" s="851"/>
      <c r="Y69" s="851"/>
      <c r="Z69" s="851"/>
      <c r="AA69" s="851">
        <v>638</v>
      </c>
      <c r="AB69" s="851"/>
      <c r="AC69" s="851"/>
      <c r="AD69" s="851"/>
      <c r="AE69" s="851"/>
      <c r="AF69" s="851">
        <v>638</v>
      </c>
      <c r="AG69" s="851"/>
      <c r="AH69" s="851"/>
      <c r="AI69" s="851"/>
      <c r="AJ69" s="851"/>
      <c r="AK69" s="851">
        <v>3</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800</v>
      </c>
      <c r="R70" s="851"/>
      <c r="S70" s="851"/>
      <c r="T70" s="851"/>
      <c r="U70" s="851"/>
      <c r="V70" s="851">
        <v>781</v>
      </c>
      <c r="W70" s="851"/>
      <c r="X70" s="851"/>
      <c r="Y70" s="851"/>
      <c r="Z70" s="851"/>
      <c r="AA70" s="851">
        <v>20</v>
      </c>
      <c r="AB70" s="851"/>
      <c r="AC70" s="851"/>
      <c r="AD70" s="851"/>
      <c r="AE70" s="851"/>
      <c r="AF70" s="851">
        <v>5</v>
      </c>
      <c r="AG70" s="851"/>
      <c r="AH70" s="851"/>
      <c r="AI70" s="851"/>
      <c r="AJ70" s="851"/>
      <c r="AK70" s="851">
        <v>0</v>
      </c>
      <c r="AL70" s="851"/>
      <c r="AM70" s="851"/>
      <c r="AN70" s="851"/>
      <c r="AO70" s="851"/>
      <c r="AP70" s="851">
        <v>332</v>
      </c>
      <c r="AQ70" s="851"/>
      <c r="AR70" s="851"/>
      <c r="AS70" s="851"/>
      <c r="AT70" s="851"/>
      <c r="AU70" s="851">
        <v>81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271</v>
      </c>
      <c r="R71" s="851"/>
      <c r="S71" s="851"/>
      <c r="T71" s="851"/>
      <c r="U71" s="851"/>
      <c r="V71" s="851">
        <v>249</v>
      </c>
      <c r="W71" s="851"/>
      <c r="X71" s="851"/>
      <c r="Y71" s="851"/>
      <c r="Z71" s="851"/>
      <c r="AA71" s="851">
        <v>22</v>
      </c>
      <c r="AB71" s="851"/>
      <c r="AC71" s="851"/>
      <c r="AD71" s="851"/>
      <c r="AE71" s="851"/>
      <c r="AF71" s="851">
        <v>22</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142626</v>
      </c>
      <c r="R72" s="851"/>
      <c r="S72" s="851"/>
      <c r="T72" s="851"/>
      <c r="U72" s="851"/>
      <c r="V72" s="851">
        <v>136995</v>
      </c>
      <c r="W72" s="851"/>
      <c r="X72" s="851"/>
      <c r="Y72" s="851"/>
      <c r="Z72" s="851"/>
      <c r="AA72" s="851">
        <v>5631</v>
      </c>
      <c r="AB72" s="851"/>
      <c r="AC72" s="851"/>
      <c r="AD72" s="851"/>
      <c r="AE72" s="851"/>
      <c r="AF72" s="851">
        <v>5631</v>
      </c>
      <c r="AG72" s="851"/>
      <c r="AH72" s="851"/>
      <c r="AI72" s="851"/>
      <c r="AJ72" s="851"/>
      <c r="AK72" s="851">
        <v>1078</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993</v>
      </c>
      <c r="R73" s="851"/>
      <c r="S73" s="851"/>
      <c r="T73" s="851"/>
      <c r="U73" s="851"/>
      <c r="V73" s="851">
        <v>953</v>
      </c>
      <c r="W73" s="851"/>
      <c r="X73" s="851"/>
      <c r="Y73" s="851"/>
      <c r="Z73" s="851"/>
      <c r="AA73" s="851">
        <v>40</v>
      </c>
      <c r="AB73" s="851"/>
      <c r="AC73" s="851"/>
      <c r="AD73" s="851"/>
      <c r="AE73" s="851"/>
      <c r="AF73" s="851">
        <v>40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541</v>
      </c>
      <c r="C74" s="894"/>
      <c r="D74" s="894"/>
      <c r="E74" s="894"/>
      <c r="F74" s="894"/>
      <c r="G74" s="894"/>
      <c r="H74" s="894"/>
      <c r="I74" s="894"/>
      <c r="J74" s="894"/>
      <c r="K74" s="894"/>
      <c r="L74" s="894"/>
      <c r="M74" s="894"/>
      <c r="N74" s="894"/>
      <c r="O74" s="894"/>
      <c r="P74" s="895"/>
      <c r="Q74" s="896">
        <v>29848</v>
      </c>
      <c r="R74" s="851"/>
      <c r="S74" s="851"/>
      <c r="T74" s="851"/>
      <c r="U74" s="851"/>
      <c r="V74" s="851">
        <v>28863</v>
      </c>
      <c r="W74" s="851"/>
      <c r="X74" s="851"/>
      <c r="Y74" s="851"/>
      <c r="Z74" s="851"/>
      <c r="AA74" s="851">
        <v>985</v>
      </c>
      <c r="AB74" s="851"/>
      <c r="AC74" s="851"/>
      <c r="AD74" s="851"/>
      <c r="AE74" s="851"/>
      <c r="AF74" s="851">
        <v>985</v>
      </c>
      <c r="AG74" s="851"/>
      <c r="AH74" s="851"/>
      <c r="AI74" s="851"/>
      <c r="AJ74" s="851"/>
      <c r="AK74" s="851">
        <v>4112</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542</v>
      </c>
      <c r="C75" s="894"/>
      <c r="D75" s="894"/>
      <c r="E75" s="894"/>
      <c r="F75" s="894"/>
      <c r="G75" s="894"/>
      <c r="H75" s="894"/>
      <c r="I75" s="894"/>
      <c r="J75" s="894"/>
      <c r="K75" s="894"/>
      <c r="L75" s="894"/>
      <c r="M75" s="894"/>
      <c r="N75" s="894"/>
      <c r="O75" s="894"/>
      <c r="P75" s="895"/>
      <c r="Q75" s="899">
        <v>240</v>
      </c>
      <c r="R75" s="900"/>
      <c r="S75" s="900"/>
      <c r="T75" s="900"/>
      <c r="U75" s="850"/>
      <c r="V75" s="901">
        <v>227</v>
      </c>
      <c r="W75" s="900"/>
      <c r="X75" s="900"/>
      <c r="Y75" s="900"/>
      <c r="Z75" s="850"/>
      <c r="AA75" s="901">
        <v>13</v>
      </c>
      <c r="AB75" s="900"/>
      <c r="AC75" s="900"/>
      <c r="AD75" s="900"/>
      <c r="AE75" s="850"/>
      <c r="AF75" s="901">
        <v>13</v>
      </c>
      <c r="AG75" s="900"/>
      <c r="AH75" s="900"/>
      <c r="AI75" s="900"/>
      <c r="AJ75" s="850"/>
      <c r="AK75" s="901">
        <v>40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543</v>
      </c>
      <c r="C76" s="894"/>
      <c r="D76" s="894"/>
      <c r="E76" s="894"/>
      <c r="F76" s="894"/>
      <c r="G76" s="894"/>
      <c r="H76" s="894"/>
      <c r="I76" s="894"/>
      <c r="J76" s="894"/>
      <c r="K76" s="894"/>
      <c r="L76" s="894"/>
      <c r="M76" s="894"/>
      <c r="N76" s="894"/>
      <c r="O76" s="894"/>
      <c r="P76" s="895"/>
      <c r="Q76" s="899">
        <v>14</v>
      </c>
      <c r="R76" s="900"/>
      <c r="S76" s="900"/>
      <c r="T76" s="900"/>
      <c r="U76" s="850"/>
      <c r="V76" s="901">
        <v>12</v>
      </c>
      <c r="W76" s="900"/>
      <c r="X76" s="900"/>
      <c r="Y76" s="900"/>
      <c r="Z76" s="850"/>
      <c r="AA76" s="901">
        <v>1</v>
      </c>
      <c r="AB76" s="900"/>
      <c r="AC76" s="900"/>
      <c r="AD76" s="900"/>
      <c r="AE76" s="850"/>
      <c r="AF76" s="901">
        <v>1</v>
      </c>
      <c r="AG76" s="900"/>
      <c r="AH76" s="900"/>
      <c r="AI76" s="900"/>
      <c r="AJ76" s="850"/>
      <c r="AK76" s="901">
        <v>5</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7357</v>
      </c>
      <c r="AG88" s="862"/>
      <c r="AH88" s="862"/>
      <c r="AI88" s="862"/>
      <c r="AJ88" s="862"/>
      <c r="AK88" s="859"/>
      <c r="AL88" s="859"/>
      <c r="AM88" s="859"/>
      <c r="AN88" s="859"/>
      <c r="AO88" s="859"/>
      <c r="AP88" s="862">
        <v>552</v>
      </c>
      <c r="AQ88" s="862"/>
      <c r="AR88" s="862"/>
      <c r="AS88" s="862"/>
      <c r="AT88" s="862"/>
      <c r="AU88" s="862">
        <v>91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287</v>
      </c>
      <c r="AG109" s="915"/>
      <c r="AH109" s="915"/>
      <c r="AI109" s="915"/>
      <c r="AJ109" s="916"/>
      <c r="AK109" s="914" t="s">
        <v>286</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287</v>
      </c>
      <c r="BW109" s="915"/>
      <c r="BX109" s="915"/>
      <c r="BY109" s="915"/>
      <c r="BZ109" s="916"/>
      <c r="CA109" s="914" t="s">
        <v>286</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287</v>
      </c>
      <c r="DM109" s="915"/>
      <c r="DN109" s="915"/>
      <c r="DO109" s="915"/>
      <c r="DP109" s="916"/>
      <c r="DQ109" s="914" t="s">
        <v>286</v>
      </c>
      <c r="DR109" s="915"/>
      <c r="DS109" s="915"/>
      <c r="DT109" s="915"/>
      <c r="DU109" s="916"/>
      <c r="DV109" s="914" t="s">
        <v>400</v>
      </c>
      <c r="DW109" s="915"/>
      <c r="DX109" s="915"/>
      <c r="DY109" s="915"/>
      <c r="DZ109" s="917"/>
    </row>
    <row r="110" spans="1:131" s="199" customFormat="1" ht="26.25" customHeight="1">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314676</v>
      </c>
      <c r="AB110" s="922"/>
      <c r="AC110" s="922"/>
      <c r="AD110" s="922"/>
      <c r="AE110" s="923"/>
      <c r="AF110" s="924">
        <v>314982</v>
      </c>
      <c r="AG110" s="922"/>
      <c r="AH110" s="922"/>
      <c r="AI110" s="922"/>
      <c r="AJ110" s="923"/>
      <c r="AK110" s="924">
        <v>321376</v>
      </c>
      <c r="AL110" s="922"/>
      <c r="AM110" s="922"/>
      <c r="AN110" s="922"/>
      <c r="AO110" s="923"/>
      <c r="AP110" s="925">
        <v>17.399999999999999</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3438920</v>
      </c>
      <c r="BR110" s="957"/>
      <c r="BS110" s="957"/>
      <c r="BT110" s="957"/>
      <c r="BU110" s="957"/>
      <c r="BV110" s="957">
        <v>3335697</v>
      </c>
      <c r="BW110" s="957"/>
      <c r="BX110" s="957"/>
      <c r="BY110" s="957"/>
      <c r="BZ110" s="957"/>
      <c r="CA110" s="957">
        <v>3302896</v>
      </c>
      <c r="CB110" s="957"/>
      <c r="CC110" s="957"/>
      <c r="CD110" s="957"/>
      <c r="CE110" s="957"/>
      <c r="CF110" s="971">
        <v>178.6</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336741</v>
      </c>
      <c r="BR112" s="950"/>
      <c r="BS112" s="950"/>
      <c r="BT112" s="950"/>
      <c r="BU112" s="950"/>
      <c r="BV112" s="950">
        <v>290517</v>
      </c>
      <c r="BW112" s="950"/>
      <c r="BX112" s="950"/>
      <c r="BY112" s="950"/>
      <c r="BZ112" s="950"/>
      <c r="CA112" s="950">
        <v>294306</v>
      </c>
      <c r="CB112" s="950"/>
      <c r="CC112" s="950"/>
      <c r="CD112" s="950"/>
      <c r="CE112" s="950"/>
      <c r="CF112" s="944">
        <v>15.9</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39985</v>
      </c>
      <c r="AB113" s="964"/>
      <c r="AC113" s="964"/>
      <c r="AD113" s="964"/>
      <c r="AE113" s="965"/>
      <c r="AF113" s="966">
        <v>34539</v>
      </c>
      <c r="AG113" s="964"/>
      <c r="AH113" s="964"/>
      <c r="AI113" s="964"/>
      <c r="AJ113" s="965"/>
      <c r="AK113" s="966">
        <v>49055</v>
      </c>
      <c r="AL113" s="964"/>
      <c r="AM113" s="964"/>
      <c r="AN113" s="964"/>
      <c r="AO113" s="965"/>
      <c r="AP113" s="967">
        <v>2.7</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57092</v>
      </c>
      <c r="BR113" s="950"/>
      <c r="BS113" s="950"/>
      <c r="BT113" s="950"/>
      <c r="BU113" s="950"/>
      <c r="BV113" s="950">
        <v>117922</v>
      </c>
      <c r="BW113" s="950"/>
      <c r="BX113" s="950"/>
      <c r="BY113" s="950"/>
      <c r="BZ113" s="950"/>
      <c r="CA113" s="950">
        <v>90805</v>
      </c>
      <c r="CB113" s="950"/>
      <c r="CC113" s="950"/>
      <c r="CD113" s="950"/>
      <c r="CE113" s="950"/>
      <c r="CF113" s="944">
        <v>4.9000000000000004</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9802</v>
      </c>
      <c r="AB114" s="989"/>
      <c r="AC114" s="989"/>
      <c r="AD114" s="989"/>
      <c r="AE114" s="990"/>
      <c r="AF114" s="991">
        <v>7287</v>
      </c>
      <c r="AG114" s="989"/>
      <c r="AH114" s="989"/>
      <c r="AI114" s="989"/>
      <c r="AJ114" s="990"/>
      <c r="AK114" s="991">
        <v>4007</v>
      </c>
      <c r="AL114" s="989"/>
      <c r="AM114" s="989"/>
      <c r="AN114" s="989"/>
      <c r="AO114" s="990"/>
      <c r="AP114" s="992">
        <v>0.2</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328674</v>
      </c>
      <c r="BR114" s="950"/>
      <c r="BS114" s="950"/>
      <c r="BT114" s="950"/>
      <c r="BU114" s="950"/>
      <c r="BV114" s="950">
        <v>234923</v>
      </c>
      <c r="BW114" s="950"/>
      <c r="BX114" s="950"/>
      <c r="BY114" s="950"/>
      <c r="BZ114" s="950"/>
      <c r="CA114" s="950">
        <v>224476</v>
      </c>
      <c r="CB114" s="950"/>
      <c r="CC114" s="950"/>
      <c r="CD114" s="950"/>
      <c r="CE114" s="950"/>
      <c r="CF114" s="944">
        <v>12.1</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364463</v>
      </c>
      <c r="AB117" s="1007"/>
      <c r="AC117" s="1007"/>
      <c r="AD117" s="1007"/>
      <c r="AE117" s="1008"/>
      <c r="AF117" s="1009">
        <v>356808</v>
      </c>
      <c r="AG117" s="1007"/>
      <c r="AH117" s="1007"/>
      <c r="AI117" s="1007"/>
      <c r="AJ117" s="1008"/>
      <c r="AK117" s="1009">
        <v>374438</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287</v>
      </c>
      <c r="AG118" s="915"/>
      <c r="AH118" s="915"/>
      <c r="AI118" s="915"/>
      <c r="AJ118" s="916"/>
      <c r="AK118" s="914" t="s">
        <v>286</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430</v>
      </c>
      <c r="BP119" s="1036"/>
      <c r="BQ119" s="1027">
        <v>4161427</v>
      </c>
      <c r="BR119" s="1028"/>
      <c r="BS119" s="1028"/>
      <c r="BT119" s="1028"/>
      <c r="BU119" s="1028"/>
      <c r="BV119" s="1028">
        <v>3979059</v>
      </c>
      <c r="BW119" s="1028"/>
      <c r="BX119" s="1028"/>
      <c r="BY119" s="1028"/>
      <c r="BZ119" s="1028"/>
      <c r="CA119" s="1028">
        <v>3912483</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1753618</v>
      </c>
      <c r="BR120" s="957"/>
      <c r="BS120" s="957"/>
      <c r="BT120" s="957"/>
      <c r="BU120" s="957"/>
      <c r="BV120" s="957">
        <v>1972382</v>
      </c>
      <c r="BW120" s="957"/>
      <c r="BX120" s="957"/>
      <c r="BY120" s="957"/>
      <c r="BZ120" s="957"/>
      <c r="CA120" s="957">
        <v>2022111</v>
      </c>
      <c r="CB120" s="957"/>
      <c r="CC120" s="957"/>
      <c r="CD120" s="957"/>
      <c r="CE120" s="957"/>
      <c r="CF120" s="971">
        <v>109.3</v>
      </c>
      <c r="CG120" s="972"/>
      <c r="CH120" s="972"/>
      <c r="CI120" s="972"/>
      <c r="CJ120" s="972"/>
      <c r="CK120" s="1037" t="s">
        <v>434</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v>336741</v>
      </c>
      <c r="DH120" s="957"/>
      <c r="DI120" s="957"/>
      <c r="DJ120" s="957"/>
      <c r="DK120" s="957"/>
      <c r="DL120" s="957">
        <v>290517</v>
      </c>
      <c r="DM120" s="957"/>
      <c r="DN120" s="957"/>
      <c r="DO120" s="957"/>
      <c r="DP120" s="957"/>
      <c r="DQ120" s="957">
        <v>294306</v>
      </c>
      <c r="DR120" s="957"/>
      <c r="DS120" s="957"/>
      <c r="DT120" s="957"/>
      <c r="DU120" s="957"/>
      <c r="DV120" s="958">
        <v>15.9</v>
      </c>
      <c r="DW120" s="958"/>
      <c r="DX120" s="958"/>
      <c r="DY120" s="958"/>
      <c r="DZ120" s="959"/>
    </row>
    <row r="121" spans="1:130" s="199" customFormat="1" ht="26.25" customHeight="1">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143335</v>
      </c>
      <c r="BR121" s="950"/>
      <c r="BS121" s="950"/>
      <c r="BT121" s="950"/>
      <c r="BU121" s="950"/>
      <c r="BV121" s="950">
        <v>136374</v>
      </c>
      <c r="BW121" s="950"/>
      <c r="BX121" s="950"/>
      <c r="BY121" s="950"/>
      <c r="BZ121" s="950"/>
      <c r="CA121" s="950">
        <v>110259</v>
      </c>
      <c r="CB121" s="950"/>
      <c r="CC121" s="950"/>
      <c r="CD121" s="950"/>
      <c r="CE121" s="950"/>
      <c r="CF121" s="944">
        <v>6</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2276169</v>
      </c>
      <c r="BR122" s="1028"/>
      <c r="BS122" s="1028"/>
      <c r="BT122" s="1028"/>
      <c r="BU122" s="1028"/>
      <c r="BV122" s="1028">
        <v>2186862</v>
      </c>
      <c r="BW122" s="1028"/>
      <c r="BX122" s="1028"/>
      <c r="BY122" s="1028"/>
      <c r="BZ122" s="1028"/>
      <c r="CA122" s="1028">
        <v>2265069</v>
      </c>
      <c r="CB122" s="1028"/>
      <c r="CC122" s="1028"/>
      <c r="CD122" s="1028"/>
      <c r="CE122" s="1028"/>
      <c r="CF122" s="1048">
        <v>122.5</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4173122</v>
      </c>
      <c r="BR123" s="1096"/>
      <c r="BS123" s="1096"/>
      <c r="BT123" s="1096"/>
      <c r="BU123" s="1096"/>
      <c r="BV123" s="1096">
        <v>4295618</v>
      </c>
      <c r="BW123" s="1096"/>
      <c r="BX123" s="1096"/>
      <c r="BY123" s="1096"/>
      <c r="BZ123" s="1096"/>
      <c r="CA123" s="1096">
        <v>4397439</v>
      </c>
      <c r="CB123" s="1096"/>
      <c r="CC123" s="1096"/>
      <c r="CD123" s="1096"/>
      <c r="CE123" s="1096"/>
      <c r="CF123" s="1029"/>
      <c r="CG123" s="1030"/>
      <c r="CH123" s="1030"/>
      <c r="CI123" s="1030"/>
      <c r="CJ123" s="1031"/>
      <c r="CK123" s="1040"/>
      <c r="CL123" s="1041"/>
      <c r="CM123" s="1041"/>
      <c r="CN123" s="1041"/>
      <c r="CO123" s="1042"/>
      <c r="CP123" s="1050" t="s">
        <v>379</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441</v>
      </c>
      <c r="DH124" s="1014"/>
      <c r="DI124" s="1014"/>
      <c r="DJ124" s="1014"/>
      <c r="DK124" s="1015"/>
      <c r="DL124" s="1013" t="s">
        <v>441</v>
      </c>
      <c r="DM124" s="1014"/>
      <c r="DN124" s="1014"/>
      <c r="DO124" s="1014"/>
      <c r="DP124" s="1015"/>
      <c r="DQ124" s="1013" t="s">
        <v>441</v>
      </c>
      <c r="DR124" s="1014"/>
      <c r="DS124" s="1014"/>
      <c r="DT124" s="1014"/>
      <c r="DU124" s="1015"/>
      <c r="DV124" s="1016" t="s">
        <v>441</v>
      </c>
      <c r="DW124" s="1017"/>
      <c r="DX124" s="1017"/>
      <c r="DY124" s="1017"/>
      <c r="DZ124" s="1018"/>
    </row>
    <row r="125" spans="1:130" s="199" customFormat="1" ht="26.25" customHeight="1">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441</v>
      </c>
      <c r="AB125" s="989"/>
      <c r="AC125" s="989"/>
      <c r="AD125" s="989"/>
      <c r="AE125" s="990"/>
      <c r="AF125" s="991" t="s">
        <v>441</v>
      </c>
      <c r="AG125" s="989"/>
      <c r="AH125" s="989"/>
      <c r="AI125" s="989"/>
      <c r="AJ125" s="990"/>
      <c r="AK125" s="991" t="s">
        <v>441</v>
      </c>
      <c r="AL125" s="989"/>
      <c r="AM125" s="989"/>
      <c r="AN125" s="989"/>
      <c r="AO125" s="990"/>
      <c r="AP125" s="992" t="s">
        <v>441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441</v>
      </c>
      <c r="DH125" s="957"/>
      <c r="DI125" s="957"/>
      <c r="DJ125" s="957"/>
      <c r="DK125" s="957"/>
      <c r="DL125" s="957" t="s">
        <v>441</v>
      </c>
      <c r="DM125" s="957"/>
      <c r="DN125" s="957"/>
      <c r="DO125" s="957"/>
      <c r="DP125" s="957"/>
      <c r="DQ125" s="957" t="s">
        <v>441</v>
      </c>
      <c r="DR125" s="957"/>
      <c r="DS125" s="957"/>
      <c r="DT125" s="957"/>
      <c r="DU125" s="957"/>
      <c r="DV125" s="958" t="s">
        <v>441</v>
      </c>
      <c r="DW125" s="958"/>
      <c r="DX125" s="958"/>
      <c r="DY125" s="958"/>
      <c r="DZ125" s="959"/>
    </row>
    <row r="126" spans="1:130" s="199" customFormat="1" ht="26.25" customHeight="1" thickBot="1">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441</v>
      </c>
      <c r="AB126" s="989"/>
      <c r="AC126" s="989"/>
      <c r="AD126" s="989"/>
      <c r="AE126" s="990"/>
      <c r="AF126" s="991" t="s">
        <v>441</v>
      </c>
      <c r="AG126" s="989"/>
      <c r="AH126" s="989"/>
      <c r="AI126" s="989"/>
      <c r="AJ126" s="990"/>
      <c r="AK126" s="991" t="s">
        <v>441</v>
      </c>
      <c r="AL126" s="989"/>
      <c r="AM126" s="989"/>
      <c r="AN126" s="989"/>
      <c r="AO126" s="990"/>
      <c r="AP126" s="992" t="s">
        <v>441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441</v>
      </c>
      <c r="DH126" s="950"/>
      <c r="DI126" s="950"/>
      <c r="DJ126" s="950"/>
      <c r="DK126" s="950"/>
      <c r="DL126" s="950" t="s">
        <v>441</v>
      </c>
      <c r="DM126" s="950"/>
      <c r="DN126" s="950"/>
      <c r="DO126" s="950"/>
      <c r="DP126" s="950"/>
      <c r="DQ126" s="950" t="s">
        <v>441</v>
      </c>
      <c r="DR126" s="950"/>
      <c r="DS126" s="950"/>
      <c r="DT126" s="950"/>
      <c r="DU126" s="950"/>
      <c r="DV126" s="951" t="s">
        <v>441</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441</v>
      </c>
      <c r="AB127" s="989"/>
      <c r="AC127" s="989"/>
      <c r="AD127" s="989"/>
      <c r="AE127" s="990"/>
      <c r="AF127" s="991" t="s">
        <v>441</v>
      </c>
      <c r="AG127" s="989"/>
      <c r="AH127" s="989"/>
      <c r="AI127" s="989"/>
      <c r="AJ127" s="990"/>
      <c r="AK127" s="991" t="s">
        <v>441</v>
      </c>
      <c r="AL127" s="989"/>
      <c r="AM127" s="989"/>
      <c r="AN127" s="989"/>
      <c r="AO127" s="990"/>
      <c r="AP127" s="992" t="s">
        <v>441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441</v>
      </c>
      <c r="DH127" s="950"/>
      <c r="DI127" s="950"/>
      <c r="DJ127" s="950"/>
      <c r="DK127" s="950"/>
      <c r="DL127" s="950" t="s">
        <v>441</v>
      </c>
      <c r="DM127" s="950"/>
      <c r="DN127" s="950"/>
      <c r="DO127" s="950"/>
      <c r="DP127" s="950"/>
      <c r="DQ127" s="950" t="s">
        <v>441</v>
      </c>
      <c r="DR127" s="950"/>
      <c r="DS127" s="950"/>
      <c r="DT127" s="950"/>
      <c r="DU127" s="950"/>
      <c r="DV127" s="951" t="s">
        <v>441</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8350</v>
      </c>
      <c r="AB128" s="1078"/>
      <c r="AC128" s="1078"/>
      <c r="AD128" s="1078"/>
      <c r="AE128" s="1079"/>
      <c r="AF128" s="1080">
        <v>9680</v>
      </c>
      <c r="AG128" s="1078"/>
      <c r="AH128" s="1078"/>
      <c r="AI128" s="1078"/>
      <c r="AJ128" s="1079"/>
      <c r="AK128" s="1080">
        <v>3982</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454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2003833</v>
      </c>
      <c r="AB129" s="989"/>
      <c r="AC129" s="989"/>
      <c r="AD129" s="989"/>
      <c r="AE129" s="990"/>
      <c r="AF129" s="991">
        <v>2094781</v>
      </c>
      <c r="AG129" s="989"/>
      <c r="AH129" s="989"/>
      <c r="AI129" s="989"/>
      <c r="AJ129" s="990"/>
      <c r="AK129" s="991">
        <v>2080586</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227885</v>
      </c>
      <c r="AB130" s="989"/>
      <c r="AC130" s="989"/>
      <c r="AD130" s="989"/>
      <c r="AE130" s="990"/>
      <c r="AF130" s="991">
        <v>231110</v>
      </c>
      <c r="AG130" s="989"/>
      <c r="AH130" s="989"/>
      <c r="AI130" s="989"/>
      <c r="AJ130" s="990"/>
      <c r="AK130" s="991">
        <v>230817</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1775948</v>
      </c>
      <c r="AB131" s="1014"/>
      <c r="AC131" s="1014"/>
      <c r="AD131" s="1014"/>
      <c r="AE131" s="1015"/>
      <c r="AF131" s="1013">
        <v>1863671</v>
      </c>
      <c r="AG131" s="1014"/>
      <c r="AH131" s="1014"/>
      <c r="AI131" s="1014"/>
      <c r="AJ131" s="1015"/>
      <c r="AK131" s="1013">
        <v>1849769</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7.2202564489999999</v>
      </c>
      <c r="AB132" s="1130"/>
      <c r="AC132" s="1130"/>
      <c r="AD132" s="1130"/>
      <c r="AE132" s="1131"/>
      <c r="AF132" s="1132">
        <v>6.2252403989999996</v>
      </c>
      <c r="AG132" s="1130"/>
      <c r="AH132" s="1130"/>
      <c r="AI132" s="1130"/>
      <c r="AJ132" s="1131"/>
      <c r="AK132" s="1132">
        <v>7.5489966590000002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6.4</v>
      </c>
      <c r="AB133" s="1113"/>
      <c r="AC133" s="1113"/>
      <c r="AD133" s="1113"/>
      <c r="AE133" s="1114"/>
      <c r="AF133" s="1112">
        <v>6.3</v>
      </c>
      <c r="AG133" s="1113"/>
      <c r="AH133" s="1113"/>
      <c r="AI133" s="1113"/>
      <c r="AJ133" s="1114"/>
      <c r="AK133" s="1112">
        <v>6.9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1066967</v>
      </c>
      <c r="L9" s="266">
        <v>179564</v>
      </c>
      <c r="M9" s="267">
        <v>115876</v>
      </c>
      <c r="N9" s="268">
        <v>55</v>
      </c>
    </row>
    <row r="10" spans="1:16">
      <c r="A10" s="250"/>
      <c r="B10" s="246"/>
      <c r="C10" s="246"/>
      <c r="D10" s="246"/>
      <c r="E10" s="246"/>
      <c r="F10" s="246"/>
      <c r="G10" s="1152" t="s">
        <v>474</v>
      </c>
      <c r="H10" s="1153"/>
      <c r="I10" s="1153"/>
      <c r="J10" s="1154"/>
      <c r="K10" s="269">
        <v>72271</v>
      </c>
      <c r="L10" s="270">
        <v>12163</v>
      </c>
      <c r="M10" s="271">
        <v>10922</v>
      </c>
      <c r="N10" s="272">
        <v>11.4</v>
      </c>
    </row>
    <row r="11" spans="1:16" ht="13.5" customHeight="1">
      <c r="A11" s="250"/>
      <c r="B11" s="246"/>
      <c r="C11" s="246"/>
      <c r="D11" s="246"/>
      <c r="E11" s="246"/>
      <c r="F11" s="246"/>
      <c r="G11" s="1152" t="s">
        <v>475</v>
      </c>
      <c r="H11" s="1153"/>
      <c r="I11" s="1153"/>
      <c r="J11" s="1154"/>
      <c r="K11" s="269">
        <v>152973</v>
      </c>
      <c r="L11" s="270">
        <v>25744</v>
      </c>
      <c r="M11" s="271">
        <v>18462</v>
      </c>
      <c r="N11" s="272">
        <v>39.4</v>
      </c>
    </row>
    <row r="12" spans="1:16" ht="13.5" customHeight="1">
      <c r="A12" s="250"/>
      <c r="B12" s="246"/>
      <c r="C12" s="246"/>
      <c r="D12" s="246"/>
      <c r="E12" s="246"/>
      <c r="F12" s="246"/>
      <c r="G12" s="1152" t="s">
        <v>476</v>
      </c>
      <c r="H12" s="1153"/>
      <c r="I12" s="1153"/>
      <c r="J12" s="1154"/>
      <c r="K12" s="269" t="s">
        <v>477</v>
      </c>
      <c r="L12" s="270" t="s">
        <v>477</v>
      </c>
      <c r="M12" s="271">
        <v>746</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t="s">
        <v>477</v>
      </c>
      <c r="L14" s="270" t="s">
        <v>477</v>
      </c>
      <c r="M14" s="271">
        <v>5201</v>
      </c>
      <c r="N14" s="272" t="s">
        <v>477</v>
      </c>
    </row>
    <row r="15" spans="1:16" ht="13.5" customHeight="1">
      <c r="A15" s="250"/>
      <c r="B15" s="246"/>
      <c r="C15" s="246"/>
      <c r="D15" s="246"/>
      <c r="E15" s="246"/>
      <c r="F15" s="246"/>
      <c r="G15" s="1152" t="s">
        <v>480</v>
      </c>
      <c r="H15" s="1153"/>
      <c r="I15" s="1153"/>
      <c r="J15" s="1154"/>
      <c r="K15" s="269">
        <v>16041</v>
      </c>
      <c r="L15" s="270">
        <v>2700</v>
      </c>
      <c r="M15" s="271">
        <v>2624</v>
      </c>
      <c r="N15" s="272">
        <v>2.9</v>
      </c>
    </row>
    <row r="16" spans="1:16">
      <c r="A16" s="250"/>
      <c r="B16" s="246"/>
      <c r="C16" s="246"/>
      <c r="D16" s="246"/>
      <c r="E16" s="246"/>
      <c r="F16" s="246"/>
      <c r="G16" s="1155" t="s">
        <v>481</v>
      </c>
      <c r="H16" s="1156"/>
      <c r="I16" s="1156"/>
      <c r="J16" s="1157"/>
      <c r="K16" s="270">
        <v>-107882</v>
      </c>
      <c r="L16" s="270">
        <v>-18156</v>
      </c>
      <c r="M16" s="271">
        <v>-12273</v>
      </c>
      <c r="N16" s="272">
        <v>47.9</v>
      </c>
    </row>
    <row r="17" spans="1:16">
      <c r="A17" s="250"/>
      <c r="B17" s="246"/>
      <c r="C17" s="246"/>
      <c r="D17" s="246"/>
      <c r="E17" s="246"/>
      <c r="F17" s="246"/>
      <c r="G17" s="1155" t="s">
        <v>170</v>
      </c>
      <c r="H17" s="1156"/>
      <c r="I17" s="1156"/>
      <c r="J17" s="1157"/>
      <c r="K17" s="270">
        <v>1200370</v>
      </c>
      <c r="L17" s="270">
        <v>202014</v>
      </c>
      <c r="M17" s="271">
        <v>141557</v>
      </c>
      <c r="N17" s="272">
        <v>42.7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14.47</v>
      </c>
      <c r="L21" s="283">
        <v>13.44</v>
      </c>
      <c r="M21" s="284">
        <v>1.03</v>
      </c>
      <c r="N21" s="251"/>
      <c r="O21" s="285"/>
      <c r="P21" s="281"/>
    </row>
    <row r="22" spans="1:16" s="286" customFormat="1">
      <c r="A22" s="281"/>
      <c r="B22" s="251"/>
      <c r="C22" s="251"/>
      <c r="D22" s="251"/>
      <c r="E22" s="251"/>
      <c r="F22" s="251"/>
      <c r="G22" s="1147" t="s">
        <v>487</v>
      </c>
      <c r="H22" s="1148"/>
      <c r="I22" s="1148"/>
      <c r="J22" s="1149"/>
      <c r="K22" s="287">
        <v>93.2</v>
      </c>
      <c r="L22" s="288">
        <v>94.9</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321376</v>
      </c>
      <c r="L32" s="296">
        <v>54085</v>
      </c>
      <c r="M32" s="297">
        <v>70006</v>
      </c>
      <c r="N32" s="298">
        <v>-22.7</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v>1</v>
      </c>
      <c r="N34" s="298" t="s">
        <v>477</v>
      </c>
    </row>
    <row r="35" spans="1:16" ht="27" customHeight="1">
      <c r="A35" s="250"/>
      <c r="B35" s="246"/>
      <c r="C35" s="246"/>
      <c r="D35" s="246"/>
      <c r="E35" s="246"/>
      <c r="F35" s="246"/>
      <c r="G35" s="1163" t="s">
        <v>494</v>
      </c>
      <c r="H35" s="1164"/>
      <c r="I35" s="1164"/>
      <c r="J35" s="1165"/>
      <c r="K35" s="296">
        <v>49055</v>
      </c>
      <c r="L35" s="296">
        <v>8256</v>
      </c>
      <c r="M35" s="297">
        <v>19095</v>
      </c>
      <c r="N35" s="298">
        <v>-56.8</v>
      </c>
    </row>
    <row r="36" spans="1:16" ht="27" customHeight="1">
      <c r="A36" s="250"/>
      <c r="B36" s="246"/>
      <c r="C36" s="246"/>
      <c r="D36" s="246"/>
      <c r="E36" s="246"/>
      <c r="F36" s="246"/>
      <c r="G36" s="1163" t="s">
        <v>495</v>
      </c>
      <c r="H36" s="1164"/>
      <c r="I36" s="1164"/>
      <c r="J36" s="1165"/>
      <c r="K36" s="296">
        <v>4007</v>
      </c>
      <c r="L36" s="296">
        <v>674</v>
      </c>
      <c r="M36" s="297">
        <v>5066</v>
      </c>
      <c r="N36" s="298">
        <v>-86.7</v>
      </c>
    </row>
    <row r="37" spans="1:16" ht="13.5" customHeight="1">
      <c r="A37" s="250"/>
      <c r="B37" s="246"/>
      <c r="C37" s="246"/>
      <c r="D37" s="246"/>
      <c r="E37" s="246"/>
      <c r="F37" s="246"/>
      <c r="G37" s="1163" t="s">
        <v>496</v>
      </c>
      <c r="H37" s="1164"/>
      <c r="I37" s="1164"/>
      <c r="J37" s="1165"/>
      <c r="K37" s="296" t="s">
        <v>477</v>
      </c>
      <c r="L37" s="296" t="s">
        <v>477</v>
      </c>
      <c r="M37" s="297">
        <v>1361</v>
      </c>
      <c r="N37" s="298" t="s">
        <v>477</v>
      </c>
    </row>
    <row r="38" spans="1:16" ht="27" customHeight="1">
      <c r="A38" s="250"/>
      <c r="B38" s="246"/>
      <c r="C38" s="246"/>
      <c r="D38" s="246"/>
      <c r="E38" s="246"/>
      <c r="F38" s="246"/>
      <c r="G38" s="1166" t="s">
        <v>497</v>
      </c>
      <c r="H38" s="1167"/>
      <c r="I38" s="1167"/>
      <c r="J38" s="1168"/>
      <c r="K38" s="299" t="s">
        <v>477</v>
      </c>
      <c r="L38" s="299" t="s">
        <v>477</v>
      </c>
      <c r="M38" s="300">
        <v>15</v>
      </c>
      <c r="N38" s="301" t="s">
        <v>477</v>
      </c>
      <c r="O38" s="295"/>
    </row>
    <row r="39" spans="1:16">
      <c r="A39" s="250"/>
      <c r="B39" s="246"/>
      <c r="C39" s="246"/>
      <c r="D39" s="246"/>
      <c r="E39" s="246"/>
      <c r="F39" s="246"/>
      <c r="G39" s="1166" t="s">
        <v>498</v>
      </c>
      <c r="H39" s="1167"/>
      <c r="I39" s="1167"/>
      <c r="J39" s="1168"/>
      <c r="K39" s="302">
        <v>-3982</v>
      </c>
      <c r="L39" s="302">
        <v>-670</v>
      </c>
      <c r="M39" s="303">
        <v>-2978</v>
      </c>
      <c r="N39" s="304">
        <v>-77.5</v>
      </c>
      <c r="O39" s="295"/>
    </row>
    <row r="40" spans="1:16" ht="27" customHeight="1">
      <c r="A40" s="250"/>
      <c r="B40" s="246"/>
      <c r="C40" s="246"/>
      <c r="D40" s="246"/>
      <c r="E40" s="246"/>
      <c r="F40" s="246"/>
      <c r="G40" s="1163" t="s">
        <v>499</v>
      </c>
      <c r="H40" s="1164"/>
      <c r="I40" s="1164"/>
      <c r="J40" s="1165"/>
      <c r="K40" s="302">
        <v>-230817</v>
      </c>
      <c r="L40" s="302">
        <v>-38845</v>
      </c>
      <c r="M40" s="303">
        <v>-63538</v>
      </c>
      <c r="N40" s="304">
        <v>-38.9</v>
      </c>
      <c r="O40" s="295"/>
    </row>
    <row r="41" spans="1:16">
      <c r="A41" s="250"/>
      <c r="B41" s="246"/>
      <c r="C41" s="246"/>
      <c r="D41" s="246"/>
      <c r="E41" s="246"/>
      <c r="F41" s="246"/>
      <c r="G41" s="1169" t="s">
        <v>281</v>
      </c>
      <c r="H41" s="1170"/>
      <c r="I41" s="1170"/>
      <c r="J41" s="1171"/>
      <c r="K41" s="296">
        <v>139639</v>
      </c>
      <c r="L41" s="302">
        <v>23500</v>
      </c>
      <c r="M41" s="303">
        <v>29028</v>
      </c>
      <c r="N41" s="304">
        <v>-19</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2042487</v>
      </c>
      <c r="J51" s="322">
        <v>350762</v>
      </c>
      <c r="K51" s="323">
        <v>33.299999999999997</v>
      </c>
      <c r="L51" s="324">
        <v>94828</v>
      </c>
      <c r="M51" s="325">
        <v>3.1</v>
      </c>
      <c r="N51" s="326">
        <v>30.2</v>
      </c>
    </row>
    <row r="52" spans="1:14">
      <c r="A52" s="250"/>
      <c r="B52" s="246"/>
      <c r="C52" s="246"/>
      <c r="D52" s="246"/>
      <c r="E52" s="246"/>
      <c r="F52" s="246"/>
      <c r="G52" s="327"/>
      <c r="H52" s="328" t="s">
        <v>510</v>
      </c>
      <c r="I52" s="329">
        <v>225893</v>
      </c>
      <c r="J52" s="330">
        <v>38793</v>
      </c>
      <c r="K52" s="331">
        <v>-56.2</v>
      </c>
      <c r="L52" s="332">
        <v>55133</v>
      </c>
      <c r="M52" s="333">
        <v>4.9000000000000004</v>
      </c>
      <c r="N52" s="334">
        <v>-61.1</v>
      </c>
    </row>
    <row r="53" spans="1:14">
      <c r="A53" s="250"/>
      <c r="B53" s="246"/>
      <c r="C53" s="246"/>
      <c r="D53" s="246"/>
      <c r="E53" s="246"/>
      <c r="F53" s="246"/>
      <c r="G53" s="312" t="s">
        <v>511</v>
      </c>
      <c r="H53" s="313"/>
      <c r="I53" s="321">
        <v>1517167</v>
      </c>
      <c r="J53" s="322">
        <v>258902</v>
      </c>
      <c r="K53" s="323">
        <v>-26.2</v>
      </c>
      <c r="L53" s="324">
        <v>119674</v>
      </c>
      <c r="M53" s="325">
        <v>26.2</v>
      </c>
      <c r="N53" s="326">
        <v>-52.4</v>
      </c>
    </row>
    <row r="54" spans="1:14">
      <c r="A54" s="250"/>
      <c r="B54" s="246"/>
      <c r="C54" s="246"/>
      <c r="D54" s="246"/>
      <c r="E54" s="246"/>
      <c r="F54" s="246"/>
      <c r="G54" s="327"/>
      <c r="H54" s="328" t="s">
        <v>510</v>
      </c>
      <c r="I54" s="329">
        <v>238093</v>
      </c>
      <c r="J54" s="330">
        <v>40630</v>
      </c>
      <c r="K54" s="331">
        <v>4.7</v>
      </c>
      <c r="L54" s="332">
        <v>57803</v>
      </c>
      <c r="M54" s="333">
        <v>4.8</v>
      </c>
      <c r="N54" s="334">
        <v>-0.1</v>
      </c>
    </row>
    <row r="55" spans="1:14">
      <c r="A55" s="250"/>
      <c r="B55" s="246"/>
      <c r="C55" s="246"/>
      <c r="D55" s="246"/>
      <c r="E55" s="246"/>
      <c r="F55" s="246"/>
      <c r="G55" s="312" t="s">
        <v>512</v>
      </c>
      <c r="H55" s="313"/>
      <c r="I55" s="321">
        <v>1709807</v>
      </c>
      <c r="J55" s="322">
        <v>290339</v>
      </c>
      <c r="K55" s="323">
        <v>12.1</v>
      </c>
      <c r="L55" s="324">
        <v>119685</v>
      </c>
      <c r="M55" s="325">
        <v>0</v>
      </c>
      <c r="N55" s="326">
        <v>12.1</v>
      </c>
    </row>
    <row r="56" spans="1:14">
      <c r="A56" s="250"/>
      <c r="B56" s="246"/>
      <c r="C56" s="246"/>
      <c r="D56" s="246"/>
      <c r="E56" s="246"/>
      <c r="F56" s="246"/>
      <c r="G56" s="327"/>
      <c r="H56" s="328" t="s">
        <v>510</v>
      </c>
      <c r="I56" s="329">
        <v>251442</v>
      </c>
      <c r="J56" s="330">
        <v>42697</v>
      </c>
      <c r="K56" s="331">
        <v>5.0999999999999996</v>
      </c>
      <c r="L56" s="332">
        <v>68464</v>
      </c>
      <c r="M56" s="333">
        <v>18.399999999999999</v>
      </c>
      <c r="N56" s="334">
        <v>-13.3</v>
      </c>
    </row>
    <row r="57" spans="1:14">
      <c r="A57" s="250"/>
      <c r="B57" s="246"/>
      <c r="C57" s="246"/>
      <c r="D57" s="246"/>
      <c r="E57" s="246"/>
      <c r="F57" s="246"/>
      <c r="G57" s="312" t="s">
        <v>513</v>
      </c>
      <c r="H57" s="313"/>
      <c r="I57" s="321">
        <v>1036472</v>
      </c>
      <c r="J57" s="322">
        <v>175198</v>
      </c>
      <c r="K57" s="323">
        <v>-39.700000000000003</v>
      </c>
      <c r="L57" s="324">
        <v>109920</v>
      </c>
      <c r="M57" s="325">
        <v>-8.1999999999999993</v>
      </c>
      <c r="N57" s="326">
        <v>-31.5</v>
      </c>
    </row>
    <row r="58" spans="1:14">
      <c r="A58" s="250"/>
      <c r="B58" s="246"/>
      <c r="C58" s="246"/>
      <c r="D58" s="246"/>
      <c r="E58" s="246"/>
      <c r="F58" s="246"/>
      <c r="G58" s="327"/>
      <c r="H58" s="328" t="s">
        <v>510</v>
      </c>
      <c r="I58" s="329">
        <v>260679</v>
      </c>
      <c r="J58" s="330">
        <v>44063</v>
      </c>
      <c r="K58" s="331">
        <v>3.2</v>
      </c>
      <c r="L58" s="332">
        <v>62739</v>
      </c>
      <c r="M58" s="333">
        <v>-8.4</v>
      </c>
      <c r="N58" s="334">
        <v>11.6</v>
      </c>
    </row>
    <row r="59" spans="1:14">
      <c r="A59" s="250"/>
      <c r="B59" s="246"/>
      <c r="C59" s="246"/>
      <c r="D59" s="246"/>
      <c r="E59" s="246"/>
      <c r="F59" s="246"/>
      <c r="G59" s="312" t="s">
        <v>514</v>
      </c>
      <c r="H59" s="313"/>
      <c r="I59" s="321">
        <v>1688731</v>
      </c>
      <c r="J59" s="322">
        <v>284202</v>
      </c>
      <c r="K59" s="323">
        <v>62.2</v>
      </c>
      <c r="L59" s="324">
        <v>119882</v>
      </c>
      <c r="M59" s="325">
        <v>9.1</v>
      </c>
      <c r="N59" s="326">
        <v>53.1</v>
      </c>
    </row>
    <row r="60" spans="1:14">
      <c r="A60" s="250"/>
      <c r="B60" s="246"/>
      <c r="C60" s="246"/>
      <c r="D60" s="246"/>
      <c r="E60" s="246"/>
      <c r="F60" s="246"/>
      <c r="G60" s="327"/>
      <c r="H60" s="328" t="s">
        <v>510</v>
      </c>
      <c r="I60" s="335">
        <v>539952</v>
      </c>
      <c r="J60" s="330">
        <v>90870</v>
      </c>
      <c r="K60" s="331">
        <v>106.2</v>
      </c>
      <c r="L60" s="332">
        <v>66481</v>
      </c>
      <c r="M60" s="333">
        <v>6</v>
      </c>
      <c r="N60" s="334">
        <v>100.2</v>
      </c>
    </row>
    <row r="61" spans="1:14">
      <c r="A61" s="250"/>
      <c r="B61" s="246"/>
      <c r="C61" s="246"/>
      <c r="D61" s="246"/>
      <c r="E61" s="246"/>
      <c r="F61" s="246"/>
      <c r="G61" s="312" t="s">
        <v>515</v>
      </c>
      <c r="H61" s="336"/>
      <c r="I61" s="337">
        <v>1598933</v>
      </c>
      <c r="J61" s="338">
        <v>271881</v>
      </c>
      <c r="K61" s="339">
        <v>8.3000000000000007</v>
      </c>
      <c r="L61" s="340">
        <v>112798</v>
      </c>
      <c r="M61" s="341">
        <v>6</v>
      </c>
      <c r="N61" s="326">
        <v>2.2999999999999998</v>
      </c>
    </row>
    <row r="62" spans="1:14">
      <c r="A62" s="250"/>
      <c r="B62" s="246"/>
      <c r="C62" s="246"/>
      <c r="D62" s="246"/>
      <c r="E62" s="246"/>
      <c r="F62" s="246"/>
      <c r="G62" s="327"/>
      <c r="H62" s="328" t="s">
        <v>510</v>
      </c>
      <c r="I62" s="329">
        <v>303212</v>
      </c>
      <c r="J62" s="330">
        <v>51411</v>
      </c>
      <c r="K62" s="331">
        <v>12.6</v>
      </c>
      <c r="L62" s="332">
        <v>62124</v>
      </c>
      <c r="M62" s="333">
        <v>5.0999999999999996</v>
      </c>
      <c r="N62" s="334">
        <v>7.5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16.57</v>
      </c>
      <c r="G47" s="12">
        <v>17.010000000000002</v>
      </c>
      <c r="H47" s="12">
        <v>24.03</v>
      </c>
      <c r="I47" s="12">
        <v>28.01</v>
      </c>
      <c r="J47" s="13">
        <v>29.91</v>
      </c>
    </row>
    <row r="48" spans="2:10" ht="57.75" customHeight="1">
      <c r="B48" s="14"/>
      <c r="C48" s="1174" t="s">
        <v>4</v>
      </c>
      <c r="D48" s="1174"/>
      <c r="E48" s="1175"/>
      <c r="F48" s="15">
        <v>9.81</v>
      </c>
      <c r="G48" s="16">
        <v>6.02</v>
      </c>
      <c r="H48" s="16">
        <v>5.83</v>
      </c>
      <c r="I48" s="16">
        <v>5.76</v>
      </c>
      <c r="J48" s="17">
        <v>7.66</v>
      </c>
    </row>
    <row r="49" spans="2:10" ht="57.75" customHeight="1" thickBot="1">
      <c r="B49" s="18"/>
      <c r="C49" s="1176" t="s">
        <v>5</v>
      </c>
      <c r="D49" s="1176"/>
      <c r="E49" s="1177"/>
      <c r="F49" s="19">
        <v>7.1</v>
      </c>
      <c r="G49" s="20" t="s">
        <v>522</v>
      </c>
      <c r="H49" s="20">
        <v>6.42</v>
      </c>
      <c r="I49" s="20">
        <v>5.2</v>
      </c>
      <c r="J49" s="21">
        <v>3.57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14.35</v>
      </c>
      <c r="G34" s="33">
        <v>15</v>
      </c>
      <c r="H34" s="33">
        <v>16.260000000000002</v>
      </c>
      <c r="I34" s="33">
        <v>15.71</v>
      </c>
      <c r="J34" s="34">
        <v>16.350000000000001</v>
      </c>
      <c r="K34" s="22"/>
      <c r="L34" s="22"/>
      <c r="M34" s="22"/>
      <c r="N34" s="22"/>
      <c r="O34" s="22"/>
      <c r="P34" s="22"/>
    </row>
    <row r="35" spans="1:16" ht="39" customHeight="1">
      <c r="A35" s="22"/>
      <c r="B35" s="35"/>
      <c r="C35" s="1178" t="s">
        <v>524</v>
      </c>
      <c r="D35" s="1179"/>
      <c r="E35" s="1180"/>
      <c r="F35" s="36">
        <v>9.8000000000000007</v>
      </c>
      <c r="G35" s="37">
        <v>6.01</v>
      </c>
      <c r="H35" s="37">
        <v>5.83</v>
      </c>
      <c r="I35" s="37">
        <v>5.75</v>
      </c>
      <c r="J35" s="38">
        <v>7.66</v>
      </c>
      <c r="K35" s="22"/>
      <c r="L35" s="22"/>
      <c r="M35" s="22"/>
      <c r="N35" s="22"/>
      <c r="O35" s="22"/>
      <c r="P35" s="22"/>
    </row>
    <row r="36" spans="1:16" ht="39" customHeight="1">
      <c r="A36" s="22"/>
      <c r="B36" s="35"/>
      <c r="C36" s="1178" t="s">
        <v>525</v>
      </c>
      <c r="D36" s="1179"/>
      <c r="E36" s="1180"/>
      <c r="F36" s="36">
        <v>5.14</v>
      </c>
      <c r="G36" s="37">
        <v>3.64</v>
      </c>
      <c r="H36" s="37">
        <v>1.87</v>
      </c>
      <c r="I36" s="37">
        <v>2.44</v>
      </c>
      <c r="J36" s="38">
        <v>3.58</v>
      </c>
      <c r="K36" s="22"/>
      <c r="L36" s="22"/>
      <c r="M36" s="22"/>
      <c r="N36" s="22"/>
      <c r="O36" s="22"/>
      <c r="P36" s="22"/>
    </row>
    <row r="37" spans="1:16" ht="39" customHeight="1">
      <c r="A37" s="22"/>
      <c r="B37" s="35"/>
      <c r="C37" s="1178" t="s">
        <v>526</v>
      </c>
      <c r="D37" s="1179"/>
      <c r="E37" s="1180"/>
      <c r="F37" s="36" t="s">
        <v>477</v>
      </c>
      <c r="G37" s="37">
        <v>0.1</v>
      </c>
      <c r="H37" s="37">
        <v>0.18</v>
      </c>
      <c r="I37" s="37">
        <v>0.2</v>
      </c>
      <c r="J37" s="38">
        <v>0.18</v>
      </c>
      <c r="K37" s="22"/>
      <c r="L37" s="22"/>
      <c r="M37" s="22"/>
      <c r="N37" s="22"/>
      <c r="O37" s="22"/>
      <c r="P37" s="22"/>
    </row>
    <row r="38" spans="1:16" ht="39" customHeight="1">
      <c r="A38" s="22"/>
      <c r="B38" s="35"/>
      <c r="C38" s="1178" t="s">
        <v>527</v>
      </c>
      <c r="D38" s="1179"/>
      <c r="E38" s="1180"/>
      <c r="F38" s="36">
        <v>0</v>
      </c>
      <c r="G38" s="37">
        <v>0.19</v>
      </c>
      <c r="H38" s="37">
        <v>0.03</v>
      </c>
      <c r="I38" s="37">
        <v>0</v>
      </c>
      <c r="J38" s="38">
        <v>0</v>
      </c>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528</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529</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279</v>
      </c>
      <c r="L45" s="60">
        <v>283</v>
      </c>
      <c r="M45" s="60">
        <v>315</v>
      </c>
      <c r="N45" s="60">
        <v>315</v>
      </c>
      <c r="O45" s="61">
        <v>321</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40</v>
      </c>
      <c r="L48" s="64">
        <v>35</v>
      </c>
      <c r="M48" s="64">
        <v>40</v>
      </c>
      <c r="N48" s="64">
        <v>35</v>
      </c>
      <c r="O48" s="65">
        <v>49</v>
      </c>
      <c r="P48" s="48"/>
      <c r="Q48" s="48"/>
      <c r="R48" s="48"/>
      <c r="S48" s="48"/>
      <c r="T48" s="48"/>
      <c r="U48" s="48"/>
    </row>
    <row r="49" spans="1:21" ht="30.75" customHeight="1">
      <c r="A49" s="48"/>
      <c r="B49" s="1196"/>
      <c r="C49" s="1197"/>
      <c r="D49" s="62"/>
      <c r="E49" s="1188" t="s">
        <v>16</v>
      </c>
      <c r="F49" s="1188"/>
      <c r="G49" s="1188"/>
      <c r="H49" s="1188"/>
      <c r="I49" s="1188"/>
      <c r="J49" s="1189"/>
      <c r="K49" s="63">
        <v>13</v>
      </c>
      <c r="L49" s="64">
        <v>9</v>
      </c>
      <c r="M49" s="64">
        <v>10</v>
      </c>
      <c r="N49" s="64">
        <v>7</v>
      </c>
      <c r="O49" s="65">
        <v>4</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210</v>
      </c>
      <c r="L52" s="64">
        <v>227</v>
      </c>
      <c r="M52" s="64">
        <v>236</v>
      </c>
      <c r="N52" s="64">
        <v>241</v>
      </c>
      <c r="O52" s="65">
        <v>235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122</v>
      </c>
      <c r="L53" s="69">
        <v>100</v>
      </c>
      <c r="M53" s="69">
        <v>129</v>
      </c>
      <c r="N53" s="69">
        <v>116</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3561</v>
      </c>
      <c r="J41" s="83">
        <v>3492</v>
      </c>
      <c r="K41" s="83">
        <v>3439</v>
      </c>
      <c r="L41" s="83">
        <v>3336</v>
      </c>
      <c r="M41" s="84">
        <v>3303</v>
      </c>
    </row>
    <row r="42" spans="2:13" ht="27.75" customHeight="1">
      <c r="B42" s="1204"/>
      <c r="C42" s="1205"/>
      <c r="D42" s="85"/>
      <c r="E42" s="1210" t="s">
        <v>26</v>
      </c>
      <c r="F42" s="1210"/>
      <c r="G42" s="1210"/>
      <c r="H42" s="1211"/>
      <c r="I42" s="86" t="s">
        <v>477</v>
      </c>
      <c r="J42" s="87" t="s">
        <v>477</v>
      </c>
      <c r="K42" s="87" t="s">
        <v>477</v>
      </c>
      <c r="L42" s="87" t="s">
        <v>477</v>
      </c>
      <c r="M42" s="88" t="s">
        <v>477</v>
      </c>
    </row>
    <row r="43" spans="2:13" ht="27.75" customHeight="1">
      <c r="B43" s="1204"/>
      <c r="C43" s="1205"/>
      <c r="D43" s="85"/>
      <c r="E43" s="1210" t="s">
        <v>27</v>
      </c>
      <c r="F43" s="1210"/>
      <c r="G43" s="1210"/>
      <c r="H43" s="1211"/>
      <c r="I43" s="86">
        <v>444</v>
      </c>
      <c r="J43" s="87">
        <v>368</v>
      </c>
      <c r="K43" s="87">
        <v>337</v>
      </c>
      <c r="L43" s="87">
        <v>291</v>
      </c>
      <c r="M43" s="88">
        <v>294</v>
      </c>
    </row>
    <row r="44" spans="2:13" ht="27.75" customHeight="1">
      <c r="B44" s="1204"/>
      <c r="C44" s="1205"/>
      <c r="D44" s="85"/>
      <c r="E44" s="1210" t="s">
        <v>28</v>
      </c>
      <c r="F44" s="1210"/>
      <c r="G44" s="1210"/>
      <c r="H44" s="1211"/>
      <c r="I44" s="86">
        <v>47</v>
      </c>
      <c r="J44" s="87">
        <v>34</v>
      </c>
      <c r="K44" s="87">
        <v>57</v>
      </c>
      <c r="L44" s="87">
        <v>118</v>
      </c>
      <c r="M44" s="88">
        <v>91</v>
      </c>
    </row>
    <row r="45" spans="2:13" ht="27.75" customHeight="1">
      <c r="B45" s="1204"/>
      <c r="C45" s="1205"/>
      <c r="D45" s="85"/>
      <c r="E45" s="1210" t="s">
        <v>29</v>
      </c>
      <c r="F45" s="1210"/>
      <c r="G45" s="1210"/>
      <c r="H45" s="1211"/>
      <c r="I45" s="86">
        <v>568</v>
      </c>
      <c r="J45" s="87">
        <v>508</v>
      </c>
      <c r="K45" s="87">
        <v>329</v>
      </c>
      <c r="L45" s="87">
        <v>235</v>
      </c>
      <c r="M45" s="88">
        <v>224</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1615</v>
      </c>
      <c r="J50" s="87">
        <v>1579</v>
      </c>
      <c r="K50" s="87">
        <v>1754</v>
      </c>
      <c r="L50" s="87">
        <v>1972</v>
      </c>
      <c r="M50" s="88">
        <v>2022</v>
      </c>
    </row>
    <row r="51" spans="2:13" ht="27.75" customHeight="1">
      <c r="B51" s="1204"/>
      <c r="C51" s="1205"/>
      <c r="D51" s="85"/>
      <c r="E51" s="1210" t="s">
        <v>36</v>
      </c>
      <c r="F51" s="1210"/>
      <c r="G51" s="1210"/>
      <c r="H51" s="1211"/>
      <c r="I51" s="86">
        <v>154</v>
      </c>
      <c r="J51" s="87">
        <v>149</v>
      </c>
      <c r="K51" s="87">
        <v>143</v>
      </c>
      <c r="L51" s="87">
        <v>136</v>
      </c>
      <c r="M51" s="88">
        <v>110</v>
      </c>
    </row>
    <row r="52" spans="2:13" ht="27.75" customHeight="1">
      <c r="B52" s="1206"/>
      <c r="C52" s="1207"/>
      <c r="D52" s="85"/>
      <c r="E52" s="1210" t="s">
        <v>37</v>
      </c>
      <c r="F52" s="1210"/>
      <c r="G52" s="1210"/>
      <c r="H52" s="1211"/>
      <c r="I52" s="86">
        <v>2422</v>
      </c>
      <c r="J52" s="87">
        <v>2351</v>
      </c>
      <c r="K52" s="87">
        <v>2276</v>
      </c>
      <c r="L52" s="87">
        <v>2187</v>
      </c>
      <c r="M52" s="88">
        <v>2265</v>
      </c>
    </row>
    <row r="53" spans="2:13" ht="27.75" customHeight="1" thickBot="1">
      <c r="B53" s="1217" t="s">
        <v>21</v>
      </c>
      <c r="C53" s="1218"/>
      <c r="D53" s="92"/>
      <c r="E53" s="1219" t="s">
        <v>38</v>
      </c>
      <c r="F53" s="1219"/>
      <c r="G53" s="1219"/>
      <c r="H53" s="1220"/>
      <c r="I53" s="93">
        <v>429</v>
      </c>
      <c r="J53" s="94">
        <v>323</v>
      </c>
      <c r="K53" s="94">
        <v>-12</v>
      </c>
      <c r="L53" s="94">
        <v>-317</v>
      </c>
      <c r="M53" s="95">
        <v>-485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49"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3" t="s">
        <v>557</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2"/>
      <c r="H50" s="1243"/>
      <c r="I50" s="1243"/>
      <c r="J50" s="1244"/>
      <c r="K50" s="356" t="s">
        <v>517</v>
      </c>
      <c r="L50" s="356" t="s">
        <v>518</v>
      </c>
      <c r="M50" s="356" t="s">
        <v>519</v>
      </c>
      <c r="N50" s="356" t="s">
        <v>520</v>
      </c>
      <c r="O50" s="356" t="s">
        <v>521</v>
      </c>
    </row>
    <row r="51" spans="1:17">
      <c r="B51" s="250"/>
      <c r="C51" s="246"/>
      <c r="D51" s="246"/>
      <c r="E51" s="246"/>
      <c r="F51" s="246"/>
      <c r="G51" s="1245" t="s">
        <v>549</v>
      </c>
      <c r="H51" s="1246"/>
      <c r="I51" s="1251" t="s">
        <v>550</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551</v>
      </c>
      <c r="J53" s="1231"/>
      <c r="K53" s="1256"/>
      <c r="L53" s="1256"/>
      <c r="M53" s="1256"/>
      <c r="N53" s="1253">
        <v>40.9</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552</v>
      </c>
      <c r="H55" s="1226"/>
      <c r="I55" s="1231" t="s">
        <v>550</v>
      </c>
      <c r="J55" s="1231"/>
      <c r="K55" s="1255"/>
      <c r="L55" s="1255"/>
      <c r="M55" s="1255"/>
      <c r="N55" s="1221">
        <v>27</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551</v>
      </c>
      <c r="J57" s="1223"/>
      <c r="K57" s="1256"/>
      <c r="L57" s="1256"/>
      <c r="M57" s="1256"/>
      <c r="N57" s="1253">
        <v>57.2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3" t="s">
        <v>556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554</v>
      </c>
      <c r="I71" s="370"/>
      <c r="J71" s="366"/>
      <c r="K71" s="366"/>
      <c r="L71" s="367"/>
      <c r="M71" s="366"/>
      <c r="N71" s="367"/>
      <c r="O71" s="368"/>
    </row>
    <row r="72" spans="2:30">
      <c r="B72" s="250"/>
      <c r="C72" s="246"/>
      <c r="D72" s="246"/>
      <c r="E72" s="246"/>
      <c r="F72" s="246"/>
      <c r="G72" s="1242"/>
      <c r="H72" s="1243"/>
      <c r="I72" s="1243"/>
      <c r="J72" s="1244"/>
      <c r="K72" s="356" t="s">
        <v>517</v>
      </c>
      <c r="L72" s="356" t="s">
        <v>518</v>
      </c>
      <c r="M72" s="356" t="s">
        <v>519</v>
      </c>
      <c r="N72" s="356" t="s">
        <v>520</v>
      </c>
      <c r="O72" s="356" t="s">
        <v>521</v>
      </c>
    </row>
    <row r="73" spans="2:30">
      <c r="B73" s="250"/>
      <c r="C73" s="246"/>
      <c r="D73" s="246"/>
      <c r="E73" s="246"/>
      <c r="F73" s="246"/>
      <c r="G73" s="1245" t="s">
        <v>549</v>
      </c>
      <c r="H73" s="1246"/>
      <c r="I73" s="1251" t="s">
        <v>550</v>
      </c>
      <c r="J73" s="1251"/>
      <c r="K73" s="1232">
        <v>23.9</v>
      </c>
      <c r="L73" s="1232">
        <v>17.7</v>
      </c>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555</v>
      </c>
      <c r="J75" s="1231"/>
      <c r="K75" s="1253">
        <v>7.5</v>
      </c>
      <c r="L75" s="1253">
        <v>6.7</v>
      </c>
      <c r="M75" s="1253">
        <v>6.4</v>
      </c>
      <c r="N75" s="1253">
        <v>6.3</v>
      </c>
      <c r="O75" s="1253">
        <v>6.9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552</v>
      </c>
      <c r="H77" s="1226"/>
      <c r="I77" s="1231" t="s">
        <v>550</v>
      </c>
      <c r="J77" s="1231"/>
      <c r="K77" s="1232">
        <v>28.4</v>
      </c>
      <c r="L77" s="1232">
        <v>20.5</v>
      </c>
      <c r="M77" s="1221">
        <v>17.899999999999999</v>
      </c>
      <c r="N77" s="1221">
        <v>27</v>
      </c>
      <c r="O77" s="1221">
        <v>25.4</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555</v>
      </c>
      <c r="J79" s="1223"/>
      <c r="K79" s="1224">
        <v>11.4</v>
      </c>
      <c r="L79" s="1224">
        <v>10.5</v>
      </c>
      <c r="M79" s="1224">
        <v>9.5</v>
      </c>
      <c r="N79" s="1224">
        <v>8.6999999999999993</v>
      </c>
      <c r="O79" s="1224">
        <v>8.6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350762</v>
      </c>
      <c r="E3" s="118"/>
      <c r="F3" s="119">
        <v>94828</v>
      </c>
      <c r="G3" s="120"/>
      <c r="H3" s="121"/>
    </row>
    <row r="4" spans="1:8">
      <c r="A4" s="122"/>
      <c r="B4" s="123"/>
      <c r="C4" s="124"/>
      <c r="D4" s="125">
        <v>38793</v>
      </c>
      <c r="E4" s="126"/>
      <c r="F4" s="127">
        <v>55133</v>
      </c>
      <c r="G4" s="128"/>
      <c r="H4" s="129"/>
    </row>
    <row r="5" spans="1:8">
      <c r="A5" s="110" t="s">
        <v>511</v>
      </c>
      <c r="B5" s="115"/>
      <c r="C5" s="116"/>
      <c r="D5" s="117">
        <v>258902</v>
      </c>
      <c r="E5" s="118"/>
      <c r="F5" s="119">
        <v>119674</v>
      </c>
      <c r="G5" s="120"/>
      <c r="H5" s="121"/>
    </row>
    <row r="6" spans="1:8">
      <c r="A6" s="122"/>
      <c r="B6" s="123"/>
      <c r="C6" s="124"/>
      <c r="D6" s="125">
        <v>40630</v>
      </c>
      <c r="E6" s="126"/>
      <c r="F6" s="127">
        <v>57803</v>
      </c>
      <c r="G6" s="128"/>
      <c r="H6" s="129"/>
    </row>
    <row r="7" spans="1:8">
      <c r="A7" s="110" t="s">
        <v>512</v>
      </c>
      <c r="B7" s="115"/>
      <c r="C7" s="116"/>
      <c r="D7" s="117">
        <v>290339</v>
      </c>
      <c r="E7" s="118"/>
      <c r="F7" s="119">
        <v>119685</v>
      </c>
      <c r="G7" s="120"/>
      <c r="H7" s="121"/>
    </row>
    <row r="8" spans="1:8">
      <c r="A8" s="122"/>
      <c r="B8" s="123"/>
      <c r="C8" s="124"/>
      <c r="D8" s="125">
        <v>42697</v>
      </c>
      <c r="E8" s="126"/>
      <c r="F8" s="127">
        <v>68464</v>
      </c>
      <c r="G8" s="128"/>
      <c r="H8" s="129"/>
    </row>
    <row r="9" spans="1:8">
      <c r="A9" s="110" t="s">
        <v>513</v>
      </c>
      <c r="B9" s="115"/>
      <c r="C9" s="116"/>
      <c r="D9" s="117">
        <v>175198</v>
      </c>
      <c r="E9" s="118"/>
      <c r="F9" s="119">
        <v>109920</v>
      </c>
      <c r="G9" s="120"/>
      <c r="H9" s="121"/>
    </row>
    <row r="10" spans="1:8">
      <c r="A10" s="122"/>
      <c r="B10" s="123"/>
      <c r="C10" s="124"/>
      <c r="D10" s="125">
        <v>44063</v>
      </c>
      <c r="E10" s="126"/>
      <c r="F10" s="127">
        <v>62739</v>
      </c>
      <c r="G10" s="128"/>
      <c r="H10" s="129"/>
    </row>
    <row r="11" spans="1:8">
      <c r="A11" s="110" t="s">
        <v>514</v>
      </c>
      <c r="B11" s="115"/>
      <c r="C11" s="116"/>
      <c r="D11" s="117">
        <v>284202</v>
      </c>
      <c r="E11" s="118"/>
      <c r="F11" s="119">
        <v>119882</v>
      </c>
      <c r="G11" s="120"/>
      <c r="H11" s="121"/>
    </row>
    <row r="12" spans="1:8">
      <c r="A12" s="122"/>
      <c r="B12" s="123"/>
      <c r="C12" s="130"/>
      <c r="D12" s="125">
        <v>90870</v>
      </c>
      <c r="E12" s="126"/>
      <c r="F12" s="127">
        <v>66481</v>
      </c>
      <c r="G12" s="128"/>
      <c r="H12" s="129"/>
    </row>
    <row r="13" spans="1:8">
      <c r="A13" s="110"/>
      <c r="B13" s="115"/>
      <c r="C13" s="131"/>
      <c r="D13" s="132">
        <v>271881</v>
      </c>
      <c r="E13" s="133"/>
      <c r="F13" s="134">
        <v>112798</v>
      </c>
      <c r="G13" s="135"/>
      <c r="H13" s="121"/>
    </row>
    <row r="14" spans="1:8">
      <c r="A14" s="122"/>
      <c r="B14" s="123"/>
      <c r="C14" s="124"/>
      <c r="D14" s="125">
        <v>51411</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9.81</v>
      </c>
      <c r="C19" s="136">
        <f>ROUND(VALUE(SUBSTITUTE(実質収支比率等に係る経年分析!G$48,"▲","-")),2)</f>
        <v>6.02</v>
      </c>
      <c r="D19" s="136">
        <f>ROUND(VALUE(SUBSTITUTE(実質収支比率等に係る経年分析!H$48,"▲","-")),2)</f>
        <v>5.83</v>
      </c>
      <c r="E19" s="136">
        <f>ROUND(VALUE(SUBSTITUTE(実質収支比率等に係る経年分析!I$48,"▲","-")),2)</f>
        <v>5.76</v>
      </c>
      <c r="F19" s="136">
        <f>ROUND(VALUE(SUBSTITUTE(実質収支比率等に係る経年分析!J$48,"▲","-")),2)</f>
        <v>7.66</v>
      </c>
    </row>
    <row r="20" spans="1:11">
      <c r="A20" s="136" t="s">
        <v>43</v>
      </c>
      <c r="B20" s="136">
        <f>ROUND(VALUE(SUBSTITUTE(実質収支比率等に係る経年分析!F$47,"▲","-")),2)</f>
        <v>16.57</v>
      </c>
      <c r="C20" s="136">
        <f>ROUND(VALUE(SUBSTITUTE(実質収支比率等に係る経年分析!G$47,"▲","-")),2)</f>
        <v>17.010000000000002</v>
      </c>
      <c r="D20" s="136">
        <f>ROUND(VALUE(SUBSTITUTE(実質収支比率等に係る経年分析!H$47,"▲","-")),2)</f>
        <v>24.03</v>
      </c>
      <c r="E20" s="136">
        <f>ROUND(VALUE(SUBSTITUTE(実質収支比率等に係る経年分析!I$47,"▲","-")),2)</f>
        <v>28.01</v>
      </c>
      <c r="F20" s="136">
        <f>ROUND(VALUE(SUBSTITUTE(実質収支比率等に係る経年分析!J$47,"▲","-")),2)</f>
        <v>29.91</v>
      </c>
    </row>
    <row r="21" spans="1:11">
      <c r="A21" s="136" t="s">
        <v>44</v>
      </c>
      <c r="B21" s="136">
        <f>IF(ISNUMBER(VALUE(SUBSTITUTE(実質収支比率等に係る経年分析!F$49,"▲","-"))),ROUND(VALUE(SUBSTITUTE(実質収支比率等に係る経年分析!F$49,"▲","-")),2),NA())</f>
        <v>7.1</v>
      </c>
      <c r="C21" s="136">
        <f>IF(ISNUMBER(VALUE(SUBSTITUTE(実質収支比率等に係る経年分析!G$49,"▲","-"))),ROUND(VALUE(SUBSTITUTE(実質収支比率等に係る経年分析!G$49,"▲","-")),2),NA())</f>
        <v>-2.74</v>
      </c>
      <c r="D21" s="136">
        <f>IF(ISNUMBER(VALUE(SUBSTITUTE(実質収支比率等に係る経年分析!H$49,"▲","-"))),ROUND(VALUE(SUBSTITUTE(実質収支比率等に係る経年分析!H$49,"▲","-")),2),NA())</f>
        <v>6.42</v>
      </c>
      <c r="E21" s="136">
        <f>IF(ISNUMBER(VALUE(SUBSTITUTE(実質収支比率等に係る経年分析!I$49,"▲","-"))),ROUND(VALUE(SUBSTITUTE(実質収支比率等に係る経年分析!I$49,"▲","-")),2),NA())</f>
        <v>5.2</v>
      </c>
      <c r="F21" s="136">
        <f>IF(ISNUMBER(VALUE(SUBSTITUTE(実質収支比率等に係る経年分析!J$49,"▲","-"))),ROUND(VALUE(SUBSTITUTE(実質収支比率等に係る経年分析!J$49,"▲","-")),2),NA())</f>
        <v>3.57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0.18</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9.8000000000000007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16.260000000000002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16.350000000000001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210</v>
      </c>
      <c r="E42" s="138"/>
      <c r="F42" s="138"/>
      <c r="G42" s="138">
        <f>'実質公債費比率（分子）の構造'!L$52</f>
        <v>227</v>
      </c>
      <c r="H42" s="138"/>
      <c r="I42" s="138"/>
      <c r="J42" s="138">
        <f>'実質公債費比率（分子）の構造'!M$52</f>
        <v>236</v>
      </c>
      <c r="K42" s="138"/>
      <c r="L42" s="138"/>
      <c r="M42" s="138">
        <f>'実質公債費比率（分子）の構造'!N$52</f>
        <v>241</v>
      </c>
      <c r="N42" s="138"/>
      <c r="O42" s="138"/>
      <c r="P42" s="138">
        <f>'実質公債費比率（分子）の構造'!O$52</f>
        <v>235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13</v>
      </c>
      <c r="C45" s="138"/>
      <c r="D45" s="138"/>
      <c r="E45" s="138">
        <f>'実質公債費比率（分子）の構造'!L$49</f>
        <v>9</v>
      </c>
      <c r="F45" s="138"/>
      <c r="G45" s="138"/>
      <c r="H45" s="138">
        <f>'実質公債費比率（分子）の構造'!M$49</f>
        <v>10</v>
      </c>
      <c r="I45" s="138"/>
      <c r="J45" s="138"/>
      <c r="K45" s="138">
        <f>'実質公債費比率（分子）の構造'!N$49</f>
        <v>7</v>
      </c>
      <c r="L45" s="138"/>
      <c r="M45" s="138"/>
      <c r="N45" s="138">
        <f>'実質公債費比率（分子）の構造'!O$49</f>
        <v>4</v>
      </c>
      <c r="O45" s="138"/>
      <c r="P45" s="138"/>
    </row>
    <row r="46" spans="1:16">
      <c r="A46" s="138" t="s">
        <v>55</v>
      </c>
      <c r="B46" s="138">
        <f>'実質公債費比率（分子）の構造'!K$48</f>
        <v>40</v>
      </c>
      <c r="C46" s="138"/>
      <c r="D46" s="138"/>
      <c r="E46" s="138">
        <f>'実質公債費比率（分子）の構造'!L$48</f>
        <v>35</v>
      </c>
      <c r="F46" s="138"/>
      <c r="G46" s="138"/>
      <c r="H46" s="138">
        <f>'実質公債費比率（分子）の構造'!M$48</f>
        <v>40</v>
      </c>
      <c r="I46" s="138"/>
      <c r="J46" s="138"/>
      <c r="K46" s="138">
        <f>'実質公債費比率（分子）の構造'!N$48</f>
        <v>35</v>
      </c>
      <c r="L46" s="138"/>
      <c r="M46" s="138"/>
      <c r="N46" s="138">
        <f>'実質公債費比率（分子）の構造'!O$48</f>
        <v>49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279</v>
      </c>
      <c r="C49" s="138"/>
      <c r="D49" s="138"/>
      <c r="E49" s="138">
        <f>'実質公債費比率（分子）の構造'!L$45</f>
        <v>283</v>
      </c>
      <c r="F49" s="138"/>
      <c r="G49" s="138"/>
      <c r="H49" s="138">
        <f>'実質公債費比率（分子）の構造'!M$45</f>
        <v>315</v>
      </c>
      <c r="I49" s="138"/>
      <c r="J49" s="138"/>
      <c r="K49" s="138">
        <f>'実質公債費比率（分子）の構造'!N$45</f>
        <v>315</v>
      </c>
      <c r="L49" s="138"/>
      <c r="M49" s="138"/>
      <c r="N49" s="138">
        <f>'実質公債費比率（分子）の構造'!O$45</f>
        <v>321</v>
      </c>
      <c r="O49" s="138"/>
      <c r="P49" s="138"/>
    </row>
    <row r="50" spans="1:16">
      <c r="A50" s="138" t="s">
        <v>59</v>
      </c>
      <c r="B50" s="138" t="e">
        <f>NA()</f>
        <v>#N/A</v>
      </c>
      <c r="C50" s="138">
        <f>IF(ISNUMBER('実質公債費比率（分子）の構造'!K$53),'実質公債費比率（分子）の構造'!K$53,NA())</f>
        <v>122</v>
      </c>
      <c r="D50" s="138" t="e">
        <f>NA()</f>
        <v>#N/A</v>
      </c>
      <c r="E50" s="138" t="e">
        <f>NA()</f>
        <v>#N/A</v>
      </c>
      <c r="F50" s="138">
        <f>IF(ISNUMBER('実質公債費比率（分子）の構造'!L$53),'実質公債費比率（分子）の構造'!L$53,NA())</f>
        <v>100</v>
      </c>
      <c r="G50" s="138" t="e">
        <f>NA()</f>
        <v>#N/A</v>
      </c>
      <c r="H50" s="138" t="e">
        <f>NA()</f>
        <v>#N/A</v>
      </c>
      <c r="I50" s="138">
        <f>IF(ISNUMBER('実質公債費比率（分子）の構造'!M$53),'実質公債費比率（分子）の構造'!M$53,NA())</f>
        <v>129</v>
      </c>
      <c r="J50" s="138" t="e">
        <f>NA()</f>
        <v>#N/A</v>
      </c>
      <c r="K50" s="138" t="e">
        <f>NA()</f>
        <v>#N/A</v>
      </c>
      <c r="L50" s="138">
        <f>IF(ISNUMBER('実質公債費比率（分子）の構造'!N$53),'実質公債費比率（分子）の構造'!N$53,NA())</f>
        <v>116</v>
      </c>
      <c r="M50" s="138" t="e">
        <f>NA()</f>
        <v>#N/A</v>
      </c>
      <c r="N50" s="138" t="e">
        <f>NA()</f>
        <v>#N/A</v>
      </c>
      <c r="O50" s="138">
        <f>IF(ISNUMBER('実質公債費比率（分子）の構造'!O$53),'実質公債費比率（分子）の構造'!O$53,NA())</f>
        <v>139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2422</v>
      </c>
      <c r="E56" s="137"/>
      <c r="F56" s="137"/>
      <c r="G56" s="137">
        <f>'将来負担比率（分子）の構造'!J$52</f>
        <v>2351</v>
      </c>
      <c r="H56" s="137"/>
      <c r="I56" s="137"/>
      <c r="J56" s="137">
        <f>'将来負担比率（分子）の構造'!K$52</f>
        <v>2276</v>
      </c>
      <c r="K56" s="137"/>
      <c r="L56" s="137"/>
      <c r="M56" s="137">
        <f>'将来負担比率（分子）の構造'!L$52</f>
        <v>2187</v>
      </c>
      <c r="N56" s="137"/>
      <c r="O56" s="137"/>
      <c r="P56" s="137">
        <f>'将来負担比率（分子）の構造'!M$52</f>
        <v>2265</v>
      </c>
    </row>
    <row r="57" spans="1:16">
      <c r="A57" s="137" t="s">
        <v>36</v>
      </c>
      <c r="B57" s="137"/>
      <c r="C57" s="137"/>
      <c r="D57" s="137">
        <f>'将来負担比率（分子）の構造'!I$51</f>
        <v>154</v>
      </c>
      <c r="E57" s="137"/>
      <c r="F57" s="137"/>
      <c r="G57" s="137">
        <f>'将来負担比率（分子）の構造'!J$51</f>
        <v>149</v>
      </c>
      <c r="H57" s="137"/>
      <c r="I57" s="137"/>
      <c r="J57" s="137">
        <f>'将来負担比率（分子）の構造'!K$51</f>
        <v>143</v>
      </c>
      <c r="K57" s="137"/>
      <c r="L57" s="137"/>
      <c r="M57" s="137">
        <f>'将来負担比率（分子）の構造'!L$51</f>
        <v>136</v>
      </c>
      <c r="N57" s="137"/>
      <c r="O57" s="137"/>
      <c r="P57" s="137">
        <f>'将来負担比率（分子）の構造'!M$51</f>
        <v>110</v>
      </c>
    </row>
    <row r="58" spans="1:16">
      <c r="A58" s="137" t="s">
        <v>35</v>
      </c>
      <c r="B58" s="137"/>
      <c r="C58" s="137"/>
      <c r="D58" s="137">
        <f>'将来負担比率（分子）の構造'!I$50</f>
        <v>1615</v>
      </c>
      <c r="E58" s="137"/>
      <c r="F58" s="137"/>
      <c r="G58" s="137">
        <f>'将来負担比率（分子）の構造'!J$50</f>
        <v>1579</v>
      </c>
      <c r="H58" s="137"/>
      <c r="I58" s="137"/>
      <c r="J58" s="137">
        <f>'将来負担比率（分子）の構造'!K$50</f>
        <v>1754</v>
      </c>
      <c r="K58" s="137"/>
      <c r="L58" s="137"/>
      <c r="M58" s="137">
        <f>'将来負担比率（分子）の構造'!L$50</f>
        <v>1972</v>
      </c>
      <c r="N58" s="137"/>
      <c r="O58" s="137"/>
      <c r="P58" s="137">
        <f>'将来負担比率（分子）の構造'!M$50</f>
        <v>2022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568</v>
      </c>
      <c r="C62" s="137"/>
      <c r="D62" s="137"/>
      <c r="E62" s="137">
        <f>'将来負担比率（分子）の構造'!J$45</f>
        <v>508</v>
      </c>
      <c r="F62" s="137"/>
      <c r="G62" s="137"/>
      <c r="H62" s="137">
        <f>'将来負担比率（分子）の構造'!K$45</f>
        <v>329</v>
      </c>
      <c r="I62" s="137"/>
      <c r="J62" s="137"/>
      <c r="K62" s="137">
        <f>'将来負担比率（分子）の構造'!L$45</f>
        <v>235</v>
      </c>
      <c r="L62" s="137"/>
      <c r="M62" s="137"/>
      <c r="N62" s="137">
        <f>'将来負担比率（分子）の構造'!M$45</f>
        <v>224</v>
      </c>
      <c r="O62" s="137"/>
      <c r="P62" s="137"/>
    </row>
    <row r="63" spans="1:16">
      <c r="A63" s="137" t="s">
        <v>28</v>
      </c>
      <c r="B63" s="137">
        <f>'将来負担比率（分子）の構造'!I$44</f>
        <v>47</v>
      </c>
      <c r="C63" s="137"/>
      <c r="D63" s="137"/>
      <c r="E63" s="137">
        <f>'将来負担比率（分子）の構造'!J$44</f>
        <v>34</v>
      </c>
      <c r="F63" s="137"/>
      <c r="G63" s="137"/>
      <c r="H63" s="137">
        <f>'将来負担比率（分子）の構造'!K$44</f>
        <v>57</v>
      </c>
      <c r="I63" s="137"/>
      <c r="J63" s="137"/>
      <c r="K63" s="137">
        <f>'将来負担比率（分子）の構造'!L$44</f>
        <v>118</v>
      </c>
      <c r="L63" s="137"/>
      <c r="M63" s="137"/>
      <c r="N63" s="137">
        <f>'将来負担比率（分子）の構造'!M$44</f>
        <v>91</v>
      </c>
      <c r="O63" s="137"/>
      <c r="P63" s="137"/>
    </row>
    <row r="64" spans="1:16">
      <c r="A64" s="137" t="s">
        <v>27</v>
      </c>
      <c r="B64" s="137">
        <f>'将来負担比率（分子）の構造'!I$43</f>
        <v>444</v>
      </c>
      <c r="C64" s="137"/>
      <c r="D64" s="137"/>
      <c r="E64" s="137">
        <f>'将来負担比率（分子）の構造'!J$43</f>
        <v>368</v>
      </c>
      <c r="F64" s="137"/>
      <c r="G64" s="137"/>
      <c r="H64" s="137">
        <f>'将来負担比率（分子）の構造'!K$43</f>
        <v>337</v>
      </c>
      <c r="I64" s="137"/>
      <c r="J64" s="137"/>
      <c r="K64" s="137">
        <f>'将来負担比率（分子）の構造'!L$43</f>
        <v>291</v>
      </c>
      <c r="L64" s="137"/>
      <c r="M64" s="137"/>
      <c r="N64" s="137">
        <f>'将来負担比率（分子）の構造'!M$43</f>
        <v>294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3561</v>
      </c>
      <c r="C66" s="137"/>
      <c r="D66" s="137"/>
      <c r="E66" s="137">
        <f>'将来負担比率（分子）の構造'!J$41</f>
        <v>3492</v>
      </c>
      <c r="F66" s="137"/>
      <c r="G66" s="137"/>
      <c r="H66" s="137">
        <f>'将来負担比率（分子）の構造'!K$41</f>
        <v>3439</v>
      </c>
      <c r="I66" s="137"/>
      <c r="J66" s="137"/>
      <c r="K66" s="137">
        <f>'将来負担比率（分子）の構造'!L$41</f>
        <v>3336</v>
      </c>
      <c r="L66" s="137"/>
      <c r="M66" s="137"/>
      <c r="N66" s="137">
        <f>'将来負担比率（分子）の構造'!M$41</f>
        <v>3303</v>
      </c>
      <c r="O66" s="137"/>
      <c r="P66" s="137"/>
    </row>
    <row r="67" spans="1:16">
      <c r="A67" s="137" t="s">
        <v>63</v>
      </c>
      <c r="B67" s="137" t="e">
        <f>NA()</f>
        <v>#N/A</v>
      </c>
      <c r="C67" s="137">
        <f>IF(ISNUMBER('将来負担比率（分子）の構造'!I$53), IF('将来負担比率（分子）の構造'!I$53 &lt; 0, 0, '将来負担比率（分子）の構造'!I$53), NA())</f>
        <v>429</v>
      </c>
      <c r="D67" s="137" t="e">
        <f>NA()</f>
        <v>#N/A</v>
      </c>
      <c r="E67" s="137" t="e">
        <f>NA()</f>
        <v>#N/A</v>
      </c>
      <c r="F67" s="137">
        <f>IF(ISNUMBER('将来負担比率（分子）の構造'!J$53), IF('将来負担比率（分子）の構造'!J$53 &lt; 0, 0, '将来負担比率（分子）の構造'!J$53), NA())</f>
        <v>323</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吉村 樹</cp:lastModifiedBy>
  <cp:lastPrinted>2018-11-07T07:21:22Z</cp:lastPrinted>
  <dcterms:created xsi:type="dcterms:W3CDTF">2018-01-24T06:47:17Z</dcterms:created>
  <dcterms:modified xsi:type="dcterms:W3CDTF">2018-11-26T02:05:51Z</dcterms:modified>
</cp:coreProperties>
</file>