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AM34" i="9"/>
  <c r="C34" i="9"/>
  <c r="C35" i="9" l="1"/>
  <c r="U34" i="9" s="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<sst xmlns="http://schemas.openxmlformats.org/spreadsheetml/2006/main" count="1052" uniqueCount="556">
  <si>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</si>
  <si>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</si>
  <si>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</si>
  <si>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</si>
  <si>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</si>
  <si>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</si>
  <si>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</si>
  <si>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</si>
  <si>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</si>
  <si>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</si>
  <si>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</si>
  <si>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</si>
  <si>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</si>
  <si>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</si>
  <si>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</si>
  <si>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</si>
  <si>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</si>
  <si>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</si>
  <si>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</si>
  <si>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</si>
  <si>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</si>
  <si>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</si>
  <si>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</si>
  <si>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</si>
  <si>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</si>
  <si>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</si>
  <si>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</si>
  <si>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</si>
  <si>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</si>
  <si>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</si>
  <si>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</si>
  <si>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</si>
  <si>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</si>
  <si>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</si>
  <si>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</si>
  <si>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</si>
  <si>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</si>
  <si>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</si>
  <si>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</si>
  <si>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</si>
  <si>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</si>
  <si>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</si>
  <si>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</si>
  <si>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</si>
  <si>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</si>
  <si>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</si>
  <si>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</si>
  <si>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</si>
  <si>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</si>
  <si>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</si>
  <si>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</si>
  <si>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</si>
  <si>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</si>
  <si>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</si>
  <si>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</si>
  <si>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</si>
  <si>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</si>
  <si>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</si>
  <si>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</si>
  <si>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</si>
  <si>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</si>
  <si>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</si>
  <si>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</si>
  <si>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</si>
  <si>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</si>
  <si>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</si>
  <si>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</si>
  <si>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</si>
  <si>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</si>
  <si>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</si>
  <si>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</si>
  <si>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</si>
  <si>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</si>
  <si>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</si>
  <si>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</si>
  <si>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</si>
  <si>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</si>
  <si>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</si>
  <si>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</si>
  <si>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</si>
  <si>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</si>
  <si>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</si>
  <si>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</si>
  <si>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</si>
  <si>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</si>
  <si>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</si>
  <si>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</si>
  <si>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</si>
  <si>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</si>
  <si>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</si>
  <si>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</si>
  <si>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</si>
  <si>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</si>
  <si>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</si>
  <si>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</si>
  <si>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</si>
  <si>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</si>
  <si>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</si>
  <si>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</si>
  <si>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</si>
  <si>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</si>
  <si>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</si>
  <si>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</si>
  <si>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</si>
  <si>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</si>
  <si>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</si>
  <si>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</si>
  <si>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</si>
  <si>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</si>
  <si>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</si>
  <si>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</si>
  <si>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</si>
  <si>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</si>
  <si>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</si>
  <si>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</si>
  <si>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</si>
  <si>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</si>
  <si>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</si>
  <si>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</si>
  <si>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</si>
  <si>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</si>
  <si>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</si>
  <si>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</si>
  <si>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</si>
  <si>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</si>
  <si>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</si>
  <si>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</si>
  <si>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</si>
  <si>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</si>
  <si>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</si>
  <si>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</si>
  <si>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</si>
  <si>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</si>
  <si>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</si>
  <si>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</si>
  <si>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</si>
  <si>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</si>
  <si>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</si>
  <si>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</si>
  <si>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</si>
  <si>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</si>
  <si>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</si>
  <si>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</si>
  <si>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</si>
  <si>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</si>
  <si>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</si>
  <si>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</si>
  <si>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</si>
  <si>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</si>
  <si>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</si>
  <si>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</si>
  <si>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</si>
  <si>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</si>
  <si>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</si>
  <si>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</si>
  <si>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</si>
  <si>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</si>
  <si>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</si>
  <si>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</si>
  <si>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</si>
  <si>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</si>
  <si>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</si>
  <si>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</si>
  <si>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</si>
  <si>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</si>
  <si>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</si>
  <si>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</si>
  <si>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</si>
  <si>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</si>
  <si>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</si>
  <si>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</si>
  <si>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</si>
  <si>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</si>
  <si>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</si>
  <si>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</si>
  <si>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</si>
  <si>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</si>
  <si>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</si>
  <si>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</si>
  <si>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</si>
  <si>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</si>
  <si>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</si>
  <si>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</si>
  <si>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</si>
  <si>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</si>
  <si>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</si>
  <si>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</si>
  <si>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</si>
  <si>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</si>
  <si>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</si>
  <si>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</si>
  <si>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</si>
  <si>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</si>
  <si>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</si>
  <si>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</si>
  <si>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沖縄県南風原町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</si>
  <si>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</si>
  <si>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</si>
  <si>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</si>
  <si>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</si>
  <si>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</si>
  <si>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</si>
  <si>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</si>
  <si>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</si>
  <si>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</si>
  <si>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</si>
  <si>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</si>
  <si>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</si>
  <si>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</si>
  <si>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</si>
  <si>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</si>
  <si>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</si>
  <si>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</si>
  <si>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</si>
  <si>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</si>
  <si>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</si>
  <si>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</si>
  <si>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</si>
  <si>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</si>
  <si>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</si>
  <si>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</si>
  <si>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</si>
  <si>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</si>
  <si>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</si>
  <si>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</si>
  <si>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</si>
  <si>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</si>
  <si>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</si>
  <si>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</si>
  <si>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</si>
  <si>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</si>
  <si>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</si>
  <si>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</si>
  <si>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</si>
  <si>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</si>
  <si>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</si>
  <si>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</si>
  <si>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</si>
  <si>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</si>
  <si>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</si>
  <si>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</si>
  <si>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</si>
  <si>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</si>
  <si>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</si>
  <si>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</si>
  <si>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</si>
  <si>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</si>
  <si>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</si>
  <si>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</si>
  <si>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</si>
  <si>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</si>
  <si>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</si>
  <si>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</si>
  <si>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</si>
  <si>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</si>
  <si>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</si>
  <si>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</si>
  <si>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</si>
  <si>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</si>
  <si>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</si>
  <si>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</si>
  <si>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</si>
  <si>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</si>
  <si>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</si>
  <si>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</si>
  <si>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</si>
  <si>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</si>
  <si>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</si>
  <si>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</si>
  <si>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</si>
  <si>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</si>
  <si>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</si>
  <si>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</si>
  <si>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</si>
  <si>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</si>
  <si>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</si>
  <si>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</si>
  <si>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</si>
  <si>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</si>
  <si>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</si>
  <si>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</si>
  <si>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</si>
  <si>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</si>
  <si>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</si>
  <si>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</si>
  <si>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</si>
  <si>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</si>
  <si>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</si>
  <si>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</si>
  <si>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</si>
  <si>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</si>
  <si>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</si>
  <si>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</si>
  <si>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</si>
  <si>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</si>
  <si>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</si>
  <si>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</si>
  <si>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</si>
  <si>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</si>
  <si>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</si>
  <si>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</si>
  <si>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</si>
  <si>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</si>
  <si>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</si>
  <si>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</si>
  <si>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</si>
  <si>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</si>
  <si>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</si>
  <si>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</si>
  <si>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</si>
  <si>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</si>
  <si>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</si>
  <si>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</si>
  <si>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</si>
  <si>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</si>
  <si>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</si>
  <si>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</si>
  <si>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</si>
  <si>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</si>
  <si>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</si>
  <si>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</si>
  <si>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</si>
  <si>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</si>
  <si>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</si>
  <si>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</si>
  <si>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</si>
  <si>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</si>
  <si>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</si>
  <si>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</si>
  <si>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</si>
  <si>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</si>
  <si>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</si>
  <si>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</si>
  <si>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</si>
  <si>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</si>
  <si>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</si>
  <si>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</si>
  <si>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</si>
  <si>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</si>
  <si>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</si>
  <si>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</si>
  <si>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</si>
  <si>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</si>
  <si>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</si>
  <si>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</si>
  <si>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</si>
  <si>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沖縄県南風原町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</si>
  <si>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</si>
  <si>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</si>
  <si>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</si>
  <si>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</si>
  <si>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</si>
  <si>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</si>
  <si>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</si>
  <si>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</si>
  <si>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</si>
  <si>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</si>
  <si>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</si>
  <si>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</si>
  <si>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</si>
  <si>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</si>
  <si>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</si>
  <si>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</si>
  <si>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</si>
  <si>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</si>
  <si>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</si>
  <si>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</si>
  <si>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</si>
  <si>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</si>
  <si>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</si>
  <si>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</si>
  <si>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</si>
  <si>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</si>
  <si>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</si>
  <si>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</si>
  <si>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</si>
  <si>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</si>
  <si>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</si>
  <si>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</si>
  <si>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</si>
  <si>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</si>
  <si>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</si>
  <si>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</si>
  <si>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</si>
  <si>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</si>
  <si>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</si>
  <si>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</si>
  <si>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</si>
  <si>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</si>
  <si>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</si>
  <si>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</si>
  <si>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</si>
  <si>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</si>
  <si>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</si>
  <si>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</si>
  <si>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</si>
  <si>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</si>
  <si>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</si>
  <si>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</si>
  <si>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</si>
  <si>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</si>
  <si>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</si>
  <si>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</si>
  <si>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</si>
  <si>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</si>
  <si>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</si>
  <si>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</si>
  <si>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</si>
  <si>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</si>
  <si>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</si>
  <si>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</si>
  <si>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</si>
  <si>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</si>
  <si>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</si>
  <si>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</si>
  <si>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</si>
  <si>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</si>
  <si>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</si>
  <si>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</si>
  <si>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</si>
  <si>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</si>
  <si>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</si>
  <si>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</si>
  <si>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</si>
  <si>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</si>
  <si>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</si>
  <si>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</si>
  <si>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</si>
  <si>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</si>
  <si>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</si>
  <si>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</si>
  <si>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</si>
  <si>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</si>
  <si>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</si>
  <si>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</si>
  <si>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</si>
  <si>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</si>
  <si>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</si>
  <si>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</si>
  <si>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</si>
  <si>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</si>
  <si>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</si>
  <si>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</si>
  <si>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</si>
  <si>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</si>
  <si>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</si>
  <si>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</si>
  <si>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</si>
  <si>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</si>
  <si>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</si>
  <si>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</si>
  <si>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</si>
  <si>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</si>
  <si>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</si>
  <si>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</si>
  <si>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</si>
  <si>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</si>
  <si>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</si>
  <si>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</si>
  <si>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</si>
  <si>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</si>
  <si>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</si>
  <si>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</si>
  <si>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</si>
  <si>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</si>
  <si>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</si>
  <si>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</si>
  <si>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</si>
  <si>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</si>
  <si>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</si>
  <si>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</si>
  <si>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</si>
  <si>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</si>
  <si>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</si>
  <si>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</si>
  <si>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</si>
  <si>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</si>
  <si>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</si>
  <si>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</si>
  <si>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</si>
  <si>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</si>
  <si>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</si>
  <si>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</si>
  <si>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</si>
  <si>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</si>
  <si>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</si>
  <si>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</si>
  <si>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</si>
  <si>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</si>
  <si>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</si>
  <si>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</si>
  <si>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</si>
  <si>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</si>
  <si>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</si>
  <si>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</si>
  <si>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</si>
  <si>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</si>
  <si>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</si>
  <si>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</si>
  <si>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</si>
  <si>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</si>
  <si>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</si>
  <si>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</si>
  <si>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</si>
  <si>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</si>
  <si>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</si>
  <si>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</si>
  <si>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</si>
  <si>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</si>
  <si>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</si>
  <si>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</si>
  <si>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</si>
  <si>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</si>
  <si>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</si>
  <si>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</si>
  <si>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</si>
  <si>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</si>
  <si>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</si>
  <si>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8.55</t>
  </si>
  <si>
    <t>▲ 1.18</t>
  </si>
  <si>
    <t>▲ 3.21</t>
  </si>
  <si>
    <t>国民健康保険特別会計</t>
  </si>
  <si>
    <t>▲ 0.23</t>
  </si>
  <si>
    <t>▲ 2.59</t>
  </si>
  <si>
    <t>▲ 3.84</t>
  </si>
  <si>
    <t>▲ 7.69</t>
  </si>
  <si>
    <t>▲ 11.74</t>
  </si>
  <si>
    <t>一般会計</t>
  </si>
  <si>
    <t>下水道事業特別会計</t>
  </si>
  <si>
    <t>土地区画整理事業特別会計</t>
  </si>
  <si>
    <t>後期高齢者医療特別会計</t>
  </si>
  <si>
    <t>農業集落排水事業特別会計</t>
  </si>
  <si>
    <t>その他会計（赤字）</t>
  </si>
  <si>
    <t>その他会計（黒字）</t>
  </si>
  <si>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</si>
  <si>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</si>
  <si>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東部消防組合（一般会計）</t>
    <rPh sb="0" eb="2">
      <t>トウブ</t>
    </rPh>
    <rPh sb="2" eb="4">
      <t>ショウボウ</t>
    </rPh>
    <rPh sb="4" eb="6">
      <t>クミアイ</t>
    </rPh>
    <rPh sb="7" eb="9">
      <t>イッパン</t>
    </rPh>
    <rPh sb="9" eb="11">
      <t>カイケイ</t>
    </rPh>
    <phoneticPr fontId="2"/>
  </si>
  <si>
    <t>那覇市・南風原町環境施設組合（一般会計）</t>
    <rPh sb="0" eb="3">
      <t>ナハシ</t>
    </rPh>
    <rPh sb="4" eb="8">
      <t>ハエバルチョウ</t>
    </rPh>
    <rPh sb="8" eb="10">
      <t>カンキョウ</t>
    </rPh>
    <rPh sb="10" eb="12">
      <t>シセツ</t>
    </rPh>
    <rPh sb="12" eb="14">
      <t>クミアイ</t>
    </rPh>
    <rPh sb="15" eb="17">
      <t>イッパン</t>
    </rPh>
    <rPh sb="17" eb="19">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</si>
  <si>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</si>
  <si>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</si>
  <si>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南部広域市町村圏事務組合（いなんせ齋苑特別会計）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</si>
  <si>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</si>
  <si>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</si>
  <si>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南部水道企業団（水道事業会計）</t>
    <rPh sb="0" eb="2">
      <t>ナンブ</t>
    </rPh>
    <rPh sb="2" eb="4">
      <t>スイドウ</t>
    </rPh>
    <rPh sb="4" eb="7">
      <t>キギョウダン</t>
    </rPh>
    <rPh sb="8" eb="10">
      <t>スイドウ</t>
    </rPh>
    <rPh sb="10" eb="12">
      <t>ジギョウ</t>
    </rPh>
    <rPh sb="12" eb="14">
      <t>カイケイ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</si>
  <si>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</si>
  <si>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</si>
  <si>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</si>
  <si>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
  </si>
  <si>
    <t>東部清掃施設組合</t>
    <rPh sb="0" eb="2">
      <t>トウブ</t>
    </rPh>
    <rPh sb="2" eb="4">
      <t>セイソウ</t>
    </rPh>
    <rPh sb="4" eb="6">
      <t>シセツ</t>
    </rPh>
    <rPh sb="6" eb="8">
      <t>クミアイ</t>
    </rPh>
    <phoneticPr fontId="2"/>
  </si>
  <si>
    <t>-</t>
    <phoneticPr fontId="2"/>
  </si>
  <si>
    <t>-</t>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</si>
  <si>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</si>
  <si>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t>
    <phoneticPr fontId="2"/>
  </si>
  <si>
    <t>-</t>
    <phoneticPr fontId="2"/>
  </si>
  <si>
    <t>-</t>
    <phoneticPr fontId="2"/>
  </si>
  <si>
    <t>南部広域行政組合（特別会計）</t>
    <rPh sb="0" eb="2">
      <t>ナンブ</t>
    </rPh>
    <rPh sb="2" eb="4">
      <t>コウイキ</t>
    </rPh>
    <rPh sb="4" eb="6">
      <t>ギョウセイ</t>
    </rPh>
    <rPh sb="6" eb="8">
      <t>クミアイ</t>
    </rPh>
    <rPh sb="9" eb="11">
      <t>トクベツ</t>
    </rPh>
    <rPh sb="11" eb="13">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</si>
</sst>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105513</c:v>
                </c:pt>
                <c:pt idx="1">
                  <c:v>70040</c:v>
                </c:pt>
                <c:pt idx="2">
                  <c:v>69143</c:v>
                </c:pt>
                <c:pt idx="3">
                  <c:v>83498</c:v>
                </c:pt>
                <c:pt idx="4">
                  <c:v>79759</c:v>
                </c:pt>
              </c:numCache>
            </c:numRef>
          </c:val>
          <c:smooth val="0"/>
        </c:ser>
        <c:dLbls>
          <c:showLegendKey val="0"/>
          <c:showVal val="0"/>
          <c:showCatName val="0"/>
          <c:showSerName val="0"/>
          <c:showPercent val="0"/>
          <c:showBubbleSize val="0"/>
        </c:dLbls>
        <c:marker val="1"/>
        <c:smooth val="0"/>
        <c:axId val="108983808"/>
        <c:axId val="108985728"/>
      </c:lineChart>
      <c:catAx>
        <c:axId val="108983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85728"/>
        <c:crosses val="autoZero"/>
        <c:auto val="1"/>
        <c:lblAlgn val="ctr"/>
        <c:lblOffset val="100"/>
        <c:tickLblSkip val="1"/>
        <c:tickMarkSkip val="1"/>
        <c:noMultiLvlLbl val="0"/>
      </c:catAx>
      <c:valAx>
        <c:axId val="1089857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8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3.63</c:v>
                </c:pt>
                <c:pt idx="1">
                  <c:v>2.75</c:v>
                </c:pt>
                <c:pt idx="2">
                  <c:v>5.34</c:v>
                </c:pt>
                <c:pt idx="3">
                  <c:v>2.81</c:v>
                </c:pt>
                <c:pt idx="4">
                  <c:v>16.489999999999998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35.97</c:v>
                </c:pt>
                <c:pt idx="1">
                  <c:v>26.91</c:v>
                </c:pt>
                <c:pt idx="2">
                  <c:v>31.25</c:v>
                </c:pt>
                <c:pt idx="3">
                  <c:v>30.75</c:v>
                </c:pt>
                <c:pt idx="4">
                  <c:v>13.44</c:v>
                </c:pt>
              </c:numCache>
            </c:numRef>
          </c:val>
        </c:ser>
        <c:dLbls>
          <c:showLegendKey val="0"/>
          <c:showVal val="0"/>
          <c:showCatName val="0"/>
          <c:showSerName val="0"/>
          <c:showPercent val="0"/>
          <c:showBubbleSize val="0"/>
        </c:dLbls>
        <c:gapWidth val="250"/>
        <c:overlap val="100"/>
        <c:axId val="109869312"/>
        <c:axId val="10987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4.54</c:v>
                </c:pt>
                <c:pt idx="1">
                  <c:v>-8.5500000000000007</c:v>
                </c:pt>
                <c:pt idx="2">
                  <c:v>5.9</c:v>
                </c:pt>
                <c:pt idx="3">
                  <c:v>-1.18</c:v>
                </c:pt>
                <c:pt idx="4">
                  <c:v>-3.21</c:v>
                </c:pt>
              </c:numCache>
            </c:numRef>
          </c:val>
          <c:smooth val="0"/>
        </c:ser>
        <c:dLbls>
          <c:showLegendKey val="0"/>
          <c:showVal val="0"/>
          <c:showCatName val="0"/>
          <c:showSerName val="0"/>
          <c:showPercent val="0"/>
          <c:showBubbleSize val="0"/>
        </c:dLbls>
        <c:marker val="1"/>
        <c:smooth val="0"/>
        <c:axId val="109869312"/>
        <c:axId val="109871488"/>
      </c:lineChart>
      <c:catAx>
        <c:axId val="10986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71488"/>
        <c:crosses val="autoZero"/>
        <c:auto val="1"/>
        <c:lblAlgn val="ctr"/>
        <c:lblOffset val="100"/>
        <c:tickLblSkip val="1"/>
        <c:tickMarkSkip val="1"/>
        <c:noMultiLvlLbl val="0"/>
      </c:catAx>
      <c:valAx>
        <c:axId val="10987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6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0.01</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0.01</c:v>
                </c:pt>
                <c:pt idx="4">
                  <c:v>#N/A</c:v>
                </c:pt>
                <c:pt idx="5">
                  <c:v>7.0000000000000007E-2</c:v>
                </c:pt>
                <c:pt idx="6">
                  <c:v>#N/A</c:v>
                </c:pt>
                <c:pt idx="7">
                  <c:v>0.01</c:v>
                </c:pt>
                <c:pt idx="8">
                  <c:v>#N/A</c:v>
                </c:pt>
                <c:pt idx="9">
                  <c:v>0.02</c:v>
                </c:pt>
              </c:numCache>
            </c:numRef>
          </c:val>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0.02</c:v>
                </c:pt>
                <c:pt idx="4">
                  <c:v>#N/A</c:v>
                </c:pt>
                <c:pt idx="5">
                  <c:v>0.05</c:v>
                </c:pt>
                <c:pt idx="6">
                  <c:v>#N/A</c:v>
                </c:pt>
                <c:pt idx="7">
                  <c:v>0.04</c:v>
                </c:pt>
                <c:pt idx="8">
                  <c:v>#N/A</c:v>
                </c:pt>
                <c:pt idx="9">
                  <c:v>0.04</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7.0000000000000007E-2</c:v>
                </c:pt>
                <c:pt idx="2">
                  <c:v>#N/A</c:v>
                </c:pt>
                <c:pt idx="3">
                  <c:v>0.04</c:v>
                </c:pt>
                <c:pt idx="4">
                  <c:v>#N/A</c:v>
                </c:pt>
                <c:pt idx="5">
                  <c:v>7.0000000000000007E-2</c:v>
                </c:pt>
                <c:pt idx="6">
                  <c:v>#N/A</c:v>
                </c:pt>
                <c:pt idx="7">
                  <c:v>0.04</c:v>
                </c:pt>
                <c:pt idx="8">
                  <c:v>#N/A</c:v>
                </c:pt>
                <c:pt idx="9">
                  <c:v>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3.59</c:v>
                </c:pt>
                <c:pt idx="2">
                  <c:v>#N/A</c:v>
                </c:pt>
                <c:pt idx="3">
                  <c:v>2.72</c:v>
                </c:pt>
                <c:pt idx="4">
                  <c:v>#N/A</c:v>
                </c:pt>
                <c:pt idx="5">
                  <c:v>5.28</c:v>
                </c:pt>
                <c:pt idx="6">
                  <c:v>#N/A</c:v>
                </c:pt>
                <c:pt idx="7">
                  <c:v>2.76</c:v>
                </c:pt>
                <c:pt idx="8">
                  <c:v>#N/A</c:v>
                </c:pt>
                <c:pt idx="9">
                  <c:v>16.440000000000001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0.23</c:v>
                </c:pt>
                <c:pt idx="1">
                  <c:v>#N/A</c:v>
                </c:pt>
                <c:pt idx="2">
                  <c:v>2.59</c:v>
                </c:pt>
                <c:pt idx="3">
                  <c:v>#N/A</c:v>
                </c:pt>
                <c:pt idx="4">
                  <c:v>3.84</c:v>
                </c:pt>
                <c:pt idx="5">
                  <c:v>#N/A</c:v>
                </c:pt>
                <c:pt idx="6">
                  <c:v>7.69</c:v>
                </c:pt>
                <c:pt idx="7">
                  <c:v>#N/A</c:v>
                </c:pt>
                <c:pt idx="8">
                  <c:v>11.74</c:v>
                </c:pt>
                <c:pt idx="9">
                  <c:v>#N/A</c:v>
                </c:pt>
              </c:numCache>
            </c:numRef>
          </c:val>
        </c:ser>
        <c:dLbls>
          <c:showLegendKey val="0"/>
          <c:showVal val="0"/>
          <c:showCatName val="0"/>
          <c:showSerName val="0"/>
          <c:showPercent val="0"/>
          <c:showBubbleSize val="0"/>
        </c:dLbls>
        <c:gapWidth val="150"/>
        <c:overlap val="100"/>
        <c:axId val="109994752"/>
        <c:axId val="109996288"/>
      </c:barChart>
      <c:catAx>
        <c:axId val="10999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96288"/>
        <c:crosses val="autoZero"/>
        <c:auto val="1"/>
        <c:lblAlgn val="ctr"/>
        <c:lblOffset val="100"/>
        <c:tickLblSkip val="1"/>
        <c:tickMarkSkip val="1"/>
        <c:noMultiLvlLbl val="0"/>
      </c:catAx>
      <c:valAx>
        <c:axId val="10999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9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708</c:v>
                </c:pt>
                <c:pt idx="5">
                  <c:v>704</c:v>
                </c:pt>
                <c:pt idx="8">
                  <c:v>723</c:v>
                </c:pt>
                <c:pt idx="11">
                  <c:v>754</c:v>
                </c:pt>
                <c:pt idx="14">
                  <c:v>793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105</c:v>
                </c:pt>
                <c:pt idx="3">
                  <c:v>80</c:v>
                </c:pt>
                <c:pt idx="6">
                  <c:v>75</c:v>
                </c:pt>
                <c:pt idx="9">
                  <c:v>73</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119</c:v>
                </c:pt>
                <c:pt idx="3">
                  <c:v>118</c:v>
                </c:pt>
                <c:pt idx="6">
                  <c:v>129</c:v>
                </c:pt>
                <c:pt idx="9">
                  <c:v>116</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1095</c:v>
                </c:pt>
                <c:pt idx="3">
                  <c:v>1058</c:v>
                </c:pt>
                <c:pt idx="6">
                  <c:v>1088</c:v>
                </c:pt>
                <c:pt idx="9">
                  <c:v>1119</c:v>
                </c:pt>
                <c:pt idx="12">
                  <c:v>1192</c:v>
                </c:pt>
              </c:numCache>
            </c:numRef>
          </c:val>
        </c:ser>
        <c:dLbls>
          <c:showLegendKey val="0"/>
          <c:showVal val="0"/>
          <c:showCatName val="0"/>
          <c:showSerName val="0"/>
          <c:showPercent val="0"/>
          <c:showBubbleSize val="0"/>
        </c:dLbls>
        <c:gapWidth val="100"/>
        <c:overlap val="100"/>
        <c:axId val="110739456"/>
        <c:axId val="11074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611</c:v>
                </c:pt>
                <c:pt idx="2">
                  <c:v>#N/A</c:v>
                </c:pt>
                <c:pt idx="3">
                  <c:v>#N/A</c:v>
                </c:pt>
                <c:pt idx="4">
                  <c:v>552</c:v>
                </c:pt>
                <c:pt idx="5">
                  <c:v>#N/A</c:v>
                </c:pt>
                <c:pt idx="6">
                  <c:v>#N/A</c:v>
                </c:pt>
                <c:pt idx="7">
                  <c:v>569</c:v>
                </c:pt>
                <c:pt idx="8">
                  <c:v>#N/A</c:v>
                </c:pt>
                <c:pt idx="9">
                  <c:v>#N/A</c:v>
                </c:pt>
                <c:pt idx="10">
                  <c:v>554</c:v>
                </c:pt>
                <c:pt idx="11">
                  <c:v>#N/A</c:v>
                </c:pt>
                <c:pt idx="12">
                  <c:v>#N/A</c:v>
                </c:pt>
                <c:pt idx="13">
                  <c:v>592</c:v>
                </c:pt>
                <c:pt idx="14">
                  <c:v>#N/A</c:v>
                </c:pt>
              </c:numCache>
            </c:numRef>
          </c:val>
          <c:smooth val="0"/>
        </c:ser>
        <c:dLbls>
          <c:showLegendKey val="0"/>
          <c:showVal val="0"/>
          <c:showCatName val="0"/>
          <c:showSerName val="0"/>
          <c:showPercent val="0"/>
          <c:showBubbleSize val="0"/>
        </c:dLbls>
        <c:marker val="1"/>
        <c:smooth val="0"/>
        <c:axId val="110739456"/>
        <c:axId val="110741376"/>
      </c:lineChart>
      <c:catAx>
        <c:axId val="11073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41376"/>
        <c:crosses val="autoZero"/>
        <c:auto val="1"/>
        <c:lblAlgn val="ctr"/>
        <c:lblOffset val="100"/>
        <c:tickLblSkip val="1"/>
        <c:tickMarkSkip val="1"/>
        <c:noMultiLvlLbl val="0"/>
      </c:catAx>
      <c:valAx>
        <c:axId val="11074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3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8660</c:v>
                </c:pt>
                <c:pt idx="5">
                  <c:v>8743</c:v>
                </c:pt>
                <c:pt idx="8">
                  <c:v>9009</c:v>
                </c:pt>
                <c:pt idx="11">
                  <c:v>9137</c:v>
                </c:pt>
                <c:pt idx="14">
                  <c:v>9164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3096</c:v>
                </c:pt>
                <c:pt idx="5">
                  <c:v>2548</c:v>
                </c:pt>
                <c:pt idx="8">
                  <c:v>2702</c:v>
                </c:pt>
                <c:pt idx="11">
                  <c:v>2732</c:v>
                </c:pt>
                <c:pt idx="14">
                  <c:v>1615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309</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1189</c:v>
                </c:pt>
                <c:pt idx="3">
                  <c:v>1117</c:v>
                </c:pt>
                <c:pt idx="6">
                  <c:v>1134</c:v>
                </c:pt>
                <c:pt idx="9">
                  <c:v>1061</c:v>
                </c:pt>
                <c:pt idx="12">
                  <c:v>774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704</c:v>
                </c:pt>
                <c:pt idx="3">
                  <c:v>656</c:v>
                </c:pt>
                <c:pt idx="6">
                  <c:v>607</c:v>
                </c:pt>
                <c:pt idx="9">
                  <c:v>704</c:v>
                </c:pt>
                <c:pt idx="12">
                  <c:v>778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1711</c:v>
                </c:pt>
                <c:pt idx="3">
                  <c:v>1722</c:v>
                </c:pt>
                <c:pt idx="6">
                  <c:v>1810</c:v>
                </c:pt>
                <c:pt idx="9">
                  <c:v>1817</c:v>
                </c:pt>
                <c:pt idx="12">
                  <c:v>1900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13051</c:v>
                </c:pt>
                <c:pt idx="3">
                  <c:v>13304</c:v>
                </c:pt>
                <c:pt idx="6">
                  <c:v>13639</c:v>
                </c:pt>
                <c:pt idx="9">
                  <c:v>14073</c:v>
                </c:pt>
                <c:pt idx="12">
                  <c:v>14277</c:v>
                </c:pt>
              </c:numCache>
            </c:numRef>
          </c:val>
        </c:ser>
        <c:dLbls>
          <c:showLegendKey val="0"/>
          <c:showVal val="0"/>
          <c:showCatName val="0"/>
          <c:showSerName val="0"/>
          <c:showPercent val="0"/>
          <c:showBubbleSize val="0"/>
        </c:dLbls>
        <c:gapWidth val="100"/>
        <c:overlap val="100"/>
        <c:axId val="110983424"/>
        <c:axId val="11098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4898</c:v>
                </c:pt>
                <c:pt idx="2">
                  <c:v>#N/A</c:v>
                </c:pt>
                <c:pt idx="3">
                  <c:v>#N/A</c:v>
                </c:pt>
                <c:pt idx="4">
                  <c:v>5508</c:v>
                </c:pt>
                <c:pt idx="5">
                  <c:v>#N/A</c:v>
                </c:pt>
                <c:pt idx="6">
                  <c:v>#N/A</c:v>
                </c:pt>
                <c:pt idx="7">
                  <c:v>5479</c:v>
                </c:pt>
                <c:pt idx="8">
                  <c:v>#N/A</c:v>
                </c:pt>
                <c:pt idx="9">
                  <c:v>#N/A</c:v>
                </c:pt>
                <c:pt idx="10">
                  <c:v>6095</c:v>
                </c:pt>
                <c:pt idx="11">
                  <c:v>#N/A</c:v>
                </c:pt>
                <c:pt idx="12">
                  <c:v>#N/A</c:v>
                </c:pt>
                <c:pt idx="13">
                  <c:v>6950</c:v>
                </c:pt>
                <c:pt idx="14">
                  <c:v>#N/A</c:v>
                </c:pt>
              </c:numCache>
            </c:numRef>
          </c:val>
          <c:smooth val="0"/>
        </c:ser>
        <c:dLbls>
          <c:showLegendKey val="0"/>
          <c:showVal val="0"/>
          <c:showCatName val="0"/>
          <c:showSerName val="0"/>
          <c:showPercent val="0"/>
          <c:showBubbleSize val="0"/>
        </c:dLbls>
        <c:marker val="1"/>
        <c:smooth val="0"/>
        <c:axId val="110983424"/>
        <c:axId val="110985600"/>
      </c:lineChart>
      <c:catAx>
        <c:axId val="1109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985600"/>
        <c:crosses val="autoZero"/>
        <c:auto val="1"/>
        <c:lblAlgn val="ctr"/>
        <c:lblOffset val="100"/>
        <c:tickLblSkip val="1"/>
        <c:tickMarkSkip val="1"/>
        <c:noMultiLvlLbl val="0"/>
      </c:catAx>
      <c:valAx>
        <c:axId val="11098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8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37,113
37,034
10.76
14,906,394
13,764,678
1,070,700
6,493,132
14,276,773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121.9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ここ数年間は横ばい状態で推移している。全国及び県平均を上回っているが、これは微増ではあるものの、年々町税が増えているのが要因である。今後も滞納整理等による税の徴収強化など歳入確保に努めるとともに、事務事業等の見直し等により歳出の節減合理化を図る。</a:t>
          </a:r>
          <a:endParaRPr kumimoji="1" lang="en-US"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68439</xdr:rowOff>
    </xdr:to>
    <xdr:cxnSp macro="">
      <xdr:nvCxnSpPr>
        <xdr:cNvPr id="67" name="直線コネクタ 66"/>
        <xdr:cNvCxnSpPr/>
      </xdr:nvCxnSpPr>
      <xdr:spPr>
        <a:xfrm>
          <a:off x="4114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55033</xdr:rowOff>
    </xdr:to>
    <xdr:cxnSp macro="">
      <xdr:nvCxnSpPr>
        <xdr:cNvPr id="70" name="直線コネクタ 69"/>
        <xdr:cNvCxnSpPr/>
      </xdr:nvCxnSpPr>
      <xdr:spPr>
        <a:xfrm flipV="1">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55033</xdr:rowOff>
    </xdr:to>
    <xdr:cxnSp macro="">
      <xdr:nvCxnSpPr>
        <xdr:cNvPr id="73" name="直線コネクタ 72"/>
        <xdr:cNvCxnSpPr/>
      </xdr:nvCxnSpPr>
      <xdr:spPr>
        <a:xfrm>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28222</xdr:rowOff>
    </xdr:to>
    <xdr:cxnSp macro="">
      <xdr:nvCxnSpPr>
        <xdr:cNvPr id="76" name="直線コネクタ 75"/>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6" name="円/楕円 85"/>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161166</xdr:rowOff>
    </xdr:from>
    <xdr:ext cx="762000" cy="259045"/>
    <xdr:sp macro="" textlink="">
      <xdr:nvSpPr>
        <xdr:cNvPr id="87"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8" name="円/楕円 87"/>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77205</xdr:rowOff>
    </xdr:from>
    <xdr:ext cx="736600" cy="259045"/>
    <xdr:sp macro="" textlink="">
      <xdr:nvSpPr>
        <xdr:cNvPr id="89" name="テキスト ボックス 88"/>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0" name="円/楕円 89"/>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1" name="テキスト ボックス 90"/>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2" name="円/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4" name="円/楕円 93"/>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5" name="テキスト ボックス 94"/>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a:t>
          </a:r>
          <a:r>
            <a:rPr lang="en-US" altLang="ja-JP" sz="1300" b="0" i="0" baseline="0">
              <a:solidFill>
                <a:schemeClr val="dk1"/>
              </a:solidFill>
              <a:latin typeface="+mn-lt"/>
              <a:ea typeface="+mn-ea"/>
              <a:cs typeface="+mn-cs"/>
            </a:rPr>
            <a:t>H16</a:t>
          </a:r>
          <a:r>
            <a:rPr lang="ja-JP" altLang="ja-JP" sz="1300" b="0" i="0" baseline="0">
              <a:solidFill>
                <a:schemeClr val="dk1"/>
              </a:solidFill>
              <a:latin typeface="+mn-lt"/>
              <a:ea typeface="+mn-ea"/>
              <a:cs typeface="+mn-cs"/>
            </a:rPr>
            <a:t>年度の「財政健全化計画」、</a:t>
          </a:r>
          <a:r>
            <a:rPr lang="en-US" altLang="ja-JP" sz="1300" b="0" i="0" baseline="0">
              <a:solidFill>
                <a:schemeClr val="dk1"/>
              </a:solidFill>
              <a:latin typeface="+mn-lt"/>
              <a:ea typeface="+mn-ea"/>
              <a:cs typeface="+mn-cs"/>
            </a:rPr>
            <a:t>H19</a:t>
          </a:r>
          <a:r>
            <a:rPr lang="ja-JP" altLang="ja-JP" sz="1300" b="0" i="0" baseline="0">
              <a:solidFill>
                <a:schemeClr val="dk1"/>
              </a:solidFill>
              <a:latin typeface="+mn-lt"/>
              <a:ea typeface="+mn-ea"/>
              <a:cs typeface="+mn-cs"/>
            </a:rPr>
            <a:t>年度の「第二次財政健全化計画」の策定により、職員定員削減による人件費の抑制、補助金の見直し等による歳出削減や公共施設使用料、保育所保育料を改定、町税の滞納整理等により歳入の確保に努めた結果、</a:t>
          </a:r>
          <a:r>
            <a:rPr lang="en-US" altLang="ja-JP" sz="1300" b="0" i="0" baseline="0">
              <a:solidFill>
                <a:schemeClr val="dk1"/>
              </a:solidFill>
              <a:latin typeface="+mn-lt"/>
              <a:ea typeface="+mn-ea"/>
              <a:cs typeface="+mn-cs"/>
            </a:rPr>
            <a:t>H24</a:t>
          </a:r>
          <a:r>
            <a:rPr lang="ja-JP" altLang="ja-JP" sz="1300" b="0" i="0" baseline="0">
              <a:solidFill>
                <a:schemeClr val="dk1"/>
              </a:solidFill>
              <a:latin typeface="+mn-lt"/>
              <a:ea typeface="+mn-ea"/>
              <a:cs typeface="+mn-cs"/>
            </a:rPr>
            <a:t>年度は類似団体平均を下回っていたもの</a:t>
          </a:r>
          <a:r>
            <a:rPr lang="ja-JP" altLang="ja-JP" sz="1300" b="0" i="0" baseline="0">
              <a:solidFill>
                <a:sysClr val="windowText" lastClr="000000"/>
              </a:solidFill>
              <a:latin typeface="+mn-lt"/>
              <a:ea typeface="+mn-ea"/>
              <a:cs typeface="+mn-cs"/>
            </a:rPr>
            <a:t>の、</a:t>
          </a:r>
          <a:r>
            <a:rPr lang="en-US" altLang="ja-JP" sz="1300" b="0" i="0" baseline="0">
              <a:solidFill>
                <a:sysClr val="windowText" lastClr="000000"/>
              </a:solidFill>
              <a:latin typeface="+mn-lt"/>
              <a:ea typeface="+mn-ea"/>
              <a:cs typeface="+mn-cs"/>
            </a:rPr>
            <a:t>H25</a:t>
          </a:r>
          <a:r>
            <a:rPr lang="ja-JP" altLang="en-US" sz="1300" b="0" i="0" baseline="0">
              <a:solidFill>
                <a:sysClr val="windowText" lastClr="000000"/>
              </a:solidFill>
              <a:latin typeface="+mn-lt"/>
              <a:ea typeface="+mn-ea"/>
              <a:cs typeface="+mn-cs"/>
            </a:rPr>
            <a:t>年度から類似団体平均を上回っている。</a:t>
          </a:r>
          <a:r>
            <a:rPr lang="en-US" altLang="ja-JP" sz="1300" b="0" i="0" baseline="0">
              <a:solidFill>
                <a:sysClr val="windowText" lastClr="000000"/>
              </a:solidFill>
              <a:latin typeface="+mn-lt"/>
              <a:ea typeface="+mn-ea"/>
              <a:cs typeface="+mn-cs"/>
            </a:rPr>
            <a:t>H26</a:t>
          </a:r>
          <a:r>
            <a:rPr lang="ja-JP" altLang="en-US" sz="1300" b="0" i="0" baseline="0">
              <a:solidFill>
                <a:sysClr val="windowText" lastClr="000000"/>
              </a:solidFill>
              <a:latin typeface="+mn-lt"/>
              <a:ea typeface="+mn-ea"/>
              <a:cs typeface="+mn-cs"/>
            </a:rPr>
            <a:t>年度においても、こども医療費助成金の対象年齢拡大や介護給付・訓練等給付事業の扶助費等の経費が増となっており、経常収支比率は微増しつつある。</a:t>
          </a:r>
          <a:r>
            <a:rPr lang="ja-JP" altLang="ja-JP" sz="1300" b="0" i="0" baseline="0">
              <a:solidFill>
                <a:sysClr val="windowText" lastClr="000000"/>
              </a:solidFill>
              <a:latin typeface="+mn-lt"/>
              <a:ea typeface="+mn-ea"/>
              <a:cs typeface="+mn-cs"/>
            </a:rPr>
            <a:t>今後も社会保障関係経費の増加が見込まれるため</a:t>
          </a:r>
          <a:r>
            <a:rPr lang="ja-JP" altLang="ja-JP" sz="1300" b="0" i="0" baseline="0">
              <a:solidFill>
                <a:schemeClr val="dk1"/>
              </a:solidFill>
              <a:latin typeface="+mn-lt"/>
              <a:ea typeface="+mn-ea"/>
              <a:cs typeface="+mn-cs"/>
            </a:rPr>
            <a:t>、継続して経常経費の抑制に努める。</a:t>
          </a:r>
          <a:endParaRPr kumimoji="1" lang="ja-JP"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73152</xdr:rowOff>
    </xdr:from>
    <xdr:to>
      <xdr:col>7</xdr:col>
      <xdr:colOff>152400</xdr:colOff>
      <xdr:row>64</xdr:row>
      <xdr:rowOff>135890</xdr:rowOff>
    </xdr:to>
    <xdr:cxnSp macro="">
      <xdr:nvCxnSpPr>
        <xdr:cNvPr id="128" name="直線コネクタ 127"/>
        <xdr:cNvCxnSpPr/>
      </xdr:nvCxnSpPr>
      <xdr:spPr>
        <a:xfrm>
          <a:off x="4114800" y="1104595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64</xdr:row>
      <xdr:rowOff>73152</xdr:rowOff>
    </xdr:to>
    <xdr:cxnSp macro="">
      <xdr:nvCxnSpPr>
        <xdr:cNvPr id="131" name="直線コネクタ 130"/>
        <xdr:cNvCxnSpPr/>
      </xdr:nvCxnSpPr>
      <xdr:spPr>
        <a:xfrm>
          <a:off x="3225800" y="1069365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65</xdr:row>
      <xdr:rowOff>36830</xdr:rowOff>
    </xdr:to>
    <xdr:cxnSp macro="">
      <xdr:nvCxnSpPr>
        <xdr:cNvPr id="134" name="直線コネクタ 133"/>
        <xdr:cNvCxnSpPr/>
      </xdr:nvCxnSpPr>
      <xdr:spPr>
        <a:xfrm flipV="1">
          <a:off x="2336800" y="10693654"/>
          <a:ext cx="889000" cy="4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65</xdr:row>
      <xdr:rowOff>36830</xdr:rowOff>
    </xdr:to>
    <xdr:cxnSp macro="">
      <xdr:nvCxnSpPr>
        <xdr:cNvPr id="137" name="直線コネクタ 136"/>
        <xdr:cNvCxnSpPr/>
      </xdr:nvCxnSpPr>
      <xdr:spPr>
        <a:xfrm>
          <a:off x="1447800" y="1072261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7" name="円/楕円 146"/>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48"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22352</xdr:rowOff>
    </xdr:from>
    <xdr:to>
      <xdr:col>6</xdr:col>
      <xdr:colOff>50800</xdr:colOff>
      <xdr:row>64</xdr:row>
      <xdr:rowOff>123952</xdr:rowOff>
    </xdr:to>
    <xdr:sp macro="" textlink="">
      <xdr:nvSpPr>
        <xdr:cNvPr id="149" name="円/楕円 148"/>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108729</xdr:rowOff>
    </xdr:from>
    <xdr:ext cx="736600" cy="259045"/>
    <xdr:sp macro="" textlink="">
      <xdr:nvSpPr>
        <xdr:cNvPr id="150" name="テキスト ボックス 149"/>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1" name="円/楕円 150"/>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124731</xdr:rowOff>
    </xdr:from>
    <xdr:ext cx="762000" cy="259045"/>
    <xdr:sp macro="" textlink="">
      <xdr:nvSpPr>
        <xdr:cNvPr id="152" name="テキスト ボックス 151"/>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3" name="円/楕円 152"/>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4" name="テキスト ボックス 153"/>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5" name="円/楕円 154"/>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6" name="テキスト ボックス 155"/>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だ成果があげられる。今後も継続して歳出抑制に取り組んでいくが、県からの権限委譲等により、これ以上定員定数を削減することが厳しい状況であることや、町民サービスの向上を図るための委託料等の経費が増加していることから、今後物件費についての抑制が厳しい一面もある。</a:t>
          </a:r>
          <a:endParaRPr lang="ja-JP" altLang="ja-JP" sz="1300"/>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57564</xdr:rowOff>
    </xdr:from>
    <xdr:to>
      <xdr:col>7</xdr:col>
      <xdr:colOff>152400</xdr:colOff>
      <xdr:row>82</xdr:row>
      <xdr:rowOff>80769</xdr:rowOff>
    </xdr:to>
    <xdr:cxnSp macro="">
      <xdr:nvCxnSpPr>
        <xdr:cNvPr id="191" name="直線コネクタ 190"/>
        <xdr:cNvCxnSpPr/>
      </xdr:nvCxnSpPr>
      <xdr:spPr>
        <a:xfrm>
          <a:off x="4114800" y="14116464"/>
          <a:ext cx="8382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24603</xdr:rowOff>
    </xdr:from>
    <xdr:to>
      <xdr:col>6</xdr:col>
      <xdr:colOff>0</xdr:colOff>
      <xdr:row>82</xdr:row>
      <xdr:rowOff>57564</xdr:rowOff>
    </xdr:to>
    <xdr:cxnSp macro="">
      <xdr:nvCxnSpPr>
        <xdr:cNvPr id="194" name="直線コネクタ 193"/>
        <xdr:cNvCxnSpPr/>
      </xdr:nvCxnSpPr>
      <xdr:spPr>
        <a:xfrm>
          <a:off x="3225800" y="14083503"/>
          <a:ext cx="8890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24603</xdr:rowOff>
    </xdr:from>
    <xdr:to>
      <xdr:col>4</xdr:col>
      <xdr:colOff>482600</xdr:colOff>
      <xdr:row>82</xdr:row>
      <xdr:rowOff>29589</xdr:rowOff>
    </xdr:to>
    <xdr:cxnSp macro="">
      <xdr:nvCxnSpPr>
        <xdr:cNvPr id="197" name="直線コネクタ 196"/>
        <xdr:cNvCxnSpPr/>
      </xdr:nvCxnSpPr>
      <xdr:spPr>
        <a:xfrm flipV="1">
          <a:off x="2336800" y="14083503"/>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27787</xdr:rowOff>
    </xdr:from>
    <xdr:to>
      <xdr:col>3</xdr:col>
      <xdr:colOff>279400</xdr:colOff>
      <xdr:row>82</xdr:row>
      <xdr:rowOff>29589</xdr:rowOff>
    </xdr:to>
    <xdr:cxnSp macro="">
      <xdr:nvCxnSpPr>
        <xdr:cNvPr id="200" name="直線コネクタ 199"/>
        <xdr:cNvCxnSpPr/>
      </xdr:nvCxnSpPr>
      <xdr:spPr>
        <a:xfrm>
          <a:off x="1447800" y="14086687"/>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29969</xdr:rowOff>
    </xdr:from>
    <xdr:to>
      <xdr:col>7</xdr:col>
      <xdr:colOff>203200</xdr:colOff>
      <xdr:row>82</xdr:row>
      <xdr:rowOff>131569</xdr:rowOff>
    </xdr:to>
    <xdr:sp macro="" textlink="">
      <xdr:nvSpPr>
        <xdr:cNvPr id="210" name="円/楕円 209"/>
        <xdr:cNvSpPr/>
      </xdr:nvSpPr>
      <xdr:spPr>
        <a:xfrm>
          <a:off x="4902200" y="140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46496</xdr:rowOff>
    </xdr:from>
    <xdr:ext cx="762000" cy="259045"/>
    <xdr:sp macro="" textlink="">
      <xdr:nvSpPr>
        <xdr:cNvPr id="211" name="人件費・物件費等の状況該当値テキスト"/>
        <xdr:cNvSpPr txBox="1"/>
      </xdr:nvSpPr>
      <xdr:spPr>
        <a:xfrm>
          <a:off x="5041900" y="1393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6764</xdr:rowOff>
    </xdr:from>
    <xdr:to>
      <xdr:col>6</xdr:col>
      <xdr:colOff>50800</xdr:colOff>
      <xdr:row>82</xdr:row>
      <xdr:rowOff>108364</xdr:rowOff>
    </xdr:to>
    <xdr:sp macro="" textlink="">
      <xdr:nvSpPr>
        <xdr:cNvPr id="212" name="円/楕円 211"/>
        <xdr:cNvSpPr/>
      </xdr:nvSpPr>
      <xdr:spPr>
        <a:xfrm>
          <a:off x="4064000" y="140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118541</xdr:rowOff>
    </xdr:from>
    <xdr:ext cx="736600" cy="259045"/>
    <xdr:sp macro="" textlink="">
      <xdr:nvSpPr>
        <xdr:cNvPr id="213" name="テキスト ボックス 212"/>
        <xdr:cNvSpPr txBox="1"/>
      </xdr:nvSpPr>
      <xdr:spPr>
        <a:xfrm>
          <a:off x="3733800" y="1383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145253</xdr:rowOff>
    </xdr:from>
    <xdr:to>
      <xdr:col>4</xdr:col>
      <xdr:colOff>533400</xdr:colOff>
      <xdr:row>82</xdr:row>
      <xdr:rowOff>75403</xdr:rowOff>
    </xdr:to>
    <xdr:sp macro="" textlink="">
      <xdr:nvSpPr>
        <xdr:cNvPr id="214" name="円/楕円 213"/>
        <xdr:cNvSpPr/>
      </xdr:nvSpPr>
      <xdr:spPr>
        <a:xfrm>
          <a:off x="3175000" y="14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85580</xdr:rowOff>
    </xdr:from>
    <xdr:ext cx="762000" cy="259045"/>
    <xdr:sp macro="" textlink="">
      <xdr:nvSpPr>
        <xdr:cNvPr id="215" name="テキスト ボックス 214"/>
        <xdr:cNvSpPr txBox="1"/>
      </xdr:nvSpPr>
      <xdr:spPr>
        <a:xfrm>
          <a:off x="2844800" y="1380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150239</xdr:rowOff>
    </xdr:from>
    <xdr:to>
      <xdr:col>3</xdr:col>
      <xdr:colOff>330200</xdr:colOff>
      <xdr:row>82</xdr:row>
      <xdr:rowOff>80389</xdr:rowOff>
    </xdr:to>
    <xdr:sp macro="" textlink="">
      <xdr:nvSpPr>
        <xdr:cNvPr id="216" name="円/楕円 215"/>
        <xdr:cNvSpPr/>
      </xdr:nvSpPr>
      <xdr:spPr>
        <a:xfrm>
          <a:off x="2286000" y="140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90566</xdr:rowOff>
    </xdr:from>
    <xdr:ext cx="762000" cy="259045"/>
    <xdr:sp macro="" textlink="">
      <xdr:nvSpPr>
        <xdr:cNvPr id="217" name="テキスト ボックス 216"/>
        <xdr:cNvSpPr txBox="1"/>
      </xdr:nvSpPr>
      <xdr:spPr>
        <a:xfrm>
          <a:off x="1955800" y="1380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148437</xdr:rowOff>
    </xdr:from>
    <xdr:to>
      <xdr:col>2</xdr:col>
      <xdr:colOff>127000</xdr:colOff>
      <xdr:row>82</xdr:row>
      <xdr:rowOff>78587</xdr:rowOff>
    </xdr:to>
    <xdr:sp macro="" textlink="">
      <xdr:nvSpPr>
        <xdr:cNvPr id="218" name="円/楕円 217"/>
        <xdr:cNvSpPr/>
      </xdr:nvSpPr>
      <xdr:spPr>
        <a:xfrm>
          <a:off x="1397000" y="140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88764</xdr:rowOff>
    </xdr:from>
    <xdr:ext cx="762000" cy="259045"/>
    <xdr:sp macro="" textlink="">
      <xdr:nvSpPr>
        <xdr:cNvPr id="219" name="テキスト ボックス 218"/>
        <xdr:cNvSpPr txBox="1"/>
      </xdr:nvSpPr>
      <xdr:spPr>
        <a:xfrm>
          <a:off x="1066800" y="138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類似団体平均を</a:t>
          </a:r>
          <a:r>
            <a:rPr kumimoji="1" lang="en-US" altLang="ja-JP" sz="1300">
              <a:solidFill>
                <a:schemeClr val="dk1"/>
              </a:solidFill>
              <a:latin typeface="+mn-lt"/>
              <a:ea typeface="+mn-ea"/>
              <a:cs typeface="+mn-cs"/>
            </a:rPr>
            <a:t>3.7</a:t>
          </a:r>
          <a:r>
            <a:rPr kumimoji="1" lang="ja-JP" altLang="ja-JP" sz="1300">
              <a:solidFill>
                <a:schemeClr val="dk1"/>
              </a:solidFill>
              <a:latin typeface="+mn-lt"/>
              <a:ea typeface="+mn-ea"/>
              <a:cs typeface="+mn-cs"/>
            </a:rPr>
            <a:t>上回り、全国町村平均をも</a:t>
          </a:r>
          <a:r>
            <a:rPr kumimoji="1" lang="en-US" altLang="ja-JP" sz="1300">
              <a:solidFill>
                <a:schemeClr val="dk1"/>
              </a:solidFill>
              <a:latin typeface="+mn-lt"/>
              <a:ea typeface="+mn-ea"/>
              <a:cs typeface="+mn-cs"/>
            </a:rPr>
            <a:t>4.7</a:t>
          </a:r>
          <a:r>
            <a:rPr kumimoji="1" lang="ja-JP" altLang="ja-JP" sz="1300">
              <a:solidFill>
                <a:schemeClr val="dk1"/>
              </a:solidFill>
              <a:latin typeface="+mn-lt"/>
              <a:ea typeface="+mn-ea"/>
              <a:cs typeface="+mn-cs"/>
            </a:rPr>
            <a:t>上回っている。その要因は、職員の経験年数の階層変動に伴う変動によるものである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71966</xdr:rowOff>
    </xdr:to>
    <xdr:cxnSp macro="">
      <xdr:nvCxnSpPr>
        <xdr:cNvPr id="253" name="直線コネクタ 252"/>
        <xdr:cNvCxnSpPr/>
      </xdr:nvCxnSpPr>
      <xdr:spPr>
        <a:xfrm>
          <a:off x="16179800" y="146130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89</xdr:row>
      <xdr:rowOff>85937</xdr:rowOff>
    </xdr:to>
    <xdr:cxnSp macro="">
      <xdr:nvCxnSpPr>
        <xdr:cNvPr id="256" name="直線コネクタ 255"/>
        <xdr:cNvCxnSpPr/>
      </xdr:nvCxnSpPr>
      <xdr:spPr>
        <a:xfrm flipV="1">
          <a:off x="15290800" y="14613043"/>
          <a:ext cx="8890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85937</xdr:rowOff>
    </xdr:to>
    <xdr:cxnSp macro="">
      <xdr:nvCxnSpPr>
        <xdr:cNvPr id="259" name="直線コネクタ 258"/>
        <xdr:cNvCxnSpPr/>
      </xdr:nvCxnSpPr>
      <xdr:spPr>
        <a:xfrm>
          <a:off x="14401800" y="153047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89</xdr:row>
      <xdr:rowOff>45720</xdr:rowOff>
    </xdr:to>
    <xdr:cxnSp macro="">
      <xdr:nvCxnSpPr>
        <xdr:cNvPr id="262" name="直線コネクタ 261"/>
        <xdr:cNvCxnSpPr/>
      </xdr:nvCxnSpPr>
      <xdr:spPr>
        <a:xfrm>
          <a:off x="13512800" y="14596957"/>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2" name="円/楕円 271"/>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3"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4" name="円/楕円 273"/>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5" name="テキスト ボックス 274"/>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6" name="円/楕円 275"/>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121514</xdr:rowOff>
    </xdr:from>
    <xdr:ext cx="762000" cy="259045"/>
    <xdr:sp macro="" textlink="">
      <xdr:nvSpPr>
        <xdr:cNvPr id="277" name="テキスト ボックス 276"/>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8" name="円/楕円 277"/>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9" name="テキスト ボックス 278"/>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0" name="円/楕円 279"/>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81" name="テキスト ボックス 280"/>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類似団体と比較して低くなっている要因</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H16</a:t>
          </a:r>
          <a:r>
            <a:rPr kumimoji="1" lang="ja-JP" altLang="ja-JP" sz="1300">
              <a:solidFill>
                <a:schemeClr val="dk1"/>
              </a:solidFill>
              <a:latin typeface="+mn-lt"/>
              <a:ea typeface="+mn-ea"/>
              <a:cs typeface="+mn-cs"/>
            </a:rPr>
            <a:t>年度に「町職員定員適正化計画」を策定し取り組んだ結果、</a:t>
          </a:r>
          <a:r>
            <a:rPr kumimoji="1" lang="en-US" altLang="ja-JP" sz="1300">
              <a:solidFill>
                <a:schemeClr val="dk1"/>
              </a:solidFill>
              <a:latin typeface="+mn-lt"/>
              <a:ea typeface="+mn-ea"/>
              <a:cs typeface="+mn-cs"/>
            </a:rPr>
            <a:t>H16</a:t>
          </a:r>
          <a:r>
            <a:rPr kumimoji="1" lang="ja-JP" altLang="ja-JP" sz="1300">
              <a:solidFill>
                <a:schemeClr val="dk1"/>
              </a:solidFill>
              <a:latin typeface="+mn-lt"/>
              <a:ea typeface="+mn-ea"/>
              <a:cs typeface="+mn-cs"/>
            </a:rPr>
            <a:t>年度に</a:t>
          </a:r>
          <a:r>
            <a:rPr kumimoji="1" lang="en-US" altLang="ja-JP" sz="1300">
              <a:solidFill>
                <a:schemeClr val="dk1"/>
              </a:solidFill>
              <a:latin typeface="+mn-lt"/>
              <a:ea typeface="+mn-ea"/>
              <a:cs typeface="+mn-cs"/>
            </a:rPr>
            <a:t>213</a:t>
          </a:r>
          <a:r>
            <a:rPr kumimoji="1" lang="ja-JP" altLang="ja-JP" sz="1300">
              <a:solidFill>
                <a:schemeClr val="dk1"/>
              </a:solidFill>
              <a:latin typeface="+mn-lt"/>
              <a:ea typeface="+mn-ea"/>
              <a:cs typeface="+mn-cs"/>
            </a:rPr>
            <a:t>人だった職員数が</a:t>
          </a:r>
          <a:r>
            <a:rPr kumimoji="1" lang="en-US" altLang="ja-JP" sz="1300">
              <a:solidFill>
                <a:schemeClr val="dk1"/>
              </a:solidFill>
              <a:latin typeface="+mn-lt"/>
              <a:ea typeface="+mn-ea"/>
              <a:cs typeface="+mn-cs"/>
            </a:rPr>
            <a:t>H26</a:t>
          </a:r>
          <a:r>
            <a:rPr kumimoji="1" lang="ja-JP" altLang="ja-JP" sz="1300">
              <a:solidFill>
                <a:schemeClr val="dk1"/>
              </a:solidFill>
              <a:latin typeface="+mn-lt"/>
              <a:ea typeface="+mn-ea"/>
              <a:cs typeface="+mn-cs"/>
            </a:rPr>
            <a:t>年度には、</a:t>
          </a:r>
          <a:r>
            <a:rPr kumimoji="1" lang="en-US" altLang="ja-JP" sz="1300">
              <a:solidFill>
                <a:schemeClr val="dk1"/>
              </a:solidFill>
              <a:latin typeface="+mn-lt"/>
              <a:ea typeface="+mn-ea"/>
              <a:cs typeface="+mn-cs"/>
            </a:rPr>
            <a:t>200</a:t>
          </a:r>
          <a:r>
            <a:rPr kumimoji="1" lang="ja-JP" altLang="ja-JP" sz="1300">
              <a:solidFill>
                <a:schemeClr val="dk1"/>
              </a:solidFill>
              <a:latin typeface="+mn-lt"/>
              <a:ea typeface="+mn-ea"/>
              <a:cs typeface="+mn-cs"/>
            </a:rPr>
            <a:t>人となり、</a:t>
          </a:r>
          <a:r>
            <a:rPr kumimoji="1" lang="en-US" altLang="ja-JP" sz="1300">
              <a:solidFill>
                <a:schemeClr val="dk1"/>
              </a:solidFill>
              <a:latin typeface="+mn-lt"/>
              <a:ea typeface="+mn-ea"/>
              <a:cs typeface="+mn-cs"/>
            </a:rPr>
            <a:t>13</a:t>
          </a:r>
          <a:r>
            <a:rPr kumimoji="1" lang="ja-JP" altLang="ja-JP" sz="1300">
              <a:solidFill>
                <a:schemeClr val="dk1"/>
              </a:solidFill>
              <a:latin typeface="+mn-lt"/>
              <a:ea typeface="+mn-ea"/>
              <a:cs typeface="+mn-cs"/>
            </a:rPr>
            <a:t>人の削減を実施できたことによる。</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42878</xdr:rowOff>
    </xdr:from>
    <xdr:to>
      <xdr:col>24</xdr:col>
      <xdr:colOff>558800</xdr:colOff>
      <xdr:row>59</xdr:row>
      <xdr:rowOff>50921</xdr:rowOff>
    </xdr:to>
    <xdr:cxnSp macro="">
      <xdr:nvCxnSpPr>
        <xdr:cNvPr id="318" name="直線コネクタ 317"/>
        <xdr:cNvCxnSpPr/>
      </xdr:nvCxnSpPr>
      <xdr:spPr>
        <a:xfrm flipV="1">
          <a:off x="16179800" y="1015842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50921</xdr:rowOff>
    </xdr:from>
    <xdr:to>
      <xdr:col>23</xdr:col>
      <xdr:colOff>406400</xdr:colOff>
      <xdr:row>59</xdr:row>
      <xdr:rowOff>54368</xdr:rowOff>
    </xdr:to>
    <xdr:cxnSp macro="">
      <xdr:nvCxnSpPr>
        <xdr:cNvPr id="321" name="直線コネクタ 320"/>
        <xdr:cNvCxnSpPr/>
      </xdr:nvCxnSpPr>
      <xdr:spPr>
        <a:xfrm flipV="1">
          <a:off x="15290800" y="1016647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50921</xdr:rowOff>
    </xdr:from>
    <xdr:to>
      <xdr:col>22</xdr:col>
      <xdr:colOff>203200</xdr:colOff>
      <xdr:row>59</xdr:row>
      <xdr:rowOff>54368</xdr:rowOff>
    </xdr:to>
    <xdr:cxnSp macro="">
      <xdr:nvCxnSpPr>
        <xdr:cNvPr id="324" name="直線コネクタ 323"/>
        <xdr:cNvCxnSpPr/>
      </xdr:nvCxnSpPr>
      <xdr:spPr>
        <a:xfrm>
          <a:off x="14401800" y="1016647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50921</xdr:rowOff>
    </xdr:from>
    <xdr:to>
      <xdr:col>21</xdr:col>
      <xdr:colOff>0</xdr:colOff>
      <xdr:row>59</xdr:row>
      <xdr:rowOff>55517</xdr:rowOff>
    </xdr:to>
    <xdr:cxnSp macro="">
      <xdr:nvCxnSpPr>
        <xdr:cNvPr id="327" name="直線コネクタ 326"/>
        <xdr:cNvCxnSpPr/>
      </xdr:nvCxnSpPr>
      <xdr:spPr>
        <a:xfrm flipV="1">
          <a:off x="13512800" y="1016647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163528</xdr:rowOff>
    </xdr:from>
    <xdr:to>
      <xdr:col>24</xdr:col>
      <xdr:colOff>609600</xdr:colOff>
      <xdr:row>59</xdr:row>
      <xdr:rowOff>93678</xdr:rowOff>
    </xdr:to>
    <xdr:sp macro="" textlink="">
      <xdr:nvSpPr>
        <xdr:cNvPr id="337" name="円/楕円 336"/>
        <xdr:cNvSpPr/>
      </xdr:nvSpPr>
      <xdr:spPr>
        <a:xfrm>
          <a:off x="169672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84805</xdr:rowOff>
    </xdr:from>
    <xdr:ext cx="762000" cy="259045"/>
    <xdr:sp macro="" textlink="">
      <xdr:nvSpPr>
        <xdr:cNvPr id="338" name="定員管理の状況該当値テキスト"/>
        <xdr:cNvSpPr txBox="1"/>
      </xdr:nvSpPr>
      <xdr:spPr>
        <a:xfrm>
          <a:off x="17106900" y="100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xdr:rowOff>
    </xdr:from>
    <xdr:to>
      <xdr:col>23</xdr:col>
      <xdr:colOff>457200</xdr:colOff>
      <xdr:row>59</xdr:row>
      <xdr:rowOff>101721</xdr:rowOff>
    </xdr:to>
    <xdr:sp macro="" textlink="">
      <xdr:nvSpPr>
        <xdr:cNvPr id="339" name="円/楕円 338"/>
        <xdr:cNvSpPr/>
      </xdr:nvSpPr>
      <xdr:spPr>
        <a:xfrm>
          <a:off x="16129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111898</xdr:rowOff>
    </xdr:from>
    <xdr:ext cx="736600" cy="259045"/>
    <xdr:sp macro="" textlink="">
      <xdr:nvSpPr>
        <xdr:cNvPr id="340" name="テキスト ボックス 339"/>
        <xdr:cNvSpPr txBox="1"/>
      </xdr:nvSpPr>
      <xdr:spPr>
        <a:xfrm>
          <a:off x="15798800" y="988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3568</xdr:rowOff>
    </xdr:from>
    <xdr:to>
      <xdr:col>22</xdr:col>
      <xdr:colOff>254000</xdr:colOff>
      <xdr:row>59</xdr:row>
      <xdr:rowOff>105168</xdr:rowOff>
    </xdr:to>
    <xdr:sp macro="" textlink="">
      <xdr:nvSpPr>
        <xdr:cNvPr id="341" name="円/楕円 340"/>
        <xdr:cNvSpPr/>
      </xdr:nvSpPr>
      <xdr:spPr>
        <a:xfrm>
          <a:off x="15240000" y="101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115345</xdr:rowOff>
    </xdr:from>
    <xdr:ext cx="762000" cy="259045"/>
    <xdr:sp macro="" textlink="">
      <xdr:nvSpPr>
        <xdr:cNvPr id="342" name="テキスト ボックス 341"/>
        <xdr:cNvSpPr txBox="1"/>
      </xdr:nvSpPr>
      <xdr:spPr>
        <a:xfrm>
          <a:off x="14909800" y="988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xdr:rowOff>
    </xdr:from>
    <xdr:to>
      <xdr:col>21</xdr:col>
      <xdr:colOff>50800</xdr:colOff>
      <xdr:row>59</xdr:row>
      <xdr:rowOff>101721</xdr:rowOff>
    </xdr:to>
    <xdr:sp macro="" textlink="">
      <xdr:nvSpPr>
        <xdr:cNvPr id="343" name="円/楕円 342"/>
        <xdr:cNvSpPr/>
      </xdr:nvSpPr>
      <xdr:spPr>
        <a:xfrm>
          <a:off x="14351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111898</xdr:rowOff>
    </xdr:from>
    <xdr:ext cx="762000" cy="259045"/>
    <xdr:sp macro="" textlink="">
      <xdr:nvSpPr>
        <xdr:cNvPr id="344" name="テキスト ボックス 343"/>
        <xdr:cNvSpPr txBox="1"/>
      </xdr:nvSpPr>
      <xdr:spPr>
        <a:xfrm>
          <a:off x="14020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4717</xdr:rowOff>
    </xdr:from>
    <xdr:to>
      <xdr:col>19</xdr:col>
      <xdr:colOff>533400</xdr:colOff>
      <xdr:row>59</xdr:row>
      <xdr:rowOff>106317</xdr:rowOff>
    </xdr:to>
    <xdr:sp macro="" textlink="">
      <xdr:nvSpPr>
        <xdr:cNvPr id="345" name="円/楕円 344"/>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116494</xdr:rowOff>
    </xdr:from>
    <xdr:ext cx="762000" cy="259045"/>
    <xdr:sp macro="" textlink="">
      <xdr:nvSpPr>
        <xdr:cNvPr id="346" name="テキスト ボックス 345"/>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県平均を</a:t>
          </a:r>
          <a:r>
            <a:rPr kumimoji="1" lang="en-US" altLang="ja-JP" sz="1300">
              <a:solidFill>
                <a:srgbClr val="FF0000"/>
              </a:solidFill>
              <a:latin typeface="+mn-lt"/>
              <a:ea typeface="+mn-ea"/>
              <a:cs typeface="+mn-cs"/>
            </a:rPr>
            <a:t>0.9</a:t>
          </a:r>
          <a:r>
            <a:rPr kumimoji="1" lang="en-US" altLang="ja-JP" sz="1300" strike="sngStrike" baseline="0">
              <a:solidFill>
                <a:schemeClr val="dk1"/>
              </a:solidFill>
              <a:latin typeface="+mn-lt"/>
              <a:ea typeface="+mn-ea"/>
              <a:cs typeface="+mn-cs"/>
            </a:rPr>
            <a:t>0.1</a:t>
          </a:r>
          <a:r>
            <a:rPr kumimoji="1" lang="ja-JP" altLang="ja-JP" sz="1300">
              <a:solidFill>
                <a:schemeClr val="dk1"/>
              </a:solidFill>
              <a:latin typeface="+mn-lt"/>
              <a:ea typeface="+mn-ea"/>
              <a:cs typeface="+mn-cs"/>
            </a:rPr>
            <a:t>ポイント、全国市町村平均を</a:t>
          </a:r>
          <a:r>
            <a:rPr kumimoji="1" lang="en-US" altLang="ja-JP" sz="1300">
              <a:solidFill>
                <a:srgbClr val="FF0000"/>
              </a:solidFill>
              <a:latin typeface="+mn-lt"/>
              <a:ea typeface="+mn-ea"/>
              <a:cs typeface="+mn-cs"/>
            </a:rPr>
            <a:t>2.1</a:t>
          </a:r>
          <a:r>
            <a:rPr kumimoji="1" lang="en-US" altLang="ja-JP" sz="1300" strike="sngStrike" baseline="0">
              <a:solidFill>
                <a:schemeClr val="dk1"/>
              </a:solidFill>
              <a:latin typeface="+mn-lt"/>
              <a:ea typeface="+mn-ea"/>
              <a:cs typeface="+mn-cs"/>
            </a:rPr>
            <a:t>1.</a:t>
          </a:r>
          <a:r>
            <a:rPr kumimoji="1" lang="en-US" altLang="ja-JP" sz="1300" strike="sngStrike">
              <a:solidFill>
                <a:schemeClr val="dk1"/>
              </a:solidFill>
              <a:latin typeface="+mn-lt"/>
              <a:ea typeface="+mn-ea"/>
              <a:cs typeface="+mn-cs"/>
            </a:rPr>
            <a:t>3</a:t>
          </a:r>
          <a:r>
            <a:rPr kumimoji="1" lang="ja-JP" altLang="ja-JP" sz="1300">
              <a:solidFill>
                <a:schemeClr val="dk1"/>
              </a:solidFill>
              <a:latin typeface="+mn-lt"/>
              <a:ea typeface="+mn-ea"/>
              <a:cs typeface="+mn-cs"/>
            </a:rPr>
            <a:t>ポイント上回っている。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22860</xdr:rowOff>
    </xdr:to>
    <xdr:cxnSp macro="">
      <xdr:nvCxnSpPr>
        <xdr:cNvPr id="379" name="直線コネクタ 378"/>
        <xdr:cNvCxnSpPr/>
      </xdr:nvCxnSpPr>
      <xdr:spPr>
        <a:xfrm>
          <a:off x="16179800" y="73791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46990</xdr:rowOff>
    </xdr:to>
    <xdr:cxnSp macro="">
      <xdr:nvCxnSpPr>
        <xdr:cNvPr id="382" name="直線コネクタ 381"/>
        <xdr:cNvCxnSpPr/>
      </xdr:nvCxnSpPr>
      <xdr:spPr>
        <a:xfrm flipV="1">
          <a:off x="15290800" y="73791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79163</xdr:rowOff>
    </xdr:to>
    <xdr:cxnSp macro="">
      <xdr:nvCxnSpPr>
        <xdr:cNvPr id="385" name="直線コネクタ 384"/>
        <xdr:cNvCxnSpPr/>
      </xdr:nvCxnSpPr>
      <xdr:spPr>
        <a:xfrm flipV="1">
          <a:off x="14401800" y="74193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43</xdr:row>
      <xdr:rowOff>119380</xdr:rowOff>
    </xdr:to>
    <xdr:cxnSp macro="">
      <xdr:nvCxnSpPr>
        <xdr:cNvPr id="388" name="直線コネクタ 387"/>
        <xdr:cNvCxnSpPr/>
      </xdr:nvCxnSpPr>
      <xdr:spPr>
        <a:xfrm flipV="1">
          <a:off x="13512800" y="745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0" name="テキスト ボックス 389"/>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2" name="テキスト ボックス 391"/>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398" name="円/楕円 397"/>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115587</xdr:rowOff>
    </xdr:from>
    <xdr:ext cx="762000" cy="259045"/>
    <xdr:sp macro="" textlink="">
      <xdr:nvSpPr>
        <xdr:cNvPr id="399"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0" name="円/楕円 399"/>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1" name="テキスト ボックス 400"/>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2" name="円/楕円 401"/>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3" name="テキスト ボックス 402"/>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04" name="円/楕円 403"/>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05" name="テキスト ボックス 404"/>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6" name="円/楕円 405"/>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07" name="テキスト ボックス 406"/>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latin typeface="+mn-lt"/>
              <a:ea typeface="+mn-ea"/>
              <a:cs typeface="+mn-cs"/>
            </a:rPr>
            <a:t>前年度と比較し</a:t>
          </a:r>
          <a:r>
            <a:rPr kumimoji="1" lang="ja-JP" altLang="ja-JP" sz="1100">
              <a:solidFill>
                <a:schemeClr val="tx1"/>
              </a:solidFill>
              <a:latin typeface="+mn-lt"/>
              <a:ea typeface="+mn-ea"/>
              <a:cs typeface="+mn-cs"/>
            </a:rPr>
            <a:t>て</a:t>
          </a:r>
          <a:r>
            <a:rPr kumimoji="1" lang="en-US" altLang="ja-JP" sz="1100">
              <a:solidFill>
                <a:schemeClr val="tx1"/>
              </a:solidFill>
              <a:latin typeface="+mn-lt"/>
              <a:ea typeface="+mn-ea"/>
              <a:cs typeface="+mn-cs"/>
            </a:rPr>
            <a:t>14.3</a:t>
          </a:r>
          <a:r>
            <a:rPr kumimoji="1" lang="ja-JP" altLang="ja-JP" sz="1100">
              <a:solidFill>
                <a:schemeClr val="dk1"/>
              </a:solidFill>
              <a:latin typeface="+mn-lt"/>
              <a:ea typeface="+mn-ea"/>
              <a:cs typeface="+mn-cs"/>
            </a:rPr>
            <a:t>ポイント上回った要因は、国民健康保険特別会計における赤字額の</a:t>
          </a:r>
          <a:r>
            <a:rPr kumimoji="1" lang="ja-JP" altLang="en-US" sz="1100">
              <a:solidFill>
                <a:srgbClr val="FF0000"/>
              </a:solidFill>
              <a:latin typeface="+mn-lt"/>
              <a:ea typeface="+mn-ea"/>
              <a:cs typeface="+mn-cs"/>
            </a:rPr>
            <a:t>大幅な</a:t>
          </a:r>
          <a:r>
            <a:rPr kumimoji="1" lang="ja-JP" altLang="ja-JP" sz="1100">
              <a:solidFill>
                <a:schemeClr val="dk1"/>
              </a:solidFill>
              <a:latin typeface="+mn-lt"/>
              <a:ea typeface="+mn-ea"/>
              <a:cs typeface="+mn-cs"/>
            </a:rPr>
            <a:t>増や地方債の増によるためである。また、地方債残高について、各公園整備事業や土地区画整理事業などの多くの事業が整備途中であるため、結果として類似団体平均、県内市町村平均、全国市町村平均を大きく上回っている状況であ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100" b="0" i="0" baseline="0">
              <a:solidFill>
                <a:schemeClr val="dk1"/>
              </a:solidFill>
              <a:latin typeface="+mn-lt"/>
              <a:ea typeface="+mn-ea"/>
              <a:cs typeface="+mn-cs"/>
            </a:rPr>
            <a:t>今後も上昇が見込まれるが、整備後の接続率の向上を図り、一般会計からの繰入を抑制するように努め適正な財政運営を促していく。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150029</xdr:rowOff>
    </xdr:from>
    <xdr:to>
      <xdr:col>24</xdr:col>
      <xdr:colOff>558800</xdr:colOff>
      <xdr:row>19</xdr:row>
      <xdr:rowOff>93599</xdr:rowOff>
    </xdr:to>
    <xdr:cxnSp macro="">
      <xdr:nvCxnSpPr>
        <xdr:cNvPr id="441" name="直線コネクタ 440"/>
        <xdr:cNvCxnSpPr/>
      </xdr:nvCxnSpPr>
      <xdr:spPr>
        <a:xfrm>
          <a:off x="16179800" y="3236129"/>
          <a:ext cx="8382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2"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88900</xdr:rowOff>
    </xdr:from>
    <xdr:to>
      <xdr:col>23</xdr:col>
      <xdr:colOff>406400</xdr:colOff>
      <xdr:row>18</xdr:row>
      <xdr:rowOff>150029</xdr:rowOff>
    </xdr:to>
    <xdr:cxnSp macro="">
      <xdr:nvCxnSpPr>
        <xdr:cNvPr id="444" name="直線コネクタ 443"/>
        <xdr:cNvCxnSpPr/>
      </xdr:nvCxnSpPr>
      <xdr:spPr>
        <a:xfrm>
          <a:off x="15290800" y="3175000"/>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59944</xdr:rowOff>
    </xdr:from>
    <xdr:to>
      <xdr:col>22</xdr:col>
      <xdr:colOff>203200</xdr:colOff>
      <xdr:row>18</xdr:row>
      <xdr:rowOff>88900</xdr:rowOff>
    </xdr:to>
    <xdr:cxnSp macro="">
      <xdr:nvCxnSpPr>
        <xdr:cNvPr id="447" name="直線コネクタ 446"/>
        <xdr:cNvCxnSpPr/>
      </xdr:nvCxnSpPr>
      <xdr:spPr>
        <a:xfrm>
          <a:off x="14401800" y="314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9" name="テキスト ボックス 448"/>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2836</xdr:rowOff>
    </xdr:from>
    <xdr:to>
      <xdr:col>21</xdr:col>
      <xdr:colOff>0</xdr:colOff>
      <xdr:row>18</xdr:row>
      <xdr:rowOff>59944</xdr:rowOff>
    </xdr:to>
    <xdr:cxnSp macro="">
      <xdr:nvCxnSpPr>
        <xdr:cNvPr id="450" name="直線コネクタ 449"/>
        <xdr:cNvCxnSpPr/>
      </xdr:nvCxnSpPr>
      <xdr:spPr>
        <a:xfrm>
          <a:off x="13512800" y="3088936"/>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2" name="テキスト ボックス 451"/>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4" name="テキスト ボックス 45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42799</xdr:rowOff>
    </xdr:from>
    <xdr:to>
      <xdr:col>24</xdr:col>
      <xdr:colOff>609600</xdr:colOff>
      <xdr:row>19</xdr:row>
      <xdr:rowOff>144399</xdr:rowOff>
    </xdr:to>
    <xdr:sp macro="" textlink="">
      <xdr:nvSpPr>
        <xdr:cNvPr id="460" name="円/楕円 459"/>
        <xdr:cNvSpPr/>
      </xdr:nvSpPr>
      <xdr:spPr>
        <a:xfrm>
          <a:off x="169672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14876</xdr:rowOff>
    </xdr:from>
    <xdr:ext cx="762000" cy="259045"/>
    <xdr:sp macro="" textlink="">
      <xdr:nvSpPr>
        <xdr:cNvPr id="461" name="将来負担の状況該当値テキスト"/>
        <xdr:cNvSpPr txBox="1"/>
      </xdr:nvSpPr>
      <xdr:spPr>
        <a:xfrm>
          <a:off x="17106900" y="327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99229</xdr:rowOff>
    </xdr:from>
    <xdr:to>
      <xdr:col>23</xdr:col>
      <xdr:colOff>457200</xdr:colOff>
      <xdr:row>19</xdr:row>
      <xdr:rowOff>29380</xdr:rowOff>
    </xdr:to>
    <xdr:sp macro="" textlink="">
      <xdr:nvSpPr>
        <xdr:cNvPr id="462" name="円/楕円 461"/>
        <xdr:cNvSpPr/>
      </xdr:nvSpPr>
      <xdr:spPr>
        <a:xfrm>
          <a:off x="16129000" y="31853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14156</xdr:rowOff>
    </xdr:from>
    <xdr:ext cx="736600" cy="259045"/>
    <xdr:sp macro="" textlink="">
      <xdr:nvSpPr>
        <xdr:cNvPr id="463" name="テキスト ボックス 462"/>
        <xdr:cNvSpPr txBox="1"/>
      </xdr:nvSpPr>
      <xdr:spPr>
        <a:xfrm>
          <a:off x="15798800" y="3271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64" name="円/楕円 463"/>
        <xdr:cNvSpPr/>
      </xdr:nvSpPr>
      <xdr:spPr>
        <a:xfrm>
          <a:off x="15240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124477</xdr:rowOff>
    </xdr:from>
    <xdr:ext cx="762000" cy="259045"/>
    <xdr:sp macro="" textlink="">
      <xdr:nvSpPr>
        <xdr:cNvPr id="465" name="テキスト ボックス 464"/>
        <xdr:cNvSpPr txBox="1"/>
      </xdr:nvSpPr>
      <xdr:spPr>
        <a:xfrm>
          <a:off x="14909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9144</xdr:rowOff>
    </xdr:from>
    <xdr:to>
      <xdr:col>21</xdr:col>
      <xdr:colOff>50800</xdr:colOff>
      <xdr:row>18</xdr:row>
      <xdr:rowOff>110744</xdr:rowOff>
    </xdr:to>
    <xdr:sp macro="" textlink="">
      <xdr:nvSpPr>
        <xdr:cNvPr id="466" name="円/楕円 465"/>
        <xdr:cNvSpPr/>
      </xdr:nvSpPr>
      <xdr:spPr>
        <a:xfrm>
          <a:off x="14351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95521</xdr:rowOff>
    </xdr:from>
    <xdr:ext cx="762000" cy="259045"/>
    <xdr:sp macro="" textlink="">
      <xdr:nvSpPr>
        <xdr:cNvPr id="467" name="テキスト ボックス 466"/>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123486</xdr:rowOff>
    </xdr:from>
    <xdr:to>
      <xdr:col>19</xdr:col>
      <xdr:colOff>533400</xdr:colOff>
      <xdr:row>18</xdr:row>
      <xdr:rowOff>53636</xdr:rowOff>
    </xdr:to>
    <xdr:sp macro="" textlink="">
      <xdr:nvSpPr>
        <xdr:cNvPr id="468" name="円/楕円 467"/>
        <xdr:cNvSpPr/>
      </xdr:nvSpPr>
      <xdr:spPr>
        <a:xfrm>
          <a:off x="13462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38413</xdr:rowOff>
    </xdr:from>
    <xdr:ext cx="762000" cy="259045"/>
    <xdr:sp macro="" textlink="">
      <xdr:nvSpPr>
        <xdr:cNvPr id="469" name="テキスト ボックス 468"/>
        <xdr:cNvSpPr txBox="1"/>
      </xdr:nvSpPr>
      <xdr:spPr>
        <a:xfrm>
          <a:off x="13131800" y="312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沖縄県南風原町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37,113
37,034
10.76
14,906,394
13,764,678
1,070,700
6,493,132
14,276,773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121.9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類似団体と比較して低くなっている要因</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、ごみ処理業務、消防、介護保険、後期高齢者医療保険、水道業務を一部事務組合で運営していることや、</a:t>
          </a:r>
          <a:r>
            <a:rPr kumimoji="1" lang="en-US" altLang="ja-JP" sz="1300">
              <a:solidFill>
                <a:schemeClr val="dk1"/>
              </a:solidFill>
              <a:latin typeface="+mn-lt"/>
              <a:ea typeface="+mn-ea"/>
              <a:cs typeface="+mn-cs"/>
            </a:rPr>
            <a:t>H16</a:t>
          </a:r>
          <a:r>
            <a:rPr kumimoji="1" lang="ja-JP" altLang="ja-JP" sz="1300">
              <a:solidFill>
                <a:schemeClr val="dk1"/>
              </a:solidFill>
              <a:latin typeface="+mn-lt"/>
              <a:ea typeface="+mn-ea"/>
              <a:cs typeface="+mn-cs"/>
            </a:rPr>
            <a:t>年度に「町職員定員適正化計画」を策定し取り組んだ結果、</a:t>
          </a:r>
          <a:r>
            <a:rPr kumimoji="1" lang="en-US" altLang="ja-JP" sz="1300">
              <a:solidFill>
                <a:schemeClr val="dk1"/>
              </a:solidFill>
              <a:latin typeface="+mn-lt"/>
              <a:ea typeface="+mn-ea"/>
              <a:cs typeface="+mn-cs"/>
            </a:rPr>
            <a:t>H16</a:t>
          </a:r>
          <a:r>
            <a:rPr kumimoji="1" lang="ja-JP" altLang="ja-JP" sz="1300">
              <a:solidFill>
                <a:schemeClr val="dk1"/>
              </a:solidFill>
              <a:latin typeface="+mn-lt"/>
              <a:ea typeface="+mn-ea"/>
              <a:cs typeface="+mn-cs"/>
            </a:rPr>
            <a:t>年度に</a:t>
          </a:r>
          <a:r>
            <a:rPr kumimoji="1" lang="en-US" altLang="ja-JP" sz="1300">
              <a:solidFill>
                <a:schemeClr val="dk1"/>
              </a:solidFill>
              <a:latin typeface="+mn-lt"/>
              <a:ea typeface="+mn-ea"/>
              <a:cs typeface="+mn-cs"/>
            </a:rPr>
            <a:t>213</a:t>
          </a:r>
          <a:r>
            <a:rPr kumimoji="1" lang="ja-JP" altLang="ja-JP" sz="1300">
              <a:solidFill>
                <a:schemeClr val="dk1"/>
              </a:solidFill>
              <a:latin typeface="+mn-lt"/>
              <a:ea typeface="+mn-ea"/>
              <a:cs typeface="+mn-cs"/>
            </a:rPr>
            <a:t>人だった職員数が</a:t>
          </a:r>
          <a:r>
            <a:rPr kumimoji="1" lang="en-US" altLang="ja-JP" sz="1300">
              <a:solidFill>
                <a:schemeClr val="dk1"/>
              </a:solidFill>
              <a:latin typeface="+mn-lt"/>
              <a:ea typeface="+mn-ea"/>
              <a:cs typeface="+mn-cs"/>
            </a:rPr>
            <a:t>H26</a:t>
          </a:r>
          <a:r>
            <a:rPr kumimoji="1" lang="ja-JP" altLang="ja-JP" sz="1300">
              <a:solidFill>
                <a:schemeClr val="dk1"/>
              </a:solidFill>
              <a:latin typeface="+mn-lt"/>
              <a:ea typeface="+mn-ea"/>
              <a:cs typeface="+mn-cs"/>
            </a:rPr>
            <a:t>年度には</a:t>
          </a:r>
          <a:r>
            <a:rPr kumimoji="1" lang="en-US" altLang="ja-JP" sz="1300">
              <a:solidFill>
                <a:schemeClr val="dk1"/>
              </a:solidFill>
              <a:latin typeface="+mn-lt"/>
              <a:ea typeface="+mn-ea"/>
              <a:cs typeface="+mn-cs"/>
            </a:rPr>
            <a:t>200</a:t>
          </a:r>
          <a:r>
            <a:rPr kumimoji="1" lang="ja-JP" altLang="ja-JP" sz="1300">
              <a:solidFill>
                <a:schemeClr val="dk1"/>
              </a:solidFill>
              <a:latin typeface="+mn-lt"/>
              <a:ea typeface="+mn-ea"/>
              <a:cs typeface="+mn-cs"/>
            </a:rPr>
            <a:t>人となり、</a:t>
          </a:r>
          <a:r>
            <a:rPr kumimoji="1" lang="en-US" altLang="ja-JP" sz="1300">
              <a:solidFill>
                <a:schemeClr val="dk1"/>
              </a:solidFill>
              <a:latin typeface="+mn-lt"/>
              <a:ea typeface="+mn-ea"/>
              <a:cs typeface="+mn-cs"/>
            </a:rPr>
            <a:t>13</a:t>
          </a:r>
          <a:r>
            <a:rPr kumimoji="1" lang="ja-JP" altLang="ja-JP" sz="1300">
              <a:solidFill>
                <a:schemeClr val="dk1"/>
              </a:solidFill>
              <a:latin typeface="+mn-lt"/>
              <a:ea typeface="+mn-ea"/>
              <a:cs typeface="+mn-cs"/>
            </a:rPr>
            <a:t>人の削減を実施できたことによる。</a:t>
          </a:r>
          <a:endParaRPr lang="ja-JP" altLang="ja-JP" sz="13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36</xdr:row>
      <xdr:rowOff>127000</xdr:rowOff>
    </xdr:to>
    <xdr:cxnSp macro="">
      <xdr:nvCxnSpPr>
        <xdr:cNvPr id="62" name="直線コネクタ 61"/>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117856</xdr:rowOff>
    </xdr:to>
    <xdr:cxnSp macro="">
      <xdr:nvCxnSpPr>
        <xdr:cNvPr id="65" name="直線コネクタ 64"/>
        <xdr:cNvCxnSpPr/>
      </xdr:nvCxnSpPr>
      <xdr:spPr>
        <a:xfrm>
          <a:off x="3098800" y="61986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131572</xdr:rowOff>
    </xdr:to>
    <xdr:cxnSp macro="">
      <xdr:nvCxnSpPr>
        <xdr:cNvPr id="68" name="直線コネクタ 67"/>
        <xdr:cNvCxnSpPr/>
      </xdr:nvCxnSpPr>
      <xdr:spPr>
        <a:xfrm flipV="1">
          <a:off x="2209800" y="61986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131572</xdr:rowOff>
    </xdr:to>
    <xdr:cxnSp macro="">
      <xdr:nvCxnSpPr>
        <xdr:cNvPr id="71" name="直線コネクタ 70"/>
        <xdr:cNvCxnSpPr/>
      </xdr:nvCxnSpPr>
      <xdr:spPr>
        <a:xfrm>
          <a:off x="1320800" y="6212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1" name="円/楕円 80"/>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2"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67056</xdr:rowOff>
    </xdr:from>
    <xdr:to>
      <xdr:col>5</xdr:col>
      <xdr:colOff>600075</xdr:colOff>
      <xdr:row>36</xdr:row>
      <xdr:rowOff>168656</xdr:rowOff>
    </xdr:to>
    <xdr:sp macro="" textlink="">
      <xdr:nvSpPr>
        <xdr:cNvPr id="83" name="円/楕円 82"/>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7383</xdr:rowOff>
    </xdr:from>
    <xdr:ext cx="736600" cy="259045"/>
    <xdr:sp macro="" textlink="">
      <xdr:nvSpPr>
        <xdr:cNvPr id="84" name="テキスト ボックス 83"/>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5" name="円/楕円 84"/>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6" name="テキスト ボックス 85"/>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7" name="円/楕円 86"/>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8" name="テキスト ボックス 87"/>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89" name="円/楕円 88"/>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0" name="テキスト ボックス 89"/>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「財政</a:t>
          </a:r>
          <a:r>
            <a:rPr kumimoji="1" lang="ja-JP" altLang="en-US" sz="1300">
              <a:solidFill>
                <a:schemeClr val="dk1"/>
              </a:solidFill>
              <a:latin typeface="+mn-lt"/>
              <a:ea typeface="+mn-ea"/>
              <a:cs typeface="+mn-cs"/>
            </a:rPr>
            <a:t>化</a:t>
          </a:r>
          <a:r>
            <a:rPr kumimoji="1" lang="ja-JP" altLang="ja-JP" sz="1300">
              <a:solidFill>
                <a:schemeClr val="dk1"/>
              </a:solidFill>
              <a:latin typeface="+mn-lt"/>
              <a:ea typeface="+mn-ea"/>
              <a:cs typeface="+mn-cs"/>
            </a:rPr>
            <a:t>健全計画」に基づき、歳出削減を図ってきた結果、類似団体平均値を</a:t>
          </a:r>
          <a:r>
            <a:rPr kumimoji="1" lang="en-US" altLang="ja-JP" sz="1300">
              <a:solidFill>
                <a:schemeClr val="dk1"/>
              </a:solidFill>
              <a:latin typeface="+mn-lt"/>
              <a:ea typeface="+mn-ea"/>
              <a:cs typeface="+mn-cs"/>
            </a:rPr>
            <a:t>1.8</a:t>
          </a:r>
          <a:r>
            <a:rPr kumimoji="1" lang="ja-JP" altLang="ja-JP" sz="1300">
              <a:solidFill>
                <a:schemeClr val="dk1"/>
              </a:solidFill>
              <a:latin typeface="+mn-lt"/>
              <a:ea typeface="+mn-ea"/>
              <a:cs typeface="+mn-cs"/>
            </a:rPr>
            <a:t>ポイント下回っている。引き続き歳出削減に取り組んでいくが、これ以上削減することが困難な経費や、町民サービスの向上を図るための委託料等増加している経費もあることから、今後も横ばいに推移するものと思われる。</a:t>
          </a:r>
          <a:endParaRPr lang="ja-JP" altLang="ja-JP" sz="1300"/>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28702</xdr:rowOff>
    </xdr:to>
    <xdr:cxnSp macro="">
      <xdr:nvCxnSpPr>
        <xdr:cNvPr id="120" name="直線コネクタ 119"/>
        <xdr:cNvCxnSpPr/>
      </xdr:nvCxnSpPr>
      <xdr:spPr>
        <a:xfrm>
          <a:off x="15671800" y="2938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131572</xdr:rowOff>
    </xdr:from>
    <xdr:to>
      <xdr:col>22</xdr:col>
      <xdr:colOff>565150</xdr:colOff>
      <xdr:row>17</xdr:row>
      <xdr:rowOff>24130</xdr:rowOff>
    </xdr:to>
    <xdr:cxnSp macro="">
      <xdr:nvCxnSpPr>
        <xdr:cNvPr id="123" name="直線コネクタ 122"/>
        <xdr:cNvCxnSpPr/>
      </xdr:nvCxnSpPr>
      <xdr:spPr>
        <a:xfrm>
          <a:off x="14782800" y="2874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131572</xdr:rowOff>
    </xdr:from>
    <xdr:to>
      <xdr:col>21</xdr:col>
      <xdr:colOff>361950</xdr:colOff>
      <xdr:row>17</xdr:row>
      <xdr:rowOff>10414</xdr:rowOff>
    </xdr:to>
    <xdr:cxnSp macro="">
      <xdr:nvCxnSpPr>
        <xdr:cNvPr id="126" name="直線コネクタ 125"/>
        <xdr:cNvCxnSpPr/>
      </xdr:nvCxnSpPr>
      <xdr:spPr>
        <a:xfrm flipV="1">
          <a:off x="13893800" y="2874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99568</xdr:rowOff>
    </xdr:from>
    <xdr:to>
      <xdr:col>20</xdr:col>
      <xdr:colOff>158750</xdr:colOff>
      <xdr:row>17</xdr:row>
      <xdr:rowOff>10414</xdr:rowOff>
    </xdr:to>
    <xdr:cxnSp macro="">
      <xdr:nvCxnSpPr>
        <xdr:cNvPr id="129" name="直線コネクタ 128"/>
        <xdr:cNvCxnSpPr/>
      </xdr:nvCxnSpPr>
      <xdr:spPr>
        <a:xfrm>
          <a:off x="13004800" y="2842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39" name="円/楕円 138"/>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165879</xdr:rowOff>
    </xdr:from>
    <xdr:ext cx="762000" cy="259045"/>
    <xdr:sp macro="" textlink="">
      <xdr:nvSpPr>
        <xdr:cNvPr id="140" name="物件費該当値テキスト"/>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1" name="円/楕円 140"/>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85107</xdr:rowOff>
    </xdr:from>
    <xdr:ext cx="736600" cy="259045"/>
    <xdr:sp macro="" textlink="">
      <xdr:nvSpPr>
        <xdr:cNvPr id="142" name="テキスト ボックス 14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3" name="円/楕円 142"/>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21099</xdr:rowOff>
    </xdr:from>
    <xdr:ext cx="762000" cy="259045"/>
    <xdr:sp macro="" textlink="">
      <xdr:nvSpPr>
        <xdr:cNvPr id="144" name="テキスト ボックス 143"/>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131064</xdr:rowOff>
    </xdr:from>
    <xdr:to>
      <xdr:col>20</xdr:col>
      <xdr:colOff>209550</xdr:colOff>
      <xdr:row>17</xdr:row>
      <xdr:rowOff>61214</xdr:rowOff>
    </xdr:to>
    <xdr:sp macro="" textlink="">
      <xdr:nvSpPr>
        <xdr:cNvPr id="145" name="円/楕円 144"/>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71391</xdr:rowOff>
    </xdr:from>
    <xdr:ext cx="762000" cy="259045"/>
    <xdr:sp macro="" textlink="">
      <xdr:nvSpPr>
        <xdr:cNvPr id="146" name="テキスト ボックス 145"/>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48768</xdr:rowOff>
    </xdr:from>
    <xdr:to>
      <xdr:col>19</xdr:col>
      <xdr:colOff>6350</xdr:colOff>
      <xdr:row>16</xdr:row>
      <xdr:rowOff>150368</xdr:rowOff>
    </xdr:to>
    <xdr:sp macro="" textlink="">
      <xdr:nvSpPr>
        <xdr:cNvPr id="147" name="円/楕円 146"/>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160545</xdr:rowOff>
    </xdr:from>
    <xdr:ext cx="762000" cy="259045"/>
    <xdr:sp macro="" textlink="">
      <xdr:nvSpPr>
        <xdr:cNvPr id="148" name="テキスト ボックス 147"/>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県平均は下回ったものの、類似団体平均を大きく上回っている。本町の歳出の特徴として、扶助費の突出があげられる。扶助費の中でも認可保育園運営費補助金など児童福祉費が大きな割合を占めている（</a:t>
          </a:r>
          <a:r>
            <a:rPr kumimoji="1" lang="en-US" altLang="ja-JP" sz="1300">
              <a:solidFill>
                <a:schemeClr val="dk1"/>
              </a:solidFill>
              <a:latin typeface="+mn-lt"/>
              <a:ea typeface="+mn-ea"/>
              <a:cs typeface="+mn-cs"/>
            </a:rPr>
            <a:t>H27.4.1</a:t>
          </a:r>
          <a:r>
            <a:rPr kumimoji="1" lang="ja-JP" altLang="ja-JP" sz="1300">
              <a:solidFill>
                <a:schemeClr val="dk1"/>
              </a:solidFill>
              <a:latin typeface="+mn-lt"/>
              <a:ea typeface="+mn-ea"/>
              <a:cs typeface="+mn-cs"/>
            </a:rPr>
            <a:t>保育所定員数　本町：</a:t>
          </a:r>
          <a:r>
            <a:rPr kumimoji="1" lang="en-US" altLang="ja-JP" sz="1300">
              <a:solidFill>
                <a:schemeClr val="dk1"/>
              </a:solidFill>
              <a:latin typeface="+mn-lt"/>
              <a:ea typeface="+mn-ea"/>
              <a:cs typeface="+mn-cs"/>
            </a:rPr>
            <a:t>1,270</a:t>
          </a:r>
          <a:r>
            <a:rPr kumimoji="1" lang="ja-JP" altLang="ja-JP" sz="1300">
              <a:solidFill>
                <a:schemeClr val="dk1"/>
              </a:solidFill>
              <a:latin typeface="+mn-lt"/>
              <a:ea typeface="+mn-ea"/>
              <a:cs typeface="+mn-cs"/>
            </a:rPr>
            <a:t>人、県内類似</a:t>
          </a:r>
          <a:r>
            <a:rPr kumimoji="1" lang="en-US" altLang="ja-JP" sz="1300">
              <a:solidFill>
                <a:schemeClr val="dk1"/>
              </a:solidFill>
              <a:latin typeface="+mn-lt"/>
              <a:ea typeface="+mn-ea"/>
              <a:cs typeface="+mn-cs"/>
            </a:rPr>
            <a:t>4</a:t>
          </a:r>
          <a:r>
            <a:rPr kumimoji="1" lang="ja-JP" altLang="ja-JP" sz="1300">
              <a:solidFill>
                <a:schemeClr val="dk1"/>
              </a:solidFill>
              <a:latin typeface="+mn-lt"/>
              <a:ea typeface="+mn-ea"/>
              <a:cs typeface="+mn-cs"/>
            </a:rPr>
            <a:t>団体：</a:t>
          </a:r>
          <a:r>
            <a:rPr kumimoji="1" lang="en-US" altLang="ja-JP" sz="1300">
              <a:solidFill>
                <a:schemeClr val="dk1"/>
              </a:solidFill>
              <a:latin typeface="+mn-lt"/>
              <a:ea typeface="+mn-ea"/>
              <a:cs typeface="+mn-cs"/>
            </a:rPr>
            <a:t>810</a:t>
          </a:r>
          <a:r>
            <a:rPr kumimoji="1" lang="ja-JP" altLang="ja-JP" sz="1300">
              <a:solidFill>
                <a:schemeClr val="dk1"/>
              </a:solidFill>
              <a:latin typeface="+mn-lt"/>
              <a:ea typeface="+mn-ea"/>
              <a:cs typeface="+mn-cs"/>
            </a:rPr>
            <a:t>人、</a:t>
          </a:r>
          <a:r>
            <a:rPr kumimoji="1" lang="en-US" altLang="ja-JP" sz="1300">
              <a:solidFill>
                <a:schemeClr val="dk1"/>
              </a:solidFill>
              <a:latin typeface="+mn-lt"/>
              <a:ea typeface="+mn-ea"/>
              <a:cs typeface="+mn-cs"/>
            </a:rPr>
            <a:t>770</a:t>
          </a:r>
          <a:r>
            <a:rPr kumimoji="1" lang="ja-JP" altLang="ja-JP" sz="1300">
              <a:solidFill>
                <a:schemeClr val="dk1"/>
              </a:solidFill>
              <a:latin typeface="+mn-lt"/>
              <a:ea typeface="+mn-ea"/>
              <a:cs typeface="+mn-cs"/>
            </a:rPr>
            <a:t>人、</a:t>
          </a:r>
          <a:r>
            <a:rPr kumimoji="1" lang="en-US" altLang="ja-JP" sz="1300">
              <a:solidFill>
                <a:schemeClr val="dk1"/>
              </a:solidFill>
              <a:latin typeface="+mn-lt"/>
              <a:ea typeface="+mn-ea"/>
              <a:cs typeface="+mn-cs"/>
            </a:rPr>
            <a:t>990</a:t>
          </a:r>
          <a:r>
            <a:rPr kumimoji="1" lang="ja-JP" altLang="ja-JP" sz="1300">
              <a:solidFill>
                <a:schemeClr val="dk1"/>
              </a:solidFill>
              <a:latin typeface="+mn-lt"/>
              <a:ea typeface="+mn-ea"/>
              <a:cs typeface="+mn-cs"/>
            </a:rPr>
            <a:t>人、</a:t>
          </a:r>
          <a:r>
            <a:rPr kumimoji="1" lang="en-US" altLang="ja-JP" sz="1300">
              <a:solidFill>
                <a:schemeClr val="dk1"/>
              </a:solidFill>
              <a:latin typeface="+mn-lt"/>
              <a:ea typeface="+mn-ea"/>
              <a:cs typeface="+mn-cs"/>
            </a:rPr>
            <a:t>1,160</a:t>
          </a:r>
          <a:r>
            <a:rPr kumimoji="1" lang="ja-JP" altLang="ja-JP" sz="1300">
              <a:solidFill>
                <a:schemeClr val="dk1"/>
              </a:solidFill>
              <a:latin typeface="+mn-lt"/>
              <a:ea typeface="+mn-ea"/>
              <a:cs typeface="+mn-cs"/>
            </a:rPr>
            <a:t>人）。</a:t>
          </a:r>
          <a:r>
            <a:rPr kumimoji="1" lang="ja-JP" altLang="ja-JP" sz="1300">
              <a:solidFill>
                <a:sysClr val="windowText" lastClr="000000"/>
              </a:solidFill>
              <a:latin typeface="+mn-lt"/>
              <a:ea typeface="+mn-ea"/>
              <a:cs typeface="+mn-cs"/>
            </a:rPr>
            <a:t>また、</a:t>
          </a:r>
          <a:r>
            <a:rPr kumimoji="1" lang="en-US" altLang="ja-JP" sz="1300">
              <a:solidFill>
                <a:sysClr val="windowText" lastClr="000000"/>
              </a:solidFill>
              <a:latin typeface="+mn-lt"/>
              <a:ea typeface="+mn-ea"/>
              <a:cs typeface="+mn-cs"/>
            </a:rPr>
            <a:t>H26</a:t>
          </a:r>
          <a:r>
            <a:rPr kumimoji="1" lang="ja-JP" altLang="en-US" sz="1300">
              <a:solidFill>
                <a:sysClr val="windowText" lastClr="000000"/>
              </a:solidFill>
              <a:latin typeface="+mn-lt"/>
              <a:ea typeface="+mn-ea"/>
              <a:cs typeface="+mn-cs"/>
            </a:rPr>
            <a:t>年度において、こども医療費助成金の対象年齢を拡大したことも要因の一つである。今後とも、</a:t>
          </a:r>
          <a:r>
            <a:rPr kumimoji="1" lang="ja-JP" altLang="ja-JP" sz="1300">
              <a:solidFill>
                <a:sysClr val="windowText" lastClr="000000"/>
              </a:solidFill>
              <a:latin typeface="+mn-lt"/>
              <a:ea typeface="+mn-ea"/>
              <a:cs typeface="+mn-cs"/>
            </a:rPr>
            <a:t>障害者自立支援給費費をはじめ、社会保障経費全般が増加傾向にあり</a:t>
          </a:r>
          <a:r>
            <a:rPr kumimoji="1" lang="ja-JP" altLang="ja-JP" sz="1300">
              <a:solidFill>
                <a:schemeClr val="dk1"/>
              </a:solidFill>
              <a:latin typeface="+mn-lt"/>
              <a:ea typeface="+mn-ea"/>
              <a:cs typeface="+mn-cs"/>
            </a:rPr>
            <a:t>抑制を図る必要がある。</a:t>
          </a:r>
          <a:endParaRPr lang="ja-JP" altLang="ja-JP" sz="1300"/>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57150</xdr:rowOff>
    </xdr:from>
    <xdr:to>
      <xdr:col>7</xdr:col>
      <xdr:colOff>15875</xdr:colOff>
      <xdr:row>59</xdr:row>
      <xdr:rowOff>120650</xdr:rowOff>
    </xdr:to>
    <xdr:cxnSp macro="">
      <xdr:nvCxnSpPr>
        <xdr:cNvPr id="181" name="直線コネクタ 180"/>
        <xdr:cNvCxnSpPr/>
      </xdr:nvCxnSpPr>
      <xdr:spPr>
        <a:xfrm>
          <a:off x="3987800" y="10172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76200</xdr:rowOff>
    </xdr:from>
    <xdr:to>
      <xdr:col>5</xdr:col>
      <xdr:colOff>549275</xdr:colOff>
      <xdr:row>59</xdr:row>
      <xdr:rowOff>57150</xdr:rowOff>
    </xdr:to>
    <xdr:cxnSp macro="">
      <xdr:nvCxnSpPr>
        <xdr:cNvPr id="184" name="直線コネクタ 183"/>
        <xdr:cNvCxnSpPr/>
      </xdr:nvCxnSpPr>
      <xdr:spPr>
        <a:xfrm>
          <a:off x="3098800" y="1002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76200</xdr:rowOff>
    </xdr:from>
    <xdr:to>
      <xdr:col>4</xdr:col>
      <xdr:colOff>346075</xdr:colOff>
      <xdr:row>59</xdr:row>
      <xdr:rowOff>44450</xdr:rowOff>
    </xdr:to>
    <xdr:cxnSp macro="">
      <xdr:nvCxnSpPr>
        <xdr:cNvPr id="187" name="直線コネクタ 186"/>
        <xdr:cNvCxnSpPr/>
      </xdr:nvCxnSpPr>
      <xdr:spPr>
        <a:xfrm flipV="1">
          <a:off x="2209800" y="10020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59</xdr:row>
      <xdr:rowOff>44450</xdr:rowOff>
    </xdr:to>
    <xdr:cxnSp macro="">
      <xdr:nvCxnSpPr>
        <xdr:cNvPr id="190" name="直線コネクタ 189"/>
        <xdr:cNvCxnSpPr/>
      </xdr:nvCxnSpPr>
      <xdr:spPr>
        <a:xfrm>
          <a:off x="1320800" y="9956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69850</xdr:rowOff>
    </xdr:from>
    <xdr:to>
      <xdr:col>7</xdr:col>
      <xdr:colOff>66675</xdr:colOff>
      <xdr:row>60</xdr:row>
      <xdr:rowOff>0</xdr:rowOff>
    </xdr:to>
    <xdr:sp macro="" textlink="">
      <xdr:nvSpPr>
        <xdr:cNvPr id="200" name="円/楕円 199"/>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149877</xdr:rowOff>
    </xdr:from>
    <xdr:ext cx="762000" cy="259045"/>
    <xdr:sp macro="" textlink="">
      <xdr:nvSpPr>
        <xdr:cNvPr id="201" name="扶助費該当値テキスト"/>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6350</xdr:rowOff>
    </xdr:from>
    <xdr:to>
      <xdr:col>5</xdr:col>
      <xdr:colOff>600075</xdr:colOff>
      <xdr:row>59</xdr:row>
      <xdr:rowOff>107950</xdr:rowOff>
    </xdr:to>
    <xdr:sp macro="" textlink="">
      <xdr:nvSpPr>
        <xdr:cNvPr id="202" name="円/楕円 201"/>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92727</xdr:rowOff>
    </xdr:from>
    <xdr:ext cx="736600" cy="259045"/>
    <xdr:sp macro="" textlink="">
      <xdr:nvSpPr>
        <xdr:cNvPr id="203" name="テキスト ボックス 202"/>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25400</xdr:rowOff>
    </xdr:from>
    <xdr:to>
      <xdr:col>4</xdr:col>
      <xdr:colOff>396875</xdr:colOff>
      <xdr:row>58</xdr:row>
      <xdr:rowOff>127000</xdr:rowOff>
    </xdr:to>
    <xdr:sp macro="" textlink="">
      <xdr:nvSpPr>
        <xdr:cNvPr id="204" name="円/楕円 203"/>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111777</xdr:rowOff>
    </xdr:from>
    <xdr:ext cx="762000" cy="259045"/>
    <xdr:sp macro="" textlink="">
      <xdr:nvSpPr>
        <xdr:cNvPr id="205" name="テキスト ボックス 204"/>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165100</xdr:rowOff>
    </xdr:from>
    <xdr:to>
      <xdr:col>3</xdr:col>
      <xdr:colOff>193675</xdr:colOff>
      <xdr:row>59</xdr:row>
      <xdr:rowOff>95250</xdr:rowOff>
    </xdr:to>
    <xdr:sp macro="" textlink="">
      <xdr:nvSpPr>
        <xdr:cNvPr id="206" name="円/楕円 205"/>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80027</xdr:rowOff>
    </xdr:from>
    <xdr:ext cx="762000" cy="259045"/>
    <xdr:sp macro="" textlink="">
      <xdr:nvSpPr>
        <xdr:cNvPr id="207" name="テキスト ボックス 206"/>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08" name="円/楕円 207"/>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09" name="テキスト ボックス 208"/>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県平均値と同数であり、また類似団体を下回っている</a:t>
          </a:r>
          <a:r>
            <a:rPr kumimoji="1" lang="ja-JP" altLang="en-US" sz="1300">
              <a:solidFill>
                <a:schemeClr val="dk1"/>
              </a:solidFill>
              <a:latin typeface="+mn-lt"/>
              <a:ea typeface="+mn-ea"/>
              <a:cs typeface="+mn-cs"/>
            </a:rPr>
            <a:t>ものの、</a:t>
          </a:r>
          <a:r>
            <a:rPr kumimoji="1" lang="ja-JP" altLang="ja-JP" sz="1300">
              <a:solidFill>
                <a:schemeClr val="dk1"/>
              </a:solidFill>
              <a:latin typeface="+mn-lt"/>
              <a:ea typeface="+mn-ea"/>
              <a:cs typeface="+mn-cs"/>
            </a:rPr>
            <a:t>介護保険</a:t>
          </a:r>
          <a:r>
            <a:rPr kumimoji="1" lang="ja-JP" altLang="en-US" sz="1300">
              <a:solidFill>
                <a:schemeClr val="dk1"/>
              </a:solidFill>
              <a:latin typeface="+mn-lt"/>
              <a:ea typeface="+mn-ea"/>
              <a:cs typeface="+mn-cs"/>
            </a:rPr>
            <a:t>への</a:t>
          </a:r>
          <a:r>
            <a:rPr kumimoji="1" lang="ja-JP" altLang="ja-JP" sz="1300">
              <a:solidFill>
                <a:schemeClr val="dk1"/>
              </a:solidFill>
              <a:latin typeface="+mn-lt"/>
              <a:ea typeface="+mn-ea"/>
              <a:cs typeface="+mn-cs"/>
            </a:rPr>
            <a:t>繰出金など</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医療費にかかる繰出金</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増加していることから、今後</a:t>
          </a:r>
          <a:r>
            <a:rPr kumimoji="1" lang="ja-JP" altLang="en-US" sz="1300">
              <a:solidFill>
                <a:schemeClr val="dk1"/>
              </a:solidFill>
              <a:latin typeface="+mn-lt"/>
              <a:ea typeface="+mn-ea"/>
              <a:cs typeface="+mn-cs"/>
            </a:rPr>
            <a:t>も</a:t>
          </a:r>
          <a:r>
            <a:rPr kumimoji="1" lang="ja-JP" altLang="ja-JP" sz="1300">
              <a:solidFill>
                <a:schemeClr val="dk1"/>
              </a:solidFill>
              <a:latin typeface="+mn-lt"/>
              <a:ea typeface="+mn-ea"/>
              <a:cs typeface="+mn-cs"/>
            </a:rPr>
            <a:t>厳しい状況になることが見込まれる。</a:t>
          </a:r>
          <a:endParaRPr lang="ja-JP" altLang="ja-JP" sz="1300">
            <a:solidFill>
              <a:srgbClr val="FF0000"/>
            </a:solidFill>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90424</xdr:rowOff>
    </xdr:to>
    <xdr:cxnSp macro="">
      <xdr:nvCxnSpPr>
        <xdr:cNvPr id="239" name="直線コネクタ 238"/>
        <xdr:cNvCxnSpPr/>
      </xdr:nvCxnSpPr>
      <xdr:spPr>
        <a:xfrm>
          <a:off x="15671800" y="9673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72136</xdr:rowOff>
    </xdr:to>
    <xdr:cxnSp macro="">
      <xdr:nvCxnSpPr>
        <xdr:cNvPr id="242" name="直線コネクタ 241"/>
        <xdr:cNvCxnSpPr/>
      </xdr:nvCxnSpPr>
      <xdr:spPr>
        <a:xfrm>
          <a:off x="14782800" y="9641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104140</xdr:rowOff>
    </xdr:to>
    <xdr:cxnSp macro="">
      <xdr:nvCxnSpPr>
        <xdr:cNvPr id="245" name="直線コネクタ 244"/>
        <xdr:cNvCxnSpPr/>
      </xdr:nvCxnSpPr>
      <xdr:spPr>
        <a:xfrm flipV="1">
          <a:off x="13893800" y="96413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104140</xdr:rowOff>
    </xdr:to>
    <xdr:cxnSp macro="">
      <xdr:nvCxnSpPr>
        <xdr:cNvPr id="248" name="直線コネクタ 247"/>
        <xdr:cNvCxnSpPr/>
      </xdr:nvCxnSpPr>
      <xdr:spPr>
        <a:xfrm>
          <a:off x="13004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58" name="円/楕円 257"/>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56151</xdr:rowOff>
    </xdr:from>
    <xdr:ext cx="762000" cy="259045"/>
    <xdr:sp macro="" textlink="">
      <xdr:nvSpPr>
        <xdr:cNvPr id="259"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0" name="円/楕円 259"/>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61" name="テキスト ボックス 260"/>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2" name="円/楕円 261"/>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3" name="テキスト ボックス 262"/>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64" name="円/楕円 26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5" name="テキスト ボックス 264"/>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66" name="円/楕円 265"/>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67" name="テキスト ボックス 26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一部事務組合に複数加入し業務を行っているため、全国、県平均及び類似団体平均も上回っている。</a:t>
          </a:r>
          <a:r>
            <a:rPr kumimoji="1" lang="ja-JP" altLang="en-US" sz="1300" strike="noStrike" baseline="0">
              <a:solidFill>
                <a:sysClr val="windowText" lastClr="000000"/>
              </a:solidFill>
              <a:latin typeface="+mn-lt"/>
              <a:ea typeface="+mn-ea"/>
              <a:cs typeface="+mn-cs"/>
            </a:rPr>
            <a:t>斎場建設及びし尿処理場建設が完了したことから、前年度に比べ</a:t>
          </a:r>
          <a:r>
            <a:rPr kumimoji="1" lang="en-US" altLang="ja-JP" sz="1300" strike="noStrike" baseline="0">
              <a:solidFill>
                <a:sysClr val="windowText" lastClr="000000"/>
              </a:solidFill>
              <a:latin typeface="+mn-lt"/>
              <a:ea typeface="+mn-ea"/>
              <a:cs typeface="+mn-cs"/>
            </a:rPr>
            <a:t>H26</a:t>
          </a:r>
          <a:r>
            <a:rPr kumimoji="1" lang="ja-JP" altLang="en-US" sz="1300" strike="noStrike" baseline="0">
              <a:solidFill>
                <a:sysClr val="windowText" lastClr="000000"/>
              </a:solidFill>
              <a:latin typeface="+mn-lt"/>
              <a:ea typeface="+mn-ea"/>
              <a:cs typeface="+mn-cs"/>
            </a:rPr>
            <a:t>年度は</a:t>
          </a:r>
          <a:r>
            <a:rPr kumimoji="1" lang="en-US" altLang="ja-JP" sz="1300" strike="noStrike" baseline="0">
              <a:solidFill>
                <a:sysClr val="windowText" lastClr="000000"/>
              </a:solidFill>
              <a:latin typeface="+mn-lt"/>
              <a:ea typeface="+mn-ea"/>
              <a:cs typeface="+mn-cs"/>
            </a:rPr>
            <a:t>0.7</a:t>
          </a:r>
          <a:r>
            <a:rPr kumimoji="1" lang="ja-JP" altLang="en-US" sz="1300" strike="noStrike" baseline="0">
              <a:solidFill>
                <a:sysClr val="windowText" lastClr="000000"/>
              </a:solidFill>
              <a:latin typeface="+mn-lt"/>
              <a:ea typeface="+mn-ea"/>
              <a:cs typeface="+mn-cs"/>
            </a:rPr>
            <a:t>ポイント減となっているが、一部事務組合における経費も増加傾向にあるため、</a:t>
          </a:r>
          <a:r>
            <a:rPr kumimoji="1" lang="ja-JP" altLang="ja-JP" sz="1300">
              <a:solidFill>
                <a:sysClr val="windowText" lastClr="000000"/>
              </a:solidFill>
              <a:latin typeface="+mn-lt"/>
              <a:ea typeface="+mn-ea"/>
              <a:cs typeface="+mn-cs"/>
            </a:rPr>
            <a:t>今後も補助費</a:t>
          </a:r>
          <a:r>
            <a:rPr kumimoji="1" lang="ja-JP" altLang="ja-JP" sz="1300">
              <a:solidFill>
                <a:schemeClr val="dk1"/>
              </a:solidFill>
              <a:latin typeface="+mn-lt"/>
              <a:ea typeface="+mn-ea"/>
              <a:cs typeface="+mn-cs"/>
            </a:rPr>
            <a:t>等については増加することが見込まれる。</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14986</xdr:rowOff>
    </xdr:to>
    <xdr:cxnSp macro="">
      <xdr:nvCxnSpPr>
        <xdr:cNvPr id="297" name="直線コネクタ 296"/>
        <xdr:cNvCxnSpPr/>
      </xdr:nvCxnSpPr>
      <xdr:spPr>
        <a:xfrm flipV="1">
          <a:off x="15671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14986</xdr:rowOff>
    </xdr:to>
    <xdr:cxnSp macro="">
      <xdr:nvCxnSpPr>
        <xdr:cNvPr id="300" name="直線コネクタ 299"/>
        <xdr:cNvCxnSpPr/>
      </xdr:nvCxnSpPr>
      <xdr:spPr>
        <a:xfrm>
          <a:off x="14782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83566</xdr:rowOff>
    </xdr:to>
    <xdr:cxnSp macro="">
      <xdr:nvCxnSpPr>
        <xdr:cNvPr id="303" name="直線コネクタ 302"/>
        <xdr:cNvCxnSpPr/>
      </xdr:nvCxnSpPr>
      <xdr:spPr>
        <a:xfrm flipV="1">
          <a:off x="13893800" y="63220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83566</xdr:rowOff>
    </xdr:to>
    <xdr:cxnSp macro="">
      <xdr:nvCxnSpPr>
        <xdr:cNvPr id="306" name="直線コネクタ 305"/>
        <xdr:cNvCxnSpPr/>
      </xdr:nvCxnSpPr>
      <xdr:spPr>
        <a:xfrm>
          <a:off x="13004800" y="63357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16" name="円/楕円 315"/>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17"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18" name="円/楕円 317"/>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9" name="テキスト ボックス 318"/>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0" name="円/楕円 31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1" name="テキスト ボックス 320"/>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22" name="円/楕円 321"/>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23" name="テキスト ボックス 322"/>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円/楕円 323"/>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5" name="テキスト ボックス 32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ここ数年、文化センター、保健センター、中央公民館等の整備を実施したため、類似団体平均を上回っている。また、現在整備途中である、土地区画整理事業、下水道事業、公園整備</a:t>
          </a:r>
          <a:r>
            <a:rPr kumimoji="1" lang="ja-JP" altLang="en-US" sz="1300">
              <a:solidFill>
                <a:sysClr val="windowText" lastClr="000000"/>
              </a:solidFill>
              <a:latin typeface="+mn-lt"/>
              <a:ea typeface="+mn-ea"/>
              <a:cs typeface="+mn-cs"/>
            </a:rPr>
            <a:t>や学校施設等の整備</a:t>
          </a:r>
          <a:r>
            <a:rPr kumimoji="1" lang="ja-JP" altLang="ja-JP" sz="1300">
              <a:solidFill>
                <a:sysClr val="windowText" lastClr="000000"/>
              </a:solidFill>
              <a:latin typeface="+mn-lt"/>
              <a:ea typeface="+mn-ea"/>
              <a:cs typeface="+mn-cs"/>
            </a:rPr>
            <a:t>も</a:t>
          </a:r>
          <a:r>
            <a:rPr kumimoji="1" lang="ja-JP" altLang="ja-JP" sz="1300">
              <a:solidFill>
                <a:schemeClr val="dk1"/>
              </a:solidFill>
              <a:latin typeface="+mn-lt"/>
              <a:ea typeface="+mn-ea"/>
              <a:cs typeface="+mn-cs"/>
            </a:rPr>
            <a:t>あり今後も公債費の増が見込まれている</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臨時財政対策債を除く町債発行額が当該年度の公債費元金償還額以下になるよう抑制し、公債費負担の中長期的な平準化を図っていく。</a:t>
          </a:r>
          <a:endParaRPr lang="ja-JP" altLang="ja-JP" sz="1300"/>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66039</xdr:rowOff>
    </xdr:from>
    <xdr:to>
      <xdr:col>7</xdr:col>
      <xdr:colOff>15875</xdr:colOff>
      <xdr:row>78</xdr:row>
      <xdr:rowOff>127000</xdr:rowOff>
    </xdr:to>
    <xdr:cxnSp macro="">
      <xdr:nvCxnSpPr>
        <xdr:cNvPr id="358" name="直線コネクタ 357"/>
        <xdr:cNvCxnSpPr/>
      </xdr:nvCxnSpPr>
      <xdr:spPr>
        <a:xfrm>
          <a:off x="3987800" y="134391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78</xdr:row>
      <xdr:rowOff>66039</xdr:rowOff>
    </xdr:to>
    <xdr:cxnSp macro="">
      <xdr:nvCxnSpPr>
        <xdr:cNvPr id="361" name="直線コネクタ 360"/>
        <xdr:cNvCxnSpPr/>
      </xdr:nvCxnSpPr>
      <xdr:spPr>
        <a:xfrm>
          <a:off x="3098800" y="13347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78</xdr:row>
      <xdr:rowOff>119380</xdr:rowOff>
    </xdr:to>
    <xdr:cxnSp macro="">
      <xdr:nvCxnSpPr>
        <xdr:cNvPr id="364" name="直線コネクタ 363"/>
        <xdr:cNvCxnSpPr/>
      </xdr:nvCxnSpPr>
      <xdr:spPr>
        <a:xfrm flipV="1">
          <a:off x="2209800" y="13347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73661</xdr:rowOff>
    </xdr:from>
    <xdr:to>
      <xdr:col>3</xdr:col>
      <xdr:colOff>142875</xdr:colOff>
      <xdr:row>78</xdr:row>
      <xdr:rowOff>119380</xdr:rowOff>
    </xdr:to>
    <xdr:cxnSp macro="">
      <xdr:nvCxnSpPr>
        <xdr:cNvPr id="367" name="直線コネクタ 366"/>
        <xdr:cNvCxnSpPr/>
      </xdr:nvCxnSpPr>
      <xdr:spPr>
        <a:xfrm>
          <a:off x="1320800" y="13446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77" name="円/楕円 37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78"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15239</xdr:rowOff>
    </xdr:from>
    <xdr:to>
      <xdr:col>5</xdr:col>
      <xdr:colOff>600075</xdr:colOff>
      <xdr:row>78</xdr:row>
      <xdr:rowOff>116839</xdr:rowOff>
    </xdr:to>
    <xdr:sp macro="" textlink="">
      <xdr:nvSpPr>
        <xdr:cNvPr id="379" name="円/楕円 378"/>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101616</xdr:rowOff>
    </xdr:from>
    <xdr:ext cx="736600" cy="259045"/>
    <xdr:sp macro="" textlink="">
      <xdr:nvSpPr>
        <xdr:cNvPr id="380" name="テキスト ボックス 379"/>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1" name="円/楕円 380"/>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82" name="テキスト ボックス 381"/>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83" name="円/楕円 382"/>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154957</xdr:rowOff>
    </xdr:from>
    <xdr:ext cx="762000" cy="259045"/>
    <xdr:sp macro="" textlink="">
      <xdr:nvSpPr>
        <xdr:cNvPr id="384" name="テキスト ボックス 383"/>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22861</xdr:rowOff>
    </xdr:from>
    <xdr:to>
      <xdr:col>1</xdr:col>
      <xdr:colOff>676275</xdr:colOff>
      <xdr:row>78</xdr:row>
      <xdr:rowOff>124461</xdr:rowOff>
    </xdr:to>
    <xdr:sp macro="" textlink="">
      <xdr:nvSpPr>
        <xdr:cNvPr id="385" name="円/楕円 384"/>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109238</xdr:rowOff>
    </xdr:from>
    <xdr:ext cx="762000" cy="259045"/>
    <xdr:sp macro="" textlink="">
      <xdr:nvSpPr>
        <xdr:cNvPr id="386" name="テキスト ボックス 385"/>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類似団体、全国、県平均値を下回っているものの、今後、扶助費、補助費等及び繰出金が増加していくことが見込まれるため、継続して経常一般財源の確保、経常経費の抑制に努める。</a:t>
          </a:r>
          <a:endParaRPr lang="ja-JP" altLang="ja-JP" sz="130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1270</xdr:rowOff>
    </xdr:to>
    <xdr:cxnSp macro="">
      <xdr:nvCxnSpPr>
        <xdr:cNvPr id="417" name="直線コネクタ 416"/>
        <xdr:cNvCxnSpPr/>
      </xdr:nvCxnSpPr>
      <xdr:spPr>
        <a:xfrm>
          <a:off x="15671800" y="13180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76</xdr:row>
      <xdr:rowOff>149861</xdr:rowOff>
    </xdr:to>
    <xdr:cxnSp macro="">
      <xdr:nvCxnSpPr>
        <xdr:cNvPr id="420" name="直線コネクタ 419"/>
        <xdr:cNvCxnSpPr/>
      </xdr:nvCxnSpPr>
      <xdr:spPr>
        <a:xfrm>
          <a:off x="14782800" y="12901168"/>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42418</xdr:rowOff>
    </xdr:from>
    <xdr:to>
      <xdr:col>21</xdr:col>
      <xdr:colOff>361950</xdr:colOff>
      <xdr:row>77</xdr:row>
      <xdr:rowOff>74422</xdr:rowOff>
    </xdr:to>
    <xdr:cxnSp macro="">
      <xdr:nvCxnSpPr>
        <xdr:cNvPr id="423" name="直線コネクタ 422"/>
        <xdr:cNvCxnSpPr/>
      </xdr:nvCxnSpPr>
      <xdr:spPr>
        <a:xfrm flipV="1">
          <a:off x="13893800" y="12901168"/>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xdr:rowOff>
    </xdr:from>
    <xdr:to>
      <xdr:col>20</xdr:col>
      <xdr:colOff>158750</xdr:colOff>
      <xdr:row>77</xdr:row>
      <xdr:rowOff>74422</xdr:rowOff>
    </xdr:to>
    <xdr:cxnSp macro="">
      <xdr:nvCxnSpPr>
        <xdr:cNvPr id="426" name="直線コネクタ 425"/>
        <xdr:cNvCxnSpPr/>
      </xdr:nvCxnSpPr>
      <xdr:spPr>
        <a:xfrm>
          <a:off x="13004800" y="12869164"/>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6" name="円/楕円 43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37"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38" name="円/楕円 437"/>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39" name="テキスト ボックス 43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163068</xdr:rowOff>
    </xdr:from>
    <xdr:to>
      <xdr:col>21</xdr:col>
      <xdr:colOff>412750</xdr:colOff>
      <xdr:row>75</xdr:row>
      <xdr:rowOff>93218</xdr:rowOff>
    </xdr:to>
    <xdr:sp macro="" textlink="">
      <xdr:nvSpPr>
        <xdr:cNvPr id="440" name="円/楕円 439"/>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103395</xdr:rowOff>
    </xdr:from>
    <xdr:ext cx="762000" cy="259045"/>
    <xdr:sp macro="" textlink="">
      <xdr:nvSpPr>
        <xdr:cNvPr id="441" name="テキスト ボックス 440"/>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23622</xdr:rowOff>
    </xdr:from>
    <xdr:to>
      <xdr:col>20</xdr:col>
      <xdr:colOff>209550</xdr:colOff>
      <xdr:row>77</xdr:row>
      <xdr:rowOff>125222</xdr:rowOff>
    </xdr:to>
    <xdr:sp macro="" textlink="">
      <xdr:nvSpPr>
        <xdr:cNvPr id="442" name="円/楕円 441"/>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109999</xdr:rowOff>
    </xdr:from>
    <xdr:ext cx="762000" cy="259045"/>
    <xdr:sp macro="" textlink="">
      <xdr:nvSpPr>
        <xdr:cNvPr id="443" name="テキスト ボックス 442"/>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131064</xdr:rowOff>
    </xdr:from>
    <xdr:to>
      <xdr:col>19</xdr:col>
      <xdr:colOff>6350</xdr:colOff>
      <xdr:row>75</xdr:row>
      <xdr:rowOff>61214</xdr:rowOff>
    </xdr:to>
    <xdr:sp macro="" textlink="">
      <xdr:nvSpPr>
        <xdr:cNvPr id="444" name="円/楕円 443"/>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71391</xdr:rowOff>
    </xdr:from>
    <xdr:ext cx="762000" cy="259045"/>
    <xdr:sp macro="" textlink="">
      <xdr:nvSpPr>
        <xdr:cNvPr id="445" name="テキスト ボックス 444"/>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沖縄県南風原町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139431</xdr:rowOff>
    </xdr:from>
    <xdr:to>
      <xdr:col>4</xdr:col>
      <xdr:colOff>1117600</xdr:colOff>
      <xdr:row>18</xdr:row>
      <xdr:rowOff>150883</xdr:rowOff>
    </xdr:to>
    <xdr:cxnSp macro="">
      <xdr:nvCxnSpPr>
        <xdr:cNvPr id="52" name="直線コネクタ 51"/>
        <xdr:cNvCxnSpPr/>
      </xdr:nvCxnSpPr>
      <xdr:spPr bwMode="auto">
        <a:xfrm flipV="1">
          <a:off x="5003800" y="3273156"/>
          <a:ext cx="647700" cy="11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150883</xdr:rowOff>
    </xdr:from>
    <xdr:to>
      <xdr:col>4</xdr:col>
      <xdr:colOff>469900</xdr:colOff>
      <xdr:row>18</xdr:row>
      <xdr:rowOff>153833</xdr:rowOff>
    </xdr:to>
    <xdr:cxnSp macro="">
      <xdr:nvCxnSpPr>
        <xdr:cNvPr id="55" name="直線コネクタ 54"/>
        <xdr:cNvCxnSpPr/>
      </xdr:nvCxnSpPr>
      <xdr:spPr bwMode="auto">
        <a:xfrm flipV="1">
          <a:off x="4305300" y="3284608"/>
          <a:ext cx="698500" cy="2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141598</xdr:rowOff>
    </xdr:from>
    <xdr:to>
      <xdr:col>3</xdr:col>
      <xdr:colOff>904875</xdr:colOff>
      <xdr:row>18</xdr:row>
      <xdr:rowOff>153833</xdr:rowOff>
    </xdr:to>
    <xdr:cxnSp macro="">
      <xdr:nvCxnSpPr>
        <xdr:cNvPr id="58" name="直線コネクタ 57"/>
        <xdr:cNvCxnSpPr/>
      </xdr:nvCxnSpPr>
      <xdr:spPr bwMode="auto">
        <a:xfrm>
          <a:off x="3606800" y="3275323"/>
          <a:ext cx="698500" cy="1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141598</xdr:rowOff>
    </xdr:from>
    <xdr:to>
      <xdr:col>3</xdr:col>
      <xdr:colOff>206375</xdr:colOff>
      <xdr:row>18</xdr:row>
      <xdr:rowOff>147334</xdr:rowOff>
    </xdr:to>
    <xdr:cxnSp macro="">
      <xdr:nvCxnSpPr>
        <xdr:cNvPr id="61" name="直線コネクタ 60"/>
        <xdr:cNvCxnSpPr/>
      </xdr:nvCxnSpPr>
      <xdr:spPr bwMode="auto">
        <a:xfrm flipV="1">
          <a:off x="2908300" y="3275323"/>
          <a:ext cx="698500" cy="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88631</xdr:rowOff>
    </xdr:from>
    <xdr:to>
      <xdr:col>5</xdr:col>
      <xdr:colOff>34925</xdr:colOff>
      <xdr:row>19</xdr:row>
      <xdr:rowOff>18781</xdr:rowOff>
    </xdr:to>
    <xdr:sp macro="" textlink="">
      <xdr:nvSpPr>
        <xdr:cNvPr id="71" name="円/楕円 70"/>
        <xdr:cNvSpPr/>
      </xdr:nvSpPr>
      <xdr:spPr bwMode="auto">
        <a:xfrm>
          <a:off x="5600700" y="322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60708</xdr:rowOff>
    </xdr:from>
    <xdr:ext cx="762000" cy="259045"/>
    <xdr:sp macro="" textlink="">
      <xdr:nvSpPr>
        <xdr:cNvPr id="72" name="人口1人当たり決算額の推移該当値テキスト130"/>
        <xdr:cNvSpPr txBox="1"/>
      </xdr:nvSpPr>
      <xdr:spPr>
        <a:xfrm>
          <a:off x="5740400" y="319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60,983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100083</xdr:rowOff>
    </xdr:from>
    <xdr:to>
      <xdr:col>4</xdr:col>
      <xdr:colOff>520700</xdr:colOff>
      <xdr:row>19</xdr:row>
      <xdr:rowOff>30233</xdr:rowOff>
    </xdr:to>
    <xdr:sp macro="" textlink="">
      <xdr:nvSpPr>
        <xdr:cNvPr id="73" name="円/楕円 72"/>
        <xdr:cNvSpPr/>
      </xdr:nvSpPr>
      <xdr:spPr bwMode="auto">
        <a:xfrm>
          <a:off x="4953000" y="323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15010</xdr:rowOff>
    </xdr:from>
    <xdr:ext cx="736600" cy="259045"/>
    <xdr:sp macro="" textlink="">
      <xdr:nvSpPr>
        <xdr:cNvPr id="74" name="テキスト ボックス 73"/>
        <xdr:cNvSpPr txBox="1"/>
      </xdr:nvSpPr>
      <xdr:spPr>
        <a:xfrm>
          <a:off x="4622800" y="332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103033</xdr:rowOff>
    </xdr:from>
    <xdr:to>
      <xdr:col>3</xdr:col>
      <xdr:colOff>955675</xdr:colOff>
      <xdr:row>19</xdr:row>
      <xdr:rowOff>33183</xdr:rowOff>
    </xdr:to>
    <xdr:sp macro="" textlink="">
      <xdr:nvSpPr>
        <xdr:cNvPr id="75" name="円/楕円 74"/>
        <xdr:cNvSpPr/>
      </xdr:nvSpPr>
      <xdr:spPr bwMode="auto">
        <a:xfrm>
          <a:off x="4254500" y="323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17960</xdr:rowOff>
    </xdr:from>
    <xdr:ext cx="762000" cy="259045"/>
    <xdr:sp macro="" textlink="">
      <xdr:nvSpPr>
        <xdr:cNvPr id="76" name="テキスト ボックス 75"/>
        <xdr:cNvSpPr txBox="1"/>
      </xdr:nvSpPr>
      <xdr:spPr>
        <a:xfrm>
          <a:off x="3924300" y="3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90798</xdr:rowOff>
    </xdr:from>
    <xdr:to>
      <xdr:col>3</xdr:col>
      <xdr:colOff>257175</xdr:colOff>
      <xdr:row>19</xdr:row>
      <xdr:rowOff>20948</xdr:rowOff>
    </xdr:to>
    <xdr:sp macro="" textlink="">
      <xdr:nvSpPr>
        <xdr:cNvPr id="77" name="円/楕円 76"/>
        <xdr:cNvSpPr/>
      </xdr:nvSpPr>
      <xdr:spPr bwMode="auto">
        <a:xfrm>
          <a:off x="3556000" y="322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5725</xdr:rowOff>
    </xdr:from>
    <xdr:ext cx="762000" cy="259045"/>
    <xdr:sp macro="" textlink="">
      <xdr:nvSpPr>
        <xdr:cNvPr id="78" name="テキスト ボックス 77"/>
        <xdr:cNvSpPr txBox="1"/>
      </xdr:nvSpPr>
      <xdr:spPr>
        <a:xfrm>
          <a:off x="3225800" y="331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60,784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96534</xdr:rowOff>
    </xdr:from>
    <xdr:to>
      <xdr:col>2</xdr:col>
      <xdr:colOff>692150</xdr:colOff>
      <xdr:row>19</xdr:row>
      <xdr:rowOff>26684</xdr:rowOff>
    </xdr:to>
    <xdr:sp macro="" textlink="">
      <xdr:nvSpPr>
        <xdr:cNvPr id="79" name="円/楕円 78"/>
        <xdr:cNvSpPr/>
      </xdr:nvSpPr>
      <xdr:spPr bwMode="auto">
        <a:xfrm>
          <a:off x="2857500" y="323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11461</xdr:rowOff>
    </xdr:from>
    <xdr:ext cx="762000" cy="259045"/>
    <xdr:sp macro="" textlink="">
      <xdr:nvSpPr>
        <xdr:cNvPr id="80" name="テキスト ボックス 79"/>
        <xdr:cNvSpPr txBox="1"/>
      </xdr:nvSpPr>
      <xdr:spPr>
        <a:xfrm>
          <a:off x="2527300" y="331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152864</xdr:rowOff>
    </xdr:from>
    <xdr:to>
      <xdr:col>4</xdr:col>
      <xdr:colOff>1117600</xdr:colOff>
      <xdr:row>35</xdr:row>
      <xdr:rowOff>180002</xdr:rowOff>
    </xdr:to>
    <xdr:cxnSp macro="">
      <xdr:nvCxnSpPr>
        <xdr:cNvPr id="115" name="直線コネクタ 114"/>
        <xdr:cNvCxnSpPr/>
      </xdr:nvCxnSpPr>
      <xdr:spPr bwMode="auto">
        <a:xfrm flipV="1">
          <a:off x="5003800" y="6763214"/>
          <a:ext cx="647700" cy="2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156359</xdr:rowOff>
    </xdr:from>
    <xdr:to>
      <xdr:col>4</xdr:col>
      <xdr:colOff>469900</xdr:colOff>
      <xdr:row>35</xdr:row>
      <xdr:rowOff>180002</xdr:rowOff>
    </xdr:to>
    <xdr:cxnSp macro="">
      <xdr:nvCxnSpPr>
        <xdr:cNvPr id="118" name="直線コネクタ 117"/>
        <xdr:cNvCxnSpPr/>
      </xdr:nvCxnSpPr>
      <xdr:spPr bwMode="auto">
        <a:xfrm>
          <a:off x="4305300" y="6766709"/>
          <a:ext cx="6985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156359</xdr:rowOff>
    </xdr:from>
    <xdr:to>
      <xdr:col>3</xdr:col>
      <xdr:colOff>904875</xdr:colOff>
      <xdr:row>35</xdr:row>
      <xdr:rowOff>167267</xdr:rowOff>
    </xdr:to>
    <xdr:cxnSp macro="">
      <xdr:nvCxnSpPr>
        <xdr:cNvPr id="121" name="直線コネクタ 120"/>
        <xdr:cNvCxnSpPr/>
      </xdr:nvCxnSpPr>
      <xdr:spPr bwMode="auto">
        <a:xfrm flipV="1">
          <a:off x="3606800" y="6766709"/>
          <a:ext cx="6985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106655</xdr:rowOff>
    </xdr:from>
    <xdr:to>
      <xdr:col>3</xdr:col>
      <xdr:colOff>206375</xdr:colOff>
      <xdr:row>35</xdr:row>
      <xdr:rowOff>167267</xdr:rowOff>
    </xdr:to>
    <xdr:cxnSp macro="">
      <xdr:nvCxnSpPr>
        <xdr:cNvPr id="124" name="直線コネクタ 123"/>
        <xdr:cNvCxnSpPr/>
      </xdr:nvCxnSpPr>
      <xdr:spPr bwMode="auto">
        <a:xfrm>
          <a:off x="2908300" y="6717005"/>
          <a:ext cx="698500" cy="6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102064</xdr:rowOff>
    </xdr:from>
    <xdr:to>
      <xdr:col>5</xdr:col>
      <xdr:colOff>34925</xdr:colOff>
      <xdr:row>35</xdr:row>
      <xdr:rowOff>203664</xdr:rowOff>
    </xdr:to>
    <xdr:sp macro="" textlink="">
      <xdr:nvSpPr>
        <xdr:cNvPr id="134" name="円/楕円 133"/>
        <xdr:cNvSpPr/>
      </xdr:nvSpPr>
      <xdr:spPr bwMode="auto">
        <a:xfrm>
          <a:off x="5600700" y="671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290041</xdr:rowOff>
    </xdr:from>
    <xdr:ext cx="762000" cy="259045"/>
    <xdr:sp macro="" textlink="">
      <xdr:nvSpPr>
        <xdr:cNvPr id="135" name="人口1人当たり決算額の推移該当値テキスト445"/>
        <xdr:cNvSpPr txBox="1"/>
      </xdr:nvSpPr>
      <xdr:spPr>
        <a:xfrm>
          <a:off x="5740400" y="65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129202</xdr:rowOff>
    </xdr:from>
    <xdr:to>
      <xdr:col>4</xdr:col>
      <xdr:colOff>520700</xdr:colOff>
      <xdr:row>35</xdr:row>
      <xdr:rowOff>230802</xdr:rowOff>
    </xdr:to>
    <xdr:sp macro="" textlink="">
      <xdr:nvSpPr>
        <xdr:cNvPr id="136" name="円/楕円 135"/>
        <xdr:cNvSpPr/>
      </xdr:nvSpPr>
      <xdr:spPr bwMode="auto">
        <a:xfrm>
          <a:off x="4953000" y="673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240979</xdr:rowOff>
    </xdr:from>
    <xdr:ext cx="736600" cy="259045"/>
    <xdr:sp macro="" textlink="">
      <xdr:nvSpPr>
        <xdr:cNvPr id="137" name="テキスト ボックス 136"/>
        <xdr:cNvSpPr txBox="1"/>
      </xdr:nvSpPr>
      <xdr:spPr>
        <a:xfrm>
          <a:off x="4622800" y="650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105559</xdr:rowOff>
    </xdr:from>
    <xdr:to>
      <xdr:col>3</xdr:col>
      <xdr:colOff>955675</xdr:colOff>
      <xdr:row>35</xdr:row>
      <xdr:rowOff>207159</xdr:rowOff>
    </xdr:to>
    <xdr:sp macro="" textlink="">
      <xdr:nvSpPr>
        <xdr:cNvPr id="138" name="円/楕円 137"/>
        <xdr:cNvSpPr/>
      </xdr:nvSpPr>
      <xdr:spPr bwMode="auto">
        <a:xfrm>
          <a:off x="4254500" y="671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191936</xdr:rowOff>
    </xdr:from>
    <xdr:ext cx="762000" cy="259045"/>
    <xdr:sp macro="" textlink="">
      <xdr:nvSpPr>
        <xdr:cNvPr id="139" name="テキスト ボックス 138"/>
        <xdr:cNvSpPr txBox="1"/>
      </xdr:nvSpPr>
      <xdr:spPr>
        <a:xfrm>
          <a:off x="3924300" y="680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116467</xdr:rowOff>
    </xdr:from>
    <xdr:to>
      <xdr:col>3</xdr:col>
      <xdr:colOff>257175</xdr:colOff>
      <xdr:row>35</xdr:row>
      <xdr:rowOff>218067</xdr:rowOff>
    </xdr:to>
    <xdr:sp macro="" textlink="">
      <xdr:nvSpPr>
        <xdr:cNvPr id="140" name="円/楕円 139"/>
        <xdr:cNvSpPr/>
      </xdr:nvSpPr>
      <xdr:spPr bwMode="auto">
        <a:xfrm>
          <a:off x="3556000" y="672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202844</xdr:rowOff>
    </xdr:from>
    <xdr:ext cx="762000" cy="259045"/>
    <xdr:sp macro="" textlink="">
      <xdr:nvSpPr>
        <xdr:cNvPr id="141" name="テキスト ボックス 140"/>
        <xdr:cNvSpPr txBox="1"/>
      </xdr:nvSpPr>
      <xdr:spPr>
        <a:xfrm>
          <a:off x="3225800" y="681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55855</xdr:rowOff>
    </xdr:from>
    <xdr:to>
      <xdr:col>2</xdr:col>
      <xdr:colOff>692150</xdr:colOff>
      <xdr:row>35</xdr:row>
      <xdr:rowOff>157455</xdr:rowOff>
    </xdr:to>
    <xdr:sp macro="" textlink="">
      <xdr:nvSpPr>
        <xdr:cNvPr id="142" name="円/楕円 141"/>
        <xdr:cNvSpPr/>
      </xdr:nvSpPr>
      <xdr:spPr bwMode="auto">
        <a:xfrm>
          <a:off x="2857500" y="666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142232</xdr:rowOff>
    </xdr:from>
    <xdr:ext cx="762000" cy="259045"/>
    <xdr:sp macro="" textlink="">
      <xdr:nvSpPr>
        <xdr:cNvPr id="143" name="テキスト ボックス 142"/>
        <xdr:cNvSpPr txBox="1"/>
      </xdr:nvSpPr>
      <xdr:spPr>
        <a:xfrm>
          <a:off x="2527300" y="675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mn-lt"/>
              <a:ea typeface="+mn-ea"/>
              <a:cs typeface="+mn-cs"/>
            </a:rPr>
            <a:t>H26</a:t>
          </a:r>
          <a:r>
            <a:rPr kumimoji="1" lang="ja-JP" altLang="en-US" sz="1400">
              <a:solidFill>
                <a:sysClr val="windowText" lastClr="000000"/>
              </a:solidFill>
              <a:latin typeface="+mn-lt"/>
              <a:ea typeface="+mn-ea"/>
              <a:cs typeface="+mn-cs"/>
            </a:rPr>
            <a:t>年度において、実質収支が大きく伸びているが、主な要因としては、算出式の分子である実質収支が大幅に増となったことによるものである。</a:t>
          </a:r>
          <a:r>
            <a:rPr kumimoji="1" lang="ja-JP" altLang="ja-JP" sz="1400">
              <a:solidFill>
                <a:sysClr val="windowText" lastClr="000000"/>
              </a:solidFill>
              <a:latin typeface="+mn-lt"/>
              <a:ea typeface="+mn-ea"/>
              <a:cs typeface="+mn-cs"/>
            </a:rPr>
            <a:t>また、</a:t>
          </a:r>
          <a:r>
            <a:rPr kumimoji="1" lang="ja-JP" altLang="en-US" sz="1400">
              <a:solidFill>
                <a:sysClr val="windowText" lastClr="000000"/>
              </a:solidFill>
              <a:latin typeface="+mn-lt"/>
              <a:ea typeface="+mn-ea"/>
              <a:cs typeface="+mn-cs"/>
            </a:rPr>
            <a:t>昨年度より、実質単年度収支がマイナス表示となっている。</a:t>
          </a:r>
          <a:r>
            <a:rPr kumimoji="1" lang="ja-JP" altLang="ja-JP" sz="1400">
              <a:solidFill>
                <a:sysClr val="windowText" lastClr="000000"/>
              </a:solidFill>
              <a:latin typeface="+mn-lt"/>
              <a:ea typeface="+mn-ea"/>
              <a:cs typeface="+mn-cs"/>
            </a:rPr>
            <a:t>その要因として、標準税収入額は増になったもの</a:t>
          </a:r>
          <a:r>
            <a:rPr kumimoji="1" lang="ja-JP" altLang="ja-JP" sz="1400">
              <a:solidFill>
                <a:schemeClr val="dk1"/>
              </a:solidFill>
              <a:latin typeface="+mn-lt"/>
              <a:ea typeface="+mn-ea"/>
              <a:cs typeface="+mn-cs"/>
            </a:rPr>
            <a:t>の、普通交付税及び臨時財政対策債が減となったためである。今後も、安定的な財政運営が行えるよう、引き続き努めていく。</a:t>
          </a:r>
          <a:endParaRPr kumimoji="1" lang="en-US" altLang="ja-JP" sz="14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特別会計については、不足分を一般会計からの繰出金で対応するため黒字決算であるが、国民健康保険特別会計については、国の制度改正等が要因となっていることから、基準額以上の繰出金を行わず、</a:t>
          </a:r>
          <a:r>
            <a:rPr kumimoji="1" lang="en-US" altLang="ja-JP" sz="1400">
              <a:solidFill>
                <a:schemeClr val="dk1"/>
              </a:solidFill>
              <a:latin typeface="+mn-lt"/>
              <a:ea typeface="+mn-ea"/>
              <a:cs typeface="+mn-cs"/>
            </a:rPr>
            <a:t>H20</a:t>
          </a:r>
          <a:r>
            <a:rPr kumimoji="1" lang="ja-JP" altLang="ja-JP" sz="1400">
              <a:solidFill>
                <a:schemeClr val="dk1"/>
              </a:solidFill>
              <a:latin typeface="+mn-lt"/>
              <a:ea typeface="+mn-ea"/>
              <a:cs typeface="+mn-cs"/>
            </a:rPr>
            <a:t>年度決算から赤字決算となっている。また、</a:t>
          </a:r>
          <a:r>
            <a:rPr kumimoji="1" lang="en-US" altLang="ja-JP" sz="1400">
              <a:solidFill>
                <a:schemeClr val="dk1"/>
              </a:solidFill>
              <a:latin typeface="+mn-lt"/>
              <a:ea typeface="+mn-ea"/>
              <a:cs typeface="+mn-cs"/>
            </a:rPr>
            <a:t>H26</a:t>
          </a:r>
          <a:r>
            <a:rPr kumimoji="1" lang="ja-JP" altLang="en-US" sz="1400">
              <a:solidFill>
                <a:schemeClr val="dk1"/>
              </a:solidFill>
              <a:latin typeface="+mn-lt"/>
              <a:ea typeface="+mn-ea"/>
              <a:cs typeface="+mn-cs"/>
            </a:rPr>
            <a:t>年度の</a:t>
          </a:r>
          <a:r>
            <a:rPr kumimoji="1" lang="ja-JP" altLang="ja-JP" sz="1400">
              <a:solidFill>
                <a:schemeClr val="dk1"/>
              </a:solidFill>
              <a:latin typeface="+mn-lt"/>
              <a:ea typeface="+mn-ea"/>
              <a:cs typeface="+mn-cs"/>
            </a:rPr>
            <a:t>国民健康保険特別会計</a:t>
          </a:r>
          <a:r>
            <a:rPr kumimoji="1" lang="ja-JP" altLang="en-US" sz="1400">
              <a:solidFill>
                <a:schemeClr val="dk1"/>
              </a:solidFill>
              <a:latin typeface="+mn-lt"/>
              <a:ea typeface="+mn-ea"/>
              <a:cs typeface="+mn-cs"/>
            </a:rPr>
            <a:t>では</a:t>
          </a:r>
          <a:r>
            <a:rPr kumimoji="1" lang="ja-JP" altLang="ja-JP" sz="1400">
              <a:solidFill>
                <a:schemeClr val="dk1"/>
              </a:solidFill>
              <a:latin typeface="+mn-lt"/>
              <a:ea typeface="+mn-ea"/>
              <a:cs typeface="+mn-cs"/>
            </a:rPr>
            <a:t>、保険給付費等の増加</a:t>
          </a:r>
          <a:r>
            <a:rPr kumimoji="1" lang="ja-JP" altLang="en-US" sz="1400">
              <a:solidFill>
                <a:sysClr val="windowText" lastClr="000000"/>
              </a:solidFill>
              <a:latin typeface="+mn-lt"/>
              <a:ea typeface="+mn-ea"/>
              <a:cs typeface="+mn-cs"/>
            </a:rPr>
            <a:t>や国への返還金が生じたことにより</a:t>
          </a:r>
          <a:r>
            <a:rPr kumimoji="1" lang="ja-JP" altLang="ja-JP" sz="1400">
              <a:solidFill>
                <a:sysClr val="windowText" lastClr="000000"/>
              </a:solidFill>
              <a:latin typeface="+mn-lt"/>
              <a:ea typeface="+mn-ea"/>
              <a:cs typeface="+mn-cs"/>
            </a:rPr>
            <a:t>、赤字額が</a:t>
          </a:r>
          <a:r>
            <a:rPr kumimoji="1" lang="ja-JP" altLang="en-US" sz="1400">
              <a:solidFill>
                <a:sysClr val="windowText" lastClr="000000"/>
              </a:solidFill>
              <a:latin typeface="+mn-lt"/>
              <a:ea typeface="+mn-ea"/>
              <a:cs typeface="+mn-cs"/>
            </a:rPr>
            <a:t>過去最高の額となっている。</a:t>
          </a:r>
          <a:endParaRPr lang="ja-JP" altLang="ja-JP" sz="1400" strike="sngStrike" baseline="0">
            <a:solidFill>
              <a:sysClr val="windowText" lastClr="000000"/>
            </a:solidFill>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a:solidFill>
                <a:schemeClr val="dk1"/>
              </a:solidFill>
              <a:latin typeface="+mn-lt"/>
              <a:ea typeface="+mn-ea"/>
              <a:cs typeface="+mn-cs"/>
            </a:rPr>
            <a:t>各道路・公園整備事業、土地区画整理事業、下水道</a:t>
          </a:r>
          <a:r>
            <a:rPr kumimoji="1" lang="ja-JP" altLang="ja-JP" sz="1400" b="0">
              <a:solidFill>
                <a:sysClr val="windowText" lastClr="000000"/>
              </a:solidFill>
              <a:latin typeface="+mn-lt"/>
              <a:ea typeface="+mn-ea"/>
              <a:cs typeface="+mn-cs"/>
            </a:rPr>
            <a:t>事業</a:t>
          </a:r>
          <a:r>
            <a:rPr kumimoji="1" lang="ja-JP" altLang="en-US" sz="1400" b="0">
              <a:solidFill>
                <a:sysClr val="windowText" lastClr="000000"/>
              </a:solidFill>
              <a:latin typeface="+mn-lt"/>
              <a:ea typeface="+mn-ea"/>
              <a:cs typeface="+mn-cs"/>
            </a:rPr>
            <a:t>や学校施設等の整備</a:t>
          </a:r>
          <a:r>
            <a:rPr kumimoji="1" lang="ja-JP" altLang="ja-JP" sz="1400" b="0">
              <a:solidFill>
                <a:schemeClr val="dk1"/>
              </a:solidFill>
              <a:latin typeface="+mn-lt"/>
              <a:ea typeface="+mn-ea"/>
              <a:cs typeface="+mn-cs"/>
            </a:rPr>
            <a:t>などが</a:t>
          </a:r>
          <a:r>
            <a:rPr kumimoji="1" lang="ja-JP" altLang="ja-JP" sz="1400" b="0" strike="sngStrike" baseline="0">
              <a:solidFill>
                <a:schemeClr val="dk1"/>
              </a:solidFill>
              <a:latin typeface="+mn-lt"/>
              <a:ea typeface="+mn-ea"/>
              <a:cs typeface="+mn-cs"/>
            </a:rPr>
            <a:t>整備</a:t>
          </a:r>
          <a:r>
            <a:rPr kumimoji="1" lang="ja-JP" altLang="ja-JP" sz="1400" b="0">
              <a:solidFill>
                <a:schemeClr val="dk1"/>
              </a:solidFill>
              <a:latin typeface="+mn-lt"/>
              <a:ea typeface="+mn-ea"/>
              <a:cs typeface="+mn-cs"/>
            </a:rPr>
            <a:t>途中であるため、元利償還金は今後も上昇すると見込まれるが、臨時財政対策債を除く町債発行額が当該年度の公債費元金償還額以下になるよう抑制や、交付税措置のある地方債の活用等を行い、公債費負担の中長期的な平準化を図っていく。</a:t>
          </a:r>
          <a:endParaRPr lang="ja-JP" altLang="ja-JP" sz="14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地方債残高については、各公園整備事業や土地区画整理事業</a:t>
          </a:r>
          <a:r>
            <a:rPr kumimoji="1" lang="ja-JP" altLang="en-US" sz="1400">
              <a:solidFill>
                <a:sysClr val="windowText" lastClr="000000"/>
              </a:solidFill>
              <a:latin typeface="+mn-lt"/>
              <a:ea typeface="+mn-ea"/>
              <a:cs typeface="+mn-cs"/>
            </a:rPr>
            <a:t>、学校施設等の整備</a:t>
          </a:r>
          <a:r>
            <a:rPr kumimoji="1" lang="ja-JP" altLang="ja-JP" sz="1400">
              <a:solidFill>
                <a:sysClr val="windowText" lastClr="000000"/>
              </a:solidFill>
              <a:latin typeface="+mn-lt"/>
              <a:ea typeface="+mn-ea"/>
              <a:cs typeface="+mn-cs"/>
            </a:rPr>
            <a:t>などが</a:t>
          </a:r>
          <a:r>
            <a:rPr kumimoji="1" lang="ja-JP" altLang="ja-JP" sz="1400" strike="sngStrike" baseline="0">
              <a:solidFill>
                <a:schemeClr val="dk1"/>
              </a:solidFill>
              <a:latin typeface="+mn-lt"/>
              <a:ea typeface="+mn-ea"/>
              <a:cs typeface="+mn-cs"/>
            </a:rPr>
            <a:t>整備</a:t>
          </a:r>
          <a:r>
            <a:rPr kumimoji="1" lang="ja-JP" altLang="ja-JP" sz="1400">
              <a:solidFill>
                <a:schemeClr val="dk1"/>
              </a:solidFill>
              <a:latin typeface="+mn-lt"/>
              <a:ea typeface="+mn-ea"/>
              <a:cs typeface="+mn-cs"/>
            </a:rPr>
            <a:t>途中であるため、今後も上昇すると見込まれる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14906394</v>
      </c>
      <c r="BO4" s="379"/>
      <c r="BP4" s="379"/>
      <c r="BQ4" s="379"/>
      <c r="BR4" s="379"/>
      <c r="BS4" s="379"/>
      <c r="BT4" s="379"/>
      <c r="BU4" s="380"/>
      <c r="BV4" s="378">
        <v>13803592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16.5</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13764678</v>
      </c>
      <c r="BO5" s="384"/>
      <c r="BP5" s="384"/>
      <c r="BQ5" s="384"/>
      <c r="BR5" s="384"/>
      <c r="BS5" s="384"/>
      <c r="BT5" s="384"/>
      <c r="BU5" s="385"/>
      <c r="BV5" s="383">
        <v>13462759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91.5</v>
      </c>
      <c r="CU5" s="354"/>
      <c r="CV5" s="354"/>
      <c r="CW5" s="354"/>
      <c r="CX5" s="354"/>
      <c r="CY5" s="354"/>
      <c r="CZ5" s="354"/>
      <c r="DA5" s="355"/>
      <c r="DB5" s="353">
        <v>90.2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1141716</v>
      </c>
      <c r="BO6" s="384"/>
      <c r="BP6" s="384"/>
      <c r="BQ6" s="384"/>
      <c r="BR6" s="384"/>
      <c r="BS6" s="384"/>
      <c r="BT6" s="384"/>
      <c r="BU6" s="385"/>
      <c r="BV6" s="383">
        <v>340833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v>
      </c>
      <c r="CU6" s="530"/>
      <c r="CV6" s="530"/>
      <c r="CW6" s="530"/>
      <c r="CX6" s="530"/>
      <c r="CY6" s="530"/>
      <c r="CZ6" s="530"/>
      <c r="DA6" s="531"/>
      <c r="DB6" s="529">
        <v>97.9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71016</v>
      </c>
      <c r="BO7" s="384"/>
      <c r="BP7" s="384"/>
      <c r="BQ7" s="384"/>
      <c r="BR7" s="384"/>
      <c r="BS7" s="384"/>
      <c r="BT7" s="384"/>
      <c r="BU7" s="385"/>
      <c r="BV7" s="383">
        <v>160824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6493132</v>
      </c>
      <c r="CU7" s="384"/>
      <c r="CV7" s="384"/>
      <c r="CW7" s="384"/>
      <c r="CX7" s="384"/>
      <c r="CY7" s="384"/>
      <c r="CZ7" s="384"/>
      <c r="DA7" s="385"/>
      <c r="DB7" s="383">
        <v>6412968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1070700</v>
      </c>
      <c r="BO8" s="384"/>
      <c r="BP8" s="384"/>
      <c r="BQ8" s="384"/>
      <c r="BR8" s="384"/>
      <c r="BS8" s="384"/>
      <c r="BT8" s="384"/>
      <c r="BU8" s="385"/>
      <c r="BV8" s="383">
        <v>180009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0.56000000000000005</v>
      </c>
      <c r="CU8" s="493"/>
      <c r="CV8" s="493"/>
      <c r="CW8" s="493"/>
      <c r="CX8" s="493"/>
      <c r="CY8" s="493"/>
      <c r="CZ8" s="493"/>
      <c r="DA8" s="494"/>
      <c r="DB8" s="492">
        <v>0.57999999999999996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35244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890691</v>
      </c>
      <c r="BO9" s="384"/>
      <c r="BP9" s="384"/>
      <c r="BQ9" s="384"/>
      <c r="BR9" s="384"/>
      <c r="BS9" s="384"/>
      <c r="BT9" s="384"/>
      <c r="BU9" s="385"/>
      <c r="BV9" s="383">
        <v>-150824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14.4</v>
      </c>
      <c r="CU9" s="354"/>
      <c r="CV9" s="354"/>
      <c r="CW9" s="354"/>
      <c r="CX9" s="354"/>
      <c r="CY9" s="354"/>
      <c r="CZ9" s="354"/>
      <c r="DA9" s="355"/>
      <c r="DB9" s="353">
        <v>15.7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33537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93892</v>
      </c>
      <c r="BO10" s="384"/>
      <c r="BP10" s="384"/>
      <c r="BQ10" s="384"/>
      <c r="BR10" s="384"/>
      <c r="BS10" s="384"/>
      <c r="BT10" s="384"/>
      <c r="BU10" s="385"/>
      <c r="BV10" s="383">
        <v>169012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41021</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37113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1193031</v>
      </c>
      <c r="BO12" s="384"/>
      <c r="BP12" s="384"/>
      <c r="BQ12" s="384"/>
      <c r="BR12" s="384"/>
      <c r="BS12" s="384"/>
      <c r="BT12" s="384"/>
      <c r="BU12" s="385"/>
      <c r="BV12" s="383">
        <v>134773</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v>4.8099999999999996</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37034</v>
      </c>
      <c r="S13" s="485"/>
      <c r="T13" s="485"/>
      <c r="U13" s="485"/>
      <c r="V13" s="486"/>
      <c r="W13" s="472" t="s">
        <v>124</v>
      </c>
      <c r="X13" s="396"/>
      <c r="Y13" s="396"/>
      <c r="Z13" s="396"/>
      <c r="AA13" s="396"/>
      <c r="AB13" s="397"/>
      <c r="AC13" s="359">
        <v>580</v>
      </c>
      <c r="AD13" s="360"/>
      <c r="AE13" s="360"/>
      <c r="AF13" s="360"/>
      <c r="AG13" s="361"/>
      <c r="AH13" s="359">
        <v>639</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-208448</v>
      </c>
      <c r="BO13" s="384"/>
      <c r="BP13" s="384"/>
      <c r="BQ13" s="384"/>
      <c r="BR13" s="384"/>
      <c r="BS13" s="384"/>
      <c r="BT13" s="384"/>
      <c r="BU13" s="385"/>
      <c r="BV13" s="383">
        <v>-75564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36584</v>
      </c>
      <c r="S14" s="485"/>
      <c r="T14" s="485"/>
      <c r="U14" s="485"/>
      <c r="V14" s="486"/>
      <c r="W14" s="487"/>
      <c r="X14" s="399"/>
      <c r="Y14" s="399"/>
      <c r="Z14" s="399"/>
      <c r="AA14" s="399"/>
      <c r="AB14" s="400"/>
      <c r="AC14" s="477">
        <v>4.0999999999999996</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121.9</v>
      </c>
      <c r="CU14" s="456"/>
      <c r="CV14" s="456"/>
      <c r="CW14" s="456"/>
      <c r="CX14" s="456"/>
      <c r="CY14" s="456"/>
      <c r="CZ14" s="456"/>
      <c r="DA14" s="457"/>
      <c r="DB14" s="488">
        <v>107.6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36514</v>
      </c>
      <c r="S15" s="485"/>
      <c r="T15" s="485"/>
      <c r="U15" s="485"/>
      <c r="V15" s="486"/>
      <c r="W15" s="472" t="s">
        <v>131</v>
      </c>
      <c r="X15" s="396"/>
      <c r="Y15" s="396"/>
      <c r="Z15" s="396"/>
      <c r="AA15" s="396"/>
      <c r="AB15" s="397"/>
      <c r="AC15" s="359">
        <v>2439</v>
      </c>
      <c r="AD15" s="360"/>
      <c r="AE15" s="360"/>
      <c r="AF15" s="360"/>
      <c r="AG15" s="361"/>
      <c r="AH15" s="359">
        <v>2884</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3028333</v>
      </c>
      <c r="BO15" s="379"/>
      <c r="BP15" s="379"/>
      <c r="BQ15" s="379"/>
      <c r="BR15" s="379"/>
      <c r="BS15" s="379"/>
      <c r="BT15" s="379"/>
      <c r="BU15" s="380"/>
      <c r="BV15" s="378">
        <v>2898990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17.100000000000001</v>
      </c>
      <c r="AD16" s="478"/>
      <c r="AE16" s="478"/>
      <c r="AF16" s="478"/>
      <c r="AG16" s="479"/>
      <c r="AH16" s="477">
        <v>19.8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5110082</v>
      </c>
      <c r="BO16" s="384"/>
      <c r="BP16" s="384"/>
      <c r="BQ16" s="384"/>
      <c r="BR16" s="384"/>
      <c r="BS16" s="384"/>
      <c r="BT16" s="384"/>
      <c r="BU16" s="385"/>
      <c r="BV16" s="383">
        <v>5023577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11264</v>
      </c>
      <c r="AD17" s="360"/>
      <c r="AE17" s="360"/>
      <c r="AF17" s="360"/>
      <c r="AG17" s="361"/>
      <c r="AH17" s="359">
        <v>10960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3909338</v>
      </c>
      <c r="BO17" s="384"/>
      <c r="BP17" s="384"/>
      <c r="BQ17" s="384"/>
      <c r="BR17" s="384"/>
      <c r="BS17" s="384"/>
      <c r="BT17" s="384"/>
      <c r="BU17" s="385"/>
      <c r="BV17" s="383">
        <v>3768814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10.76</v>
      </c>
      <c r="M18" s="448"/>
      <c r="N18" s="448"/>
      <c r="O18" s="448"/>
      <c r="P18" s="448"/>
      <c r="Q18" s="448"/>
      <c r="R18" s="449"/>
      <c r="S18" s="449"/>
      <c r="T18" s="449"/>
      <c r="U18" s="449"/>
      <c r="V18" s="450"/>
      <c r="W18" s="464"/>
      <c r="X18" s="465"/>
      <c r="Y18" s="465"/>
      <c r="Z18" s="465"/>
      <c r="AA18" s="465"/>
      <c r="AB18" s="473"/>
      <c r="AC18" s="347">
        <v>78.900000000000006</v>
      </c>
      <c r="AD18" s="348"/>
      <c r="AE18" s="348"/>
      <c r="AF18" s="348"/>
      <c r="AG18" s="451"/>
      <c r="AH18" s="347">
        <v>75.2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6087581</v>
      </c>
      <c r="BO18" s="384"/>
      <c r="BP18" s="384"/>
      <c r="BQ18" s="384"/>
      <c r="BR18" s="384"/>
      <c r="BS18" s="384"/>
      <c r="BT18" s="384"/>
      <c r="BU18" s="385"/>
      <c r="BV18" s="383">
        <v>5878771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3275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8292342</v>
      </c>
      <c r="BO19" s="384"/>
      <c r="BP19" s="384"/>
      <c r="BQ19" s="384"/>
      <c r="BR19" s="384"/>
      <c r="BS19" s="384"/>
      <c r="BT19" s="384"/>
      <c r="BU19" s="385"/>
      <c r="BV19" s="383">
        <v>7423327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11254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14276773</v>
      </c>
      <c r="BO23" s="384"/>
      <c r="BP23" s="384"/>
      <c r="BQ23" s="384"/>
      <c r="BR23" s="384"/>
      <c r="BS23" s="384"/>
      <c r="BT23" s="384"/>
      <c r="BU23" s="385"/>
      <c r="BV23" s="383">
        <v>14072592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7900</v>
      </c>
      <c r="R24" s="360"/>
      <c r="S24" s="360"/>
      <c r="T24" s="360"/>
      <c r="U24" s="360"/>
      <c r="V24" s="361"/>
      <c r="W24" s="425"/>
      <c r="X24" s="416"/>
      <c r="Y24" s="417"/>
      <c r="Z24" s="356" t="s">
        <v>154</v>
      </c>
      <c r="AA24" s="357"/>
      <c r="AB24" s="357"/>
      <c r="AC24" s="357"/>
      <c r="AD24" s="357"/>
      <c r="AE24" s="357"/>
      <c r="AF24" s="357"/>
      <c r="AG24" s="358"/>
      <c r="AH24" s="359">
        <v>169</v>
      </c>
      <c r="AI24" s="360"/>
      <c r="AJ24" s="360"/>
      <c r="AK24" s="360"/>
      <c r="AL24" s="361"/>
      <c r="AM24" s="359">
        <v>515450</v>
      </c>
      <c r="AN24" s="360"/>
      <c r="AO24" s="360"/>
      <c r="AP24" s="360"/>
      <c r="AQ24" s="360"/>
      <c r="AR24" s="361"/>
      <c r="AS24" s="359">
        <v>3050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13893355</v>
      </c>
      <c r="BO24" s="384"/>
      <c r="BP24" s="384"/>
      <c r="BQ24" s="384"/>
      <c r="BR24" s="384"/>
      <c r="BS24" s="384"/>
      <c r="BT24" s="384"/>
      <c r="BU24" s="385"/>
      <c r="BV24" s="383">
        <v>13575021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6450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36948</v>
      </c>
      <c r="BO25" s="379"/>
      <c r="BP25" s="379"/>
      <c r="BQ25" s="379"/>
      <c r="BR25" s="379"/>
      <c r="BS25" s="379"/>
      <c r="BT25" s="379"/>
      <c r="BU25" s="380"/>
      <c r="BV25" s="378">
        <v>69931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6040</v>
      </c>
      <c r="R26" s="360"/>
      <c r="S26" s="360"/>
      <c r="T26" s="360"/>
      <c r="U26" s="360"/>
      <c r="V26" s="361"/>
      <c r="W26" s="425"/>
      <c r="X26" s="416"/>
      <c r="Y26" s="417"/>
      <c r="Z26" s="356" t="s">
        <v>160</v>
      </c>
      <c r="AA26" s="438"/>
      <c r="AB26" s="438"/>
      <c r="AC26" s="438"/>
      <c r="AD26" s="438"/>
      <c r="AE26" s="438"/>
      <c r="AF26" s="438"/>
      <c r="AG26" s="439"/>
      <c r="AH26" s="359">
        <v>13</v>
      </c>
      <c r="AI26" s="360"/>
      <c r="AJ26" s="360"/>
      <c r="AK26" s="360"/>
      <c r="AL26" s="361"/>
      <c r="AM26" s="359">
        <v>40248</v>
      </c>
      <c r="AN26" s="360"/>
      <c r="AO26" s="360"/>
      <c r="AP26" s="360"/>
      <c r="AQ26" s="360"/>
      <c r="AR26" s="361"/>
      <c r="AS26" s="359">
        <v>3096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15</v>
      </c>
      <c r="AI27" s="360"/>
      <c r="AJ27" s="360"/>
      <c r="AK27" s="360"/>
      <c r="AL27" s="361"/>
      <c r="AM27" s="359">
        <v>41914</v>
      </c>
      <c r="AN27" s="360"/>
      <c r="AO27" s="360"/>
      <c r="AP27" s="360"/>
      <c r="AQ27" s="360"/>
      <c r="AR27" s="361"/>
      <c r="AS27" s="359">
        <v>2794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214702</v>
      </c>
      <c r="BO27" s="387"/>
      <c r="BP27" s="387"/>
      <c r="BQ27" s="387"/>
      <c r="BR27" s="387"/>
      <c r="BS27" s="387"/>
      <c r="BT27" s="387"/>
      <c r="BU27" s="388"/>
      <c r="BV27" s="386">
        <v>214153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2500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872814</v>
      </c>
      <c r="BO28" s="379"/>
      <c r="BP28" s="379"/>
      <c r="BQ28" s="379"/>
      <c r="BR28" s="379"/>
      <c r="BS28" s="379"/>
      <c r="BT28" s="379"/>
      <c r="BU28" s="380"/>
      <c r="BV28" s="378">
        <v>1971953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2330</v>
      </c>
      <c r="R29" s="360"/>
      <c r="S29" s="360"/>
      <c r="T29" s="360"/>
      <c r="U29" s="360"/>
      <c r="V29" s="361"/>
      <c r="W29" s="426"/>
      <c r="X29" s="427"/>
      <c r="Y29" s="428"/>
      <c r="Z29" s="356" t="s">
        <v>170</v>
      </c>
      <c r="AA29" s="357"/>
      <c r="AB29" s="357"/>
      <c r="AC29" s="357"/>
      <c r="AD29" s="357"/>
      <c r="AE29" s="357"/>
      <c r="AF29" s="357"/>
      <c r="AG29" s="358"/>
      <c r="AH29" s="359">
        <v>184</v>
      </c>
      <c r="AI29" s="360"/>
      <c r="AJ29" s="360"/>
      <c r="AK29" s="360"/>
      <c r="AL29" s="361"/>
      <c r="AM29" s="359">
        <v>557364</v>
      </c>
      <c r="AN29" s="360"/>
      <c r="AO29" s="360"/>
      <c r="AP29" s="360"/>
      <c r="AQ29" s="360"/>
      <c r="AR29" s="361"/>
      <c r="AS29" s="359">
        <v>3029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70785</v>
      </c>
      <c r="BO29" s="384"/>
      <c r="BP29" s="384"/>
      <c r="BQ29" s="384"/>
      <c r="BR29" s="384"/>
      <c r="BS29" s="384"/>
      <c r="BT29" s="384"/>
      <c r="BU29" s="385"/>
      <c r="BV29" s="383">
        <v>70589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317231</v>
      </c>
      <c r="BO30" s="387"/>
      <c r="BP30" s="387"/>
      <c r="BQ30" s="387"/>
      <c r="BR30" s="387"/>
      <c r="BS30" s="387"/>
      <c r="BT30" s="387"/>
      <c r="BU30" s="388"/>
      <c r="BV30" s="386">
        <v>336620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IF('各会計、関係団体の財政状況及び健全化判断比率'!B30="","",'各会計、関係団体の財政状況及び健全化判断比率'!B30)</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沖縄県後期高齢者医療広域連合（一般会計）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IF('各会計、関係団体の財政状況及び健全化判断比率'!B31="","",'各会計、関係団体の財政状況及び健全化判断比率'!B31)</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沖縄県後期高齢者医療広域連合（特別会計）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東部消防組合（一般会計）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那覇市・南風原町環境施設組合（一般会計）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南部広域市町村圏事務組合（一般会計）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南部広域市町村圏事務組合（ふるさと市町村圏基金特別会計）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南部広域市町村圏事務組合（いなんせ齋苑特別会計）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南部広域市町村圏事務組合（南斎場特別会計）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沖縄県介護保険広域連合（一般会計）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沖縄県介護保険広域連合（特別会計）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3602572</v>
      </c>
      <c r="S5" s="639"/>
      <c r="T5" s="639"/>
      <c r="U5" s="639"/>
      <c r="V5" s="639"/>
      <c r="W5" s="639"/>
      <c r="X5" s="639"/>
      <c r="Y5" s="686"/>
      <c r="Z5" s="699">
        <v>24.2</v>
      </c>
      <c r="AA5" s="699"/>
      <c r="AB5" s="699"/>
      <c r="AC5" s="699"/>
      <c r="AD5" s="700">
        <v>3602572</v>
      </c>
      <c r="AE5" s="700"/>
      <c r="AF5" s="700"/>
      <c r="AG5" s="700"/>
      <c r="AH5" s="700"/>
      <c r="AI5" s="700"/>
      <c r="AJ5" s="700"/>
      <c r="AK5" s="700"/>
      <c r="AL5" s="687">
        <v>58.6</v>
      </c>
      <c r="AM5" s="656"/>
      <c r="AN5" s="656"/>
      <c r="AO5" s="688"/>
      <c r="AP5" s="675" t="s">
        <v>208</v>
      </c>
      <c r="AQ5" s="676"/>
      <c r="AR5" s="676"/>
      <c r="AS5" s="676"/>
      <c r="AT5" s="676"/>
      <c r="AU5" s="676"/>
      <c r="AV5" s="676"/>
      <c r="AW5" s="676"/>
      <c r="AX5" s="676"/>
      <c r="AY5" s="676"/>
      <c r="AZ5" s="676"/>
      <c r="BA5" s="676"/>
      <c r="BB5" s="676"/>
      <c r="BC5" s="676"/>
      <c r="BD5" s="676"/>
      <c r="BE5" s="676"/>
      <c r="BF5" s="677"/>
      <c r="BG5" s="588">
        <v>3602572</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61717</v>
      </c>
      <c r="S6" s="589"/>
      <c r="T6" s="589"/>
      <c r="U6" s="589"/>
      <c r="V6" s="589"/>
      <c r="W6" s="589"/>
      <c r="X6" s="589"/>
      <c r="Y6" s="590"/>
      <c r="Z6" s="641">
        <v>0.4</v>
      </c>
      <c r="AA6" s="641"/>
      <c r="AB6" s="641"/>
      <c r="AC6" s="641"/>
      <c r="AD6" s="642">
        <v>61717</v>
      </c>
      <c r="AE6" s="642"/>
      <c r="AF6" s="642"/>
      <c r="AG6" s="642"/>
      <c r="AH6" s="642"/>
      <c r="AI6" s="642"/>
      <c r="AJ6" s="642"/>
      <c r="AK6" s="642"/>
      <c r="AL6" s="611">
        <v>1</v>
      </c>
      <c r="AM6" s="643"/>
      <c r="AN6" s="643"/>
      <c r="AO6" s="644"/>
      <c r="AP6" s="585" t="s">
        <v>214</v>
      </c>
      <c r="AQ6" s="586"/>
      <c r="AR6" s="586"/>
      <c r="AS6" s="586"/>
      <c r="AT6" s="586"/>
      <c r="AU6" s="586"/>
      <c r="AV6" s="586"/>
      <c r="AW6" s="586"/>
      <c r="AX6" s="586"/>
      <c r="AY6" s="586"/>
      <c r="AZ6" s="586"/>
      <c r="BA6" s="586"/>
      <c r="BB6" s="586"/>
      <c r="BC6" s="586"/>
      <c r="BD6" s="586"/>
      <c r="BE6" s="586"/>
      <c r="BF6" s="587"/>
      <c r="BG6" s="588">
        <v>3602572</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122516</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122516</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5960</v>
      </c>
      <c r="S7" s="589"/>
      <c r="T7" s="589"/>
      <c r="U7" s="589"/>
      <c r="V7" s="589"/>
      <c r="W7" s="589"/>
      <c r="X7" s="589"/>
      <c r="Y7" s="590"/>
      <c r="Z7" s="641">
        <v>0</v>
      </c>
      <c r="AA7" s="641"/>
      <c r="AB7" s="641"/>
      <c r="AC7" s="641"/>
      <c r="AD7" s="642">
        <v>5960</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1517327</v>
      </c>
      <c r="BH7" s="589"/>
      <c r="BI7" s="589"/>
      <c r="BJ7" s="589"/>
      <c r="BK7" s="589"/>
      <c r="BL7" s="589"/>
      <c r="BM7" s="589"/>
      <c r="BN7" s="590"/>
      <c r="BO7" s="641">
        <v>42.1</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1202987</v>
      </c>
      <c r="CS7" s="589"/>
      <c r="CT7" s="589"/>
      <c r="CU7" s="589"/>
      <c r="CV7" s="589"/>
      <c r="CW7" s="589"/>
      <c r="CX7" s="589"/>
      <c r="CY7" s="590"/>
      <c r="CZ7" s="641">
        <v>8.6999999999999993</v>
      </c>
      <c r="DA7" s="641"/>
      <c r="DB7" s="641"/>
      <c r="DC7" s="641"/>
      <c r="DD7" s="594">
        <v>5314</v>
      </c>
      <c r="DE7" s="589"/>
      <c r="DF7" s="589"/>
      <c r="DG7" s="589"/>
      <c r="DH7" s="589"/>
      <c r="DI7" s="589"/>
      <c r="DJ7" s="589"/>
      <c r="DK7" s="589"/>
      <c r="DL7" s="589"/>
      <c r="DM7" s="589"/>
      <c r="DN7" s="589"/>
      <c r="DO7" s="589"/>
      <c r="DP7" s="590"/>
      <c r="DQ7" s="594">
        <v>1080392</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8907</v>
      </c>
      <c r="S8" s="589"/>
      <c r="T8" s="589"/>
      <c r="U8" s="589"/>
      <c r="V8" s="589"/>
      <c r="W8" s="589"/>
      <c r="X8" s="589"/>
      <c r="Y8" s="590"/>
      <c r="Z8" s="641">
        <v>0.1</v>
      </c>
      <c r="AA8" s="641"/>
      <c r="AB8" s="641"/>
      <c r="AC8" s="641"/>
      <c r="AD8" s="642">
        <v>8907</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52759</v>
      </c>
      <c r="BH8" s="589"/>
      <c r="BI8" s="589"/>
      <c r="BJ8" s="589"/>
      <c r="BK8" s="589"/>
      <c r="BL8" s="589"/>
      <c r="BM8" s="589"/>
      <c r="BN8" s="590"/>
      <c r="BO8" s="641">
        <v>1.5</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4900555</v>
      </c>
      <c r="CS8" s="589"/>
      <c r="CT8" s="589"/>
      <c r="CU8" s="589"/>
      <c r="CV8" s="589"/>
      <c r="CW8" s="589"/>
      <c r="CX8" s="589"/>
      <c r="CY8" s="590"/>
      <c r="CZ8" s="641">
        <v>35.6</v>
      </c>
      <c r="DA8" s="641"/>
      <c r="DB8" s="641"/>
      <c r="DC8" s="641"/>
      <c r="DD8" s="594">
        <v>19257</v>
      </c>
      <c r="DE8" s="589"/>
      <c r="DF8" s="589"/>
      <c r="DG8" s="589"/>
      <c r="DH8" s="589"/>
      <c r="DI8" s="589"/>
      <c r="DJ8" s="589"/>
      <c r="DK8" s="589"/>
      <c r="DL8" s="589"/>
      <c r="DM8" s="589"/>
      <c r="DN8" s="589"/>
      <c r="DO8" s="589"/>
      <c r="DP8" s="590"/>
      <c r="DQ8" s="594">
        <v>1947938</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6713</v>
      </c>
      <c r="S9" s="589"/>
      <c r="T9" s="589"/>
      <c r="U9" s="589"/>
      <c r="V9" s="589"/>
      <c r="W9" s="589"/>
      <c r="X9" s="589"/>
      <c r="Y9" s="590"/>
      <c r="Z9" s="641">
        <v>0</v>
      </c>
      <c r="AA9" s="641"/>
      <c r="AB9" s="641"/>
      <c r="AC9" s="641"/>
      <c r="AD9" s="642">
        <v>6713</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1212162</v>
      </c>
      <c r="BH9" s="589"/>
      <c r="BI9" s="589"/>
      <c r="BJ9" s="589"/>
      <c r="BK9" s="589"/>
      <c r="BL9" s="589"/>
      <c r="BM9" s="589"/>
      <c r="BN9" s="590"/>
      <c r="BO9" s="641">
        <v>33.6</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819530</v>
      </c>
      <c r="CS9" s="589"/>
      <c r="CT9" s="589"/>
      <c r="CU9" s="589"/>
      <c r="CV9" s="589"/>
      <c r="CW9" s="589"/>
      <c r="CX9" s="589"/>
      <c r="CY9" s="590"/>
      <c r="CZ9" s="641">
        <v>6</v>
      </c>
      <c r="DA9" s="641"/>
      <c r="DB9" s="641"/>
      <c r="DC9" s="641"/>
      <c r="DD9" s="594">
        <v>319</v>
      </c>
      <c r="DE9" s="589"/>
      <c r="DF9" s="589"/>
      <c r="DG9" s="589"/>
      <c r="DH9" s="589"/>
      <c r="DI9" s="589"/>
      <c r="DJ9" s="589"/>
      <c r="DK9" s="589"/>
      <c r="DL9" s="589"/>
      <c r="DM9" s="589"/>
      <c r="DN9" s="589"/>
      <c r="DO9" s="589"/>
      <c r="DP9" s="590"/>
      <c r="DQ9" s="594">
        <v>705309</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334158</v>
      </c>
      <c r="S10" s="589"/>
      <c r="T10" s="589"/>
      <c r="U10" s="589"/>
      <c r="V10" s="589"/>
      <c r="W10" s="589"/>
      <c r="X10" s="589"/>
      <c r="Y10" s="590"/>
      <c r="Z10" s="641">
        <v>2.2000000000000002</v>
      </c>
      <c r="AA10" s="641"/>
      <c r="AB10" s="641"/>
      <c r="AC10" s="641"/>
      <c r="AD10" s="642">
        <v>334158</v>
      </c>
      <c r="AE10" s="642"/>
      <c r="AF10" s="642"/>
      <c r="AG10" s="642"/>
      <c r="AH10" s="642"/>
      <c r="AI10" s="642"/>
      <c r="AJ10" s="642"/>
      <c r="AK10" s="642"/>
      <c r="AL10" s="611">
        <v>5.4</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84122</v>
      </c>
      <c r="BH10" s="589"/>
      <c r="BI10" s="589"/>
      <c r="BJ10" s="589"/>
      <c r="BK10" s="589"/>
      <c r="BL10" s="589"/>
      <c r="BM10" s="589"/>
      <c r="BN10" s="590"/>
      <c r="BO10" s="641">
        <v>2.2999999999999998</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36840</v>
      </c>
      <c r="CS10" s="589"/>
      <c r="CT10" s="589"/>
      <c r="CU10" s="589"/>
      <c r="CV10" s="589"/>
      <c r="CW10" s="589"/>
      <c r="CX10" s="589"/>
      <c r="CY10" s="590"/>
      <c r="CZ10" s="641">
        <v>0.3</v>
      </c>
      <c r="DA10" s="641"/>
      <c r="DB10" s="641"/>
      <c r="DC10" s="641"/>
      <c r="DD10" s="594">
        <v>848</v>
      </c>
      <c r="DE10" s="589"/>
      <c r="DF10" s="589"/>
      <c r="DG10" s="589"/>
      <c r="DH10" s="589"/>
      <c r="DI10" s="589"/>
      <c r="DJ10" s="589"/>
      <c r="DK10" s="589"/>
      <c r="DL10" s="589"/>
      <c r="DM10" s="589"/>
      <c r="DN10" s="589"/>
      <c r="DO10" s="589"/>
      <c r="DP10" s="590"/>
      <c r="DQ10" s="594">
        <v>15061</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168284</v>
      </c>
      <c r="BH11" s="589"/>
      <c r="BI11" s="589"/>
      <c r="BJ11" s="589"/>
      <c r="BK11" s="589"/>
      <c r="BL11" s="589"/>
      <c r="BM11" s="589"/>
      <c r="BN11" s="590"/>
      <c r="BO11" s="641">
        <v>4.7</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460847</v>
      </c>
      <c r="CS11" s="589"/>
      <c r="CT11" s="589"/>
      <c r="CU11" s="589"/>
      <c r="CV11" s="589"/>
      <c r="CW11" s="589"/>
      <c r="CX11" s="589"/>
      <c r="CY11" s="590"/>
      <c r="CZ11" s="641">
        <v>3.3</v>
      </c>
      <c r="DA11" s="641"/>
      <c r="DB11" s="641"/>
      <c r="DC11" s="641"/>
      <c r="DD11" s="594">
        <v>243340</v>
      </c>
      <c r="DE11" s="589"/>
      <c r="DF11" s="589"/>
      <c r="DG11" s="589"/>
      <c r="DH11" s="589"/>
      <c r="DI11" s="589"/>
      <c r="DJ11" s="589"/>
      <c r="DK11" s="589"/>
      <c r="DL11" s="589"/>
      <c r="DM11" s="589"/>
      <c r="DN11" s="589"/>
      <c r="DO11" s="589"/>
      <c r="DP11" s="590"/>
      <c r="DQ11" s="594">
        <v>100525</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1714879</v>
      </c>
      <c r="BH12" s="589"/>
      <c r="BI12" s="589"/>
      <c r="BJ12" s="589"/>
      <c r="BK12" s="589"/>
      <c r="BL12" s="589"/>
      <c r="BM12" s="589"/>
      <c r="BN12" s="590"/>
      <c r="BO12" s="641">
        <v>47.6</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244874</v>
      </c>
      <c r="CS12" s="589"/>
      <c r="CT12" s="589"/>
      <c r="CU12" s="589"/>
      <c r="CV12" s="589"/>
      <c r="CW12" s="589"/>
      <c r="CX12" s="589"/>
      <c r="CY12" s="590"/>
      <c r="CZ12" s="641">
        <v>1.8</v>
      </c>
      <c r="DA12" s="641"/>
      <c r="DB12" s="641"/>
      <c r="DC12" s="641"/>
      <c r="DD12" s="594">
        <v>30844</v>
      </c>
      <c r="DE12" s="589"/>
      <c r="DF12" s="589"/>
      <c r="DG12" s="589"/>
      <c r="DH12" s="589"/>
      <c r="DI12" s="589"/>
      <c r="DJ12" s="589"/>
      <c r="DK12" s="589"/>
      <c r="DL12" s="589"/>
      <c r="DM12" s="589"/>
      <c r="DN12" s="589"/>
      <c r="DO12" s="589"/>
      <c r="DP12" s="590"/>
      <c r="DQ12" s="594">
        <v>72495</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5942</v>
      </c>
      <c r="S13" s="589"/>
      <c r="T13" s="589"/>
      <c r="U13" s="589"/>
      <c r="V13" s="589"/>
      <c r="W13" s="589"/>
      <c r="X13" s="589"/>
      <c r="Y13" s="590"/>
      <c r="Z13" s="641">
        <v>0</v>
      </c>
      <c r="AA13" s="641"/>
      <c r="AB13" s="641"/>
      <c r="AC13" s="641"/>
      <c r="AD13" s="642">
        <v>5942</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1700275</v>
      </c>
      <c r="BH13" s="589"/>
      <c r="BI13" s="589"/>
      <c r="BJ13" s="589"/>
      <c r="BK13" s="589"/>
      <c r="BL13" s="589"/>
      <c r="BM13" s="589"/>
      <c r="BN13" s="590"/>
      <c r="BO13" s="641">
        <v>47.2</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2426003</v>
      </c>
      <c r="CS13" s="589"/>
      <c r="CT13" s="589"/>
      <c r="CU13" s="589"/>
      <c r="CV13" s="589"/>
      <c r="CW13" s="589"/>
      <c r="CX13" s="589"/>
      <c r="CY13" s="590"/>
      <c r="CZ13" s="641">
        <v>17.600000000000001</v>
      </c>
      <c r="DA13" s="641"/>
      <c r="DB13" s="641"/>
      <c r="DC13" s="641"/>
      <c r="DD13" s="594">
        <v>2099052</v>
      </c>
      <c r="DE13" s="589"/>
      <c r="DF13" s="589"/>
      <c r="DG13" s="589"/>
      <c r="DH13" s="589"/>
      <c r="DI13" s="589"/>
      <c r="DJ13" s="589"/>
      <c r="DK13" s="589"/>
      <c r="DL13" s="589"/>
      <c r="DM13" s="589"/>
      <c r="DN13" s="589"/>
      <c r="DO13" s="589"/>
      <c r="DP13" s="590"/>
      <c r="DQ13" s="594">
        <v>476237</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100003</v>
      </c>
      <c r="BH14" s="589"/>
      <c r="BI14" s="589"/>
      <c r="BJ14" s="589"/>
      <c r="BK14" s="589"/>
      <c r="BL14" s="589"/>
      <c r="BM14" s="589"/>
      <c r="BN14" s="590"/>
      <c r="BO14" s="641">
        <v>2.8</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425561</v>
      </c>
      <c r="CS14" s="589"/>
      <c r="CT14" s="589"/>
      <c r="CU14" s="589"/>
      <c r="CV14" s="589"/>
      <c r="CW14" s="589"/>
      <c r="CX14" s="589"/>
      <c r="CY14" s="590"/>
      <c r="CZ14" s="641">
        <v>3.1</v>
      </c>
      <c r="DA14" s="641"/>
      <c r="DB14" s="641"/>
      <c r="DC14" s="641"/>
      <c r="DD14" s="594">
        <v>3219</v>
      </c>
      <c r="DE14" s="589"/>
      <c r="DF14" s="589"/>
      <c r="DG14" s="589"/>
      <c r="DH14" s="589"/>
      <c r="DI14" s="589"/>
      <c r="DJ14" s="589"/>
      <c r="DK14" s="589"/>
      <c r="DL14" s="589"/>
      <c r="DM14" s="589"/>
      <c r="DN14" s="589"/>
      <c r="DO14" s="589"/>
      <c r="DP14" s="590"/>
      <c r="DQ14" s="594">
        <v>414519</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9873</v>
      </c>
      <c r="S15" s="589"/>
      <c r="T15" s="589"/>
      <c r="U15" s="589"/>
      <c r="V15" s="589"/>
      <c r="W15" s="589"/>
      <c r="X15" s="589"/>
      <c r="Y15" s="590"/>
      <c r="Z15" s="641">
        <v>0.1</v>
      </c>
      <c r="AA15" s="641"/>
      <c r="AB15" s="641"/>
      <c r="AC15" s="641"/>
      <c r="AD15" s="642">
        <v>9873</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270363</v>
      </c>
      <c r="BH15" s="589"/>
      <c r="BI15" s="589"/>
      <c r="BJ15" s="589"/>
      <c r="BK15" s="589"/>
      <c r="BL15" s="589"/>
      <c r="BM15" s="589"/>
      <c r="BN15" s="590"/>
      <c r="BO15" s="641">
        <v>7.5</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1929982</v>
      </c>
      <c r="CS15" s="589"/>
      <c r="CT15" s="589"/>
      <c r="CU15" s="589"/>
      <c r="CV15" s="589"/>
      <c r="CW15" s="589"/>
      <c r="CX15" s="589"/>
      <c r="CY15" s="590"/>
      <c r="CZ15" s="641">
        <v>14</v>
      </c>
      <c r="DA15" s="641"/>
      <c r="DB15" s="641"/>
      <c r="DC15" s="641"/>
      <c r="DD15" s="594">
        <v>557898</v>
      </c>
      <c r="DE15" s="589"/>
      <c r="DF15" s="589"/>
      <c r="DG15" s="589"/>
      <c r="DH15" s="589"/>
      <c r="DI15" s="589"/>
      <c r="DJ15" s="589"/>
      <c r="DK15" s="589"/>
      <c r="DL15" s="589"/>
      <c r="DM15" s="589"/>
      <c r="DN15" s="589"/>
      <c r="DO15" s="589"/>
      <c r="DP15" s="590"/>
      <c r="DQ15" s="594">
        <v>1020651</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2260492</v>
      </c>
      <c r="S16" s="589"/>
      <c r="T16" s="589"/>
      <c r="U16" s="589"/>
      <c r="V16" s="589"/>
      <c r="W16" s="589"/>
      <c r="X16" s="589"/>
      <c r="Y16" s="590"/>
      <c r="Z16" s="641">
        <v>15.2</v>
      </c>
      <c r="AA16" s="641"/>
      <c r="AB16" s="641"/>
      <c r="AC16" s="641"/>
      <c r="AD16" s="642">
        <v>2081749</v>
      </c>
      <c r="AE16" s="642"/>
      <c r="AF16" s="642"/>
      <c r="AG16" s="642"/>
      <c r="AH16" s="642"/>
      <c r="AI16" s="642"/>
      <c r="AJ16" s="642"/>
      <c r="AK16" s="642"/>
      <c r="AL16" s="611">
        <v>33.799999999999997</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222</v>
      </c>
      <c r="CS16" s="589"/>
      <c r="CT16" s="589"/>
      <c r="CU16" s="589"/>
      <c r="CV16" s="589"/>
      <c r="CW16" s="589"/>
      <c r="CX16" s="589"/>
      <c r="CY16" s="590"/>
      <c r="CZ16" s="641" t="s">
        <v>222</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2081749</v>
      </c>
      <c r="S17" s="589"/>
      <c r="T17" s="589"/>
      <c r="U17" s="589"/>
      <c r="V17" s="589"/>
      <c r="W17" s="589"/>
      <c r="X17" s="589"/>
      <c r="Y17" s="590"/>
      <c r="Z17" s="641">
        <v>14</v>
      </c>
      <c r="AA17" s="641"/>
      <c r="AB17" s="641"/>
      <c r="AC17" s="641"/>
      <c r="AD17" s="642">
        <v>2081749</v>
      </c>
      <c r="AE17" s="642"/>
      <c r="AF17" s="642"/>
      <c r="AG17" s="642"/>
      <c r="AH17" s="642"/>
      <c r="AI17" s="642"/>
      <c r="AJ17" s="642"/>
      <c r="AK17" s="642"/>
      <c r="AL17" s="611">
        <v>33.799999999999997</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1194983</v>
      </c>
      <c r="CS17" s="589"/>
      <c r="CT17" s="589"/>
      <c r="CU17" s="589"/>
      <c r="CV17" s="589"/>
      <c r="CW17" s="589"/>
      <c r="CX17" s="589"/>
      <c r="CY17" s="590"/>
      <c r="CZ17" s="641">
        <v>8.6999999999999993</v>
      </c>
      <c r="DA17" s="641"/>
      <c r="DB17" s="641"/>
      <c r="DC17" s="641"/>
      <c r="DD17" s="594" t="s">
        <v>222</v>
      </c>
      <c r="DE17" s="589"/>
      <c r="DF17" s="589"/>
      <c r="DG17" s="589"/>
      <c r="DH17" s="589"/>
      <c r="DI17" s="589"/>
      <c r="DJ17" s="589"/>
      <c r="DK17" s="589"/>
      <c r="DL17" s="589"/>
      <c r="DM17" s="589"/>
      <c r="DN17" s="589"/>
      <c r="DO17" s="589"/>
      <c r="DP17" s="590"/>
      <c r="DQ17" s="594">
        <v>1194983</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178743</v>
      </c>
      <c r="S18" s="589"/>
      <c r="T18" s="589"/>
      <c r="U18" s="589"/>
      <c r="V18" s="589"/>
      <c r="W18" s="589"/>
      <c r="X18" s="589"/>
      <c r="Y18" s="590"/>
      <c r="Z18" s="641">
        <v>1.2</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6296334</v>
      </c>
      <c r="S20" s="589"/>
      <c r="T20" s="589"/>
      <c r="U20" s="589"/>
      <c r="V20" s="589"/>
      <c r="W20" s="589"/>
      <c r="X20" s="589"/>
      <c r="Y20" s="590"/>
      <c r="Z20" s="641">
        <v>42.2</v>
      </c>
      <c r="AA20" s="641"/>
      <c r="AB20" s="641"/>
      <c r="AC20" s="641"/>
      <c r="AD20" s="642">
        <v>6117591</v>
      </c>
      <c r="AE20" s="642"/>
      <c r="AF20" s="642"/>
      <c r="AG20" s="642"/>
      <c r="AH20" s="642"/>
      <c r="AI20" s="642"/>
      <c r="AJ20" s="642"/>
      <c r="AK20" s="642"/>
      <c r="AL20" s="611">
        <v>99.5</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13764678</v>
      </c>
      <c r="CS20" s="589"/>
      <c r="CT20" s="589"/>
      <c r="CU20" s="589"/>
      <c r="CV20" s="589"/>
      <c r="CW20" s="589"/>
      <c r="CX20" s="589"/>
      <c r="CY20" s="590"/>
      <c r="CZ20" s="641">
        <v>100</v>
      </c>
      <c r="DA20" s="641"/>
      <c r="DB20" s="641"/>
      <c r="DC20" s="641"/>
      <c r="DD20" s="594">
        <v>2960091</v>
      </c>
      <c r="DE20" s="589"/>
      <c r="DF20" s="589"/>
      <c r="DG20" s="589"/>
      <c r="DH20" s="589"/>
      <c r="DI20" s="589"/>
      <c r="DJ20" s="589"/>
      <c r="DK20" s="589"/>
      <c r="DL20" s="589"/>
      <c r="DM20" s="589"/>
      <c r="DN20" s="589"/>
      <c r="DO20" s="589"/>
      <c r="DP20" s="590"/>
      <c r="DQ20" s="594">
        <v>7150626</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5029</v>
      </c>
      <c r="S21" s="589"/>
      <c r="T21" s="589"/>
      <c r="U21" s="589"/>
      <c r="V21" s="589"/>
      <c r="W21" s="589"/>
      <c r="X21" s="589"/>
      <c r="Y21" s="590"/>
      <c r="Z21" s="641">
        <v>0</v>
      </c>
      <c r="AA21" s="641"/>
      <c r="AB21" s="641"/>
      <c r="AC21" s="641"/>
      <c r="AD21" s="642">
        <v>5029</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325395</v>
      </c>
      <c r="S22" s="589"/>
      <c r="T22" s="589"/>
      <c r="U22" s="589"/>
      <c r="V22" s="589"/>
      <c r="W22" s="589"/>
      <c r="X22" s="589"/>
      <c r="Y22" s="590"/>
      <c r="Z22" s="641">
        <v>2.2000000000000002</v>
      </c>
      <c r="AA22" s="641"/>
      <c r="AB22" s="641"/>
      <c r="AC22" s="641"/>
      <c r="AD22" s="642">
        <v>514</v>
      </c>
      <c r="AE22" s="642"/>
      <c r="AF22" s="642"/>
      <c r="AG22" s="642"/>
      <c r="AH22" s="642"/>
      <c r="AI22" s="642"/>
      <c r="AJ22" s="642"/>
      <c r="AK22" s="642"/>
      <c r="AL22" s="611">
        <v>0</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77024</v>
      </c>
      <c r="S23" s="589"/>
      <c r="T23" s="589"/>
      <c r="U23" s="589"/>
      <c r="V23" s="589"/>
      <c r="W23" s="589"/>
      <c r="X23" s="589"/>
      <c r="Y23" s="590"/>
      <c r="Z23" s="641">
        <v>0.5</v>
      </c>
      <c r="AA23" s="641"/>
      <c r="AB23" s="641"/>
      <c r="AC23" s="641"/>
      <c r="AD23" s="642">
        <v>10226</v>
      </c>
      <c r="AE23" s="642"/>
      <c r="AF23" s="642"/>
      <c r="AG23" s="642"/>
      <c r="AH23" s="642"/>
      <c r="AI23" s="642"/>
      <c r="AJ23" s="642"/>
      <c r="AK23" s="642"/>
      <c r="AL23" s="611">
        <v>0.2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22531</v>
      </c>
      <c r="S24" s="589"/>
      <c r="T24" s="589"/>
      <c r="U24" s="589"/>
      <c r="V24" s="589"/>
      <c r="W24" s="589"/>
      <c r="X24" s="589"/>
      <c r="Y24" s="590"/>
      <c r="Z24" s="641">
        <v>0.2</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6383940</v>
      </c>
      <c r="CS24" s="639"/>
      <c r="CT24" s="639"/>
      <c r="CU24" s="639"/>
      <c r="CV24" s="639"/>
      <c r="CW24" s="639"/>
      <c r="CX24" s="639"/>
      <c r="CY24" s="686"/>
      <c r="CZ24" s="690">
        <v>46.4</v>
      </c>
      <c r="DA24" s="691"/>
      <c r="DB24" s="691"/>
      <c r="DC24" s="692"/>
      <c r="DD24" s="685">
        <v>3615387</v>
      </c>
      <c r="DE24" s="639"/>
      <c r="DF24" s="639"/>
      <c r="DG24" s="639"/>
      <c r="DH24" s="639"/>
      <c r="DI24" s="639"/>
      <c r="DJ24" s="639"/>
      <c r="DK24" s="686"/>
      <c r="DL24" s="685">
        <v>3496229</v>
      </c>
      <c r="DM24" s="639"/>
      <c r="DN24" s="639"/>
      <c r="DO24" s="639"/>
      <c r="DP24" s="639"/>
      <c r="DQ24" s="639"/>
      <c r="DR24" s="639"/>
      <c r="DS24" s="639"/>
      <c r="DT24" s="639"/>
      <c r="DU24" s="639"/>
      <c r="DV24" s="686"/>
      <c r="DW24" s="687">
        <v>52.6</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1821890</v>
      </c>
      <c r="S25" s="589"/>
      <c r="T25" s="589"/>
      <c r="U25" s="589"/>
      <c r="V25" s="589"/>
      <c r="W25" s="589"/>
      <c r="X25" s="589"/>
      <c r="Y25" s="590"/>
      <c r="Z25" s="641">
        <v>12.2</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1753193</v>
      </c>
      <c r="CS25" s="607"/>
      <c r="CT25" s="607"/>
      <c r="CU25" s="607"/>
      <c r="CV25" s="607"/>
      <c r="CW25" s="607"/>
      <c r="CX25" s="607"/>
      <c r="CY25" s="608"/>
      <c r="CZ25" s="591">
        <v>12.7</v>
      </c>
      <c r="DA25" s="609"/>
      <c r="DB25" s="609"/>
      <c r="DC25" s="610"/>
      <c r="DD25" s="594">
        <v>1550923</v>
      </c>
      <c r="DE25" s="607"/>
      <c r="DF25" s="607"/>
      <c r="DG25" s="607"/>
      <c r="DH25" s="607"/>
      <c r="DI25" s="607"/>
      <c r="DJ25" s="607"/>
      <c r="DK25" s="608"/>
      <c r="DL25" s="594">
        <v>1495860</v>
      </c>
      <c r="DM25" s="607"/>
      <c r="DN25" s="607"/>
      <c r="DO25" s="607"/>
      <c r="DP25" s="607"/>
      <c r="DQ25" s="607"/>
      <c r="DR25" s="607"/>
      <c r="DS25" s="607"/>
      <c r="DT25" s="607"/>
      <c r="DU25" s="607"/>
      <c r="DV25" s="608"/>
      <c r="DW25" s="611">
        <v>22.5</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940081</v>
      </c>
      <c r="CS26" s="589"/>
      <c r="CT26" s="589"/>
      <c r="CU26" s="589"/>
      <c r="CV26" s="589"/>
      <c r="CW26" s="589"/>
      <c r="CX26" s="589"/>
      <c r="CY26" s="590"/>
      <c r="CZ26" s="591">
        <v>6.8</v>
      </c>
      <c r="DA26" s="609"/>
      <c r="DB26" s="609"/>
      <c r="DC26" s="610"/>
      <c r="DD26" s="594">
        <v>810179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3146447</v>
      </c>
      <c r="S27" s="589"/>
      <c r="T27" s="589"/>
      <c r="U27" s="589"/>
      <c r="V27" s="589"/>
      <c r="W27" s="589"/>
      <c r="X27" s="589"/>
      <c r="Y27" s="590"/>
      <c r="Z27" s="641">
        <v>21.1</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3602572</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3435764</v>
      </c>
      <c r="CS27" s="607"/>
      <c r="CT27" s="607"/>
      <c r="CU27" s="607"/>
      <c r="CV27" s="607"/>
      <c r="CW27" s="607"/>
      <c r="CX27" s="607"/>
      <c r="CY27" s="608"/>
      <c r="CZ27" s="591">
        <v>25</v>
      </c>
      <c r="DA27" s="609"/>
      <c r="DB27" s="609"/>
      <c r="DC27" s="610"/>
      <c r="DD27" s="594">
        <v>869481</v>
      </c>
      <c r="DE27" s="607"/>
      <c r="DF27" s="607"/>
      <c r="DG27" s="607"/>
      <c r="DH27" s="607"/>
      <c r="DI27" s="607"/>
      <c r="DJ27" s="607"/>
      <c r="DK27" s="608"/>
      <c r="DL27" s="594">
        <v>805386</v>
      </c>
      <c r="DM27" s="607"/>
      <c r="DN27" s="607"/>
      <c r="DO27" s="607"/>
      <c r="DP27" s="607"/>
      <c r="DQ27" s="607"/>
      <c r="DR27" s="607"/>
      <c r="DS27" s="607"/>
      <c r="DT27" s="607"/>
      <c r="DU27" s="607"/>
      <c r="DV27" s="608"/>
      <c r="DW27" s="611">
        <v>12.1</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14733</v>
      </c>
      <c r="S28" s="589"/>
      <c r="T28" s="589"/>
      <c r="U28" s="589"/>
      <c r="V28" s="589"/>
      <c r="W28" s="589"/>
      <c r="X28" s="589"/>
      <c r="Y28" s="590"/>
      <c r="Z28" s="641">
        <v>0.1</v>
      </c>
      <c r="AA28" s="641"/>
      <c r="AB28" s="641"/>
      <c r="AC28" s="641"/>
      <c r="AD28" s="642">
        <v>6007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1194983</v>
      </c>
      <c r="CS28" s="589"/>
      <c r="CT28" s="589"/>
      <c r="CU28" s="589"/>
      <c r="CV28" s="589"/>
      <c r="CW28" s="589"/>
      <c r="CX28" s="589"/>
      <c r="CY28" s="590"/>
      <c r="CZ28" s="591">
        <v>8.6999999999999993</v>
      </c>
      <c r="DA28" s="609"/>
      <c r="DB28" s="609"/>
      <c r="DC28" s="610"/>
      <c r="DD28" s="594">
        <v>1194983</v>
      </c>
      <c r="DE28" s="589"/>
      <c r="DF28" s="589"/>
      <c r="DG28" s="589"/>
      <c r="DH28" s="589"/>
      <c r="DI28" s="589"/>
      <c r="DJ28" s="589"/>
      <c r="DK28" s="590"/>
      <c r="DL28" s="594">
        <v>1194983</v>
      </c>
      <c r="DM28" s="589"/>
      <c r="DN28" s="589"/>
      <c r="DO28" s="589"/>
      <c r="DP28" s="589"/>
      <c r="DQ28" s="589"/>
      <c r="DR28" s="589"/>
      <c r="DS28" s="589"/>
      <c r="DT28" s="589"/>
      <c r="DU28" s="589"/>
      <c r="DV28" s="590"/>
      <c r="DW28" s="611">
        <v>18</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620</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1191547</v>
      </c>
      <c r="CS29" s="607"/>
      <c r="CT29" s="607"/>
      <c r="CU29" s="607"/>
      <c r="CV29" s="607"/>
      <c r="CW29" s="607"/>
      <c r="CX29" s="607"/>
      <c r="CY29" s="608"/>
      <c r="CZ29" s="591">
        <v>8.6999999999999993</v>
      </c>
      <c r="DA29" s="609"/>
      <c r="DB29" s="609"/>
      <c r="DC29" s="610"/>
      <c r="DD29" s="594">
        <v>1191547</v>
      </c>
      <c r="DE29" s="607"/>
      <c r="DF29" s="607"/>
      <c r="DG29" s="607"/>
      <c r="DH29" s="607"/>
      <c r="DI29" s="607"/>
      <c r="DJ29" s="607"/>
      <c r="DK29" s="608"/>
      <c r="DL29" s="594">
        <v>1191547</v>
      </c>
      <c r="DM29" s="607"/>
      <c r="DN29" s="607"/>
      <c r="DO29" s="607"/>
      <c r="DP29" s="607"/>
      <c r="DQ29" s="607"/>
      <c r="DR29" s="607"/>
      <c r="DS29" s="607"/>
      <c r="DT29" s="607"/>
      <c r="DU29" s="607"/>
      <c r="DV29" s="608"/>
      <c r="DW29" s="611">
        <v>17.899999999999999</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1234318</v>
      </c>
      <c r="S30" s="589"/>
      <c r="T30" s="589"/>
      <c r="U30" s="589"/>
      <c r="V30" s="589"/>
      <c r="W30" s="589"/>
      <c r="X30" s="589"/>
      <c r="Y30" s="590"/>
      <c r="Z30" s="641">
        <v>8.3000000000000007</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99.3</v>
      </c>
      <c r="BH30" s="655"/>
      <c r="BI30" s="655"/>
      <c r="BJ30" s="655"/>
      <c r="BK30" s="655"/>
      <c r="BL30" s="655"/>
      <c r="BM30" s="656">
        <v>97.7</v>
      </c>
      <c r="BN30" s="655"/>
      <c r="BO30" s="655"/>
      <c r="BP30" s="655"/>
      <c r="BQ30" s="657"/>
      <c r="BR30" s="654">
        <v>99.1</v>
      </c>
      <c r="BS30" s="655"/>
      <c r="BT30" s="655"/>
      <c r="BU30" s="655"/>
      <c r="BV30" s="655"/>
      <c r="BW30" s="655"/>
      <c r="BX30" s="656">
        <v>96.8</v>
      </c>
      <c r="BY30" s="655"/>
      <c r="BZ30" s="655"/>
      <c r="CA30" s="655"/>
      <c r="CB30" s="657"/>
      <c r="CD30" s="660"/>
      <c r="CE30" s="661"/>
      <c r="CF30" s="625" t="s">
        <v>294</v>
      </c>
      <c r="CG30" s="622"/>
      <c r="CH30" s="622"/>
      <c r="CI30" s="622"/>
      <c r="CJ30" s="622"/>
      <c r="CK30" s="622"/>
      <c r="CL30" s="622"/>
      <c r="CM30" s="622"/>
      <c r="CN30" s="622"/>
      <c r="CO30" s="622"/>
      <c r="CP30" s="622"/>
      <c r="CQ30" s="623"/>
      <c r="CR30" s="588">
        <v>998219</v>
      </c>
      <c r="CS30" s="589"/>
      <c r="CT30" s="589"/>
      <c r="CU30" s="589"/>
      <c r="CV30" s="589"/>
      <c r="CW30" s="589"/>
      <c r="CX30" s="589"/>
      <c r="CY30" s="590"/>
      <c r="CZ30" s="591">
        <v>7.3</v>
      </c>
      <c r="DA30" s="609"/>
      <c r="DB30" s="609"/>
      <c r="DC30" s="610"/>
      <c r="DD30" s="594">
        <v>998219</v>
      </c>
      <c r="DE30" s="589"/>
      <c r="DF30" s="589"/>
      <c r="DG30" s="589"/>
      <c r="DH30" s="589"/>
      <c r="DI30" s="589"/>
      <c r="DJ30" s="589"/>
      <c r="DK30" s="590"/>
      <c r="DL30" s="594">
        <v>998219</v>
      </c>
      <c r="DM30" s="589"/>
      <c r="DN30" s="589"/>
      <c r="DO30" s="589"/>
      <c r="DP30" s="589"/>
      <c r="DQ30" s="589"/>
      <c r="DR30" s="589"/>
      <c r="DS30" s="589"/>
      <c r="DT30" s="589"/>
      <c r="DU30" s="589"/>
      <c r="DV30" s="590"/>
      <c r="DW30" s="611">
        <v>15</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340833</v>
      </c>
      <c r="S31" s="589"/>
      <c r="T31" s="589"/>
      <c r="U31" s="589"/>
      <c r="V31" s="589"/>
      <c r="W31" s="589"/>
      <c r="X31" s="589"/>
      <c r="Y31" s="590"/>
      <c r="Z31" s="641">
        <v>2.2999999999999998</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99.5</v>
      </c>
      <c r="BH31" s="607"/>
      <c r="BI31" s="607"/>
      <c r="BJ31" s="607"/>
      <c r="BK31" s="607"/>
      <c r="BL31" s="607"/>
      <c r="BM31" s="643">
        <v>98</v>
      </c>
      <c r="BN31" s="653"/>
      <c r="BO31" s="653"/>
      <c r="BP31" s="653"/>
      <c r="BQ31" s="617"/>
      <c r="BR31" s="652">
        <v>99.2</v>
      </c>
      <c r="BS31" s="607"/>
      <c r="BT31" s="607"/>
      <c r="BU31" s="607"/>
      <c r="BV31" s="607"/>
      <c r="BW31" s="607"/>
      <c r="BX31" s="643">
        <v>97</v>
      </c>
      <c r="BY31" s="653"/>
      <c r="BZ31" s="653"/>
      <c r="CA31" s="653"/>
      <c r="CB31" s="617"/>
      <c r="CD31" s="660"/>
      <c r="CE31" s="661"/>
      <c r="CF31" s="625" t="s">
        <v>298</v>
      </c>
      <c r="CG31" s="622"/>
      <c r="CH31" s="622"/>
      <c r="CI31" s="622"/>
      <c r="CJ31" s="622"/>
      <c r="CK31" s="622"/>
      <c r="CL31" s="622"/>
      <c r="CM31" s="622"/>
      <c r="CN31" s="622"/>
      <c r="CO31" s="622"/>
      <c r="CP31" s="622"/>
      <c r="CQ31" s="623"/>
      <c r="CR31" s="588">
        <v>193328</v>
      </c>
      <c r="CS31" s="607"/>
      <c r="CT31" s="607"/>
      <c r="CU31" s="607"/>
      <c r="CV31" s="607"/>
      <c r="CW31" s="607"/>
      <c r="CX31" s="607"/>
      <c r="CY31" s="608"/>
      <c r="CZ31" s="591">
        <v>1.4</v>
      </c>
      <c r="DA31" s="609"/>
      <c r="DB31" s="609"/>
      <c r="DC31" s="610"/>
      <c r="DD31" s="594">
        <v>193328</v>
      </c>
      <c r="DE31" s="607"/>
      <c r="DF31" s="607"/>
      <c r="DG31" s="607"/>
      <c r="DH31" s="607"/>
      <c r="DI31" s="607"/>
      <c r="DJ31" s="607"/>
      <c r="DK31" s="608"/>
      <c r="DL31" s="594">
        <v>193328</v>
      </c>
      <c r="DM31" s="607"/>
      <c r="DN31" s="607"/>
      <c r="DO31" s="607"/>
      <c r="DP31" s="607"/>
      <c r="DQ31" s="607"/>
      <c r="DR31" s="607"/>
      <c r="DS31" s="607"/>
      <c r="DT31" s="607"/>
      <c r="DU31" s="607"/>
      <c r="DV31" s="608"/>
      <c r="DW31" s="611">
        <v>2.9</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418840</v>
      </c>
      <c r="S32" s="589"/>
      <c r="T32" s="589"/>
      <c r="U32" s="589"/>
      <c r="V32" s="589"/>
      <c r="W32" s="589"/>
      <c r="X32" s="589"/>
      <c r="Y32" s="590"/>
      <c r="Z32" s="641">
        <v>2.8</v>
      </c>
      <c r="AA32" s="641"/>
      <c r="AB32" s="641"/>
      <c r="AC32" s="641"/>
      <c r="AD32" s="642">
        <v>11416</v>
      </c>
      <c r="AE32" s="642"/>
      <c r="AF32" s="642"/>
      <c r="AG32" s="642"/>
      <c r="AH32" s="642"/>
      <c r="AI32" s="642"/>
      <c r="AJ32" s="642"/>
      <c r="AK32" s="642"/>
      <c r="AL32" s="611">
        <v>0.2</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98.9</v>
      </c>
      <c r="BH32" s="573"/>
      <c r="BI32" s="573"/>
      <c r="BJ32" s="573"/>
      <c r="BK32" s="573"/>
      <c r="BL32" s="573"/>
      <c r="BM32" s="636">
        <v>97</v>
      </c>
      <c r="BN32" s="573"/>
      <c r="BO32" s="573"/>
      <c r="BP32" s="573"/>
      <c r="BQ32" s="630"/>
      <c r="BR32" s="651">
        <v>99</v>
      </c>
      <c r="BS32" s="573"/>
      <c r="BT32" s="573"/>
      <c r="BU32" s="573"/>
      <c r="BV32" s="573"/>
      <c r="BW32" s="573"/>
      <c r="BX32" s="636">
        <v>96.2</v>
      </c>
      <c r="BY32" s="573"/>
      <c r="BZ32" s="573"/>
      <c r="CA32" s="573"/>
      <c r="CB32" s="630"/>
      <c r="CD32" s="662"/>
      <c r="CE32" s="663"/>
      <c r="CF32" s="625" t="s">
        <v>301</v>
      </c>
      <c r="CG32" s="622"/>
      <c r="CH32" s="622"/>
      <c r="CI32" s="622"/>
      <c r="CJ32" s="622"/>
      <c r="CK32" s="622"/>
      <c r="CL32" s="622"/>
      <c r="CM32" s="622"/>
      <c r="CN32" s="622"/>
      <c r="CO32" s="622"/>
      <c r="CP32" s="622"/>
      <c r="CQ32" s="623"/>
      <c r="CR32" s="588">
        <v>3436</v>
      </c>
      <c r="CS32" s="589"/>
      <c r="CT32" s="589"/>
      <c r="CU32" s="589"/>
      <c r="CV32" s="589"/>
      <c r="CW32" s="589"/>
      <c r="CX32" s="589"/>
      <c r="CY32" s="590"/>
      <c r="CZ32" s="591">
        <v>0</v>
      </c>
      <c r="DA32" s="609"/>
      <c r="DB32" s="609"/>
      <c r="DC32" s="610"/>
      <c r="DD32" s="594">
        <v>3436</v>
      </c>
      <c r="DE32" s="589"/>
      <c r="DF32" s="589"/>
      <c r="DG32" s="589"/>
      <c r="DH32" s="589"/>
      <c r="DI32" s="589"/>
      <c r="DJ32" s="589"/>
      <c r="DK32" s="590"/>
      <c r="DL32" s="594">
        <v>3436</v>
      </c>
      <c r="DM32" s="589"/>
      <c r="DN32" s="589"/>
      <c r="DO32" s="589"/>
      <c r="DP32" s="589"/>
      <c r="DQ32" s="589"/>
      <c r="DR32" s="589"/>
      <c r="DS32" s="589"/>
      <c r="DT32" s="589"/>
      <c r="DU32" s="589"/>
      <c r="DV32" s="590"/>
      <c r="DW32" s="611">
        <v>0.1</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1202400</v>
      </c>
      <c r="S33" s="589"/>
      <c r="T33" s="589"/>
      <c r="U33" s="589"/>
      <c r="V33" s="589"/>
      <c r="W33" s="589"/>
      <c r="X33" s="589"/>
      <c r="Y33" s="590"/>
      <c r="Z33" s="641">
        <v>8.1</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4420647</v>
      </c>
      <c r="CS33" s="607"/>
      <c r="CT33" s="607"/>
      <c r="CU33" s="607"/>
      <c r="CV33" s="607"/>
      <c r="CW33" s="607"/>
      <c r="CX33" s="607"/>
      <c r="CY33" s="608"/>
      <c r="CZ33" s="591">
        <v>32.1</v>
      </c>
      <c r="DA33" s="609"/>
      <c r="DB33" s="609"/>
      <c r="DC33" s="610"/>
      <c r="DD33" s="594">
        <v>3231692</v>
      </c>
      <c r="DE33" s="607"/>
      <c r="DF33" s="607"/>
      <c r="DG33" s="607"/>
      <c r="DH33" s="607"/>
      <c r="DI33" s="607"/>
      <c r="DJ33" s="607"/>
      <c r="DK33" s="608"/>
      <c r="DL33" s="594">
        <v>2591352</v>
      </c>
      <c r="DM33" s="607"/>
      <c r="DN33" s="607"/>
      <c r="DO33" s="607"/>
      <c r="DP33" s="607"/>
      <c r="DQ33" s="607"/>
      <c r="DR33" s="607"/>
      <c r="DS33" s="607"/>
      <c r="DT33" s="607"/>
      <c r="DU33" s="607"/>
      <c r="DV33" s="608"/>
      <c r="DW33" s="611">
        <v>39</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1823082</v>
      </c>
      <c r="CS34" s="589"/>
      <c r="CT34" s="589"/>
      <c r="CU34" s="589"/>
      <c r="CV34" s="589"/>
      <c r="CW34" s="589"/>
      <c r="CX34" s="589"/>
      <c r="CY34" s="590"/>
      <c r="CZ34" s="591">
        <v>13.2</v>
      </c>
      <c r="DA34" s="609"/>
      <c r="DB34" s="609"/>
      <c r="DC34" s="610"/>
      <c r="DD34" s="594">
        <v>1130190</v>
      </c>
      <c r="DE34" s="589"/>
      <c r="DF34" s="589"/>
      <c r="DG34" s="589"/>
      <c r="DH34" s="589"/>
      <c r="DI34" s="589"/>
      <c r="DJ34" s="589"/>
      <c r="DK34" s="590"/>
      <c r="DL34" s="594">
        <v>934743</v>
      </c>
      <c r="DM34" s="589"/>
      <c r="DN34" s="589"/>
      <c r="DO34" s="589"/>
      <c r="DP34" s="589"/>
      <c r="DQ34" s="589"/>
      <c r="DR34" s="589"/>
      <c r="DS34" s="589"/>
      <c r="DT34" s="589"/>
      <c r="DU34" s="589"/>
      <c r="DV34" s="590"/>
      <c r="DW34" s="611">
        <v>14.1</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502000</v>
      </c>
      <c r="S35" s="589"/>
      <c r="T35" s="589"/>
      <c r="U35" s="589"/>
      <c r="V35" s="589"/>
      <c r="W35" s="589"/>
      <c r="X35" s="589"/>
      <c r="Y35" s="590"/>
      <c r="Z35" s="641">
        <v>3.4</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1125900</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-762343</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26649</v>
      </c>
      <c r="CS35" s="607"/>
      <c r="CT35" s="607"/>
      <c r="CU35" s="607"/>
      <c r="CV35" s="607"/>
      <c r="CW35" s="607"/>
      <c r="CX35" s="607"/>
      <c r="CY35" s="608"/>
      <c r="CZ35" s="591">
        <v>0.2</v>
      </c>
      <c r="DA35" s="609"/>
      <c r="DB35" s="609"/>
      <c r="DC35" s="610"/>
      <c r="DD35" s="594">
        <v>26649</v>
      </c>
      <c r="DE35" s="607"/>
      <c r="DF35" s="607"/>
      <c r="DG35" s="607"/>
      <c r="DH35" s="607"/>
      <c r="DI35" s="607"/>
      <c r="DJ35" s="607"/>
      <c r="DK35" s="608"/>
      <c r="DL35" s="594">
        <v>7876</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14906394</v>
      </c>
      <c r="S36" s="629"/>
      <c r="T36" s="629"/>
      <c r="U36" s="629"/>
      <c r="V36" s="629"/>
      <c r="W36" s="629"/>
      <c r="X36" s="629"/>
      <c r="Y36" s="632"/>
      <c r="Z36" s="633">
        <v>100</v>
      </c>
      <c r="AA36" s="633"/>
      <c r="AB36" s="633"/>
      <c r="AC36" s="633"/>
      <c r="AD36" s="634">
        <v>6150783</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209503</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-868812</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1308504</v>
      </c>
      <c r="CS36" s="589"/>
      <c r="CT36" s="589"/>
      <c r="CU36" s="589"/>
      <c r="CV36" s="589"/>
      <c r="CW36" s="589"/>
      <c r="CX36" s="589"/>
      <c r="CY36" s="590"/>
      <c r="CZ36" s="591">
        <v>9.5</v>
      </c>
      <c r="DA36" s="609"/>
      <c r="DB36" s="609"/>
      <c r="DC36" s="610"/>
      <c r="DD36" s="594">
        <v>1002571</v>
      </c>
      <c r="DE36" s="589"/>
      <c r="DF36" s="589"/>
      <c r="DG36" s="589"/>
      <c r="DH36" s="589"/>
      <c r="DI36" s="589"/>
      <c r="DJ36" s="589"/>
      <c r="DK36" s="590"/>
      <c r="DL36" s="594">
        <v>870062</v>
      </c>
      <c r="DM36" s="589"/>
      <c r="DN36" s="589"/>
      <c r="DO36" s="589"/>
      <c r="DP36" s="589"/>
      <c r="DQ36" s="589"/>
      <c r="DR36" s="589"/>
      <c r="DS36" s="589"/>
      <c r="DT36" s="589"/>
      <c r="DU36" s="589"/>
      <c r="DV36" s="590"/>
      <c r="DW36" s="611">
        <v>13.1</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t="s">
        <v>209</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5302</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627888</v>
      </c>
      <c r="CS37" s="607"/>
      <c r="CT37" s="607"/>
      <c r="CU37" s="607"/>
      <c r="CV37" s="607"/>
      <c r="CW37" s="607"/>
      <c r="CX37" s="607"/>
      <c r="CY37" s="608"/>
      <c r="CZ37" s="591">
        <v>4.5999999999999996</v>
      </c>
      <c r="DA37" s="609"/>
      <c r="DB37" s="609"/>
      <c r="DC37" s="610"/>
      <c r="DD37" s="594">
        <v>620113</v>
      </c>
      <c r="DE37" s="607"/>
      <c r="DF37" s="607"/>
      <c r="DG37" s="607"/>
      <c r="DH37" s="607"/>
      <c r="DI37" s="607"/>
      <c r="DJ37" s="607"/>
      <c r="DK37" s="608"/>
      <c r="DL37" s="594">
        <v>556189</v>
      </c>
      <c r="DM37" s="607"/>
      <c r="DN37" s="607"/>
      <c r="DO37" s="607"/>
      <c r="DP37" s="607"/>
      <c r="DQ37" s="607"/>
      <c r="DR37" s="607"/>
      <c r="DS37" s="607"/>
      <c r="DT37" s="607"/>
      <c r="DU37" s="607"/>
      <c r="DV37" s="608"/>
      <c r="DW37" s="611">
        <v>8.4</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10584</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1125900</v>
      </c>
      <c r="CS38" s="589"/>
      <c r="CT38" s="589"/>
      <c r="CU38" s="589"/>
      <c r="CV38" s="589"/>
      <c r="CW38" s="589"/>
      <c r="CX38" s="589"/>
      <c r="CY38" s="590"/>
      <c r="CZ38" s="591">
        <v>8.1999999999999993</v>
      </c>
      <c r="DA38" s="609"/>
      <c r="DB38" s="609"/>
      <c r="DC38" s="610"/>
      <c r="DD38" s="594">
        <v>968092</v>
      </c>
      <c r="DE38" s="589"/>
      <c r="DF38" s="589"/>
      <c r="DG38" s="589"/>
      <c r="DH38" s="589"/>
      <c r="DI38" s="589"/>
      <c r="DJ38" s="589"/>
      <c r="DK38" s="590"/>
      <c r="DL38" s="594">
        <v>778671</v>
      </c>
      <c r="DM38" s="589"/>
      <c r="DN38" s="589"/>
      <c r="DO38" s="589"/>
      <c r="DP38" s="589"/>
      <c r="DQ38" s="589"/>
      <c r="DR38" s="589"/>
      <c r="DS38" s="589"/>
      <c r="DT38" s="589"/>
      <c r="DU38" s="589"/>
      <c r="DV38" s="590"/>
      <c r="DW38" s="611">
        <v>11.7</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65</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111512</v>
      </c>
      <c r="CS39" s="607"/>
      <c r="CT39" s="607"/>
      <c r="CU39" s="607"/>
      <c r="CV39" s="607"/>
      <c r="CW39" s="607"/>
      <c r="CX39" s="607"/>
      <c r="CY39" s="608"/>
      <c r="CZ39" s="591">
        <v>0.8</v>
      </c>
      <c r="DA39" s="609"/>
      <c r="DB39" s="609"/>
      <c r="DC39" s="610"/>
      <c r="DD39" s="594">
        <v>104190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355541</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168</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25000</v>
      </c>
      <c r="CS40" s="589"/>
      <c r="CT40" s="589"/>
      <c r="CU40" s="589"/>
      <c r="CV40" s="589"/>
      <c r="CW40" s="589"/>
      <c r="CX40" s="589"/>
      <c r="CY40" s="590"/>
      <c r="CZ40" s="591">
        <v>0.2</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560856</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269</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2960091</v>
      </c>
      <c r="CS42" s="589"/>
      <c r="CT42" s="589"/>
      <c r="CU42" s="589"/>
      <c r="CV42" s="589"/>
      <c r="CW42" s="589"/>
      <c r="CX42" s="589"/>
      <c r="CY42" s="590"/>
      <c r="CZ42" s="591">
        <v>21.5</v>
      </c>
      <c r="DA42" s="592"/>
      <c r="DB42" s="592"/>
      <c r="DC42" s="593"/>
      <c r="DD42" s="594">
        <v>303547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101201</v>
      </c>
      <c r="CS43" s="607"/>
      <c r="CT43" s="607"/>
      <c r="CU43" s="607"/>
      <c r="CV43" s="607"/>
      <c r="CW43" s="607"/>
      <c r="CX43" s="607"/>
      <c r="CY43" s="608"/>
      <c r="CZ43" s="591">
        <v>0.7</v>
      </c>
      <c r="DA43" s="609"/>
      <c r="DB43" s="609"/>
      <c r="DC43" s="610"/>
      <c r="DD43" s="594">
        <v>93379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289</v>
      </c>
      <c r="CE44" s="602"/>
      <c r="CF44" s="585" t="s">
        <v>338</v>
      </c>
      <c r="CG44" s="586"/>
      <c r="CH44" s="586"/>
      <c r="CI44" s="586"/>
      <c r="CJ44" s="586"/>
      <c r="CK44" s="586"/>
      <c r="CL44" s="586"/>
      <c r="CM44" s="586"/>
      <c r="CN44" s="586"/>
      <c r="CO44" s="586"/>
      <c r="CP44" s="586"/>
      <c r="CQ44" s="587"/>
      <c r="CR44" s="588">
        <v>2960091</v>
      </c>
      <c r="CS44" s="589"/>
      <c r="CT44" s="589"/>
      <c r="CU44" s="589"/>
      <c r="CV44" s="589"/>
      <c r="CW44" s="589"/>
      <c r="CX44" s="589"/>
      <c r="CY44" s="590"/>
      <c r="CZ44" s="591">
        <v>21.5</v>
      </c>
      <c r="DA44" s="592"/>
      <c r="DB44" s="592"/>
      <c r="DC44" s="593"/>
      <c r="DD44" s="594">
        <v>303547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2688033</v>
      </c>
      <c r="CS45" s="607"/>
      <c r="CT45" s="607"/>
      <c r="CU45" s="607"/>
      <c r="CV45" s="607"/>
      <c r="CW45" s="607"/>
      <c r="CX45" s="607"/>
      <c r="CY45" s="608"/>
      <c r="CZ45" s="591">
        <v>19.5</v>
      </c>
      <c r="DA45" s="609"/>
      <c r="DB45" s="609"/>
      <c r="DC45" s="610"/>
      <c r="DD45" s="594">
        <v>143848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272058</v>
      </c>
      <c r="CS46" s="589"/>
      <c r="CT46" s="589"/>
      <c r="CU46" s="589"/>
      <c r="CV46" s="589"/>
      <c r="CW46" s="589"/>
      <c r="CX46" s="589"/>
      <c r="CY46" s="590"/>
      <c r="CZ46" s="591">
        <v>2</v>
      </c>
      <c r="DA46" s="592"/>
      <c r="DB46" s="592"/>
      <c r="DC46" s="593"/>
      <c r="DD46" s="594">
        <v>159699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13764678</v>
      </c>
      <c r="CS49" s="573"/>
      <c r="CT49" s="573"/>
      <c r="CU49" s="573"/>
      <c r="CV49" s="573"/>
      <c r="CW49" s="573"/>
      <c r="CX49" s="573"/>
      <c r="CY49" s="574"/>
      <c r="CZ49" s="575">
        <v>100</v>
      </c>
      <c r="DA49" s="576"/>
      <c r="DB49" s="576"/>
      <c r="DC49" s="577"/>
      <c r="DD49" s="578">
        <v>7150626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7"/>
      <c r="BA5" s="207"/>
      <c r="BB5" s="207"/>
      <c r="BC5" s="207"/>
      <c r="BD5" s="207"/>
      <c r="BE5" s="208"/>
      <c r="BF5" s="208"/>
      <c r="BG5" s="208"/>
      <c r="BH5" s="208"/>
      <c r="BI5" s="208"/>
      <c r="BJ5" s="208"/>
      <c r="BK5" s="208"/>
      <c r="BL5" s="208"/>
      <c r="BM5" s="208"/>
      <c r="BN5" s="208"/>
      <c r="BO5" s="208"/>
      <c r="BP5" s="208"/>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x14ac:dyDescent="0.15">
      <c r="A7" s="209">
        <v>1</v>
      </c>
      <c r="B7" s="1049" t="s">
        <v>366</v>
      </c>
      <c r="C7" s="1050"/>
      <c r="D7" s="1050"/>
      <c r="E7" s="1050"/>
      <c r="F7" s="1050"/>
      <c r="G7" s="1050"/>
      <c r="H7" s="1050"/>
      <c r="I7" s="1050"/>
      <c r="J7" s="1050"/>
      <c r="K7" s="1050"/>
      <c r="L7" s="1050"/>
      <c r="M7" s="1050"/>
      <c r="N7" s="1050"/>
      <c r="O7" s="1050"/>
      <c r="P7" s="1051"/>
      <c r="Q7" s="1103">
        <v>14074</v>
      </c>
      <c r="R7" s="1104"/>
      <c r="S7" s="1104"/>
      <c r="T7" s="1104"/>
      <c r="U7" s="1104"/>
      <c r="V7" s="1104">
        <v>12955</v>
      </c>
      <c r="W7" s="1104"/>
      <c r="X7" s="1104"/>
      <c r="Y7" s="1104"/>
      <c r="Z7" s="1104"/>
      <c r="AA7" s="1104">
        <v>1119</v>
      </c>
      <c r="AB7" s="1104"/>
      <c r="AC7" s="1104"/>
      <c r="AD7" s="1104"/>
      <c r="AE7" s="1105"/>
      <c r="AF7" s="1106">
        <v>1068</v>
      </c>
      <c r="AG7" s="1107"/>
      <c r="AH7" s="1107"/>
      <c r="AI7" s="1107"/>
      <c r="AJ7" s="1108"/>
      <c r="AK7" s="1090">
        <v>1237</v>
      </c>
      <c r="AL7" s="1091"/>
      <c r="AM7" s="1091"/>
      <c r="AN7" s="1091"/>
      <c r="AO7" s="1091"/>
      <c r="AP7" s="1091">
        <v>12072</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5"/>
    </row>
    <row r="8" spans="1:131" s="206" customFormat="1" ht="26.25" customHeight="1" x14ac:dyDescent="0.15">
      <c r="A8" s="212">
        <v>2</v>
      </c>
      <c r="B8" s="1036" t="s">
        <v>367</v>
      </c>
      <c r="C8" s="1037"/>
      <c r="D8" s="1037"/>
      <c r="E8" s="1037"/>
      <c r="F8" s="1037"/>
      <c r="G8" s="1037"/>
      <c r="H8" s="1037"/>
      <c r="I8" s="1037"/>
      <c r="J8" s="1037"/>
      <c r="K8" s="1037"/>
      <c r="L8" s="1037"/>
      <c r="M8" s="1037"/>
      <c r="N8" s="1037"/>
      <c r="O8" s="1037"/>
      <c r="P8" s="1038"/>
      <c r="Q8" s="1042">
        <v>1338</v>
      </c>
      <c r="R8" s="1043"/>
      <c r="S8" s="1043"/>
      <c r="T8" s="1043"/>
      <c r="U8" s="1043"/>
      <c r="V8" s="1043">
        <v>1315</v>
      </c>
      <c r="W8" s="1043"/>
      <c r="X8" s="1043"/>
      <c r="Y8" s="1043"/>
      <c r="Z8" s="1043"/>
      <c r="AA8" s="1043">
        <v>23</v>
      </c>
      <c r="AB8" s="1043"/>
      <c r="AC8" s="1043"/>
      <c r="AD8" s="1043"/>
      <c r="AE8" s="1044"/>
      <c r="AF8" s="1018">
        <v>3</v>
      </c>
      <c r="AG8" s="1019"/>
      <c r="AH8" s="1019"/>
      <c r="AI8" s="1019"/>
      <c r="AJ8" s="1020"/>
      <c r="AK8" s="1085">
        <v>292</v>
      </c>
      <c r="AL8" s="1086"/>
      <c r="AM8" s="1086"/>
      <c r="AN8" s="1086"/>
      <c r="AO8" s="1086"/>
      <c r="AP8" s="1086">
        <v>2205</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5"/>
    </row>
    <row r="9" spans="1:131" s="206" customFormat="1" ht="26.25" customHeight="1" x14ac:dyDescent="0.15">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x14ac:dyDescent="0.15">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x14ac:dyDescent="0.15">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x14ac:dyDescent="0.15">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7">
        <v>15412</v>
      </c>
      <c r="R23" s="1068"/>
      <c r="S23" s="1068"/>
      <c r="T23" s="1068"/>
      <c r="U23" s="1068"/>
      <c r="V23" s="1068">
        <v>142700</v>
      </c>
      <c r="W23" s="1068"/>
      <c r="X23" s="1068"/>
      <c r="Y23" s="1068"/>
      <c r="Z23" s="1068"/>
      <c r="AA23" s="1068">
        <v>1142</v>
      </c>
      <c r="AB23" s="1068"/>
      <c r="AC23" s="1068"/>
      <c r="AD23" s="1068"/>
      <c r="AE23" s="1069"/>
      <c r="AF23" s="1070">
        <v>1071</v>
      </c>
      <c r="AG23" s="1068"/>
      <c r="AH23" s="1068"/>
      <c r="AI23" s="1068"/>
      <c r="AJ23" s="1071"/>
      <c r="AK23" s="1072"/>
      <c r="AL23" s="1073"/>
      <c r="AM23" s="1073"/>
      <c r="AN23" s="1073"/>
      <c r="AO23" s="1073"/>
      <c r="AP23" s="1068">
        <v>14277</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49" t="s">
        <v>381</v>
      </c>
      <c r="C28" s="1050"/>
      <c r="D28" s="1050"/>
      <c r="E28" s="1050"/>
      <c r="F28" s="1050"/>
      <c r="G28" s="1050"/>
      <c r="H28" s="1050"/>
      <c r="I28" s="1050"/>
      <c r="J28" s="1050"/>
      <c r="K28" s="1050"/>
      <c r="L28" s="1050"/>
      <c r="M28" s="1050"/>
      <c r="N28" s="1050"/>
      <c r="O28" s="1050"/>
      <c r="P28" s="1051"/>
      <c r="Q28" s="1052">
        <v>4450</v>
      </c>
      <c r="R28" s="1053"/>
      <c r="S28" s="1053"/>
      <c r="T28" s="1053"/>
      <c r="U28" s="1053"/>
      <c r="V28" s="1053">
        <v>5213</v>
      </c>
      <c r="W28" s="1053"/>
      <c r="X28" s="1053"/>
      <c r="Y28" s="1053"/>
      <c r="Z28" s="1053"/>
      <c r="AA28" s="1053">
        <v>-762</v>
      </c>
      <c r="AB28" s="1053"/>
      <c r="AC28" s="1053"/>
      <c r="AD28" s="1053"/>
      <c r="AE28" s="1054"/>
      <c r="AF28" s="1055">
        <v>-762</v>
      </c>
      <c r="AG28" s="1053"/>
      <c r="AH28" s="1053"/>
      <c r="AI28" s="1053"/>
      <c r="AJ28" s="1056"/>
      <c r="AK28" s="1057">
        <v>356</v>
      </c>
      <c r="AL28" s="1045"/>
      <c r="AM28" s="1045"/>
      <c r="AN28" s="1045"/>
      <c r="AO28" s="1045"/>
      <c r="AP28" s="1045" t="s">
        <v>549</v>
      </c>
      <c r="AQ28" s="1045"/>
      <c r="AR28" s="1045"/>
      <c r="AS28" s="1045"/>
      <c r="AT28" s="1045"/>
      <c r="AU28" s="1045" t="s">
        <v>550</v>
      </c>
      <c r="AV28" s="1045"/>
      <c r="AW28" s="1045"/>
      <c r="AX28" s="1045"/>
      <c r="AY28" s="1045"/>
      <c r="AZ28" s="1046" t="s">
        <v>549</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382</v>
      </c>
      <c r="C29" s="1037"/>
      <c r="D29" s="1037"/>
      <c r="E29" s="1037"/>
      <c r="F29" s="1037"/>
      <c r="G29" s="1037"/>
      <c r="H29" s="1037"/>
      <c r="I29" s="1037"/>
      <c r="J29" s="1037"/>
      <c r="K29" s="1037"/>
      <c r="L29" s="1037"/>
      <c r="M29" s="1037"/>
      <c r="N29" s="1037"/>
      <c r="O29" s="1037"/>
      <c r="P29" s="1038"/>
      <c r="Q29" s="1042">
        <v>227</v>
      </c>
      <c r="R29" s="1043"/>
      <c r="S29" s="1043"/>
      <c r="T29" s="1043"/>
      <c r="U29" s="1043"/>
      <c r="V29" s="1043">
        <v>225</v>
      </c>
      <c r="W29" s="1043"/>
      <c r="X29" s="1043"/>
      <c r="Y29" s="1043"/>
      <c r="Z29" s="1043"/>
      <c r="AA29" s="1043">
        <v>2</v>
      </c>
      <c r="AB29" s="1043"/>
      <c r="AC29" s="1043"/>
      <c r="AD29" s="1043"/>
      <c r="AE29" s="1044"/>
      <c r="AF29" s="1018">
        <v>2</v>
      </c>
      <c r="AG29" s="1019"/>
      <c r="AH29" s="1019"/>
      <c r="AI29" s="1019"/>
      <c r="AJ29" s="1020"/>
      <c r="AK29" s="976">
        <v>66</v>
      </c>
      <c r="AL29" s="967"/>
      <c r="AM29" s="967"/>
      <c r="AN29" s="967"/>
      <c r="AO29" s="967"/>
      <c r="AP29" s="967" t="s">
        <v>549</v>
      </c>
      <c r="AQ29" s="967"/>
      <c r="AR29" s="967"/>
      <c r="AS29" s="967"/>
      <c r="AT29" s="967"/>
      <c r="AU29" s="967" t="s">
        <v>549</v>
      </c>
      <c r="AV29" s="967"/>
      <c r="AW29" s="967"/>
      <c r="AX29" s="967"/>
      <c r="AY29" s="967"/>
      <c r="AZ29" s="1041" t="s">
        <v>550</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383</v>
      </c>
      <c r="C30" s="1037"/>
      <c r="D30" s="1037"/>
      <c r="E30" s="1037"/>
      <c r="F30" s="1037"/>
      <c r="G30" s="1037"/>
      <c r="H30" s="1037"/>
      <c r="I30" s="1037"/>
      <c r="J30" s="1037"/>
      <c r="K30" s="1037"/>
      <c r="L30" s="1037"/>
      <c r="M30" s="1037"/>
      <c r="N30" s="1037"/>
      <c r="O30" s="1037"/>
      <c r="P30" s="1038"/>
      <c r="Q30" s="1042">
        <v>895</v>
      </c>
      <c r="R30" s="1043"/>
      <c r="S30" s="1043"/>
      <c r="T30" s="1043"/>
      <c r="U30" s="1043"/>
      <c r="V30" s="1043">
        <v>882</v>
      </c>
      <c r="W30" s="1043"/>
      <c r="X30" s="1043"/>
      <c r="Y30" s="1043"/>
      <c r="Z30" s="1043"/>
      <c r="AA30" s="1043">
        <v>13</v>
      </c>
      <c r="AB30" s="1043"/>
      <c r="AC30" s="1043"/>
      <c r="AD30" s="1043"/>
      <c r="AE30" s="1044"/>
      <c r="AF30" s="1018">
        <v>3</v>
      </c>
      <c r="AG30" s="1019"/>
      <c r="AH30" s="1019"/>
      <c r="AI30" s="1019"/>
      <c r="AJ30" s="1020"/>
      <c r="AK30" s="976">
        <v>194</v>
      </c>
      <c r="AL30" s="967"/>
      <c r="AM30" s="967"/>
      <c r="AN30" s="967"/>
      <c r="AO30" s="967"/>
      <c r="AP30" s="967">
        <v>2719</v>
      </c>
      <c r="AQ30" s="967"/>
      <c r="AR30" s="967"/>
      <c r="AS30" s="967"/>
      <c r="AT30" s="967"/>
      <c r="AU30" s="967">
        <v>1295</v>
      </c>
      <c r="AV30" s="967"/>
      <c r="AW30" s="967"/>
      <c r="AX30" s="967"/>
      <c r="AY30" s="967"/>
      <c r="AZ30" s="1041" t="s">
        <v>549</v>
      </c>
      <c r="BA30" s="1041"/>
      <c r="BB30" s="1041"/>
      <c r="BC30" s="1041"/>
      <c r="BD30" s="1041"/>
      <c r="BE30" s="1031" t="s">
        <v>384</v>
      </c>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385</v>
      </c>
      <c r="C31" s="1037"/>
      <c r="D31" s="1037"/>
      <c r="E31" s="1037"/>
      <c r="F31" s="1037"/>
      <c r="G31" s="1037"/>
      <c r="H31" s="1037"/>
      <c r="I31" s="1037"/>
      <c r="J31" s="1037"/>
      <c r="K31" s="1037"/>
      <c r="L31" s="1037"/>
      <c r="M31" s="1037"/>
      <c r="N31" s="1037"/>
      <c r="O31" s="1037"/>
      <c r="P31" s="1038"/>
      <c r="Q31" s="1042">
        <v>21</v>
      </c>
      <c r="R31" s="1043"/>
      <c r="S31" s="1043"/>
      <c r="T31" s="1043"/>
      <c r="U31" s="1043"/>
      <c r="V31" s="1043">
        <v>21</v>
      </c>
      <c r="W31" s="1043"/>
      <c r="X31" s="1043"/>
      <c r="Y31" s="1043"/>
      <c r="Z31" s="1043"/>
      <c r="AA31" s="1043">
        <v>0</v>
      </c>
      <c r="AB31" s="1043"/>
      <c r="AC31" s="1043"/>
      <c r="AD31" s="1043"/>
      <c r="AE31" s="1044"/>
      <c r="AF31" s="1018">
        <v>0</v>
      </c>
      <c r="AG31" s="1019"/>
      <c r="AH31" s="1019"/>
      <c r="AI31" s="1019"/>
      <c r="AJ31" s="1020"/>
      <c r="AK31" s="976">
        <v>15</v>
      </c>
      <c r="AL31" s="967"/>
      <c r="AM31" s="967"/>
      <c r="AN31" s="967"/>
      <c r="AO31" s="967"/>
      <c r="AP31" s="967">
        <v>126</v>
      </c>
      <c r="AQ31" s="967"/>
      <c r="AR31" s="967"/>
      <c r="AS31" s="967"/>
      <c r="AT31" s="967"/>
      <c r="AU31" s="967">
        <v>76</v>
      </c>
      <c r="AV31" s="967"/>
      <c r="AW31" s="967"/>
      <c r="AX31" s="967"/>
      <c r="AY31" s="967"/>
      <c r="AZ31" s="1041" t="s">
        <v>550</v>
      </c>
      <c r="BA31" s="1041"/>
      <c r="BB31" s="1041"/>
      <c r="BC31" s="1041"/>
      <c r="BD31" s="1041"/>
      <c r="BE31" s="1031" t="s">
        <v>384</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c r="C32" s="1037"/>
      <c r="D32" s="1037"/>
      <c r="E32" s="1037"/>
      <c r="F32" s="1037"/>
      <c r="G32" s="1037"/>
      <c r="H32" s="1037"/>
      <c r="I32" s="1037"/>
      <c r="J32" s="1037"/>
      <c r="K32" s="1037"/>
      <c r="L32" s="1037"/>
      <c r="M32" s="1037"/>
      <c r="N32" s="1037"/>
      <c r="O32" s="1037"/>
      <c r="P32" s="1038"/>
      <c r="Q32" s="1042"/>
      <c r="R32" s="1043"/>
      <c r="S32" s="1043"/>
      <c r="T32" s="1043"/>
      <c r="U32" s="1043"/>
      <c r="V32" s="1043"/>
      <c r="W32" s="1043"/>
      <c r="X32" s="1043"/>
      <c r="Y32" s="1043"/>
      <c r="Z32" s="1043"/>
      <c r="AA32" s="1043"/>
      <c r="AB32" s="1043"/>
      <c r="AC32" s="1043"/>
      <c r="AD32" s="1043"/>
      <c r="AE32" s="1044"/>
      <c r="AF32" s="1018"/>
      <c r="AG32" s="1019"/>
      <c r="AH32" s="1019"/>
      <c r="AI32" s="1019"/>
      <c r="AJ32" s="1020"/>
      <c r="AK32" s="976"/>
      <c r="AL32" s="967"/>
      <c r="AM32" s="967"/>
      <c r="AN32" s="967"/>
      <c r="AO32" s="967"/>
      <c r="AP32" s="967"/>
      <c r="AQ32" s="967"/>
      <c r="AR32" s="967"/>
      <c r="AS32" s="967"/>
      <c r="AT32" s="967"/>
      <c r="AU32" s="967"/>
      <c r="AV32" s="967"/>
      <c r="AW32" s="967"/>
      <c r="AX32" s="967"/>
      <c r="AY32" s="967"/>
      <c r="AZ32" s="1041"/>
      <c r="BA32" s="1041"/>
      <c r="BB32" s="1041"/>
      <c r="BC32" s="1041"/>
      <c r="BD32" s="1041"/>
      <c r="BE32" s="1031"/>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6"/>
      <c r="AL33" s="967"/>
      <c r="AM33" s="967"/>
      <c r="AN33" s="967"/>
      <c r="AO33" s="967"/>
      <c r="AP33" s="967"/>
      <c r="AQ33" s="967"/>
      <c r="AR33" s="967"/>
      <c r="AS33" s="967"/>
      <c r="AT33" s="967"/>
      <c r="AU33" s="967"/>
      <c r="AV33" s="967"/>
      <c r="AW33" s="967"/>
      <c r="AX33" s="967"/>
      <c r="AY33" s="967"/>
      <c r="AZ33" s="1041"/>
      <c r="BA33" s="1041"/>
      <c r="BB33" s="1041"/>
      <c r="BC33" s="1041"/>
      <c r="BD33" s="1041"/>
      <c r="BE33" s="1031"/>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6"/>
      <c r="AL34" s="967"/>
      <c r="AM34" s="967"/>
      <c r="AN34" s="967"/>
      <c r="AO34" s="967"/>
      <c r="AP34" s="967"/>
      <c r="AQ34" s="967"/>
      <c r="AR34" s="967"/>
      <c r="AS34" s="967"/>
      <c r="AT34" s="967"/>
      <c r="AU34" s="967"/>
      <c r="AV34" s="967"/>
      <c r="AW34" s="967"/>
      <c r="AX34" s="967"/>
      <c r="AY34" s="967"/>
      <c r="AZ34" s="1041"/>
      <c r="BA34" s="1041"/>
      <c r="BB34" s="1041"/>
      <c r="BC34" s="1041"/>
      <c r="BD34" s="1041"/>
      <c r="BE34" s="1031"/>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369</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-757</v>
      </c>
      <c r="AG63" s="955"/>
      <c r="AH63" s="955"/>
      <c r="AI63" s="955"/>
      <c r="AJ63" s="1029"/>
      <c r="AK63" s="1030"/>
      <c r="AL63" s="959"/>
      <c r="AM63" s="959"/>
      <c r="AN63" s="959"/>
      <c r="AO63" s="959"/>
      <c r="AP63" s="955">
        <v>2845</v>
      </c>
      <c r="AQ63" s="955"/>
      <c r="AR63" s="955"/>
      <c r="AS63" s="955"/>
      <c r="AT63" s="955"/>
      <c r="AU63" s="955">
        <v>1371</v>
      </c>
      <c r="AV63" s="955"/>
      <c r="AW63" s="955"/>
      <c r="AX63" s="955"/>
      <c r="AY63" s="955"/>
      <c r="AZ63" s="1024"/>
      <c r="BA63" s="1024"/>
      <c r="BB63" s="1024"/>
      <c r="BC63" s="1024"/>
      <c r="BD63" s="1024"/>
      <c r="BE63" s="956"/>
      <c r="BF63" s="956"/>
      <c r="BG63" s="956"/>
      <c r="BH63" s="956"/>
      <c r="BI63" s="957"/>
      <c r="BJ63" s="1025" t="s">
        <v>112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389</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390</v>
      </c>
      <c r="AV66" s="1001"/>
      <c r="AW66" s="1001"/>
      <c r="AX66" s="1001"/>
      <c r="AY66" s="1002"/>
      <c r="AZ66" s="1000" t="s">
        <v>356</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4" t="s">
        <v>534</v>
      </c>
      <c r="C68" s="985"/>
      <c r="D68" s="985"/>
      <c r="E68" s="985"/>
      <c r="F68" s="985"/>
      <c r="G68" s="985"/>
      <c r="H68" s="985"/>
      <c r="I68" s="985"/>
      <c r="J68" s="985"/>
      <c r="K68" s="985"/>
      <c r="L68" s="985"/>
      <c r="M68" s="985"/>
      <c r="N68" s="985"/>
      <c r="O68" s="985"/>
      <c r="P68" s="986"/>
      <c r="Q68" s="987">
        <v>1180</v>
      </c>
      <c r="R68" s="981"/>
      <c r="S68" s="981"/>
      <c r="T68" s="981"/>
      <c r="U68" s="981"/>
      <c r="V68" s="981">
        <v>1153</v>
      </c>
      <c r="W68" s="981"/>
      <c r="X68" s="981"/>
      <c r="Y68" s="981"/>
      <c r="Z68" s="981"/>
      <c r="AA68" s="981">
        <v>27</v>
      </c>
      <c r="AB68" s="981"/>
      <c r="AC68" s="981"/>
      <c r="AD68" s="981"/>
      <c r="AE68" s="981"/>
      <c r="AF68" s="981">
        <v>27</v>
      </c>
      <c r="AG68" s="981"/>
      <c r="AH68" s="981"/>
      <c r="AI68" s="981"/>
      <c r="AJ68" s="981"/>
      <c r="AK68" s="981" t="s">
        <v>552</v>
      </c>
      <c r="AL68" s="981"/>
      <c r="AM68" s="981"/>
      <c r="AN68" s="981"/>
      <c r="AO68" s="981"/>
      <c r="AP68" s="981" t="s">
        <v>553</v>
      </c>
      <c r="AQ68" s="981"/>
      <c r="AR68" s="981"/>
      <c r="AS68" s="981"/>
      <c r="AT68" s="981"/>
      <c r="AU68" s="981" t="s">
        <v>553</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535</v>
      </c>
      <c r="C69" s="971"/>
      <c r="D69" s="971"/>
      <c r="E69" s="971"/>
      <c r="F69" s="971"/>
      <c r="G69" s="971"/>
      <c r="H69" s="971"/>
      <c r="I69" s="971"/>
      <c r="J69" s="971"/>
      <c r="K69" s="971"/>
      <c r="L69" s="971"/>
      <c r="M69" s="971"/>
      <c r="N69" s="971"/>
      <c r="O69" s="971"/>
      <c r="P69" s="972"/>
      <c r="Q69" s="973">
        <v>136669</v>
      </c>
      <c r="R69" s="967"/>
      <c r="S69" s="967"/>
      <c r="T69" s="967"/>
      <c r="U69" s="967"/>
      <c r="V69" s="967">
        <v>129997</v>
      </c>
      <c r="W69" s="967"/>
      <c r="X69" s="967"/>
      <c r="Y69" s="967"/>
      <c r="Z69" s="967"/>
      <c r="AA69" s="967">
        <v>6671</v>
      </c>
      <c r="AB69" s="967"/>
      <c r="AC69" s="967"/>
      <c r="AD69" s="967"/>
      <c r="AE69" s="967"/>
      <c r="AF69" s="967">
        <v>6671</v>
      </c>
      <c r="AG69" s="967"/>
      <c r="AH69" s="967"/>
      <c r="AI69" s="967"/>
      <c r="AJ69" s="967"/>
      <c r="AK69" s="967">
        <v>1851</v>
      </c>
      <c r="AL69" s="967"/>
      <c r="AM69" s="967"/>
      <c r="AN69" s="967"/>
      <c r="AO69" s="967"/>
      <c r="AP69" s="967" t="s">
        <v>553</v>
      </c>
      <c r="AQ69" s="967"/>
      <c r="AR69" s="967"/>
      <c r="AS69" s="967"/>
      <c r="AT69" s="967"/>
      <c r="AU69" s="967" t="s">
        <v>553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c r="D70" s="971"/>
      <c r="E70" s="971"/>
      <c r="F70" s="971"/>
      <c r="G70" s="971"/>
      <c r="H70" s="971"/>
      <c r="I70" s="971"/>
      <c r="J70" s="971"/>
      <c r="K70" s="971"/>
      <c r="L70" s="971"/>
      <c r="M70" s="971"/>
      <c r="N70" s="971"/>
      <c r="O70" s="971"/>
      <c r="P70" s="972"/>
      <c r="Q70" s="973">
        <v>1301</v>
      </c>
      <c r="R70" s="967"/>
      <c r="S70" s="967"/>
      <c r="T70" s="967"/>
      <c r="U70" s="967"/>
      <c r="V70" s="967">
        <v>1246</v>
      </c>
      <c r="W70" s="967"/>
      <c r="X70" s="967"/>
      <c r="Y70" s="967"/>
      <c r="Z70" s="967"/>
      <c r="AA70" s="967">
        <v>55</v>
      </c>
      <c r="AB70" s="967"/>
      <c r="AC70" s="967"/>
      <c r="AD70" s="967"/>
      <c r="AE70" s="967"/>
      <c r="AF70" s="967">
        <v>41</v>
      </c>
      <c r="AG70" s="967"/>
      <c r="AH70" s="967"/>
      <c r="AI70" s="967"/>
      <c r="AJ70" s="967"/>
      <c r="AK70" s="967" t="s">
        <v>552</v>
      </c>
      <c r="AL70" s="967"/>
      <c r="AM70" s="967"/>
      <c r="AN70" s="967"/>
      <c r="AO70" s="967"/>
      <c r="AP70" s="967">
        <v>130</v>
      </c>
      <c r="AQ70" s="967"/>
      <c r="AR70" s="967"/>
      <c r="AS70" s="967"/>
      <c r="AT70" s="967"/>
      <c r="AU70" s="967" t="s">
        <v>553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537</v>
      </c>
      <c r="C71" s="971"/>
      <c r="D71" s="971"/>
      <c r="E71" s="971"/>
      <c r="F71" s="971"/>
      <c r="G71" s="971"/>
      <c r="H71" s="971"/>
      <c r="I71" s="971"/>
      <c r="J71" s="971"/>
      <c r="K71" s="971"/>
      <c r="L71" s="971"/>
      <c r="M71" s="971"/>
      <c r="N71" s="971"/>
      <c r="O71" s="971"/>
      <c r="P71" s="972"/>
      <c r="Q71" s="973">
        <v>3256</v>
      </c>
      <c r="R71" s="967"/>
      <c r="S71" s="967"/>
      <c r="T71" s="967"/>
      <c r="U71" s="967"/>
      <c r="V71" s="967">
        <v>3181</v>
      </c>
      <c r="W71" s="967"/>
      <c r="X71" s="967"/>
      <c r="Y71" s="967"/>
      <c r="Z71" s="967"/>
      <c r="AA71" s="967">
        <v>75</v>
      </c>
      <c r="AB71" s="967"/>
      <c r="AC71" s="967"/>
      <c r="AD71" s="967"/>
      <c r="AE71" s="967"/>
      <c r="AF71" s="967">
        <v>41</v>
      </c>
      <c r="AG71" s="967"/>
      <c r="AH71" s="967"/>
      <c r="AI71" s="967"/>
      <c r="AJ71" s="967"/>
      <c r="AK71" s="967">
        <v>345</v>
      </c>
      <c r="AL71" s="967"/>
      <c r="AM71" s="967"/>
      <c r="AN71" s="967"/>
      <c r="AO71" s="967"/>
      <c r="AP71" s="967">
        <v>5425</v>
      </c>
      <c r="AQ71" s="967"/>
      <c r="AR71" s="967"/>
      <c r="AS71" s="967"/>
      <c r="AT71" s="967"/>
      <c r="AU71" s="967">
        <v>5425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v>685</v>
      </c>
      <c r="R72" s="967"/>
      <c r="S72" s="967"/>
      <c r="T72" s="967"/>
      <c r="U72" s="967"/>
      <c r="V72" s="967">
        <v>683</v>
      </c>
      <c r="W72" s="967"/>
      <c r="X72" s="967"/>
      <c r="Y72" s="967"/>
      <c r="Z72" s="967"/>
      <c r="AA72" s="967">
        <v>2</v>
      </c>
      <c r="AB72" s="967"/>
      <c r="AC72" s="967"/>
      <c r="AD72" s="967"/>
      <c r="AE72" s="967"/>
      <c r="AF72" s="967">
        <v>2</v>
      </c>
      <c r="AG72" s="967"/>
      <c r="AH72" s="967"/>
      <c r="AI72" s="967"/>
      <c r="AJ72" s="967"/>
      <c r="AK72" s="967">
        <v>3</v>
      </c>
      <c r="AL72" s="967"/>
      <c r="AM72" s="967"/>
      <c r="AN72" s="967"/>
      <c r="AO72" s="967"/>
      <c r="AP72" s="967" t="s">
        <v>553</v>
      </c>
      <c r="AQ72" s="967"/>
      <c r="AR72" s="967"/>
      <c r="AS72" s="967"/>
      <c r="AT72" s="967"/>
      <c r="AU72" s="967" t="s">
        <v>553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539</v>
      </c>
      <c r="C73" s="971"/>
      <c r="D73" s="971"/>
      <c r="E73" s="971"/>
      <c r="F73" s="971"/>
      <c r="G73" s="971"/>
      <c r="H73" s="971"/>
      <c r="I73" s="971"/>
      <c r="J73" s="971"/>
      <c r="K73" s="971"/>
      <c r="L73" s="971"/>
      <c r="M73" s="971"/>
      <c r="N73" s="971"/>
      <c r="O73" s="971"/>
      <c r="P73" s="972"/>
      <c r="Q73" s="973">
        <v>16</v>
      </c>
      <c r="R73" s="967"/>
      <c r="S73" s="967"/>
      <c r="T73" s="967"/>
      <c r="U73" s="967"/>
      <c r="V73" s="967">
        <v>13</v>
      </c>
      <c r="W73" s="967"/>
      <c r="X73" s="967"/>
      <c r="Y73" s="967"/>
      <c r="Z73" s="967"/>
      <c r="AA73" s="967">
        <v>3</v>
      </c>
      <c r="AB73" s="967"/>
      <c r="AC73" s="967"/>
      <c r="AD73" s="967"/>
      <c r="AE73" s="967"/>
      <c r="AF73" s="967">
        <v>3</v>
      </c>
      <c r="AG73" s="967"/>
      <c r="AH73" s="967"/>
      <c r="AI73" s="967"/>
      <c r="AJ73" s="967"/>
      <c r="AK73" s="967">
        <v>4</v>
      </c>
      <c r="AL73" s="967"/>
      <c r="AM73" s="967"/>
      <c r="AN73" s="967"/>
      <c r="AO73" s="967"/>
      <c r="AP73" s="967" t="s">
        <v>553</v>
      </c>
      <c r="AQ73" s="967"/>
      <c r="AR73" s="967"/>
      <c r="AS73" s="967"/>
      <c r="AT73" s="967"/>
      <c r="AU73" s="967" t="s">
        <v>553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540</v>
      </c>
      <c r="C74" s="971"/>
      <c r="D74" s="971"/>
      <c r="E74" s="971"/>
      <c r="F74" s="971"/>
      <c r="G74" s="971"/>
      <c r="H74" s="971"/>
      <c r="I74" s="971"/>
      <c r="J74" s="971"/>
      <c r="K74" s="971"/>
      <c r="L74" s="971"/>
      <c r="M74" s="971"/>
      <c r="N74" s="971"/>
      <c r="O74" s="971"/>
      <c r="P74" s="972"/>
      <c r="Q74" s="973">
        <v>206</v>
      </c>
      <c r="R74" s="967"/>
      <c r="S74" s="967"/>
      <c r="T74" s="967"/>
      <c r="U74" s="967"/>
      <c r="V74" s="967">
        <v>197</v>
      </c>
      <c r="W74" s="967"/>
      <c r="X74" s="967"/>
      <c r="Y74" s="967"/>
      <c r="Z74" s="967"/>
      <c r="AA74" s="967">
        <v>9</v>
      </c>
      <c r="AB74" s="967"/>
      <c r="AC74" s="967"/>
      <c r="AD74" s="967"/>
      <c r="AE74" s="967"/>
      <c r="AF74" s="967">
        <v>9</v>
      </c>
      <c r="AG74" s="967"/>
      <c r="AH74" s="967"/>
      <c r="AI74" s="967"/>
      <c r="AJ74" s="967"/>
      <c r="AK74" s="967" t="s">
        <v>553</v>
      </c>
      <c r="AL74" s="967"/>
      <c r="AM74" s="967"/>
      <c r="AN74" s="967"/>
      <c r="AO74" s="967"/>
      <c r="AP74" s="967">
        <v>67</v>
      </c>
      <c r="AQ74" s="967"/>
      <c r="AR74" s="967"/>
      <c r="AS74" s="967"/>
      <c r="AT74" s="967"/>
      <c r="AU74" s="967" t="s">
        <v>553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551</v>
      </c>
      <c r="C75" s="971"/>
      <c r="D75" s="971"/>
      <c r="E75" s="971"/>
      <c r="F75" s="971"/>
      <c r="G75" s="971"/>
      <c r="H75" s="971"/>
      <c r="I75" s="971"/>
      <c r="J75" s="971"/>
      <c r="K75" s="971"/>
      <c r="L75" s="971"/>
      <c r="M75" s="971"/>
      <c r="N75" s="971"/>
      <c r="O75" s="971"/>
      <c r="P75" s="972"/>
      <c r="Q75" s="974">
        <v>556</v>
      </c>
      <c r="R75" s="975"/>
      <c r="S75" s="975"/>
      <c r="T75" s="975"/>
      <c r="U75" s="976"/>
      <c r="V75" s="977">
        <v>551</v>
      </c>
      <c r="W75" s="975"/>
      <c r="X75" s="975"/>
      <c r="Y75" s="975"/>
      <c r="Z75" s="976"/>
      <c r="AA75" s="977">
        <v>5</v>
      </c>
      <c r="AB75" s="975"/>
      <c r="AC75" s="975"/>
      <c r="AD75" s="975"/>
      <c r="AE75" s="976"/>
      <c r="AF75" s="977">
        <v>5</v>
      </c>
      <c r="AG75" s="975"/>
      <c r="AH75" s="975"/>
      <c r="AI75" s="975"/>
      <c r="AJ75" s="976"/>
      <c r="AK75" s="977">
        <v>80</v>
      </c>
      <c r="AL75" s="975"/>
      <c r="AM75" s="975"/>
      <c r="AN75" s="975"/>
      <c r="AO75" s="976"/>
      <c r="AP75" s="977">
        <v>1346</v>
      </c>
      <c r="AQ75" s="975"/>
      <c r="AR75" s="975"/>
      <c r="AS75" s="975"/>
      <c r="AT75" s="976"/>
      <c r="AU75" s="977">
        <v>242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896</v>
      </c>
      <c r="R76" s="975"/>
      <c r="S76" s="975"/>
      <c r="T76" s="975"/>
      <c r="U76" s="976"/>
      <c r="V76" s="977">
        <v>875</v>
      </c>
      <c r="W76" s="975"/>
      <c r="X76" s="975"/>
      <c r="Y76" s="975"/>
      <c r="Z76" s="976"/>
      <c r="AA76" s="977">
        <v>20</v>
      </c>
      <c r="AB76" s="975"/>
      <c r="AC76" s="975"/>
      <c r="AD76" s="975"/>
      <c r="AE76" s="976"/>
      <c r="AF76" s="977">
        <v>20</v>
      </c>
      <c r="AG76" s="975"/>
      <c r="AH76" s="975"/>
      <c r="AI76" s="975"/>
      <c r="AJ76" s="976"/>
      <c r="AK76" s="977">
        <v>21</v>
      </c>
      <c r="AL76" s="975"/>
      <c r="AM76" s="975"/>
      <c r="AN76" s="975"/>
      <c r="AO76" s="976"/>
      <c r="AP76" s="977" t="s">
        <v>553</v>
      </c>
      <c r="AQ76" s="975"/>
      <c r="AR76" s="975"/>
      <c r="AS76" s="975"/>
      <c r="AT76" s="976"/>
      <c r="AU76" s="977" t="s">
        <v>553</v>
      </c>
      <c r="AV76" s="975"/>
      <c r="AW76" s="975"/>
      <c r="AX76" s="975"/>
      <c r="AY76" s="976"/>
      <c r="AZ76" s="978"/>
      <c r="BA76" s="979"/>
      <c r="BB76" s="979"/>
      <c r="BC76" s="979"/>
      <c r="BD76" s="980"/>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542</v>
      </c>
      <c r="C77" s="971"/>
      <c r="D77" s="971"/>
      <c r="E77" s="971"/>
      <c r="F77" s="971"/>
      <c r="G77" s="971"/>
      <c r="H77" s="971"/>
      <c r="I77" s="971"/>
      <c r="J77" s="971"/>
      <c r="K77" s="971"/>
      <c r="L77" s="971"/>
      <c r="M77" s="971"/>
      <c r="N77" s="971"/>
      <c r="O77" s="971"/>
      <c r="P77" s="972"/>
      <c r="Q77" s="974">
        <v>28405</v>
      </c>
      <c r="R77" s="975"/>
      <c r="S77" s="975"/>
      <c r="T77" s="975"/>
      <c r="U77" s="976"/>
      <c r="V77" s="977">
        <v>27950</v>
      </c>
      <c r="W77" s="975"/>
      <c r="X77" s="975"/>
      <c r="Y77" s="975"/>
      <c r="Z77" s="976"/>
      <c r="AA77" s="977">
        <v>455</v>
      </c>
      <c r="AB77" s="975"/>
      <c r="AC77" s="975"/>
      <c r="AD77" s="975"/>
      <c r="AE77" s="976"/>
      <c r="AF77" s="977">
        <v>455</v>
      </c>
      <c r="AG77" s="975"/>
      <c r="AH77" s="975"/>
      <c r="AI77" s="975"/>
      <c r="AJ77" s="976"/>
      <c r="AK77" s="977">
        <v>188</v>
      </c>
      <c r="AL77" s="975"/>
      <c r="AM77" s="975"/>
      <c r="AN77" s="975"/>
      <c r="AO77" s="976"/>
      <c r="AP77" s="977" t="s">
        <v>552</v>
      </c>
      <c r="AQ77" s="975"/>
      <c r="AR77" s="975"/>
      <c r="AS77" s="975"/>
      <c r="AT77" s="976"/>
      <c r="AU77" s="977" t="s">
        <v>553</v>
      </c>
      <c r="AV77" s="975"/>
      <c r="AW77" s="975"/>
      <c r="AX77" s="975"/>
      <c r="AY77" s="976"/>
      <c r="AZ77" s="978"/>
      <c r="BA77" s="979"/>
      <c r="BB77" s="979"/>
      <c r="BC77" s="979"/>
      <c r="BD77" s="980"/>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543</v>
      </c>
      <c r="C78" s="971"/>
      <c r="D78" s="971"/>
      <c r="E78" s="971"/>
      <c r="F78" s="971"/>
      <c r="G78" s="971"/>
      <c r="H78" s="971"/>
      <c r="I78" s="971"/>
      <c r="J78" s="971"/>
      <c r="K78" s="971"/>
      <c r="L78" s="971"/>
      <c r="M78" s="971"/>
      <c r="N78" s="971"/>
      <c r="O78" s="971"/>
      <c r="P78" s="972"/>
      <c r="Q78" s="974">
        <v>1567</v>
      </c>
      <c r="R78" s="975"/>
      <c r="S78" s="975"/>
      <c r="T78" s="975"/>
      <c r="U78" s="976"/>
      <c r="V78" s="977">
        <v>1563</v>
      </c>
      <c r="W78" s="975"/>
      <c r="X78" s="975"/>
      <c r="Y78" s="975"/>
      <c r="Z78" s="976"/>
      <c r="AA78" s="977">
        <v>4</v>
      </c>
      <c r="AB78" s="975"/>
      <c r="AC78" s="975"/>
      <c r="AD78" s="975"/>
      <c r="AE78" s="976"/>
      <c r="AF78" s="977">
        <v>1469</v>
      </c>
      <c r="AG78" s="975"/>
      <c r="AH78" s="975"/>
      <c r="AI78" s="975"/>
      <c r="AJ78" s="976"/>
      <c r="AK78" s="977" t="s">
        <v>552</v>
      </c>
      <c r="AL78" s="975"/>
      <c r="AM78" s="975"/>
      <c r="AN78" s="975"/>
      <c r="AO78" s="976"/>
      <c r="AP78" s="977">
        <v>1703</v>
      </c>
      <c r="AQ78" s="975"/>
      <c r="AR78" s="975"/>
      <c r="AS78" s="975"/>
      <c r="AT78" s="976"/>
      <c r="AU78" s="977" t="s">
        <v>553</v>
      </c>
      <c r="AV78" s="975"/>
      <c r="AW78" s="975"/>
      <c r="AX78" s="975"/>
      <c r="AY78" s="976"/>
      <c r="AZ78" s="978"/>
      <c r="BA78" s="979"/>
      <c r="BB78" s="979"/>
      <c r="BC78" s="979"/>
      <c r="BD78" s="980"/>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544</v>
      </c>
      <c r="C79" s="971"/>
      <c r="D79" s="971"/>
      <c r="E79" s="971"/>
      <c r="F79" s="971"/>
      <c r="G79" s="971"/>
      <c r="H79" s="971"/>
      <c r="I79" s="971"/>
      <c r="J79" s="971"/>
      <c r="K79" s="971"/>
      <c r="L79" s="971"/>
      <c r="M79" s="971"/>
      <c r="N79" s="971"/>
      <c r="O79" s="971"/>
      <c r="P79" s="972"/>
      <c r="Q79" s="974">
        <v>222</v>
      </c>
      <c r="R79" s="975"/>
      <c r="S79" s="975"/>
      <c r="T79" s="975"/>
      <c r="U79" s="976"/>
      <c r="V79" s="977">
        <v>192</v>
      </c>
      <c r="W79" s="975"/>
      <c r="X79" s="975"/>
      <c r="Y79" s="975"/>
      <c r="Z79" s="976"/>
      <c r="AA79" s="977">
        <v>30</v>
      </c>
      <c r="AB79" s="975"/>
      <c r="AC79" s="975"/>
      <c r="AD79" s="975"/>
      <c r="AE79" s="976"/>
      <c r="AF79" s="977">
        <v>9</v>
      </c>
      <c r="AG79" s="975"/>
      <c r="AH79" s="975"/>
      <c r="AI79" s="975"/>
      <c r="AJ79" s="976"/>
      <c r="AK79" s="977">
        <v>5</v>
      </c>
      <c r="AL79" s="975"/>
      <c r="AM79" s="975"/>
      <c r="AN79" s="975"/>
      <c r="AO79" s="976"/>
      <c r="AP79" s="977">
        <v>5</v>
      </c>
      <c r="AQ79" s="975"/>
      <c r="AR79" s="975"/>
      <c r="AS79" s="975"/>
      <c r="AT79" s="976"/>
      <c r="AU79" s="977" t="s">
        <v>553</v>
      </c>
      <c r="AV79" s="975"/>
      <c r="AW79" s="975"/>
      <c r="AX79" s="975"/>
      <c r="AY79" s="976"/>
      <c r="AZ79" s="978"/>
      <c r="BA79" s="979"/>
      <c r="BB79" s="979"/>
      <c r="BC79" s="979"/>
      <c r="BD79" s="980"/>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555</v>
      </c>
      <c r="C80" s="971"/>
      <c r="D80" s="971"/>
      <c r="E80" s="971"/>
      <c r="F80" s="971"/>
      <c r="G80" s="971"/>
      <c r="H80" s="971"/>
      <c r="I80" s="971"/>
      <c r="J80" s="971"/>
      <c r="K80" s="971"/>
      <c r="L80" s="971"/>
      <c r="M80" s="971"/>
      <c r="N80" s="971"/>
      <c r="O80" s="971"/>
      <c r="P80" s="972"/>
      <c r="Q80" s="974">
        <v>2</v>
      </c>
      <c r="R80" s="975"/>
      <c r="S80" s="975"/>
      <c r="T80" s="975"/>
      <c r="U80" s="976"/>
      <c r="V80" s="977">
        <v>1</v>
      </c>
      <c r="W80" s="975"/>
      <c r="X80" s="975"/>
      <c r="Y80" s="975"/>
      <c r="Z80" s="976"/>
      <c r="AA80" s="977">
        <v>1</v>
      </c>
      <c r="AB80" s="975"/>
      <c r="AC80" s="975"/>
      <c r="AD80" s="975"/>
      <c r="AE80" s="976"/>
      <c r="AF80" s="977">
        <v>0</v>
      </c>
      <c r="AG80" s="975"/>
      <c r="AH80" s="975"/>
      <c r="AI80" s="975"/>
      <c r="AJ80" s="976"/>
      <c r="AK80" s="977">
        <v>1</v>
      </c>
      <c r="AL80" s="975"/>
      <c r="AM80" s="975"/>
      <c r="AN80" s="975"/>
      <c r="AO80" s="976"/>
      <c r="AP80" s="977">
        <v>140</v>
      </c>
      <c r="AQ80" s="975"/>
      <c r="AR80" s="975"/>
      <c r="AS80" s="975"/>
      <c r="AT80" s="976"/>
      <c r="AU80" s="977"/>
      <c r="AV80" s="975"/>
      <c r="AW80" s="975"/>
      <c r="AX80" s="975"/>
      <c r="AY80" s="976"/>
      <c r="AZ80" s="978"/>
      <c r="BA80" s="979"/>
      <c r="BB80" s="979"/>
      <c r="BC80" s="979"/>
      <c r="BD80" s="980"/>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545</v>
      </c>
      <c r="C81" s="971"/>
      <c r="D81" s="971"/>
      <c r="E81" s="971"/>
      <c r="F81" s="971"/>
      <c r="G81" s="971"/>
      <c r="H81" s="971"/>
      <c r="I81" s="971"/>
      <c r="J81" s="971"/>
      <c r="K81" s="971"/>
      <c r="L81" s="971"/>
      <c r="M81" s="971"/>
      <c r="N81" s="971"/>
      <c r="O81" s="971"/>
      <c r="P81" s="972"/>
      <c r="Q81" s="974">
        <v>13848</v>
      </c>
      <c r="R81" s="975"/>
      <c r="S81" s="975"/>
      <c r="T81" s="975"/>
      <c r="U81" s="976"/>
      <c r="V81" s="977">
        <v>13741</v>
      </c>
      <c r="W81" s="975"/>
      <c r="X81" s="975"/>
      <c r="Y81" s="975"/>
      <c r="Z81" s="976"/>
      <c r="AA81" s="977">
        <v>107</v>
      </c>
      <c r="AB81" s="975"/>
      <c r="AC81" s="975"/>
      <c r="AD81" s="975"/>
      <c r="AE81" s="976"/>
      <c r="AF81" s="977">
        <v>107</v>
      </c>
      <c r="AG81" s="975"/>
      <c r="AH81" s="975"/>
      <c r="AI81" s="975"/>
      <c r="AJ81" s="976"/>
      <c r="AK81" s="977">
        <v>7</v>
      </c>
      <c r="AL81" s="975"/>
      <c r="AM81" s="975"/>
      <c r="AN81" s="975"/>
      <c r="AO81" s="976"/>
      <c r="AP81" s="977" t="s">
        <v>552</v>
      </c>
      <c r="AQ81" s="975"/>
      <c r="AR81" s="975"/>
      <c r="AS81" s="975"/>
      <c r="AT81" s="976"/>
      <c r="AU81" s="977" t="s">
        <v>552</v>
      </c>
      <c r="AV81" s="975"/>
      <c r="AW81" s="975"/>
      <c r="AX81" s="975"/>
      <c r="AY81" s="976"/>
      <c r="AZ81" s="978"/>
      <c r="BA81" s="979"/>
      <c r="BB81" s="979"/>
      <c r="BC81" s="979"/>
      <c r="BD81" s="980"/>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546</v>
      </c>
      <c r="C82" s="971"/>
      <c r="D82" s="971"/>
      <c r="E82" s="971"/>
      <c r="F82" s="971"/>
      <c r="G82" s="971"/>
      <c r="H82" s="971"/>
      <c r="I82" s="971"/>
      <c r="J82" s="971"/>
      <c r="K82" s="971"/>
      <c r="L82" s="971"/>
      <c r="M82" s="971"/>
      <c r="N82" s="971"/>
      <c r="O82" s="971"/>
      <c r="P82" s="972"/>
      <c r="Q82" s="974">
        <v>664</v>
      </c>
      <c r="R82" s="975"/>
      <c r="S82" s="975"/>
      <c r="T82" s="975"/>
      <c r="U82" s="976"/>
      <c r="V82" s="977">
        <v>655</v>
      </c>
      <c r="W82" s="975"/>
      <c r="X82" s="975"/>
      <c r="Y82" s="975"/>
      <c r="Z82" s="976"/>
      <c r="AA82" s="977">
        <v>9</v>
      </c>
      <c r="AB82" s="975"/>
      <c r="AC82" s="975"/>
      <c r="AD82" s="975"/>
      <c r="AE82" s="976"/>
      <c r="AF82" s="977">
        <v>9</v>
      </c>
      <c r="AG82" s="975"/>
      <c r="AH82" s="975"/>
      <c r="AI82" s="975"/>
      <c r="AJ82" s="976"/>
      <c r="AK82" s="977" t="s">
        <v>552</v>
      </c>
      <c r="AL82" s="975"/>
      <c r="AM82" s="975"/>
      <c r="AN82" s="975"/>
      <c r="AO82" s="976"/>
      <c r="AP82" s="977" t="s">
        <v>552</v>
      </c>
      <c r="AQ82" s="975"/>
      <c r="AR82" s="975"/>
      <c r="AS82" s="975"/>
      <c r="AT82" s="976"/>
      <c r="AU82" s="977" t="s">
        <v>553</v>
      </c>
      <c r="AV82" s="975"/>
      <c r="AW82" s="975"/>
      <c r="AX82" s="975"/>
      <c r="AY82" s="976"/>
      <c r="AZ82" s="978"/>
      <c r="BA82" s="979"/>
      <c r="BB82" s="979"/>
      <c r="BC82" s="979"/>
      <c r="BD82" s="980"/>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547</v>
      </c>
      <c r="C83" s="971"/>
      <c r="D83" s="971"/>
      <c r="E83" s="971"/>
      <c r="F83" s="971"/>
      <c r="G83" s="971"/>
      <c r="H83" s="971"/>
      <c r="I83" s="971"/>
      <c r="J83" s="971"/>
      <c r="K83" s="971"/>
      <c r="L83" s="971"/>
      <c r="M83" s="971"/>
      <c r="N83" s="971"/>
      <c r="O83" s="971"/>
      <c r="P83" s="972"/>
      <c r="Q83" s="974">
        <v>11</v>
      </c>
      <c r="R83" s="975"/>
      <c r="S83" s="975"/>
      <c r="T83" s="975"/>
      <c r="U83" s="976"/>
      <c r="V83" s="977">
        <v>7</v>
      </c>
      <c r="W83" s="975"/>
      <c r="X83" s="975"/>
      <c r="Y83" s="975"/>
      <c r="Z83" s="976"/>
      <c r="AA83" s="977">
        <v>4</v>
      </c>
      <c r="AB83" s="975"/>
      <c r="AC83" s="975"/>
      <c r="AD83" s="975"/>
      <c r="AE83" s="976"/>
      <c r="AF83" s="977">
        <v>4</v>
      </c>
      <c r="AG83" s="975"/>
      <c r="AH83" s="975"/>
      <c r="AI83" s="975"/>
      <c r="AJ83" s="976"/>
      <c r="AK83" s="977" t="s">
        <v>554</v>
      </c>
      <c r="AL83" s="975"/>
      <c r="AM83" s="975"/>
      <c r="AN83" s="975"/>
      <c r="AO83" s="976"/>
      <c r="AP83" s="977" t="s">
        <v>554</v>
      </c>
      <c r="AQ83" s="975"/>
      <c r="AR83" s="975"/>
      <c r="AS83" s="975"/>
      <c r="AT83" s="976"/>
      <c r="AU83" s="977" t="s">
        <v>554</v>
      </c>
      <c r="AV83" s="975"/>
      <c r="AW83" s="975"/>
      <c r="AX83" s="975"/>
      <c r="AY83" s="976"/>
      <c r="AZ83" s="978"/>
      <c r="BA83" s="979"/>
      <c r="BB83" s="979"/>
      <c r="BC83" s="979"/>
      <c r="BD83" s="980"/>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t="s">
        <v>548</v>
      </c>
      <c r="C84" s="971"/>
      <c r="D84" s="971"/>
      <c r="E84" s="971"/>
      <c r="F84" s="971"/>
      <c r="G84" s="971"/>
      <c r="H84" s="971"/>
      <c r="I84" s="971"/>
      <c r="J84" s="971"/>
      <c r="K84" s="971"/>
      <c r="L84" s="971"/>
      <c r="M84" s="971"/>
      <c r="N84" s="971"/>
      <c r="O84" s="971"/>
      <c r="P84" s="972"/>
      <c r="Q84" s="973">
        <v>1691</v>
      </c>
      <c r="R84" s="967"/>
      <c r="S84" s="967"/>
      <c r="T84" s="967"/>
      <c r="U84" s="967"/>
      <c r="V84" s="967">
        <v>1659</v>
      </c>
      <c r="W84" s="967"/>
      <c r="X84" s="967"/>
      <c r="Y84" s="967"/>
      <c r="Z84" s="967"/>
      <c r="AA84" s="967">
        <v>32</v>
      </c>
      <c r="AB84" s="967"/>
      <c r="AC84" s="967"/>
      <c r="AD84" s="967"/>
      <c r="AE84" s="967"/>
      <c r="AF84" s="967">
        <v>32</v>
      </c>
      <c r="AG84" s="967"/>
      <c r="AH84" s="967"/>
      <c r="AI84" s="967"/>
      <c r="AJ84" s="967"/>
      <c r="AK84" s="967">
        <v>29</v>
      </c>
      <c r="AL84" s="967"/>
      <c r="AM84" s="967"/>
      <c r="AN84" s="967"/>
      <c r="AO84" s="967"/>
      <c r="AP84" s="967">
        <v>1052</v>
      </c>
      <c r="AQ84" s="967"/>
      <c r="AR84" s="967"/>
      <c r="AS84" s="967"/>
      <c r="AT84" s="967"/>
      <c r="AU84" s="967">
        <v>73</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8907</v>
      </c>
      <c r="AG88" s="955"/>
      <c r="AH88" s="955"/>
      <c r="AI88" s="955"/>
      <c r="AJ88" s="955"/>
      <c r="AK88" s="959"/>
      <c r="AL88" s="959"/>
      <c r="AM88" s="959"/>
      <c r="AN88" s="959"/>
      <c r="AO88" s="959"/>
      <c r="AP88" s="955">
        <v>9868</v>
      </c>
      <c r="AQ88" s="955"/>
      <c r="AR88" s="955"/>
      <c r="AS88" s="955"/>
      <c r="AT88" s="955"/>
      <c r="AU88" s="955">
        <v>5741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288</v>
      </c>
      <c r="AG109" s="888"/>
      <c r="AH109" s="888"/>
      <c r="AI109" s="888"/>
      <c r="AJ109" s="889"/>
      <c r="AK109" s="890" t="s">
        <v>287</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288</v>
      </c>
      <c r="BW109" s="888"/>
      <c r="BX109" s="888"/>
      <c r="BY109" s="888"/>
      <c r="BZ109" s="889"/>
      <c r="CA109" s="890" t="s">
        <v>287</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288</v>
      </c>
      <c r="DM109" s="888"/>
      <c r="DN109" s="888"/>
      <c r="DO109" s="888"/>
      <c r="DP109" s="889"/>
      <c r="DQ109" s="890" t="s">
        <v>287</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1087768</v>
      </c>
      <c r="AB110" s="873"/>
      <c r="AC110" s="873"/>
      <c r="AD110" s="873"/>
      <c r="AE110" s="874"/>
      <c r="AF110" s="875">
        <v>1118502</v>
      </c>
      <c r="AG110" s="873"/>
      <c r="AH110" s="873"/>
      <c r="AI110" s="873"/>
      <c r="AJ110" s="874"/>
      <c r="AK110" s="875">
        <v>1191547</v>
      </c>
      <c r="AL110" s="873"/>
      <c r="AM110" s="873"/>
      <c r="AN110" s="873"/>
      <c r="AO110" s="874"/>
      <c r="AP110" s="876">
        <v>20.9</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13639471</v>
      </c>
      <c r="BR110" s="800"/>
      <c r="BS110" s="800"/>
      <c r="BT110" s="800"/>
      <c r="BU110" s="800"/>
      <c r="BV110" s="800">
        <v>14072592</v>
      </c>
      <c r="BW110" s="800"/>
      <c r="BX110" s="800"/>
      <c r="BY110" s="800"/>
      <c r="BZ110" s="800"/>
      <c r="CA110" s="800">
        <v>14276773</v>
      </c>
      <c r="CB110" s="800"/>
      <c r="CC110" s="800"/>
      <c r="CD110" s="800"/>
      <c r="CE110" s="800"/>
      <c r="CF110" s="861">
        <v>250.4</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320</v>
      </c>
      <c r="AB112" s="784"/>
      <c r="AC112" s="784"/>
      <c r="AD112" s="784"/>
      <c r="AE112" s="785"/>
      <c r="AF112" s="786" t="s">
        <v>320</v>
      </c>
      <c r="AG112" s="784"/>
      <c r="AH112" s="784"/>
      <c r="AI112" s="784"/>
      <c r="AJ112" s="785"/>
      <c r="AK112" s="786" t="s">
        <v>320</v>
      </c>
      <c r="AL112" s="784"/>
      <c r="AM112" s="784"/>
      <c r="AN112" s="784"/>
      <c r="AO112" s="785"/>
      <c r="AP112" s="754" t="s">
        <v>320</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1809789</v>
      </c>
      <c r="BR112" s="771"/>
      <c r="BS112" s="771"/>
      <c r="BT112" s="771"/>
      <c r="BU112" s="771"/>
      <c r="BV112" s="771">
        <v>1817270</v>
      </c>
      <c r="BW112" s="771"/>
      <c r="BX112" s="771"/>
      <c r="BY112" s="771"/>
      <c r="BZ112" s="771"/>
      <c r="CA112" s="771">
        <v>1899562</v>
      </c>
      <c r="CB112" s="771"/>
      <c r="CC112" s="771"/>
      <c r="CD112" s="771"/>
      <c r="CE112" s="771"/>
      <c r="CF112" s="848">
        <v>33.299999999999997</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320</v>
      </c>
      <c r="DH112" s="771"/>
      <c r="DI112" s="771"/>
      <c r="DJ112" s="771"/>
      <c r="DK112" s="771"/>
      <c r="DL112" s="771" t="s">
        <v>320</v>
      </c>
      <c r="DM112" s="771"/>
      <c r="DN112" s="771"/>
      <c r="DO112" s="771"/>
      <c r="DP112" s="771"/>
      <c r="DQ112" s="771" t="s">
        <v>320</v>
      </c>
      <c r="DR112" s="771"/>
      <c r="DS112" s="771"/>
      <c r="DT112" s="771"/>
      <c r="DU112" s="771"/>
      <c r="DV112" s="823" t="s">
        <v>320</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129023</v>
      </c>
      <c r="AB113" s="909"/>
      <c r="AC113" s="909"/>
      <c r="AD113" s="909"/>
      <c r="AE113" s="910"/>
      <c r="AF113" s="911">
        <v>115758</v>
      </c>
      <c r="AG113" s="909"/>
      <c r="AH113" s="909"/>
      <c r="AI113" s="909"/>
      <c r="AJ113" s="910"/>
      <c r="AK113" s="911">
        <v>125100</v>
      </c>
      <c r="AL113" s="909"/>
      <c r="AM113" s="909"/>
      <c r="AN113" s="909"/>
      <c r="AO113" s="910"/>
      <c r="AP113" s="912">
        <v>2.2000000000000002</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606909</v>
      </c>
      <c r="BR113" s="771"/>
      <c r="BS113" s="771"/>
      <c r="BT113" s="771"/>
      <c r="BU113" s="771"/>
      <c r="BV113" s="771">
        <v>704409</v>
      </c>
      <c r="BW113" s="771"/>
      <c r="BX113" s="771"/>
      <c r="BY113" s="771"/>
      <c r="BZ113" s="771"/>
      <c r="CA113" s="771">
        <v>778477</v>
      </c>
      <c r="CB113" s="771"/>
      <c r="CC113" s="771"/>
      <c r="CD113" s="771"/>
      <c r="CE113" s="771"/>
      <c r="CF113" s="848">
        <v>13.7</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320</v>
      </c>
      <c r="DH113" s="784"/>
      <c r="DI113" s="784"/>
      <c r="DJ113" s="784"/>
      <c r="DK113" s="785"/>
      <c r="DL113" s="786" t="s">
        <v>320</v>
      </c>
      <c r="DM113" s="784"/>
      <c r="DN113" s="784"/>
      <c r="DO113" s="784"/>
      <c r="DP113" s="785"/>
      <c r="DQ113" s="786" t="s">
        <v>320</v>
      </c>
      <c r="DR113" s="784"/>
      <c r="DS113" s="784"/>
      <c r="DT113" s="784"/>
      <c r="DU113" s="785"/>
      <c r="DV113" s="754" t="s">
        <v>320</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75228</v>
      </c>
      <c r="AB114" s="784"/>
      <c r="AC114" s="784"/>
      <c r="AD114" s="784"/>
      <c r="AE114" s="785"/>
      <c r="AF114" s="786">
        <v>72703</v>
      </c>
      <c r="AG114" s="784"/>
      <c r="AH114" s="784"/>
      <c r="AI114" s="784"/>
      <c r="AJ114" s="785"/>
      <c r="AK114" s="786">
        <v>67741</v>
      </c>
      <c r="AL114" s="784"/>
      <c r="AM114" s="784"/>
      <c r="AN114" s="784"/>
      <c r="AO114" s="785"/>
      <c r="AP114" s="754">
        <v>1.2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1134026</v>
      </c>
      <c r="BR114" s="771"/>
      <c r="BS114" s="771"/>
      <c r="BT114" s="771"/>
      <c r="BU114" s="771"/>
      <c r="BV114" s="771">
        <v>1060980</v>
      </c>
      <c r="BW114" s="771"/>
      <c r="BX114" s="771"/>
      <c r="BY114" s="771"/>
      <c r="BZ114" s="771"/>
      <c r="CA114" s="771">
        <v>774185</v>
      </c>
      <c r="CB114" s="771"/>
      <c r="CC114" s="771"/>
      <c r="CD114" s="771"/>
      <c r="CE114" s="771"/>
      <c r="CF114" s="848">
        <v>13.6</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320</v>
      </c>
      <c r="DH114" s="784"/>
      <c r="DI114" s="784"/>
      <c r="DJ114" s="784"/>
      <c r="DK114" s="785"/>
      <c r="DL114" s="786" t="s">
        <v>320</v>
      </c>
      <c r="DM114" s="784"/>
      <c r="DN114" s="784"/>
      <c r="DO114" s="784"/>
      <c r="DP114" s="785"/>
      <c r="DQ114" s="786" t="s">
        <v>320</v>
      </c>
      <c r="DR114" s="784"/>
      <c r="DS114" s="784"/>
      <c r="DT114" s="784"/>
      <c r="DU114" s="785"/>
      <c r="DV114" s="754" t="s">
        <v>320</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320</v>
      </c>
      <c r="AB115" s="909"/>
      <c r="AC115" s="909"/>
      <c r="AD115" s="909"/>
      <c r="AE115" s="910"/>
      <c r="AF115" s="911" t="s">
        <v>320</v>
      </c>
      <c r="AG115" s="909"/>
      <c r="AH115" s="909"/>
      <c r="AI115" s="909"/>
      <c r="AJ115" s="910"/>
      <c r="AK115" s="911" t="s">
        <v>320</v>
      </c>
      <c r="AL115" s="909"/>
      <c r="AM115" s="909"/>
      <c r="AN115" s="909"/>
      <c r="AO115" s="910"/>
      <c r="AP115" s="912" t="s">
        <v>320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320</v>
      </c>
      <c r="BR115" s="771"/>
      <c r="BS115" s="771"/>
      <c r="BT115" s="771"/>
      <c r="BU115" s="771"/>
      <c r="BV115" s="771" t="s">
        <v>320</v>
      </c>
      <c r="BW115" s="771"/>
      <c r="BX115" s="771"/>
      <c r="BY115" s="771"/>
      <c r="BZ115" s="771"/>
      <c r="CA115" s="771" t="s">
        <v>320</v>
      </c>
      <c r="CB115" s="771"/>
      <c r="CC115" s="771"/>
      <c r="CD115" s="771"/>
      <c r="CE115" s="771"/>
      <c r="CF115" s="848" t="s">
        <v>320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320</v>
      </c>
      <c r="DH115" s="784"/>
      <c r="DI115" s="784"/>
      <c r="DJ115" s="784"/>
      <c r="DK115" s="785"/>
      <c r="DL115" s="786" t="s">
        <v>320</v>
      </c>
      <c r="DM115" s="784"/>
      <c r="DN115" s="784"/>
      <c r="DO115" s="784"/>
      <c r="DP115" s="785"/>
      <c r="DQ115" s="786" t="s">
        <v>320</v>
      </c>
      <c r="DR115" s="784"/>
      <c r="DS115" s="784"/>
      <c r="DT115" s="784"/>
      <c r="DU115" s="785"/>
      <c r="DV115" s="754" t="s">
        <v>320</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168</v>
      </c>
      <c r="AB116" s="784"/>
      <c r="AC116" s="784"/>
      <c r="AD116" s="784"/>
      <c r="AE116" s="785"/>
      <c r="AF116" s="786">
        <v>241</v>
      </c>
      <c r="AG116" s="784"/>
      <c r="AH116" s="784"/>
      <c r="AI116" s="784"/>
      <c r="AJ116" s="785"/>
      <c r="AK116" s="786">
        <v>122</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320</v>
      </c>
      <c r="BR116" s="771"/>
      <c r="BS116" s="771"/>
      <c r="BT116" s="771"/>
      <c r="BU116" s="771"/>
      <c r="BV116" s="771">
        <v>308877</v>
      </c>
      <c r="BW116" s="771"/>
      <c r="BX116" s="771"/>
      <c r="BY116" s="771"/>
      <c r="BZ116" s="771"/>
      <c r="CA116" s="771" t="s">
        <v>320</v>
      </c>
      <c r="CB116" s="771"/>
      <c r="CC116" s="771"/>
      <c r="CD116" s="771"/>
      <c r="CE116" s="771"/>
      <c r="CF116" s="848" t="s">
        <v>320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320</v>
      </c>
      <c r="DH116" s="784"/>
      <c r="DI116" s="784"/>
      <c r="DJ116" s="784"/>
      <c r="DK116" s="785"/>
      <c r="DL116" s="786" t="s">
        <v>320</v>
      </c>
      <c r="DM116" s="784"/>
      <c r="DN116" s="784"/>
      <c r="DO116" s="784"/>
      <c r="DP116" s="785"/>
      <c r="DQ116" s="786" t="s">
        <v>320</v>
      </c>
      <c r="DR116" s="784"/>
      <c r="DS116" s="784"/>
      <c r="DT116" s="784"/>
      <c r="DU116" s="785"/>
      <c r="DV116" s="754" t="s">
        <v>320</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1292187</v>
      </c>
      <c r="AB117" s="895"/>
      <c r="AC117" s="895"/>
      <c r="AD117" s="895"/>
      <c r="AE117" s="896"/>
      <c r="AF117" s="898">
        <v>1307204</v>
      </c>
      <c r="AG117" s="895"/>
      <c r="AH117" s="895"/>
      <c r="AI117" s="895"/>
      <c r="AJ117" s="896"/>
      <c r="AK117" s="898">
        <v>1384510</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288</v>
      </c>
      <c r="AG118" s="888"/>
      <c r="AH118" s="888"/>
      <c r="AI118" s="888"/>
      <c r="AJ118" s="889"/>
      <c r="AK118" s="890" t="s">
        <v>287</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17190195</v>
      </c>
      <c r="BR118" s="858"/>
      <c r="BS118" s="858"/>
      <c r="BT118" s="858"/>
      <c r="BU118" s="858"/>
      <c r="BV118" s="858">
        <v>17964128</v>
      </c>
      <c r="BW118" s="858"/>
      <c r="BX118" s="858"/>
      <c r="BY118" s="858"/>
      <c r="BZ118" s="858"/>
      <c r="CA118" s="858">
        <v>17728997</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2702067</v>
      </c>
      <c r="BR119" s="800"/>
      <c r="BS119" s="800"/>
      <c r="BT119" s="800"/>
      <c r="BU119" s="800"/>
      <c r="BV119" s="800">
        <v>2732366</v>
      </c>
      <c r="BW119" s="800"/>
      <c r="BX119" s="800"/>
      <c r="BY119" s="800"/>
      <c r="BZ119" s="800"/>
      <c r="CA119" s="800">
        <v>1614941</v>
      </c>
      <c r="CB119" s="800"/>
      <c r="CC119" s="800"/>
      <c r="CD119" s="800"/>
      <c r="CE119" s="800"/>
      <c r="CF119" s="861">
        <v>28.3</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t="s">
        <v>112</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1686243</v>
      </c>
      <c r="DH120" s="800"/>
      <c r="DI120" s="800"/>
      <c r="DJ120" s="800"/>
      <c r="DK120" s="800"/>
      <c r="DL120" s="800">
        <v>1707885</v>
      </c>
      <c r="DM120" s="800"/>
      <c r="DN120" s="800"/>
      <c r="DO120" s="800"/>
      <c r="DP120" s="800"/>
      <c r="DQ120" s="800">
        <v>1808172</v>
      </c>
      <c r="DR120" s="800"/>
      <c r="DS120" s="800"/>
      <c r="DT120" s="800"/>
      <c r="DU120" s="800"/>
      <c r="DV120" s="801">
        <v>31.7</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9009489</v>
      </c>
      <c r="BR121" s="858"/>
      <c r="BS121" s="858"/>
      <c r="BT121" s="858"/>
      <c r="BU121" s="858"/>
      <c r="BV121" s="858">
        <v>9137251</v>
      </c>
      <c r="BW121" s="858"/>
      <c r="BX121" s="858"/>
      <c r="BY121" s="858"/>
      <c r="BZ121" s="858"/>
      <c r="CA121" s="858">
        <v>9164313</v>
      </c>
      <c r="CB121" s="858"/>
      <c r="CC121" s="858"/>
      <c r="CD121" s="858"/>
      <c r="CE121" s="858"/>
      <c r="CF121" s="859">
        <v>160.80000000000001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123546</v>
      </c>
      <c r="DH121" s="771"/>
      <c r="DI121" s="771"/>
      <c r="DJ121" s="771"/>
      <c r="DK121" s="771"/>
      <c r="DL121" s="771">
        <v>109385</v>
      </c>
      <c r="DM121" s="771"/>
      <c r="DN121" s="771"/>
      <c r="DO121" s="771"/>
      <c r="DP121" s="771"/>
      <c r="DQ121" s="771">
        <v>91390</v>
      </c>
      <c r="DR121" s="771"/>
      <c r="DS121" s="771"/>
      <c r="DT121" s="771"/>
      <c r="DU121" s="771"/>
      <c r="DV121" s="823">
        <v>1.6</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11711556</v>
      </c>
      <c r="BR122" s="840"/>
      <c r="BS122" s="840"/>
      <c r="BT122" s="840"/>
      <c r="BU122" s="840"/>
      <c r="BV122" s="840">
        <v>11869617</v>
      </c>
      <c r="BW122" s="840"/>
      <c r="BX122" s="840"/>
      <c r="BY122" s="840"/>
      <c r="BZ122" s="840"/>
      <c r="CA122" s="840">
        <v>10779254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100</v>
      </c>
      <c r="BR123" s="832"/>
      <c r="BS123" s="832"/>
      <c r="BT123" s="832"/>
      <c r="BU123" s="832"/>
      <c r="BV123" s="832">
        <v>107.6</v>
      </c>
      <c r="BW123" s="832"/>
      <c r="BX123" s="832"/>
      <c r="BY123" s="832"/>
      <c r="BZ123" s="832"/>
      <c r="CA123" s="832">
        <v>121.9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449</v>
      </c>
      <c r="AY127" s="758"/>
      <c r="AZ127" s="758"/>
      <c r="BA127" s="758"/>
      <c r="BB127" s="758"/>
      <c r="BC127" s="758"/>
      <c r="BD127" s="758"/>
      <c r="BE127" s="759"/>
      <c r="BF127" s="760" t="s">
        <v>112</v>
      </c>
      <c r="BG127" s="761"/>
      <c r="BH127" s="761"/>
      <c r="BI127" s="761"/>
      <c r="BJ127" s="761"/>
      <c r="BK127" s="761"/>
      <c r="BL127" s="762"/>
      <c r="BM127" s="760">
        <v>14.23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t="s">
        <v>112</v>
      </c>
      <c r="AB128" s="724"/>
      <c r="AC128" s="724"/>
      <c r="AD128" s="724"/>
      <c r="AE128" s="725"/>
      <c r="AF128" s="726" t="s">
        <v>112</v>
      </c>
      <c r="AG128" s="724"/>
      <c r="AH128" s="724"/>
      <c r="AI128" s="724"/>
      <c r="AJ128" s="725"/>
      <c r="AK128" s="726" t="s">
        <v>112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112</v>
      </c>
      <c r="BG128" s="791"/>
      <c r="BH128" s="791"/>
      <c r="BI128" s="791"/>
      <c r="BJ128" s="791"/>
      <c r="BK128" s="791"/>
      <c r="BL128" s="792"/>
      <c r="BM128" s="790">
        <v>19.23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6199821</v>
      </c>
      <c r="AB129" s="784"/>
      <c r="AC129" s="784"/>
      <c r="AD129" s="784"/>
      <c r="AE129" s="785"/>
      <c r="AF129" s="786">
        <v>6412968</v>
      </c>
      <c r="AG129" s="784"/>
      <c r="AH129" s="784"/>
      <c r="AI129" s="784"/>
      <c r="AJ129" s="785"/>
      <c r="AK129" s="786">
        <v>6493132</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722485</v>
      </c>
      <c r="AB130" s="784"/>
      <c r="AC130" s="784"/>
      <c r="AD130" s="784"/>
      <c r="AE130" s="785"/>
      <c r="AF130" s="786">
        <v>753812</v>
      </c>
      <c r="AG130" s="784"/>
      <c r="AH130" s="784"/>
      <c r="AI130" s="784"/>
      <c r="AJ130" s="785"/>
      <c r="AK130" s="786">
        <v>792251</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121.9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5477336</v>
      </c>
      <c r="AB131" s="717"/>
      <c r="AC131" s="717"/>
      <c r="AD131" s="717"/>
      <c r="AE131" s="718"/>
      <c r="AF131" s="719">
        <v>5659156</v>
      </c>
      <c r="AG131" s="717"/>
      <c r="AH131" s="717"/>
      <c r="AI131" s="717"/>
      <c r="AJ131" s="718"/>
      <c r="AK131" s="719">
        <v>5700881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10.40107819</v>
      </c>
      <c r="AB132" s="740"/>
      <c r="AC132" s="740"/>
      <c r="AD132" s="740"/>
      <c r="AE132" s="741"/>
      <c r="AF132" s="742">
        <v>9.7787019829999995</v>
      </c>
      <c r="AG132" s="740"/>
      <c r="AH132" s="740"/>
      <c r="AI132" s="740"/>
      <c r="AJ132" s="741"/>
      <c r="AK132" s="742">
        <v>10.38890305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10.4</v>
      </c>
      <c r="AB133" s="749"/>
      <c r="AC133" s="749"/>
      <c r="AD133" s="749"/>
      <c r="AE133" s="750"/>
      <c r="AF133" s="748">
        <v>9.9</v>
      </c>
      <c r="AG133" s="749"/>
      <c r="AH133" s="749"/>
      <c r="AI133" s="749"/>
      <c r="AJ133" s="750"/>
      <c r="AK133" s="748">
        <v>10.1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22" t="s">
        <v>465</v>
      </c>
      <c r="L7" s="254"/>
      <c r="M7" s="255" t="s">
        <v>466</v>
      </c>
      <c r="N7" s="256"/>
    </row>
    <row r="8" spans="1:16" x14ac:dyDescent="0.15">
      <c r="A8" s="248"/>
      <c r="B8" s="244"/>
      <c r="C8" s="244"/>
      <c r="D8" s="244"/>
      <c r="E8" s="244"/>
      <c r="F8" s="244"/>
      <c r="G8" s="257"/>
      <c r="H8" s="258"/>
      <c r="I8" s="258"/>
      <c r="J8" s="259"/>
      <c r="K8" s="1123"/>
      <c r="L8" s="260" t="s">
        <v>467</v>
      </c>
      <c r="M8" s="261" t="s">
        <v>468</v>
      </c>
      <c r="N8" s="262" t="s">
        <v>469</v>
      </c>
    </row>
    <row r="9" spans="1:16" x14ac:dyDescent="0.15">
      <c r="A9" s="248"/>
      <c r="B9" s="244"/>
      <c r="C9" s="244"/>
      <c r="D9" s="244"/>
      <c r="E9" s="244"/>
      <c r="F9" s="244"/>
      <c r="G9" s="1136" t="s">
        <v>470</v>
      </c>
      <c r="H9" s="1137"/>
      <c r="I9" s="1137"/>
      <c r="J9" s="1138"/>
      <c r="K9" s="263">
        <v>1753193</v>
      </c>
      <c r="L9" s="264">
        <v>47239</v>
      </c>
      <c r="M9" s="265">
        <v>59313</v>
      </c>
      <c r="N9" s="266">
        <v>-20.399999999999999</v>
      </c>
    </row>
    <row r="10" spans="1:16" x14ac:dyDescent="0.15">
      <c r="A10" s="248"/>
      <c r="B10" s="244"/>
      <c r="C10" s="244"/>
      <c r="D10" s="244"/>
      <c r="E10" s="244"/>
      <c r="F10" s="244"/>
      <c r="G10" s="1136" t="s">
        <v>471</v>
      </c>
      <c r="H10" s="1137"/>
      <c r="I10" s="1137"/>
      <c r="J10" s="1138"/>
      <c r="K10" s="267">
        <v>168082</v>
      </c>
      <c r="L10" s="268">
        <v>4529</v>
      </c>
      <c r="M10" s="269">
        <v>5376</v>
      </c>
      <c r="N10" s="270">
        <v>-15.8</v>
      </c>
    </row>
    <row r="11" spans="1:16" ht="13.5" customHeight="1" x14ac:dyDescent="0.15">
      <c r="A11" s="248"/>
      <c r="B11" s="244"/>
      <c r="C11" s="244"/>
      <c r="D11" s="244"/>
      <c r="E11" s="244"/>
      <c r="F11" s="244"/>
      <c r="G11" s="1136" t="s">
        <v>472</v>
      </c>
      <c r="H11" s="1137"/>
      <c r="I11" s="1137"/>
      <c r="J11" s="1138"/>
      <c r="K11" s="267">
        <v>365284</v>
      </c>
      <c r="L11" s="268">
        <v>9842</v>
      </c>
      <c r="M11" s="269">
        <v>7786</v>
      </c>
      <c r="N11" s="270">
        <v>26.4</v>
      </c>
    </row>
    <row r="12" spans="1:16" ht="13.5" customHeight="1" x14ac:dyDescent="0.15">
      <c r="A12" s="248"/>
      <c r="B12" s="244"/>
      <c r="C12" s="244"/>
      <c r="D12" s="244"/>
      <c r="E12" s="244"/>
      <c r="F12" s="244"/>
      <c r="G12" s="1136" t="s">
        <v>473</v>
      </c>
      <c r="H12" s="1137"/>
      <c r="I12" s="1137"/>
      <c r="J12" s="1138"/>
      <c r="K12" s="267" t="s">
        <v>474</v>
      </c>
      <c r="L12" s="268" t="s">
        <v>474</v>
      </c>
      <c r="M12" s="269">
        <v>131</v>
      </c>
      <c r="N12" s="270" t="s">
        <v>474</v>
      </c>
    </row>
    <row r="13" spans="1:16" ht="13.5" customHeight="1" x14ac:dyDescent="0.15">
      <c r="A13" s="248"/>
      <c r="B13" s="244"/>
      <c r="C13" s="244"/>
      <c r="D13" s="244"/>
      <c r="E13" s="244"/>
      <c r="F13" s="244"/>
      <c r="G13" s="1136" t="s">
        <v>475</v>
      </c>
      <c r="H13" s="1137"/>
      <c r="I13" s="1137"/>
      <c r="J13" s="1138"/>
      <c r="K13" s="267" t="s">
        <v>474</v>
      </c>
      <c r="L13" s="268" t="s">
        <v>474</v>
      </c>
      <c r="M13" s="269">
        <v>5</v>
      </c>
      <c r="N13" s="270" t="s">
        <v>474</v>
      </c>
    </row>
    <row r="14" spans="1:16" ht="13.5" customHeight="1" x14ac:dyDescent="0.15">
      <c r="A14" s="248"/>
      <c r="B14" s="244"/>
      <c r="C14" s="244"/>
      <c r="D14" s="244"/>
      <c r="E14" s="244"/>
      <c r="F14" s="244"/>
      <c r="G14" s="1136" t="s">
        <v>476</v>
      </c>
      <c r="H14" s="1137"/>
      <c r="I14" s="1137"/>
      <c r="J14" s="1138"/>
      <c r="K14" s="267">
        <v>159782</v>
      </c>
      <c r="L14" s="268">
        <v>4305</v>
      </c>
      <c r="M14" s="269">
        <v>2777</v>
      </c>
      <c r="N14" s="270">
        <v>55</v>
      </c>
    </row>
    <row r="15" spans="1:16" ht="13.5" customHeight="1" x14ac:dyDescent="0.15">
      <c r="A15" s="248"/>
      <c r="B15" s="244"/>
      <c r="C15" s="244"/>
      <c r="D15" s="244"/>
      <c r="E15" s="244"/>
      <c r="F15" s="244"/>
      <c r="G15" s="1136" t="s">
        <v>477</v>
      </c>
      <c r="H15" s="1137"/>
      <c r="I15" s="1137"/>
      <c r="J15" s="1138"/>
      <c r="K15" s="267">
        <v>101201</v>
      </c>
      <c r="L15" s="268">
        <v>2727</v>
      </c>
      <c r="M15" s="269">
        <v>1317</v>
      </c>
      <c r="N15" s="270">
        <v>107.1</v>
      </c>
    </row>
    <row r="16" spans="1:16" x14ac:dyDescent="0.15">
      <c r="A16" s="248"/>
      <c r="B16" s="244"/>
      <c r="C16" s="244"/>
      <c r="D16" s="244"/>
      <c r="E16" s="244"/>
      <c r="F16" s="244"/>
      <c r="G16" s="1139" t="s">
        <v>478</v>
      </c>
      <c r="H16" s="1140"/>
      <c r="I16" s="1140"/>
      <c r="J16" s="1141"/>
      <c r="K16" s="268">
        <v>-284279</v>
      </c>
      <c r="L16" s="268">
        <v>-7660</v>
      </c>
      <c r="M16" s="269">
        <v>-6006</v>
      </c>
      <c r="N16" s="270">
        <v>27.5</v>
      </c>
    </row>
    <row r="17" spans="1:16" x14ac:dyDescent="0.15">
      <c r="A17" s="248"/>
      <c r="B17" s="244"/>
      <c r="C17" s="244"/>
      <c r="D17" s="244"/>
      <c r="E17" s="244"/>
      <c r="F17" s="244"/>
      <c r="G17" s="1139" t="s">
        <v>170</v>
      </c>
      <c r="H17" s="1140"/>
      <c r="I17" s="1140"/>
      <c r="J17" s="1141"/>
      <c r="K17" s="268">
        <v>2263263</v>
      </c>
      <c r="L17" s="268">
        <v>60983</v>
      </c>
      <c r="M17" s="269">
        <v>70700</v>
      </c>
      <c r="N17" s="270">
        <v>-13.7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3" t="s">
        <v>483</v>
      </c>
      <c r="H21" s="1134"/>
      <c r="I21" s="1134"/>
      <c r="J21" s="1135"/>
      <c r="K21" s="280">
        <v>4.96</v>
      </c>
      <c r="L21" s="281">
        <v>6.73</v>
      </c>
      <c r="M21" s="282">
        <v>-1.77</v>
      </c>
      <c r="N21" s="249"/>
      <c r="O21" s="283"/>
      <c r="P21" s="279"/>
    </row>
    <row r="22" spans="1:16" s="284" customFormat="1" x14ac:dyDescent="0.15">
      <c r="A22" s="279"/>
      <c r="B22" s="249"/>
      <c r="C22" s="249"/>
      <c r="D22" s="249"/>
      <c r="E22" s="249"/>
      <c r="F22" s="249"/>
      <c r="G22" s="1133" t="s">
        <v>484</v>
      </c>
      <c r="H22" s="1134"/>
      <c r="I22" s="1134"/>
      <c r="J22" s="1135"/>
      <c r="K22" s="285">
        <v>100.5</v>
      </c>
      <c r="L22" s="286">
        <v>96.8</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22" t="s">
        <v>465</v>
      </c>
      <c r="L30" s="254"/>
      <c r="M30" s="255" t="s">
        <v>466</v>
      </c>
      <c r="N30" s="256"/>
    </row>
    <row r="31" spans="1:16" x14ac:dyDescent="0.15">
      <c r="A31" s="248"/>
      <c r="B31" s="244"/>
      <c r="C31" s="244"/>
      <c r="D31" s="244"/>
      <c r="E31" s="244"/>
      <c r="F31" s="244"/>
      <c r="G31" s="257"/>
      <c r="H31" s="258"/>
      <c r="I31" s="258"/>
      <c r="J31" s="259"/>
      <c r="K31" s="1123"/>
      <c r="L31" s="260" t="s">
        <v>467</v>
      </c>
      <c r="M31" s="261" t="s">
        <v>468</v>
      </c>
      <c r="N31" s="262" t="s">
        <v>469</v>
      </c>
    </row>
    <row r="32" spans="1:16" ht="27" customHeight="1" x14ac:dyDescent="0.15">
      <c r="A32" s="248"/>
      <c r="B32" s="244"/>
      <c r="C32" s="244"/>
      <c r="D32" s="244"/>
      <c r="E32" s="244"/>
      <c r="F32" s="244"/>
      <c r="G32" s="1124" t="s">
        <v>487</v>
      </c>
      <c r="H32" s="1125"/>
      <c r="I32" s="1125"/>
      <c r="J32" s="1126"/>
      <c r="K32" s="294">
        <v>1191547</v>
      </c>
      <c r="L32" s="294">
        <v>32106</v>
      </c>
      <c r="M32" s="295">
        <v>33640</v>
      </c>
      <c r="N32" s="296">
        <v>-4.5999999999999996</v>
      </c>
    </row>
    <row r="33" spans="1:16" ht="13.5" customHeight="1" x14ac:dyDescent="0.15">
      <c r="A33" s="248"/>
      <c r="B33" s="244"/>
      <c r="C33" s="244"/>
      <c r="D33" s="244"/>
      <c r="E33" s="244"/>
      <c r="F33" s="244"/>
      <c r="G33" s="1124" t="s">
        <v>488</v>
      </c>
      <c r="H33" s="1125"/>
      <c r="I33" s="1125"/>
      <c r="J33" s="1126"/>
      <c r="K33" s="294" t="s">
        <v>474</v>
      </c>
      <c r="L33" s="294" t="s">
        <v>474</v>
      </c>
      <c r="M33" s="295" t="s">
        <v>474</v>
      </c>
      <c r="N33" s="296" t="s">
        <v>474</v>
      </c>
    </row>
    <row r="34" spans="1:16" ht="27" customHeight="1" x14ac:dyDescent="0.15">
      <c r="A34" s="248"/>
      <c r="B34" s="244"/>
      <c r="C34" s="244"/>
      <c r="D34" s="244"/>
      <c r="E34" s="244"/>
      <c r="F34" s="244"/>
      <c r="G34" s="1124" t="s">
        <v>489</v>
      </c>
      <c r="H34" s="1125"/>
      <c r="I34" s="1125"/>
      <c r="J34" s="1126"/>
      <c r="K34" s="294" t="s">
        <v>474</v>
      </c>
      <c r="L34" s="294" t="s">
        <v>474</v>
      </c>
      <c r="M34" s="295">
        <v>3</v>
      </c>
      <c r="N34" s="296" t="s">
        <v>474</v>
      </c>
    </row>
    <row r="35" spans="1:16" ht="27" customHeight="1" x14ac:dyDescent="0.15">
      <c r="A35" s="248"/>
      <c r="B35" s="244"/>
      <c r="C35" s="244"/>
      <c r="D35" s="244"/>
      <c r="E35" s="244"/>
      <c r="F35" s="244"/>
      <c r="G35" s="1124" t="s">
        <v>490</v>
      </c>
      <c r="H35" s="1125"/>
      <c r="I35" s="1125"/>
      <c r="J35" s="1126"/>
      <c r="K35" s="294">
        <v>125100</v>
      </c>
      <c r="L35" s="294">
        <v>3371</v>
      </c>
      <c r="M35" s="295">
        <v>10374</v>
      </c>
      <c r="N35" s="296">
        <v>-67.5</v>
      </c>
    </row>
    <row r="36" spans="1:16" ht="27" customHeight="1" x14ac:dyDescent="0.15">
      <c r="A36" s="248"/>
      <c r="B36" s="244"/>
      <c r="C36" s="244"/>
      <c r="D36" s="244"/>
      <c r="E36" s="244"/>
      <c r="F36" s="244"/>
      <c r="G36" s="1124" t="s">
        <v>491</v>
      </c>
      <c r="H36" s="1125"/>
      <c r="I36" s="1125"/>
      <c r="J36" s="1126"/>
      <c r="K36" s="294">
        <v>67741</v>
      </c>
      <c r="L36" s="294">
        <v>1825</v>
      </c>
      <c r="M36" s="295">
        <v>2665</v>
      </c>
      <c r="N36" s="296">
        <v>-31.5</v>
      </c>
    </row>
    <row r="37" spans="1:16" ht="13.5" customHeight="1" x14ac:dyDescent="0.15">
      <c r="A37" s="248"/>
      <c r="B37" s="244"/>
      <c r="C37" s="244"/>
      <c r="D37" s="244"/>
      <c r="E37" s="244"/>
      <c r="F37" s="244"/>
      <c r="G37" s="1124" t="s">
        <v>492</v>
      </c>
      <c r="H37" s="1125"/>
      <c r="I37" s="1125"/>
      <c r="J37" s="1126"/>
      <c r="K37" s="294" t="s">
        <v>474</v>
      </c>
      <c r="L37" s="294" t="s">
        <v>474</v>
      </c>
      <c r="M37" s="295">
        <v>1343</v>
      </c>
      <c r="N37" s="296" t="s">
        <v>474</v>
      </c>
    </row>
    <row r="38" spans="1:16" ht="27" customHeight="1" x14ac:dyDescent="0.15">
      <c r="A38" s="248"/>
      <c r="B38" s="244"/>
      <c r="C38" s="244"/>
      <c r="D38" s="244"/>
      <c r="E38" s="244"/>
      <c r="F38" s="244"/>
      <c r="G38" s="1127" t="s">
        <v>493</v>
      </c>
      <c r="H38" s="1128"/>
      <c r="I38" s="1128"/>
      <c r="J38" s="1129"/>
      <c r="K38" s="297">
        <v>122</v>
      </c>
      <c r="L38" s="297">
        <v>3</v>
      </c>
      <c r="M38" s="298">
        <v>2</v>
      </c>
      <c r="N38" s="299">
        <v>50</v>
      </c>
      <c r="O38" s="293"/>
    </row>
    <row r="39" spans="1:16" x14ac:dyDescent="0.15">
      <c r="A39" s="248"/>
      <c r="B39" s="244"/>
      <c r="C39" s="244"/>
      <c r="D39" s="244"/>
      <c r="E39" s="244"/>
      <c r="F39" s="244"/>
      <c r="G39" s="1127" t="s">
        <v>494</v>
      </c>
      <c r="H39" s="1128"/>
      <c r="I39" s="1128"/>
      <c r="J39" s="1129"/>
      <c r="K39" s="300" t="s">
        <v>474</v>
      </c>
      <c r="L39" s="300" t="s">
        <v>474</v>
      </c>
      <c r="M39" s="301">
        <v>-3110</v>
      </c>
      <c r="N39" s="302" t="s">
        <v>474</v>
      </c>
      <c r="O39" s="293"/>
    </row>
    <row r="40" spans="1:16" ht="27" customHeight="1" x14ac:dyDescent="0.15">
      <c r="A40" s="248"/>
      <c r="B40" s="244"/>
      <c r="C40" s="244"/>
      <c r="D40" s="244"/>
      <c r="E40" s="244"/>
      <c r="F40" s="244"/>
      <c r="G40" s="1124" t="s">
        <v>495</v>
      </c>
      <c r="H40" s="1125"/>
      <c r="I40" s="1125"/>
      <c r="J40" s="1126"/>
      <c r="K40" s="300">
        <v>-792251</v>
      </c>
      <c r="L40" s="300">
        <v>-21347</v>
      </c>
      <c r="M40" s="301">
        <v>-31707</v>
      </c>
      <c r="N40" s="302">
        <v>-32.700000000000003</v>
      </c>
      <c r="O40" s="293"/>
    </row>
    <row r="41" spans="1:16" x14ac:dyDescent="0.15">
      <c r="A41" s="248"/>
      <c r="B41" s="244"/>
      <c r="C41" s="244"/>
      <c r="D41" s="244"/>
      <c r="E41" s="244"/>
      <c r="F41" s="244"/>
      <c r="G41" s="1130" t="s">
        <v>282</v>
      </c>
      <c r="H41" s="1131"/>
      <c r="I41" s="1131"/>
      <c r="J41" s="1132"/>
      <c r="K41" s="294">
        <v>592259</v>
      </c>
      <c r="L41" s="300">
        <v>15958</v>
      </c>
      <c r="M41" s="301">
        <v>13210</v>
      </c>
      <c r="N41" s="302">
        <v>20.8</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7" t="s">
        <v>465</v>
      </c>
      <c r="J49" s="1119" t="s">
        <v>499</v>
      </c>
      <c r="K49" s="1120"/>
      <c r="L49" s="1120"/>
      <c r="M49" s="1120"/>
      <c r="N49" s="1121"/>
    </row>
    <row r="50" spans="1:14" x14ac:dyDescent="0.15">
      <c r="A50" s="248"/>
      <c r="B50" s="244"/>
      <c r="C50" s="244"/>
      <c r="D50" s="244"/>
      <c r="E50" s="244"/>
      <c r="F50" s="244"/>
      <c r="G50" s="312"/>
      <c r="H50" s="313"/>
      <c r="I50" s="1118"/>
      <c r="J50" s="314" t="s">
        <v>500</v>
      </c>
      <c r="K50" s="315" t="s">
        <v>501</v>
      </c>
      <c r="L50" s="316" t="s">
        <v>502</v>
      </c>
      <c r="M50" s="317" t="s">
        <v>503</v>
      </c>
      <c r="N50" s="318" t="s">
        <v>504</v>
      </c>
    </row>
    <row r="51" spans="1:14" x14ac:dyDescent="0.15">
      <c r="A51" s="248"/>
      <c r="B51" s="244"/>
      <c r="C51" s="244"/>
      <c r="D51" s="244"/>
      <c r="E51" s="244"/>
      <c r="F51" s="244"/>
      <c r="G51" s="310" t="s">
        <v>505</v>
      </c>
      <c r="H51" s="311"/>
      <c r="I51" s="319">
        <v>3707399</v>
      </c>
      <c r="J51" s="320">
        <v>105513</v>
      </c>
      <c r="K51" s="321">
        <v>11.8</v>
      </c>
      <c r="L51" s="322">
        <v>49426</v>
      </c>
      <c r="M51" s="323">
        <v>4.5999999999999996</v>
      </c>
      <c r="N51" s="324">
        <v>7.2</v>
      </c>
    </row>
    <row r="52" spans="1:14" x14ac:dyDescent="0.15">
      <c r="A52" s="248"/>
      <c r="B52" s="244"/>
      <c r="C52" s="244"/>
      <c r="D52" s="244"/>
      <c r="E52" s="244"/>
      <c r="F52" s="244"/>
      <c r="G52" s="325"/>
      <c r="H52" s="326" t="s">
        <v>506</v>
      </c>
      <c r="I52" s="327">
        <v>600864</v>
      </c>
      <c r="J52" s="328">
        <v>17101</v>
      </c>
      <c r="K52" s="329">
        <v>-30</v>
      </c>
      <c r="L52" s="330">
        <v>26568</v>
      </c>
      <c r="M52" s="331">
        <v>-4.5999999999999996</v>
      </c>
      <c r="N52" s="332">
        <v>-25.4</v>
      </c>
    </row>
    <row r="53" spans="1:14" x14ac:dyDescent="0.15">
      <c r="A53" s="248"/>
      <c r="B53" s="244"/>
      <c r="C53" s="244"/>
      <c r="D53" s="244"/>
      <c r="E53" s="244"/>
      <c r="F53" s="244"/>
      <c r="G53" s="310" t="s">
        <v>507</v>
      </c>
      <c r="H53" s="311"/>
      <c r="I53" s="319">
        <v>2492789</v>
      </c>
      <c r="J53" s="320">
        <v>70040</v>
      </c>
      <c r="K53" s="321">
        <v>-33.6</v>
      </c>
      <c r="L53" s="322">
        <v>42839</v>
      </c>
      <c r="M53" s="323">
        <v>-13.3</v>
      </c>
      <c r="N53" s="324">
        <v>-20.3</v>
      </c>
    </row>
    <row r="54" spans="1:14" x14ac:dyDescent="0.15">
      <c r="A54" s="248"/>
      <c r="B54" s="244"/>
      <c r="C54" s="244"/>
      <c r="D54" s="244"/>
      <c r="E54" s="244"/>
      <c r="F54" s="244"/>
      <c r="G54" s="325"/>
      <c r="H54" s="326" t="s">
        <v>506</v>
      </c>
      <c r="I54" s="327">
        <v>477035</v>
      </c>
      <c r="J54" s="328">
        <v>13403</v>
      </c>
      <c r="K54" s="329">
        <v>-21.6</v>
      </c>
      <c r="L54" s="330">
        <v>22027</v>
      </c>
      <c r="M54" s="331">
        <v>-17.100000000000001</v>
      </c>
      <c r="N54" s="332">
        <v>-4.5</v>
      </c>
    </row>
    <row r="55" spans="1:14" x14ac:dyDescent="0.15">
      <c r="A55" s="248"/>
      <c r="B55" s="244"/>
      <c r="C55" s="244"/>
      <c r="D55" s="244"/>
      <c r="E55" s="244"/>
      <c r="F55" s="244"/>
      <c r="G55" s="310" t="s">
        <v>508</v>
      </c>
      <c r="H55" s="311"/>
      <c r="I55" s="319">
        <v>2485084</v>
      </c>
      <c r="J55" s="320">
        <v>69143</v>
      </c>
      <c r="K55" s="321">
        <v>-1.3</v>
      </c>
      <c r="L55" s="322">
        <v>46819</v>
      </c>
      <c r="M55" s="323">
        <v>9.3000000000000007</v>
      </c>
      <c r="N55" s="324">
        <v>-10.6</v>
      </c>
    </row>
    <row r="56" spans="1:14" x14ac:dyDescent="0.15">
      <c r="A56" s="248"/>
      <c r="B56" s="244"/>
      <c r="C56" s="244"/>
      <c r="D56" s="244"/>
      <c r="E56" s="244"/>
      <c r="F56" s="244"/>
      <c r="G56" s="325"/>
      <c r="H56" s="326" t="s">
        <v>506</v>
      </c>
      <c r="I56" s="327">
        <v>482239</v>
      </c>
      <c r="J56" s="328">
        <v>13418</v>
      </c>
      <c r="K56" s="329">
        <v>0.1</v>
      </c>
      <c r="L56" s="330">
        <v>24121</v>
      </c>
      <c r="M56" s="331">
        <v>9.5</v>
      </c>
      <c r="N56" s="332">
        <v>-9.4</v>
      </c>
    </row>
    <row r="57" spans="1:14" x14ac:dyDescent="0.15">
      <c r="A57" s="248"/>
      <c r="B57" s="244"/>
      <c r="C57" s="244"/>
      <c r="D57" s="244"/>
      <c r="E57" s="244"/>
      <c r="F57" s="244"/>
      <c r="G57" s="310" t="s">
        <v>509</v>
      </c>
      <c r="H57" s="311"/>
      <c r="I57" s="319">
        <v>3054674</v>
      </c>
      <c r="J57" s="320">
        <v>83498</v>
      </c>
      <c r="K57" s="321">
        <v>20.8</v>
      </c>
      <c r="L57" s="322">
        <v>53270</v>
      </c>
      <c r="M57" s="323">
        <v>13.8</v>
      </c>
      <c r="N57" s="324">
        <v>7</v>
      </c>
    </row>
    <row r="58" spans="1:14" x14ac:dyDescent="0.15">
      <c r="A58" s="248"/>
      <c r="B58" s="244"/>
      <c r="C58" s="244"/>
      <c r="D58" s="244"/>
      <c r="E58" s="244"/>
      <c r="F58" s="244"/>
      <c r="G58" s="325"/>
      <c r="H58" s="326" t="s">
        <v>506</v>
      </c>
      <c r="I58" s="327">
        <v>498317</v>
      </c>
      <c r="J58" s="328">
        <v>13621</v>
      </c>
      <c r="K58" s="329">
        <v>1.5</v>
      </c>
      <c r="L58" s="330">
        <v>24316</v>
      </c>
      <c r="M58" s="331">
        <v>0.8</v>
      </c>
      <c r="N58" s="332">
        <v>0.7</v>
      </c>
    </row>
    <row r="59" spans="1:14" x14ac:dyDescent="0.15">
      <c r="A59" s="248"/>
      <c r="B59" s="244"/>
      <c r="C59" s="244"/>
      <c r="D59" s="244"/>
      <c r="E59" s="244"/>
      <c r="F59" s="244"/>
      <c r="G59" s="310" t="s">
        <v>510</v>
      </c>
      <c r="H59" s="311"/>
      <c r="I59" s="319">
        <v>2960091</v>
      </c>
      <c r="J59" s="320">
        <v>79759</v>
      </c>
      <c r="K59" s="321">
        <v>-4.5</v>
      </c>
      <c r="L59" s="322">
        <v>53292</v>
      </c>
      <c r="M59" s="323">
        <v>0</v>
      </c>
      <c r="N59" s="324">
        <v>-4.5</v>
      </c>
    </row>
    <row r="60" spans="1:14" x14ac:dyDescent="0.15">
      <c r="A60" s="248"/>
      <c r="B60" s="244"/>
      <c r="C60" s="244"/>
      <c r="D60" s="244"/>
      <c r="E60" s="244"/>
      <c r="F60" s="244"/>
      <c r="G60" s="325"/>
      <c r="H60" s="326" t="s">
        <v>506</v>
      </c>
      <c r="I60" s="333">
        <v>272058</v>
      </c>
      <c r="J60" s="328">
        <v>7331</v>
      </c>
      <c r="K60" s="329">
        <v>-46.2</v>
      </c>
      <c r="L60" s="330">
        <v>28900</v>
      </c>
      <c r="M60" s="331">
        <v>18.899999999999999</v>
      </c>
      <c r="N60" s="332">
        <v>-65.099999999999994</v>
      </c>
    </row>
    <row r="61" spans="1:14" x14ac:dyDescent="0.15">
      <c r="A61" s="248"/>
      <c r="B61" s="244"/>
      <c r="C61" s="244"/>
      <c r="D61" s="244"/>
      <c r="E61" s="244"/>
      <c r="F61" s="244"/>
      <c r="G61" s="310" t="s">
        <v>511</v>
      </c>
      <c r="H61" s="334"/>
      <c r="I61" s="335">
        <v>2940007</v>
      </c>
      <c r="J61" s="336">
        <v>81591</v>
      </c>
      <c r="K61" s="337">
        <v>-1.4</v>
      </c>
      <c r="L61" s="338">
        <v>49129</v>
      </c>
      <c r="M61" s="339">
        <v>2.9</v>
      </c>
      <c r="N61" s="324">
        <v>-4.3</v>
      </c>
    </row>
    <row r="62" spans="1:14" x14ac:dyDescent="0.15">
      <c r="A62" s="248"/>
      <c r="B62" s="244"/>
      <c r="C62" s="244"/>
      <c r="D62" s="244"/>
      <c r="E62" s="244"/>
      <c r="F62" s="244"/>
      <c r="G62" s="325"/>
      <c r="H62" s="326" t="s">
        <v>506</v>
      </c>
      <c r="I62" s="327">
        <v>466103</v>
      </c>
      <c r="J62" s="328">
        <v>12975</v>
      </c>
      <c r="K62" s="329">
        <v>-19.2</v>
      </c>
      <c r="L62" s="330">
        <v>25186</v>
      </c>
      <c r="M62" s="331">
        <v>1.5</v>
      </c>
      <c r="N62" s="332">
        <v>-20.7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42" t="s">
        <v>3</v>
      </c>
      <c r="D47" s="1142"/>
      <c r="E47" s="1143"/>
      <c r="F47" s="11">
        <v>35.97</v>
      </c>
      <c r="G47" s="12">
        <v>26.91</v>
      </c>
      <c r="H47" s="12">
        <v>31.25</v>
      </c>
      <c r="I47" s="12">
        <v>30.75</v>
      </c>
      <c r="J47" s="13">
        <v>13.44</v>
      </c>
    </row>
    <row r="48" spans="2:10" ht="57.75" customHeight="1" x14ac:dyDescent="0.15">
      <c r="B48" s="14"/>
      <c r="C48" s="1144" t="s">
        <v>4</v>
      </c>
      <c r="D48" s="1144"/>
      <c r="E48" s="1145"/>
      <c r="F48" s="15">
        <v>3.63</v>
      </c>
      <c r="G48" s="16">
        <v>2.75</v>
      </c>
      <c r="H48" s="16">
        <v>5.34</v>
      </c>
      <c r="I48" s="16">
        <v>2.81</v>
      </c>
      <c r="J48" s="17">
        <v>16.489999999999998</v>
      </c>
    </row>
    <row r="49" spans="2:10" ht="57.75" customHeight="1" thickBot="1" x14ac:dyDescent="0.2">
      <c r="B49" s="18"/>
      <c r="C49" s="1146" t="s">
        <v>5</v>
      </c>
      <c r="D49" s="1146"/>
      <c r="E49" s="1147"/>
      <c r="F49" s="19">
        <v>4.54</v>
      </c>
      <c r="G49" s="20" t="s">
        <v>518</v>
      </c>
      <c r="H49" s="20">
        <v>5.9</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4" t="s">
        <v>521</v>
      </c>
      <c r="D34" s="1154"/>
      <c r="E34" s="1155"/>
      <c r="F34" s="32" t="s">
        <v>522</v>
      </c>
      <c r="G34" s="33" t="s">
        <v>523</v>
      </c>
      <c r="H34" s="33" t="s">
        <v>524</v>
      </c>
      <c r="I34" s="33" t="s">
        <v>525</v>
      </c>
      <c r="J34" s="34" t="s">
        <v>526</v>
      </c>
      <c r="K34" s="22"/>
      <c r="L34" s="22"/>
      <c r="M34" s="22"/>
      <c r="N34" s="22"/>
      <c r="O34" s="22"/>
      <c r="P34" s="22"/>
    </row>
    <row r="35" spans="1:16" ht="39" customHeight="1" x14ac:dyDescent="0.15">
      <c r="A35" s="22"/>
      <c r="B35" s="35"/>
      <c r="C35" s="1148" t="s">
        <v>527</v>
      </c>
      <c r="D35" s="1149"/>
      <c r="E35" s="1150"/>
      <c r="F35" s="36">
        <v>3.59</v>
      </c>
      <c r="G35" s="37">
        <v>2.72</v>
      </c>
      <c r="H35" s="37">
        <v>5.28</v>
      </c>
      <c r="I35" s="37">
        <v>2.76</v>
      </c>
      <c r="J35" s="38">
        <v>16.440000000000001</v>
      </c>
      <c r="K35" s="22"/>
      <c r="L35" s="22"/>
      <c r="M35" s="22"/>
      <c r="N35" s="22"/>
      <c r="O35" s="22"/>
      <c r="P35" s="22"/>
    </row>
    <row r="36" spans="1:16" ht="39" customHeight="1" x14ac:dyDescent="0.15">
      <c r="A36" s="22"/>
      <c r="B36" s="35"/>
      <c r="C36" s="1148" t="s">
        <v>528</v>
      </c>
      <c r="D36" s="1149"/>
      <c r="E36" s="1150"/>
      <c r="F36" s="36">
        <v>7.0000000000000007E-2</v>
      </c>
      <c r="G36" s="37">
        <v>0.04</v>
      </c>
      <c r="H36" s="37">
        <v>7.0000000000000007E-2</v>
      </c>
      <c r="I36" s="37">
        <v>0.04</v>
      </c>
      <c r="J36" s="38">
        <v>0.04</v>
      </c>
      <c r="K36" s="22"/>
      <c r="L36" s="22"/>
      <c r="M36" s="22"/>
      <c r="N36" s="22"/>
      <c r="O36" s="22"/>
      <c r="P36" s="22"/>
    </row>
    <row r="37" spans="1:16" ht="39" customHeight="1" x14ac:dyDescent="0.15">
      <c r="A37" s="22"/>
      <c r="B37" s="35"/>
      <c r="C37" s="1148" t="s">
        <v>529</v>
      </c>
      <c r="D37" s="1149"/>
      <c r="E37" s="1150"/>
      <c r="F37" s="36">
        <v>0.03</v>
      </c>
      <c r="G37" s="37">
        <v>0.02</v>
      </c>
      <c r="H37" s="37">
        <v>0.05</v>
      </c>
      <c r="I37" s="37">
        <v>0.04</v>
      </c>
      <c r="J37" s="38">
        <v>0.04</v>
      </c>
      <c r="K37" s="22"/>
      <c r="L37" s="22"/>
      <c r="M37" s="22"/>
      <c r="N37" s="22"/>
      <c r="O37" s="22"/>
      <c r="P37" s="22"/>
    </row>
    <row r="38" spans="1:16" ht="39" customHeight="1" x14ac:dyDescent="0.15">
      <c r="A38" s="22"/>
      <c r="B38" s="35"/>
      <c r="C38" s="1148" t="s">
        <v>530</v>
      </c>
      <c r="D38" s="1149"/>
      <c r="E38" s="1150"/>
      <c r="F38" s="36">
        <v>0.03</v>
      </c>
      <c r="G38" s="37">
        <v>0.01</v>
      </c>
      <c r="H38" s="37">
        <v>7.0000000000000007E-2</v>
      </c>
      <c r="I38" s="37">
        <v>0.01</v>
      </c>
      <c r="J38" s="38">
        <v>0.02</v>
      </c>
      <c r="K38" s="22"/>
      <c r="L38" s="22"/>
      <c r="M38" s="22"/>
      <c r="N38" s="22"/>
      <c r="O38" s="22"/>
      <c r="P38" s="22"/>
    </row>
    <row r="39" spans="1:16" ht="39" customHeight="1" x14ac:dyDescent="0.15">
      <c r="A39" s="22"/>
      <c r="B39" s="35"/>
      <c r="C39" s="1148" t="s">
        <v>531</v>
      </c>
      <c r="D39" s="1149"/>
      <c r="E39" s="1150"/>
      <c r="F39" s="36">
        <v>0.04</v>
      </c>
      <c r="G39" s="37">
        <v>0.03</v>
      </c>
      <c r="H39" s="37">
        <v>0.01</v>
      </c>
      <c r="I39" s="37">
        <v>0.01</v>
      </c>
      <c r="J39" s="38">
        <v>0</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532</v>
      </c>
      <c r="D42" s="1149"/>
      <c r="E42" s="1150"/>
      <c r="F42" s="36" t="s">
        <v>474</v>
      </c>
      <c r="G42" s="37" t="s">
        <v>474</v>
      </c>
      <c r="H42" s="37" t="s">
        <v>474</v>
      </c>
      <c r="I42" s="37" t="s">
        <v>474</v>
      </c>
      <c r="J42" s="38" t="s">
        <v>474</v>
      </c>
      <c r="K42" s="22"/>
      <c r="L42" s="22"/>
      <c r="M42" s="22"/>
      <c r="N42" s="22"/>
      <c r="O42" s="22"/>
      <c r="P42" s="22"/>
    </row>
    <row r="43" spans="1:16" ht="39" customHeight="1" thickBot="1" x14ac:dyDescent="0.2">
      <c r="A43" s="22"/>
      <c r="B43" s="40"/>
      <c r="C43" s="1151" t="s">
        <v>533</v>
      </c>
      <c r="D43" s="1152"/>
      <c r="E43" s="1153"/>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1095</v>
      </c>
      <c r="L45" s="60">
        <v>1058</v>
      </c>
      <c r="M45" s="60">
        <v>1088</v>
      </c>
      <c r="N45" s="60">
        <v>1119</v>
      </c>
      <c r="O45" s="61">
        <v>1192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474</v>
      </c>
      <c r="L46" s="64" t="s">
        <v>474</v>
      </c>
      <c r="M46" s="64" t="s">
        <v>474</v>
      </c>
      <c r="N46" s="64" t="s">
        <v>474</v>
      </c>
      <c r="O46" s="65" t="s">
        <v>474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474</v>
      </c>
      <c r="L47" s="64" t="s">
        <v>474</v>
      </c>
      <c r="M47" s="64" t="s">
        <v>474</v>
      </c>
      <c r="N47" s="64" t="s">
        <v>474</v>
      </c>
      <c r="O47" s="65" t="s">
        <v>474</v>
      </c>
      <c r="P47" s="48"/>
      <c r="Q47" s="48"/>
      <c r="R47" s="48"/>
      <c r="S47" s="48"/>
      <c r="T47" s="48"/>
      <c r="U47" s="48"/>
    </row>
    <row r="48" spans="1:21" ht="30.75" customHeight="1" x14ac:dyDescent="0.15">
      <c r="A48" s="48"/>
      <c r="B48" s="1166"/>
      <c r="C48" s="1167"/>
      <c r="D48" s="62"/>
      <c r="E48" s="1158" t="s">
        <v>15</v>
      </c>
      <c r="F48" s="1158"/>
      <c r="G48" s="1158"/>
      <c r="H48" s="1158"/>
      <c r="I48" s="1158"/>
      <c r="J48" s="1159"/>
      <c r="K48" s="63">
        <v>119</v>
      </c>
      <c r="L48" s="64">
        <v>118</v>
      </c>
      <c r="M48" s="64">
        <v>129</v>
      </c>
      <c r="N48" s="64">
        <v>116</v>
      </c>
      <c r="O48" s="65">
        <v>125</v>
      </c>
      <c r="P48" s="48"/>
      <c r="Q48" s="48"/>
      <c r="R48" s="48"/>
      <c r="S48" s="48"/>
      <c r="T48" s="48"/>
      <c r="U48" s="48"/>
    </row>
    <row r="49" spans="1:21" ht="30.75" customHeight="1" x14ac:dyDescent="0.15">
      <c r="A49" s="48"/>
      <c r="B49" s="1166"/>
      <c r="C49" s="1167"/>
      <c r="D49" s="62"/>
      <c r="E49" s="1158" t="s">
        <v>16</v>
      </c>
      <c r="F49" s="1158"/>
      <c r="G49" s="1158"/>
      <c r="H49" s="1158"/>
      <c r="I49" s="1158"/>
      <c r="J49" s="1159"/>
      <c r="K49" s="63">
        <v>105</v>
      </c>
      <c r="L49" s="64">
        <v>80</v>
      </c>
      <c r="M49" s="64">
        <v>75</v>
      </c>
      <c r="N49" s="64">
        <v>73</v>
      </c>
      <c r="O49" s="65">
        <v>68</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474</v>
      </c>
      <c r="L50" s="64" t="s">
        <v>474</v>
      </c>
      <c r="M50" s="64" t="s">
        <v>474</v>
      </c>
      <c r="N50" s="64" t="s">
        <v>474</v>
      </c>
      <c r="O50" s="65" t="s">
        <v>474</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708</v>
      </c>
      <c r="L52" s="64">
        <v>704</v>
      </c>
      <c r="M52" s="64">
        <v>723</v>
      </c>
      <c r="N52" s="64">
        <v>754</v>
      </c>
      <c r="O52" s="65">
        <v>793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611</v>
      </c>
      <c r="L53" s="69">
        <v>552</v>
      </c>
      <c r="M53" s="69">
        <v>569</v>
      </c>
      <c r="N53" s="69">
        <v>554</v>
      </c>
      <c r="O53" s="70">
        <v>592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4" t="s">
        <v>24</v>
      </c>
      <c r="C41" s="1185"/>
      <c r="D41" s="81"/>
      <c r="E41" s="1186" t="s">
        <v>25</v>
      </c>
      <c r="F41" s="1186"/>
      <c r="G41" s="1186"/>
      <c r="H41" s="1187"/>
      <c r="I41" s="82">
        <v>13051</v>
      </c>
      <c r="J41" s="83">
        <v>13304</v>
      </c>
      <c r="K41" s="83">
        <v>13639</v>
      </c>
      <c r="L41" s="83">
        <v>14073</v>
      </c>
      <c r="M41" s="84">
        <v>14277</v>
      </c>
    </row>
    <row r="42" spans="2:13" ht="27.75" customHeight="1" x14ac:dyDescent="0.15">
      <c r="B42" s="1174"/>
      <c r="C42" s="1175"/>
      <c r="D42" s="85"/>
      <c r="E42" s="1178" t="s">
        <v>26</v>
      </c>
      <c r="F42" s="1178"/>
      <c r="G42" s="1178"/>
      <c r="H42" s="1179"/>
      <c r="I42" s="86" t="s">
        <v>474</v>
      </c>
      <c r="J42" s="87" t="s">
        <v>474</v>
      </c>
      <c r="K42" s="87" t="s">
        <v>474</v>
      </c>
      <c r="L42" s="87" t="s">
        <v>474</v>
      </c>
      <c r="M42" s="88" t="s">
        <v>474</v>
      </c>
    </row>
    <row r="43" spans="2:13" ht="27.75" customHeight="1" x14ac:dyDescent="0.15">
      <c r="B43" s="1174"/>
      <c r="C43" s="1175"/>
      <c r="D43" s="85"/>
      <c r="E43" s="1178" t="s">
        <v>27</v>
      </c>
      <c r="F43" s="1178"/>
      <c r="G43" s="1178"/>
      <c r="H43" s="1179"/>
      <c r="I43" s="86">
        <v>1711</v>
      </c>
      <c r="J43" s="87">
        <v>1722</v>
      </c>
      <c r="K43" s="87">
        <v>1810</v>
      </c>
      <c r="L43" s="87">
        <v>1817</v>
      </c>
      <c r="M43" s="88">
        <v>1900</v>
      </c>
    </row>
    <row r="44" spans="2:13" ht="27.75" customHeight="1" x14ac:dyDescent="0.15">
      <c r="B44" s="1174"/>
      <c r="C44" s="1175"/>
      <c r="D44" s="85"/>
      <c r="E44" s="1178" t="s">
        <v>28</v>
      </c>
      <c r="F44" s="1178"/>
      <c r="G44" s="1178"/>
      <c r="H44" s="1179"/>
      <c r="I44" s="86">
        <v>704</v>
      </c>
      <c r="J44" s="87">
        <v>656</v>
      </c>
      <c r="K44" s="87">
        <v>607</v>
      </c>
      <c r="L44" s="87">
        <v>704</v>
      </c>
      <c r="M44" s="88">
        <v>778</v>
      </c>
    </row>
    <row r="45" spans="2:13" ht="27.75" customHeight="1" x14ac:dyDescent="0.15">
      <c r="B45" s="1174"/>
      <c r="C45" s="1175"/>
      <c r="D45" s="85"/>
      <c r="E45" s="1178" t="s">
        <v>29</v>
      </c>
      <c r="F45" s="1178"/>
      <c r="G45" s="1178"/>
      <c r="H45" s="1179"/>
      <c r="I45" s="86">
        <v>1189</v>
      </c>
      <c r="J45" s="87">
        <v>1117</v>
      </c>
      <c r="K45" s="87">
        <v>1134</v>
      </c>
      <c r="L45" s="87">
        <v>1061</v>
      </c>
      <c r="M45" s="88">
        <v>774</v>
      </c>
    </row>
    <row r="46" spans="2:13" ht="27.75" customHeight="1" x14ac:dyDescent="0.15">
      <c r="B46" s="1174"/>
      <c r="C46" s="1175"/>
      <c r="D46" s="85"/>
      <c r="E46" s="1178" t="s">
        <v>30</v>
      </c>
      <c r="F46" s="1178"/>
      <c r="G46" s="1178"/>
      <c r="H46" s="1179"/>
      <c r="I46" s="86" t="s">
        <v>474</v>
      </c>
      <c r="J46" s="87" t="s">
        <v>474</v>
      </c>
      <c r="K46" s="87" t="s">
        <v>474</v>
      </c>
      <c r="L46" s="87" t="s">
        <v>474</v>
      </c>
      <c r="M46" s="88" t="s">
        <v>474</v>
      </c>
    </row>
    <row r="47" spans="2:13" ht="27.75" customHeight="1" x14ac:dyDescent="0.15">
      <c r="B47" s="1174"/>
      <c r="C47" s="1175"/>
      <c r="D47" s="85"/>
      <c r="E47" s="1178" t="s">
        <v>31</v>
      </c>
      <c r="F47" s="1178"/>
      <c r="G47" s="1178"/>
      <c r="H47" s="1179"/>
      <c r="I47" s="86" t="s">
        <v>474</v>
      </c>
      <c r="J47" s="87" t="s">
        <v>474</v>
      </c>
      <c r="K47" s="87" t="s">
        <v>474</v>
      </c>
      <c r="L47" s="87">
        <v>309</v>
      </c>
      <c r="M47" s="88" t="s">
        <v>474</v>
      </c>
    </row>
    <row r="48" spans="2:13" ht="27.75" customHeight="1" x14ac:dyDescent="0.15">
      <c r="B48" s="1176"/>
      <c r="C48" s="1177"/>
      <c r="D48" s="85"/>
      <c r="E48" s="1178" t="s">
        <v>32</v>
      </c>
      <c r="F48" s="1178"/>
      <c r="G48" s="1178"/>
      <c r="H48" s="1179"/>
      <c r="I48" s="86" t="s">
        <v>474</v>
      </c>
      <c r="J48" s="87" t="s">
        <v>474</v>
      </c>
      <c r="K48" s="87" t="s">
        <v>474</v>
      </c>
      <c r="L48" s="87" t="s">
        <v>474</v>
      </c>
      <c r="M48" s="88" t="s">
        <v>474</v>
      </c>
    </row>
    <row r="49" spans="2:13" ht="27.75" customHeight="1" x14ac:dyDescent="0.15">
      <c r="B49" s="1172" t="s">
        <v>33</v>
      </c>
      <c r="C49" s="1173"/>
      <c r="D49" s="89"/>
      <c r="E49" s="1178" t="s">
        <v>34</v>
      </c>
      <c r="F49" s="1178"/>
      <c r="G49" s="1178"/>
      <c r="H49" s="1179"/>
      <c r="I49" s="86">
        <v>3096</v>
      </c>
      <c r="J49" s="87">
        <v>2548</v>
      </c>
      <c r="K49" s="87">
        <v>2702</v>
      </c>
      <c r="L49" s="87">
        <v>2732</v>
      </c>
      <c r="M49" s="88">
        <v>1615</v>
      </c>
    </row>
    <row r="50" spans="2:13" ht="27.75" customHeight="1" x14ac:dyDescent="0.15">
      <c r="B50" s="1174"/>
      <c r="C50" s="1175"/>
      <c r="D50" s="85"/>
      <c r="E50" s="1178" t="s">
        <v>35</v>
      </c>
      <c r="F50" s="1178"/>
      <c r="G50" s="1178"/>
      <c r="H50" s="1179"/>
      <c r="I50" s="86" t="s">
        <v>474</v>
      </c>
      <c r="J50" s="87" t="s">
        <v>474</v>
      </c>
      <c r="K50" s="87" t="s">
        <v>474</v>
      </c>
      <c r="L50" s="87" t="s">
        <v>474</v>
      </c>
      <c r="M50" s="88" t="s">
        <v>474</v>
      </c>
    </row>
    <row r="51" spans="2:13" ht="27.75" customHeight="1" x14ac:dyDescent="0.15">
      <c r="B51" s="1176"/>
      <c r="C51" s="1177"/>
      <c r="D51" s="85"/>
      <c r="E51" s="1178" t="s">
        <v>36</v>
      </c>
      <c r="F51" s="1178"/>
      <c r="G51" s="1178"/>
      <c r="H51" s="1179"/>
      <c r="I51" s="86">
        <v>8660</v>
      </c>
      <c r="J51" s="87">
        <v>8743</v>
      </c>
      <c r="K51" s="87">
        <v>9009</v>
      </c>
      <c r="L51" s="87">
        <v>9137</v>
      </c>
      <c r="M51" s="88">
        <v>9164</v>
      </c>
    </row>
    <row r="52" spans="2:13" ht="27.75" customHeight="1" thickBot="1" x14ac:dyDescent="0.2">
      <c r="B52" s="1180" t="s">
        <v>37</v>
      </c>
      <c r="C52" s="1181"/>
      <c r="D52" s="90"/>
      <c r="E52" s="1182" t="s">
        <v>38</v>
      </c>
      <c r="F52" s="1182"/>
      <c r="G52" s="1182"/>
      <c r="H52" s="1183"/>
      <c r="I52" s="91">
        <v>4898</v>
      </c>
      <c r="J52" s="92">
        <v>5508</v>
      </c>
      <c r="K52" s="92">
        <v>5479</v>
      </c>
      <c r="L52" s="92">
        <v>6095</v>
      </c>
      <c r="M52" s="93">
        <v>6950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105513</v>
      </c>
      <c r="E3" s="116"/>
      <c r="F3" s="117">
        <v>49426</v>
      </c>
      <c r="G3" s="118"/>
      <c r="H3" s="119"/>
    </row>
    <row r="4" spans="1:8" x14ac:dyDescent="0.15">
      <c r="A4" s="120"/>
      <c r="B4" s="121"/>
      <c r="C4" s="122"/>
      <c r="D4" s="123">
        <v>17101</v>
      </c>
      <c r="E4" s="124"/>
      <c r="F4" s="125">
        <v>26568</v>
      </c>
      <c r="G4" s="126"/>
      <c r="H4" s="127"/>
    </row>
    <row r="5" spans="1:8" x14ac:dyDescent="0.15">
      <c r="A5" s="108" t="s">
        <v>507</v>
      </c>
      <c r="B5" s="113"/>
      <c r="C5" s="114"/>
      <c r="D5" s="115">
        <v>70040</v>
      </c>
      <c r="E5" s="116"/>
      <c r="F5" s="117">
        <v>42839</v>
      </c>
      <c r="G5" s="118"/>
      <c r="H5" s="119"/>
    </row>
    <row r="6" spans="1:8" x14ac:dyDescent="0.15">
      <c r="A6" s="120"/>
      <c r="B6" s="121"/>
      <c r="C6" s="122"/>
      <c r="D6" s="123">
        <v>13403</v>
      </c>
      <c r="E6" s="124"/>
      <c r="F6" s="125">
        <v>22027</v>
      </c>
      <c r="G6" s="126"/>
      <c r="H6" s="127"/>
    </row>
    <row r="7" spans="1:8" x14ac:dyDescent="0.15">
      <c r="A7" s="108" t="s">
        <v>508</v>
      </c>
      <c r="B7" s="113"/>
      <c r="C7" s="114"/>
      <c r="D7" s="115">
        <v>69143</v>
      </c>
      <c r="E7" s="116"/>
      <c r="F7" s="117">
        <v>46819</v>
      </c>
      <c r="G7" s="118"/>
      <c r="H7" s="119"/>
    </row>
    <row r="8" spans="1:8" x14ac:dyDescent="0.15">
      <c r="A8" s="120"/>
      <c r="B8" s="121"/>
      <c r="C8" s="122"/>
      <c r="D8" s="123">
        <v>13418</v>
      </c>
      <c r="E8" s="124"/>
      <c r="F8" s="125">
        <v>24121</v>
      </c>
      <c r="G8" s="126"/>
      <c r="H8" s="127"/>
    </row>
    <row r="9" spans="1:8" x14ac:dyDescent="0.15">
      <c r="A9" s="108" t="s">
        <v>509</v>
      </c>
      <c r="B9" s="113"/>
      <c r="C9" s="114"/>
      <c r="D9" s="115">
        <v>83498</v>
      </c>
      <c r="E9" s="116"/>
      <c r="F9" s="117">
        <v>53270</v>
      </c>
      <c r="G9" s="118"/>
      <c r="H9" s="119"/>
    </row>
    <row r="10" spans="1:8" x14ac:dyDescent="0.15">
      <c r="A10" s="120"/>
      <c r="B10" s="121"/>
      <c r="C10" s="122"/>
      <c r="D10" s="123">
        <v>13621</v>
      </c>
      <c r="E10" s="124"/>
      <c r="F10" s="125">
        <v>24316</v>
      </c>
      <c r="G10" s="126"/>
      <c r="H10" s="127"/>
    </row>
    <row r="11" spans="1:8" x14ac:dyDescent="0.15">
      <c r="A11" s="108" t="s">
        <v>510</v>
      </c>
      <c r="B11" s="113"/>
      <c r="C11" s="114"/>
      <c r="D11" s="115">
        <v>79759</v>
      </c>
      <c r="E11" s="116"/>
      <c r="F11" s="117">
        <v>53292</v>
      </c>
      <c r="G11" s="118"/>
      <c r="H11" s="119"/>
    </row>
    <row r="12" spans="1:8" x14ac:dyDescent="0.15">
      <c r="A12" s="120"/>
      <c r="B12" s="121"/>
      <c r="C12" s="128"/>
      <c r="D12" s="123">
        <v>7331</v>
      </c>
      <c r="E12" s="124"/>
      <c r="F12" s="125">
        <v>28900</v>
      </c>
      <c r="G12" s="126"/>
      <c r="H12" s="127"/>
    </row>
    <row r="13" spans="1:8" x14ac:dyDescent="0.15">
      <c r="A13" s="108"/>
      <c r="B13" s="113"/>
      <c r="C13" s="129"/>
      <c r="D13" s="130">
        <v>81591</v>
      </c>
      <c r="E13" s="131"/>
      <c r="F13" s="132">
        <v>49129</v>
      </c>
      <c r="G13" s="133"/>
      <c r="H13" s="119"/>
    </row>
    <row r="14" spans="1:8" x14ac:dyDescent="0.15">
      <c r="A14" s="120"/>
      <c r="B14" s="121"/>
      <c r="C14" s="122"/>
      <c r="D14" s="123">
        <v>12975</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3.63</v>
      </c>
      <c r="C19" s="134">
        <f>ROUND(VALUE(SUBSTITUTE(実質収支比率等に係る経年分析!G$48,"▲","-")),2)</f>
        <v>2.75</v>
      </c>
      <c r="D19" s="134">
        <f>ROUND(VALUE(SUBSTITUTE(実質収支比率等に係る経年分析!H$48,"▲","-")),2)</f>
        <v>5.34</v>
      </c>
      <c r="E19" s="134">
        <f>ROUND(VALUE(SUBSTITUTE(実質収支比率等に係る経年分析!I$48,"▲","-")),2)</f>
        <v>2.81</v>
      </c>
      <c r="F19" s="134">
        <f>ROUND(VALUE(SUBSTITUTE(実質収支比率等に係る経年分析!J$48,"▲","-")),2)</f>
        <v>16.489999999999998</v>
      </c>
    </row>
    <row r="20" spans="1:11" x14ac:dyDescent="0.15">
      <c r="A20" s="134" t="s">
        <v>43</v>
      </c>
      <c r="B20" s="134">
        <f>ROUND(VALUE(SUBSTITUTE(実質収支比率等に係る経年分析!F$47,"▲","-")),2)</f>
        <v>35.97</v>
      </c>
      <c r="C20" s="134">
        <f>ROUND(VALUE(SUBSTITUTE(実質収支比率等に係る経年分析!G$47,"▲","-")),2)</f>
        <v>26.91</v>
      </c>
      <c r="D20" s="134">
        <f>ROUND(VALUE(SUBSTITUTE(実質収支比率等に係る経年分析!H$47,"▲","-")),2)</f>
        <v>31.25</v>
      </c>
      <c r="E20" s="134">
        <f>ROUND(VALUE(SUBSTITUTE(実質収支比率等に係る経年分析!I$47,"▲","-")),2)</f>
        <v>30.75</v>
      </c>
      <c r="F20" s="134">
        <f>ROUND(VALUE(SUBSTITUTE(実質収支比率等に係る経年分析!J$47,"▲","-")),2)</f>
        <v>13.44</v>
      </c>
    </row>
    <row r="21" spans="1:11" x14ac:dyDescent="0.15">
      <c r="A21" s="134" t="s">
        <v>44</v>
      </c>
      <c r="B21" s="134">
        <f>IF(ISNUMBER(VALUE(SUBSTITUTE(実質収支比率等に係る経年分析!F$49,"▲","-"))),ROUND(VALUE(SUBSTITUTE(実質収支比率等に係る経年分析!F$49,"▲","-")),2),NA())</f>
        <v>4.54</v>
      </c>
      <c r="C21" s="134">
        <f>IF(ISNUMBER(VALUE(SUBSTITUTE(実質収支比率等に係る経年分析!G$49,"▲","-"))),ROUND(VALUE(SUBSTITUTE(実質収支比率等に係る経年分析!G$49,"▲","-")),2),NA())</f>
        <v>-8.5500000000000007</v>
      </c>
      <c r="D21" s="134">
        <f>IF(ISNUMBER(VALUE(SUBSTITUTE(実質収支比率等に係る経年分析!H$49,"▲","-"))),ROUND(VALUE(SUBSTITUTE(実質収支比率等に係る経年分析!H$49,"▲","-")),2),NA())</f>
        <v>5.9</v>
      </c>
      <c r="E21" s="134">
        <f>IF(ISNUMBER(VALUE(SUBSTITUTE(実質収支比率等に係る経年分析!I$49,"▲","-"))),ROUND(VALUE(SUBSTITUTE(実質収支比率等に係る経年分析!I$49,"▲","-")),2),NA())</f>
        <v>-1.18</v>
      </c>
      <c r="F21" s="134">
        <f>IF(ISNUMBER(VALUE(SUBSTITUTE(実質収支比率等に係る経年分析!J$49,"▲","-"))),ROUND(VALUE(SUBSTITUTE(実質収支比率等に係る経年分析!J$49,"▲","-")),2),NA())</f>
        <v>-3.21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7.0000000000000007E-2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16.440000000000001</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0.23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2.59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3.84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7.69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11.74</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708</v>
      </c>
      <c r="E42" s="136"/>
      <c r="F42" s="136"/>
      <c r="G42" s="136">
        <f>'実質公債費比率（分子）の構造'!L$52</f>
        <v>704</v>
      </c>
      <c r="H42" s="136"/>
      <c r="I42" s="136"/>
      <c r="J42" s="136">
        <f>'実質公債費比率（分子）の構造'!M$52</f>
        <v>723</v>
      </c>
      <c r="K42" s="136"/>
      <c r="L42" s="136"/>
      <c r="M42" s="136">
        <f>'実質公債費比率（分子）の構造'!N$52</f>
        <v>754</v>
      </c>
      <c r="N42" s="136"/>
      <c r="O42" s="136"/>
      <c r="P42" s="136">
        <f>'実質公債費比率（分子）の構造'!O$52</f>
        <v>793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105</v>
      </c>
      <c r="C45" s="136"/>
      <c r="D45" s="136"/>
      <c r="E45" s="136">
        <f>'実質公債費比率（分子）の構造'!L$49</f>
        <v>80</v>
      </c>
      <c r="F45" s="136"/>
      <c r="G45" s="136"/>
      <c r="H45" s="136">
        <f>'実質公債費比率（分子）の構造'!M$49</f>
        <v>75</v>
      </c>
      <c r="I45" s="136"/>
      <c r="J45" s="136"/>
      <c r="K45" s="136">
        <f>'実質公債費比率（分子）の構造'!N$49</f>
        <v>73</v>
      </c>
      <c r="L45" s="136"/>
      <c r="M45" s="136"/>
      <c r="N45" s="136">
        <f>'実質公債費比率（分子）の構造'!O$49</f>
        <v>68</v>
      </c>
      <c r="O45" s="136"/>
      <c r="P45" s="136"/>
    </row>
    <row r="46" spans="1:16" x14ac:dyDescent="0.15">
      <c r="A46" s="136" t="s">
        <v>55</v>
      </c>
      <c r="B46" s="136">
        <f>'実質公債費比率（分子）の構造'!K$48</f>
        <v>119</v>
      </c>
      <c r="C46" s="136"/>
      <c r="D46" s="136"/>
      <c r="E46" s="136">
        <f>'実質公債費比率（分子）の構造'!L$48</f>
        <v>118</v>
      </c>
      <c r="F46" s="136"/>
      <c r="G46" s="136"/>
      <c r="H46" s="136">
        <f>'実質公債費比率（分子）の構造'!M$48</f>
        <v>129</v>
      </c>
      <c r="I46" s="136"/>
      <c r="J46" s="136"/>
      <c r="K46" s="136">
        <f>'実質公債費比率（分子）の構造'!N$48</f>
        <v>116</v>
      </c>
      <c r="L46" s="136"/>
      <c r="M46" s="136"/>
      <c r="N46" s="136">
        <f>'実質公債費比率（分子）の構造'!O$48</f>
        <v>125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1095</v>
      </c>
      <c r="C49" s="136"/>
      <c r="D49" s="136"/>
      <c r="E49" s="136">
        <f>'実質公債費比率（分子）の構造'!L$45</f>
        <v>1058</v>
      </c>
      <c r="F49" s="136"/>
      <c r="G49" s="136"/>
      <c r="H49" s="136">
        <f>'実質公債費比率（分子）の構造'!M$45</f>
        <v>1088</v>
      </c>
      <c r="I49" s="136"/>
      <c r="J49" s="136"/>
      <c r="K49" s="136">
        <f>'実質公債費比率（分子）の構造'!N$45</f>
        <v>1119</v>
      </c>
      <c r="L49" s="136"/>
      <c r="M49" s="136"/>
      <c r="N49" s="136">
        <f>'実質公債費比率（分子）の構造'!O$45</f>
        <v>1192</v>
      </c>
      <c r="O49" s="136"/>
      <c r="P49" s="136"/>
    </row>
    <row r="50" spans="1:16" x14ac:dyDescent="0.15">
      <c r="A50" s="136" t="s">
        <v>59</v>
      </c>
      <c r="B50" s="136" t="e">
        <f>NA()</f>
        <v>#N/A</v>
      </c>
      <c r="C50" s="136">
        <f>IF(ISNUMBER('実質公債費比率（分子）の構造'!K$53),'実質公債費比率（分子）の構造'!K$53,NA())</f>
        <v>611</v>
      </c>
      <c r="D50" s="136" t="e">
        <f>NA()</f>
        <v>#N/A</v>
      </c>
      <c r="E50" s="136" t="e">
        <f>NA()</f>
        <v>#N/A</v>
      </c>
      <c r="F50" s="136">
        <f>IF(ISNUMBER('実質公債費比率（分子）の構造'!L$53),'実質公債費比率（分子）の構造'!L$53,NA())</f>
        <v>552</v>
      </c>
      <c r="G50" s="136" t="e">
        <f>NA()</f>
        <v>#N/A</v>
      </c>
      <c r="H50" s="136" t="e">
        <f>NA()</f>
        <v>#N/A</v>
      </c>
      <c r="I50" s="136">
        <f>IF(ISNUMBER('実質公債費比率（分子）の構造'!M$53),'実質公債費比率（分子）の構造'!M$53,NA())</f>
        <v>569</v>
      </c>
      <c r="J50" s="136" t="e">
        <f>NA()</f>
        <v>#N/A</v>
      </c>
      <c r="K50" s="136" t="e">
        <f>NA()</f>
        <v>#N/A</v>
      </c>
      <c r="L50" s="136">
        <f>IF(ISNUMBER('実質公債費比率（分子）の構造'!N$53),'実質公債費比率（分子）の構造'!N$53,NA())</f>
        <v>554</v>
      </c>
      <c r="M50" s="136" t="e">
        <f>NA()</f>
        <v>#N/A</v>
      </c>
      <c r="N50" s="136" t="e">
        <f>NA()</f>
        <v>#N/A</v>
      </c>
      <c r="O50" s="136">
        <f>IF(ISNUMBER('実質公債費比率（分子）の構造'!O$53),'実質公債費比率（分子）の構造'!O$53,NA())</f>
        <v>592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8660</v>
      </c>
      <c r="E56" s="135"/>
      <c r="F56" s="135"/>
      <c r="G56" s="135">
        <f>'将来負担比率（分子）の構造'!J$51</f>
        <v>8743</v>
      </c>
      <c r="H56" s="135"/>
      <c r="I56" s="135"/>
      <c r="J56" s="135">
        <f>'将来負担比率（分子）の構造'!K$51</f>
        <v>9009</v>
      </c>
      <c r="K56" s="135"/>
      <c r="L56" s="135"/>
      <c r="M56" s="135">
        <f>'将来負担比率（分子）の構造'!L$51</f>
        <v>9137</v>
      </c>
      <c r="N56" s="135"/>
      <c r="O56" s="135"/>
      <c r="P56" s="135">
        <f>'将来負担比率（分子）の構造'!M$51</f>
        <v>9164</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3096</v>
      </c>
      <c r="E58" s="135"/>
      <c r="F58" s="135"/>
      <c r="G58" s="135">
        <f>'将来負担比率（分子）の構造'!J$49</f>
        <v>2548</v>
      </c>
      <c r="H58" s="135"/>
      <c r="I58" s="135"/>
      <c r="J58" s="135">
        <f>'将来負担比率（分子）の構造'!K$49</f>
        <v>2702</v>
      </c>
      <c r="K58" s="135"/>
      <c r="L58" s="135"/>
      <c r="M58" s="135">
        <f>'将来負担比率（分子）の構造'!L$49</f>
        <v>2732</v>
      </c>
      <c r="N58" s="135"/>
      <c r="O58" s="135"/>
      <c r="P58" s="135">
        <f>'将来負担比率（分子）の構造'!M$49</f>
        <v>1615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f>'将来負担比率（分子）の構造'!L$47</f>
        <v>309</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1189</v>
      </c>
      <c r="C62" s="135"/>
      <c r="D62" s="135"/>
      <c r="E62" s="135">
        <f>'将来負担比率（分子）の構造'!J$45</f>
        <v>1117</v>
      </c>
      <c r="F62" s="135"/>
      <c r="G62" s="135"/>
      <c r="H62" s="135">
        <f>'将来負担比率（分子）の構造'!K$45</f>
        <v>1134</v>
      </c>
      <c r="I62" s="135"/>
      <c r="J62" s="135"/>
      <c r="K62" s="135">
        <f>'将来負担比率（分子）の構造'!L$45</f>
        <v>1061</v>
      </c>
      <c r="L62" s="135"/>
      <c r="M62" s="135"/>
      <c r="N62" s="135">
        <f>'将来負担比率（分子）の構造'!M$45</f>
        <v>774</v>
      </c>
      <c r="O62" s="135"/>
      <c r="P62" s="135"/>
    </row>
    <row r="63" spans="1:16" x14ac:dyDescent="0.15">
      <c r="A63" s="135" t="s">
        <v>28</v>
      </c>
      <c r="B63" s="135">
        <f>'将来負担比率（分子）の構造'!I$44</f>
        <v>704</v>
      </c>
      <c r="C63" s="135"/>
      <c r="D63" s="135"/>
      <c r="E63" s="135">
        <f>'将来負担比率（分子）の構造'!J$44</f>
        <v>656</v>
      </c>
      <c r="F63" s="135"/>
      <c r="G63" s="135"/>
      <c r="H63" s="135">
        <f>'将来負担比率（分子）の構造'!K$44</f>
        <v>607</v>
      </c>
      <c r="I63" s="135"/>
      <c r="J63" s="135"/>
      <c r="K63" s="135">
        <f>'将来負担比率（分子）の構造'!L$44</f>
        <v>704</v>
      </c>
      <c r="L63" s="135"/>
      <c r="M63" s="135"/>
      <c r="N63" s="135">
        <f>'将来負担比率（分子）の構造'!M$44</f>
        <v>778</v>
      </c>
      <c r="O63" s="135"/>
      <c r="P63" s="135"/>
    </row>
    <row r="64" spans="1:16" x14ac:dyDescent="0.15">
      <c r="A64" s="135" t="s">
        <v>27</v>
      </c>
      <c r="B64" s="135">
        <f>'将来負担比率（分子）の構造'!I$43</f>
        <v>1711</v>
      </c>
      <c r="C64" s="135"/>
      <c r="D64" s="135"/>
      <c r="E64" s="135">
        <f>'将来負担比率（分子）の構造'!J$43</f>
        <v>1722</v>
      </c>
      <c r="F64" s="135"/>
      <c r="G64" s="135"/>
      <c r="H64" s="135">
        <f>'将来負担比率（分子）の構造'!K$43</f>
        <v>1810</v>
      </c>
      <c r="I64" s="135"/>
      <c r="J64" s="135"/>
      <c r="K64" s="135">
        <f>'将来負担比率（分子）の構造'!L$43</f>
        <v>1817</v>
      </c>
      <c r="L64" s="135"/>
      <c r="M64" s="135"/>
      <c r="N64" s="135">
        <f>'将来負担比率（分子）の構造'!M$43</f>
        <v>1900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13051</v>
      </c>
      <c r="C66" s="135"/>
      <c r="D66" s="135"/>
      <c r="E66" s="135">
        <f>'将来負担比率（分子）の構造'!J$41</f>
        <v>13304</v>
      </c>
      <c r="F66" s="135"/>
      <c r="G66" s="135"/>
      <c r="H66" s="135">
        <f>'将来負担比率（分子）の構造'!K$41</f>
        <v>13639</v>
      </c>
      <c r="I66" s="135"/>
      <c r="J66" s="135"/>
      <c r="K66" s="135">
        <f>'将来負担比率（分子）の構造'!L$41</f>
        <v>14073</v>
      </c>
      <c r="L66" s="135"/>
      <c r="M66" s="135"/>
      <c r="N66" s="135">
        <f>'将来負担比率（分子）の構造'!M$41</f>
        <v>14277</v>
      </c>
      <c r="O66" s="135"/>
      <c r="P66" s="135"/>
    </row>
    <row r="67" spans="1:16" x14ac:dyDescent="0.15">
      <c r="A67" s="135" t="s">
        <v>63</v>
      </c>
      <c r="B67" s="135" t="e">
        <f>NA()</f>
        <v>#N/A</v>
      </c>
      <c r="C67" s="135">
        <f>IF(ISNUMBER('将来負担比率（分子）の構造'!I$52), IF('将来負担比率（分子）の構造'!I$52 &lt; 0, 0, '将来負担比率（分子）の構造'!I$52), NA())</f>
        <v>4898</v>
      </c>
      <c r="D67" s="135" t="e">
        <f>NA()</f>
        <v>#N/A</v>
      </c>
      <c r="E67" s="135" t="e">
        <f>NA()</f>
        <v>#N/A</v>
      </c>
      <c r="F67" s="135">
        <f>IF(ISNUMBER('将来負担比率（分子）の構造'!J$52), IF('将来負担比率（分子）の構造'!J$52 &lt; 0, 0, '将来負担比率（分子）の構造'!J$52), NA())</f>
        <v>5508</v>
      </c>
      <c r="G67" s="135" t="e">
        <f>NA()</f>
        <v>#N/A</v>
      </c>
      <c r="H67" s="135" t="e">
        <f>NA()</f>
        <v>#N/A</v>
      </c>
      <c r="I67" s="135">
        <f>IF(ISNUMBER('将来負担比率（分子）の構造'!K$52), IF('将来負担比率（分子）の構造'!K$52 &lt; 0, 0, '将来負担比率（分子）の構造'!K$52), NA())</f>
        <v>5479</v>
      </c>
      <c r="J67" s="135" t="e">
        <f>NA()</f>
        <v>#N/A</v>
      </c>
      <c r="K67" s="135" t="e">
        <f>NA()</f>
        <v>#N/A</v>
      </c>
      <c r="L67" s="135">
        <f>IF(ISNUMBER('将来負担比率（分子）の構造'!L$52), IF('将来負担比率（分子）の構造'!L$52 &lt; 0, 0, '将来負担比率（分子）の構造'!L$52), NA())</f>
        <v>6095</v>
      </c>
      <c r="M67" s="135" t="e">
        <f>NA()</f>
        <v>#N/A</v>
      </c>
      <c r="N67" s="135" t="e">
        <f>NA()</f>
        <v>#N/A</v>
      </c>
      <c r="O67" s="135">
        <f>IF(ISNUMBER('将来負担比率（分子）の構造'!M$52), IF('将来負担比率（分子）の構造'!M$52 &lt; 0, 0, '将来負担比率（分子）の構造'!M$52), NA())</f>
        <v>6950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2016-04-27T08:12:14Z</cp:lastPrinted>
  <dcterms:created xsi:type="dcterms:W3CDTF">2016-02-15T02:32:06Z</dcterms:created>
  <dcterms:modified xsi:type="dcterms:W3CDTF">2016-05-02T04:18:21Z</dcterms:modified>
  <cp:category/>
</cp:coreProperties>
</file>