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AM35" i="9"/>
  <c r="CO34" i="9"/>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<sst xmlns="http://schemas.openxmlformats.org/spreadsheetml/2006/main" count="1012" uniqueCount="557">
  <si>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</si>
  <si>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</si>
  <si>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</si>
  <si>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</si>
  <si>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</si>
  <si>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</si>
  <si>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</si>
  <si>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</si>
  <si>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</si>
  <si>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</si>
  <si>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</si>
  <si>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</si>
  <si>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</si>
  <si>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</si>
  <si>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</si>
  <si>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</si>
  <si>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</si>
  <si>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</si>
  <si>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</si>
  <si>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</si>
  <si>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</si>
  <si>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</si>
  <si>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</si>
  <si>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</si>
  <si>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</si>
  <si>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</si>
  <si>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</si>
  <si>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</si>
  <si>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</si>
  <si>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</si>
  <si>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</si>
  <si>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</si>
  <si>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</si>
  <si>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</si>
  <si>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</si>
  <si>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</si>
  <si>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</si>
  <si>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</si>
  <si>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</si>
  <si>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</si>
  <si>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</si>
  <si>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</si>
  <si>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</si>
  <si>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</si>
  <si>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</si>
  <si>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</si>
  <si>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</si>
  <si>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</si>
  <si>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</si>
  <si>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</si>
  <si>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</si>
  <si>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</si>
  <si>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</si>
  <si>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</si>
  <si>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</si>
  <si>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</si>
  <si>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</si>
  <si>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</si>
  <si>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</si>
  <si>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</si>
  <si>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</si>
  <si>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</si>
  <si>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</si>
  <si>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</si>
  <si>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</si>
  <si>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</si>
  <si>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</si>
  <si>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</si>
  <si>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</si>
  <si>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</si>
  <si>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</si>
  <si>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</si>
  <si>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</si>
  <si>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</si>
  <si>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</si>
  <si>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</si>
  <si>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</si>
  <si>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</si>
  <si>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</si>
  <si>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</si>
  <si>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</si>
  <si>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</si>
  <si>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</si>
  <si>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</si>
  <si>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</si>
  <si>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</si>
  <si>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</si>
  <si>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</si>
  <si>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</si>
  <si>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</si>
  <si>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</si>
  <si>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</si>
  <si>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</si>
  <si>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</si>
  <si>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</si>
  <si>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</si>
  <si>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</si>
  <si>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</si>
  <si>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</si>
  <si>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</si>
  <si>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</si>
  <si>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</si>
  <si>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</si>
  <si>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</si>
  <si>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</si>
  <si>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</si>
  <si>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</si>
  <si>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</si>
  <si>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</si>
  <si>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</si>
  <si>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</si>
  <si>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</si>
  <si>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</si>
  <si>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</si>
  <si>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</si>
  <si>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</si>
  <si>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</si>
  <si>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</si>
  <si>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</si>
  <si>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</si>
  <si>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</si>
  <si>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</si>
  <si>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</si>
  <si>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</si>
  <si>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</si>
  <si>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</si>
  <si>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</si>
  <si>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</si>
  <si>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</si>
  <si>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</si>
  <si>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</si>
  <si>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</si>
  <si>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</si>
  <si>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</si>
  <si>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</si>
  <si>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</si>
  <si>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</si>
  <si>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</si>
  <si>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</si>
  <si>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</si>
  <si>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</si>
  <si>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</si>
  <si>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</si>
  <si>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</si>
  <si>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</si>
  <si>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</si>
  <si>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</si>
  <si>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</si>
  <si>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</si>
  <si>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</si>
  <si>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</si>
  <si>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</si>
  <si>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</si>
  <si>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</si>
  <si>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</si>
  <si>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</si>
  <si>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</si>
  <si>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</si>
  <si>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</si>
  <si>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</si>
  <si>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</si>
  <si>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</si>
  <si>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</si>
  <si>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</si>
  <si>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</si>
  <si>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</si>
  <si>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</si>
  <si>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</si>
  <si>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</si>
  <si>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</si>
  <si>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</si>
  <si>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</si>
  <si>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</si>
  <si>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</si>
  <si>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</si>
  <si>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</si>
  <si>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</si>
  <si>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</si>
  <si>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</si>
  <si>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</si>
  <si>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</si>
  <si>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</si>
  <si>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</si>
  <si>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</si>
  <si>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</si>
  <si>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</si>
  <si>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</si>
  <si>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</si>
  <si>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</si>
  <si>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</si>
  <si>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</si>
  <si>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</si>
  <si>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</si>
  <si>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</si>
  <si>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</si>
  <si>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</si>
  <si>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</si>
  <si>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</si>
  <si>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</si>
  <si>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</si>
  <si>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</si>
  <si>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</si>
  <si>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</si>
  <si>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</si>
  <si>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</si>
  <si>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</si>
  <si>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</si>
  <si>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</si>
  <si>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</si>
  <si>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</si>
  <si>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</si>
  <si>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</si>
  <si>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</si>
  <si>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</si>
  <si>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</si>
  <si>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</si>
  <si>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</si>
  <si>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</si>
  <si>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</si>
  <si>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</si>
  <si>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</si>
  <si>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</si>
  <si>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</si>
  <si>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</si>
  <si>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</si>
  <si>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</si>
  <si>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</si>
  <si>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</si>
  <si>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</si>
  <si>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</si>
  <si>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</si>
  <si>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</si>
  <si>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</si>
  <si>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</si>
  <si>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</si>
  <si>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</si>
  <si>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</si>
  <si>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</si>
  <si>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</si>
  <si>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</si>
  <si>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</si>
  <si>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</si>
  <si>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</si>
  <si>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</si>
  <si>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</si>
  <si>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</si>
  <si>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</si>
  <si>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</si>
  <si>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</si>
  <si>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</si>
  <si>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</si>
  <si>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</si>
  <si>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</si>
  <si>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</si>
  <si>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</si>
  <si>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</si>
  <si>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</si>
  <si>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</si>
  <si>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</si>
  <si>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</si>
  <si>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</si>
  <si>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</si>
  <si>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</si>
  <si>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</si>
  <si>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</si>
  <si>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</si>
  <si>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</si>
  <si>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</si>
  <si>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</si>
  <si>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</si>
  <si>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</si>
  <si>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</si>
  <si>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</si>
  <si>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</si>
  <si>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</si>
  <si>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</si>
  <si>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</si>
  <si>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</si>
  <si>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</si>
  <si>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</si>
  <si>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</si>
  <si>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</si>
  <si>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</si>
  <si>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</si>
  <si>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</si>
  <si>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</si>
  <si>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</si>
  <si>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</si>
  <si>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</si>
  <si>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</si>
  <si>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</si>
  <si>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</si>
  <si>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</si>
  <si>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</si>
  <si>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</si>
  <si>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</si>
  <si>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</si>
  <si>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</si>
  <si>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</si>
  <si>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</si>
  <si>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</si>
  <si>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</si>
  <si>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</si>
  <si>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</si>
  <si>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</si>
  <si>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</si>
  <si>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</si>
  <si>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</si>
  <si>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</si>
  <si>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</si>
  <si>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</si>
  <si>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</si>
  <si>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</si>
  <si>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</si>
  <si>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</si>
  <si>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</si>
  <si>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</si>
  <si>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</si>
  <si>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</si>
  <si>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</si>
  <si>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</si>
  <si>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</si>
  <si>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</si>
  <si>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</si>
  <si>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</si>
  <si>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</si>
  <si>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</si>
  <si>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</si>
  <si>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</si>
  <si>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</si>
  <si>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</si>
  <si>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</si>
  <si>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</si>
  <si>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</si>
  <si>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</si>
  <si>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</si>
  <si>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</si>
  <si>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</si>
  <si>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</si>
  <si>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</si>
  <si>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</si>
  <si>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</si>
  <si>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</si>
  <si>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</si>
  <si>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</si>
  <si>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</si>
  <si>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</si>
  <si>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</si>
  <si>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</si>
  <si>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</si>
  <si>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</si>
  <si>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</si>
  <si>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</si>
  <si>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</si>
  <si>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</si>
  <si>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</si>
  <si>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</si>
  <si>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</si>
  <si>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</si>
  <si>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</si>
  <si>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</si>
  <si>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</si>
  <si>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</si>
  <si>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</si>
  <si>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</si>
  <si>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</si>
  <si>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</si>
  <si>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</si>
  <si>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</si>
  <si>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</si>
  <si>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</si>
  <si>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</si>
  <si>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</si>
  <si>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</si>
  <si>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</si>
  <si>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</si>
  <si>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</si>
  <si>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</si>
  <si>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</si>
  <si>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</si>
  <si>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</si>
  <si>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</si>
  <si>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介護老人福祉施設等特別会計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</si>
  <si>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</si>
  <si>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</si>
  <si>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</si>
  <si>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</si>
  <si>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</si>
  <si>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</si>
  <si>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</si>
  <si>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</si>
  <si>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</si>
  <si>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</si>
  <si>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</si>
  <si>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</si>
  <si>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</si>
  <si>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</si>
  <si>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</si>
  <si>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</si>
  <si>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</si>
  <si>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</si>
  <si>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</si>
  <si>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</si>
  <si>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</si>
  <si>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</si>
  <si>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</si>
  <si>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</si>
  <si>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</si>
  <si>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</si>
  <si>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</si>
  <si>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</si>
  <si>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</si>
  <si>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</si>
  <si>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</si>
  <si>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</si>
  <si>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</si>
  <si>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</si>
  <si>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</si>
  <si>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</si>
  <si>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</si>
  <si>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</si>
  <si>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</si>
  <si>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</si>
  <si>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</si>
  <si>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</si>
  <si>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</si>
  <si>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</si>
  <si>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</si>
  <si>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</si>
  <si>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</si>
  <si>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</si>
  <si>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</si>
  <si>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</si>
  <si>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</si>
  <si>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</si>
  <si>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</si>
  <si>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</si>
  <si>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</si>
  <si>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</si>
  <si>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</si>
  <si>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</si>
  <si>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</si>
  <si>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</si>
  <si>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</si>
  <si>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</si>
  <si>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</si>
  <si>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</si>
  <si>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</si>
  <si>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</si>
  <si>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</si>
  <si>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</si>
  <si>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</si>
  <si>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</si>
  <si>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</si>
  <si>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</si>
  <si>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</si>
  <si>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</si>
  <si>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</si>
  <si>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</si>
  <si>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</si>
  <si>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</si>
  <si>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</si>
  <si>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</si>
  <si>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</si>
  <si>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</si>
  <si>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</si>
  <si>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</si>
  <si>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</si>
  <si>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</si>
  <si>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</si>
  <si>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</si>
  <si>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</si>
  <si>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</si>
  <si>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</si>
  <si>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</si>
  <si>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</si>
  <si>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</si>
  <si>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</si>
  <si>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</si>
  <si>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</si>
  <si>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</si>
  <si>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</si>
  <si>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</si>
  <si>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</si>
  <si>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</si>
  <si>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</si>
  <si>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</si>
  <si>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</si>
  <si>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</si>
  <si>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</si>
  <si>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</si>
  <si>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</si>
  <si>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</si>
  <si>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</si>
  <si>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</si>
  <si>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</si>
  <si>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</si>
  <si>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</si>
  <si>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</si>
  <si>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</si>
  <si>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</si>
  <si>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</si>
  <si>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</si>
  <si>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</si>
  <si>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</si>
  <si>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</si>
  <si>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</si>
  <si>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</si>
  <si>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</si>
  <si>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</si>
  <si>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</si>
  <si>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</si>
  <si>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</si>
  <si>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</si>
  <si>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</si>
  <si>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</si>
  <si>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</si>
  <si>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</si>
  <si>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</si>
  <si>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</si>
  <si>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</si>
  <si>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1.75</t>
  </si>
  <si>
    <t>国民健康保険特別会計</t>
  </si>
  <si>
    <t>▲ 0.51</t>
  </si>
  <si>
    <t>▲ 0.71</t>
  </si>
  <si>
    <t>▲ 1.16</t>
  </si>
  <si>
    <t>▲ 0.38</t>
  </si>
  <si>
    <t>水道事業会計</t>
  </si>
  <si>
    <t>一般会計</t>
  </si>
  <si>
    <t>下水道事業特別会計</t>
  </si>
  <si>
    <t>介護保険特別会計</t>
  </si>
  <si>
    <t>後期高齢者医療特別会計</t>
  </si>
  <si>
    <t>介護老人福祉施設等特別会計</t>
  </si>
  <si>
    <t>宇地泊第二土地区画整理事業特別会計</t>
  </si>
  <si>
    <t>その他会計（赤字）</t>
  </si>
  <si>
    <t>▲ 0.03</t>
  </si>
  <si>
    <t>その他会計（黒字）</t>
  </si>
  <si>
    <t>倉浜衛生施設組合</t>
    <rPh sb="0" eb="1">
      <t>クラ</t>
    </rPh>
    <rPh sb="1" eb="2">
      <t>ハマ</t>
    </rPh>
    <rPh sb="2" eb="4">
      <t>エイセイ</t>
    </rPh>
    <rPh sb="4" eb="6">
      <t>シセツ</t>
    </rPh>
    <rPh sb="6" eb="8">
      <t>クミアイ</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</si>
  <si>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</si>
  <si>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沖縄県市町村総合事務組合</t>
    <rPh sb="0" eb="2">
      <t>オキナワ</t>
    </rPh>
    <rPh sb="2" eb="3">
      <t>ケン</t>
    </rPh>
    <rPh sb="3" eb="6">
      <t>シチョウソン</t>
    </rPh>
    <rPh sb="6" eb="8">
      <t>ソウゴウ</t>
    </rPh>
    <rPh sb="8" eb="10">
      <t>ジム</t>
    </rPh>
    <rPh sb="10" eb="12">
      <t>クミアイ</t>
    </rPh>
    <phoneticPr fontId="2"/>
  </si>
  <si>
    <t>沖縄県都市交通災害共済組合</t>
    <rPh sb="0" eb="2">
      <t>オキナワ</t>
    </rPh>
    <rPh sb="2" eb="3">
      <t>ケン</t>
    </rPh>
    <rPh sb="3" eb="5">
      <t>トシ</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</si>
  <si>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</si>
  <si>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</si>
  <si>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</si>
  <si>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</si>
  <si>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t>
    <phoneticPr fontId="2"/>
  </si>
  <si>
    <t>‐</t>
    <phoneticPr fontId="2"/>
  </si>
  <si>
    <t>‐</t>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</si>
  <si>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</si>
  <si>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</si>
  <si>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</si>
  <si>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</si>
  <si>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　ティ・エム・オ普天間</t>
    <rPh sb="0" eb="4">
      <t>カブシキガイシャ</t>
    </rPh>
    <rPh sb="12" eb="15">
      <t>フテンマ</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</si>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</sst>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50757</c:v>
                </c:pt>
                <c:pt idx="1">
                  <c:v>56010</c:v>
                </c:pt>
                <c:pt idx="2">
                  <c:v>55011</c:v>
                </c:pt>
                <c:pt idx="3">
                  <c:v>87080</c:v>
                </c:pt>
                <c:pt idx="4">
                  <c:v>68778</c:v>
                </c:pt>
              </c:numCache>
            </c:numRef>
          </c:val>
          <c:smooth val="0"/>
        </c:ser>
        <c:dLbls>
          <c:showLegendKey val="0"/>
          <c:showVal val="0"/>
          <c:showCatName val="0"/>
          <c:showSerName val="0"/>
          <c:showPercent val="0"/>
          <c:showBubbleSize val="0"/>
        </c:dLbls>
        <c:marker val="1"/>
        <c:smooth val="0"/>
        <c:axId val="94866048"/>
        <c:axId val="113197824"/>
      </c:lineChart>
      <c:catAx>
        <c:axId val="9486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97824"/>
        <c:crosses val="autoZero"/>
        <c:auto val="1"/>
        <c:lblAlgn val="ctr"/>
        <c:lblOffset val="100"/>
        <c:tickLblSkip val="1"/>
        <c:tickMarkSkip val="1"/>
        <c:noMultiLvlLbl val="0"/>
      </c:catAx>
      <c:valAx>
        <c:axId val="113197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6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3.68</c:v>
                </c:pt>
                <c:pt idx="1">
                  <c:v>5.7</c:v>
                </c:pt>
                <c:pt idx="2">
                  <c:v>5.76</c:v>
                </c:pt>
                <c:pt idx="3">
                  <c:v>8.2100000000000009</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6.97</c:v>
                </c:pt>
                <c:pt idx="1">
                  <c:v>8.1</c:v>
                </c:pt>
                <c:pt idx="2">
                  <c:v>9.0500000000000007</c:v>
                </c:pt>
                <c:pt idx="3">
                  <c:v>11.17</c:v>
                </c:pt>
                <c:pt idx="4">
                  <c:v>13.57</c:v>
                </c:pt>
              </c:numCache>
            </c:numRef>
          </c:val>
        </c:ser>
        <c:dLbls>
          <c:showLegendKey val="0"/>
          <c:showVal val="0"/>
          <c:showCatName val="0"/>
          <c:showSerName val="0"/>
          <c:showPercent val="0"/>
          <c:showBubbleSize val="0"/>
        </c:dLbls>
        <c:gapWidth val="250"/>
        <c:overlap val="100"/>
        <c:axId val="113998464"/>
        <c:axId val="11400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0.87</c:v>
                </c:pt>
                <c:pt idx="1">
                  <c:v>3.47</c:v>
                </c:pt>
                <c:pt idx="2">
                  <c:v>1.24</c:v>
                </c:pt>
                <c:pt idx="3">
                  <c:v>4.88</c:v>
                </c:pt>
                <c:pt idx="4">
                  <c:v>-1.75</c:v>
                </c:pt>
              </c:numCache>
            </c:numRef>
          </c:val>
          <c:smooth val="0"/>
        </c:ser>
        <c:dLbls>
          <c:showLegendKey val="0"/>
          <c:showVal val="0"/>
          <c:showCatName val="0"/>
          <c:showSerName val="0"/>
          <c:showPercent val="0"/>
          <c:showBubbleSize val="0"/>
        </c:dLbls>
        <c:marker val="1"/>
        <c:smooth val="0"/>
        <c:axId val="113998464"/>
        <c:axId val="114004736"/>
      </c:lineChart>
      <c:catAx>
        <c:axId val="1139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04736"/>
        <c:crosses val="autoZero"/>
        <c:auto val="1"/>
        <c:lblAlgn val="ctr"/>
        <c:lblOffset val="100"/>
        <c:tickLblSkip val="1"/>
        <c:tickMarkSkip val="1"/>
        <c:noMultiLvlLbl val="0"/>
      </c:catAx>
      <c:valAx>
        <c:axId val="11400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c:v>
                </c:pt>
                <c:pt idx="4">
                  <c:v>0</c:v>
                </c:pt>
                <c:pt idx="5">
                  <c:v>0</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0.03</c:v>
                </c:pt>
                <c:pt idx="5">
                  <c:v>#N/A</c:v>
                </c:pt>
                <c:pt idx="6">
                  <c:v>0</c:v>
                </c:pt>
                <c:pt idx="7">
                  <c:v>0</c:v>
                </c:pt>
                <c:pt idx="8">
                  <c:v>0</c:v>
                </c:pt>
                <c:pt idx="9">
                  <c:v>0</c:v>
                </c:pt>
              </c:numCache>
            </c:numRef>
          </c:val>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0.19</c:v>
                </c:pt>
                <c:pt idx="2">
                  <c:v>#N/A</c:v>
                </c:pt>
                <c:pt idx="3">
                  <c:v>0.02</c:v>
                </c:pt>
                <c:pt idx="4">
                  <c:v>#N/A</c:v>
                </c:pt>
                <c:pt idx="5">
                  <c:v>0.27</c:v>
                </c:pt>
                <c:pt idx="6">
                  <c:v>#N/A</c:v>
                </c:pt>
                <c:pt idx="7">
                  <c:v>0.09</c:v>
                </c:pt>
                <c:pt idx="8">
                  <c:v>#N/A</c:v>
                </c:pt>
                <c:pt idx="9">
                  <c:v>0.04</c:v>
                </c:pt>
              </c:numCache>
            </c:numRef>
          </c:val>
        </c:ser>
        <c:ser>
          <c:idx val="3"/>
          <c:order val="3"/>
          <c:tx>
            <c:strRef>
              <c:f>データシート!$A$30</c:f>
              <c:strCache>
                <c:ptCount val="1"/>
                <c:pt idx="0">
                  <c:v>介護老人福祉施設等特別会計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0.08</c:v>
                </c:pt>
                <c:pt idx="4">
                  <c:v>#N/A</c:v>
                </c:pt>
                <c:pt idx="5">
                  <c:v>0.12</c:v>
                </c:pt>
                <c:pt idx="6">
                  <c:v>#N/A</c:v>
                </c:pt>
                <c:pt idx="7">
                  <c:v>0.08</c:v>
                </c:pt>
                <c:pt idx="8">
                  <c:v>#N/A</c:v>
                </c:pt>
                <c:pt idx="9">
                  <c:v>7.0000000000000007E-2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0.15</c:v>
                </c:pt>
                <c:pt idx="4">
                  <c:v>#N/A</c:v>
                </c:pt>
                <c:pt idx="5">
                  <c:v>0.15</c:v>
                </c:pt>
                <c:pt idx="6">
                  <c:v>#N/A</c:v>
                </c:pt>
                <c:pt idx="7">
                  <c:v>0.15</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0.14000000000000001</c:v>
                </c:pt>
                <c:pt idx="4">
                  <c:v>#N/A</c:v>
                </c:pt>
                <c:pt idx="5">
                  <c:v>0.88</c:v>
                </c:pt>
                <c:pt idx="6">
                  <c:v>#N/A</c:v>
                </c:pt>
                <c:pt idx="7">
                  <c:v>0.67</c:v>
                </c:pt>
                <c:pt idx="8">
                  <c:v>#N/A</c:v>
                </c:pt>
                <c:pt idx="9">
                  <c:v>0.41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0.27</c:v>
                </c:pt>
                <c:pt idx="4">
                  <c:v>#N/A</c:v>
                </c:pt>
                <c:pt idx="5">
                  <c:v>0.15</c:v>
                </c:pt>
                <c:pt idx="6">
                  <c:v>#N/A</c:v>
                </c:pt>
                <c:pt idx="7">
                  <c:v>0.28000000000000003</c:v>
                </c:pt>
                <c:pt idx="8">
                  <c:v>#N/A</c:v>
                </c:pt>
                <c:pt idx="9">
                  <c:v>0.54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3.66</c:v>
                </c:pt>
                <c:pt idx="2">
                  <c:v>#N/A</c:v>
                </c:pt>
                <c:pt idx="3">
                  <c:v>5.69</c:v>
                </c:pt>
                <c:pt idx="4">
                  <c:v>#N/A</c:v>
                </c:pt>
                <c:pt idx="5">
                  <c:v>5.74</c:v>
                </c:pt>
                <c:pt idx="6">
                  <c:v>#N/A</c:v>
                </c:pt>
                <c:pt idx="7">
                  <c:v>8.18</c:v>
                </c:pt>
                <c:pt idx="8">
                  <c:v>#N/A</c:v>
                </c:pt>
                <c:pt idx="9">
                  <c:v>3.74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6.51</c:v>
                </c:pt>
                <c:pt idx="2">
                  <c:v>#N/A</c:v>
                </c:pt>
                <c:pt idx="3">
                  <c:v>8.01</c:v>
                </c:pt>
                <c:pt idx="4">
                  <c:v>#N/A</c:v>
                </c:pt>
                <c:pt idx="5">
                  <c:v>9.11</c:v>
                </c:pt>
                <c:pt idx="6">
                  <c:v>#N/A</c:v>
                </c:pt>
                <c:pt idx="7">
                  <c:v>9.9700000000000006</c:v>
                </c:pt>
                <c:pt idx="8">
                  <c:v>#N/A</c:v>
                </c:pt>
                <c:pt idx="9">
                  <c:v>9.98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0.51</c:v>
                </c:pt>
                <c:pt idx="1">
                  <c:v>#N/A</c:v>
                </c:pt>
                <c:pt idx="2">
                  <c:v>#N/A</c:v>
                </c:pt>
                <c:pt idx="3">
                  <c:v>1.27</c:v>
                </c:pt>
                <c:pt idx="4">
                  <c:v>0.71</c:v>
                </c:pt>
                <c:pt idx="5">
                  <c:v>#N/A</c:v>
                </c:pt>
                <c:pt idx="6">
                  <c:v>1.1599999999999999</c:v>
                </c:pt>
                <c:pt idx="7">
                  <c:v>#N/A</c:v>
                </c:pt>
                <c:pt idx="8">
                  <c:v>0.38</c:v>
                </c:pt>
                <c:pt idx="9">
                  <c:v>#N/A</c:v>
                </c:pt>
              </c:numCache>
            </c:numRef>
          </c:val>
        </c:ser>
        <c:dLbls>
          <c:showLegendKey val="0"/>
          <c:showVal val="0"/>
          <c:showCatName val="0"/>
          <c:showSerName val="0"/>
          <c:showPercent val="0"/>
          <c:showBubbleSize val="0"/>
        </c:dLbls>
        <c:gapWidth val="150"/>
        <c:overlap val="100"/>
        <c:axId val="113775360"/>
        <c:axId val="113776896"/>
      </c:barChart>
      <c:catAx>
        <c:axId val="1137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76896"/>
        <c:crosses val="autoZero"/>
        <c:auto val="1"/>
        <c:lblAlgn val="ctr"/>
        <c:lblOffset val="100"/>
        <c:tickLblSkip val="1"/>
        <c:tickMarkSkip val="1"/>
        <c:noMultiLvlLbl val="0"/>
      </c:catAx>
      <c:valAx>
        <c:axId val="11377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7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1392</c:v>
                </c:pt>
                <c:pt idx="5">
                  <c:v>1514</c:v>
                </c:pt>
                <c:pt idx="8">
                  <c:v>1575</c:v>
                </c:pt>
                <c:pt idx="11">
                  <c:v>1662</c:v>
                </c:pt>
                <c:pt idx="14">
                  <c:v>1770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8</c:v>
                </c:pt>
                <c:pt idx="6">
                  <c:v>7</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33</c:v>
                </c:pt>
                <c:pt idx="6">
                  <c:v>60</c:v>
                </c:pt>
                <c:pt idx="9">
                  <c:v>103</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339</c:v>
                </c:pt>
                <c:pt idx="3">
                  <c:v>377</c:v>
                </c:pt>
                <c:pt idx="6">
                  <c:v>356</c:v>
                </c:pt>
                <c:pt idx="9">
                  <c:v>367</c:v>
                </c:pt>
                <c:pt idx="12">
                  <c:v>349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2440</c:v>
                </c:pt>
                <c:pt idx="3">
                  <c:v>2496</c:v>
                </c:pt>
                <c:pt idx="6">
                  <c:v>2548</c:v>
                </c:pt>
                <c:pt idx="9">
                  <c:v>2595</c:v>
                </c:pt>
                <c:pt idx="12">
                  <c:v>2702</c:v>
                </c:pt>
              </c:numCache>
            </c:numRef>
          </c:val>
        </c:ser>
        <c:dLbls>
          <c:showLegendKey val="0"/>
          <c:showVal val="0"/>
          <c:showCatName val="0"/>
          <c:showSerName val="0"/>
          <c:showPercent val="0"/>
          <c:showBubbleSize val="0"/>
        </c:dLbls>
        <c:gapWidth val="100"/>
        <c:overlap val="100"/>
        <c:axId val="112840704"/>
        <c:axId val="11284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1435</c:v>
                </c:pt>
                <c:pt idx="2">
                  <c:v>#N/A</c:v>
                </c:pt>
                <c:pt idx="3">
                  <c:v>#N/A</c:v>
                </c:pt>
                <c:pt idx="4">
                  <c:v>1400</c:v>
                </c:pt>
                <c:pt idx="5">
                  <c:v>#N/A</c:v>
                </c:pt>
                <c:pt idx="6">
                  <c:v>#N/A</c:v>
                </c:pt>
                <c:pt idx="7">
                  <c:v>1396</c:v>
                </c:pt>
                <c:pt idx="8">
                  <c:v>#N/A</c:v>
                </c:pt>
                <c:pt idx="9">
                  <c:v>#N/A</c:v>
                </c:pt>
                <c:pt idx="10">
                  <c:v>1404</c:v>
                </c:pt>
                <c:pt idx="11">
                  <c:v>#N/A</c:v>
                </c:pt>
                <c:pt idx="12">
                  <c:v>#N/A</c:v>
                </c:pt>
                <c:pt idx="13">
                  <c:v>1385</c:v>
                </c:pt>
                <c:pt idx="14">
                  <c:v>#N/A</c:v>
                </c:pt>
              </c:numCache>
            </c:numRef>
          </c:val>
          <c:smooth val="0"/>
        </c:ser>
        <c:dLbls>
          <c:showLegendKey val="0"/>
          <c:showVal val="0"/>
          <c:showCatName val="0"/>
          <c:showSerName val="0"/>
          <c:showPercent val="0"/>
          <c:showBubbleSize val="0"/>
        </c:dLbls>
        <c:marker val="1"/>
        <c:smooth val="0"/>
        <c:axId val="112840704"/>
        <c:axId val="112842624"/>
      </c:lineChart>
      <c:catAx>
        <c:axId val="1128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42624"/>
        <c:crosses val="autoZero"/>
        <c:auto val="1"/>
        <c:lblAlgn val="ctr"/>
        <c:lblOffset val="100"/>
        <c:tickLblSkip val="1"/>
        <c:tickMarkSkip val="1"/>
        <c:noMultiLvlLbl val="0"/>
      </c:catAx>
      <c:valAx>
        <c:axId val="11284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18316</c:v>
                </c:pt>
                <c:pt idx="5">
                  <c:v>19328</c:v>
                </c:pt>
                <c:pt idx="8">
                  <c:v>18452</c:v>
                </c:pt>
                <c:pt idx="11">
                  <c:v>20693</c:v>
                </c:pt>
                <c:pt idx="14">
                  <c:v>21188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709</c:v>
                </c:pt>
                <c:pt idx="5">
                  <c:v>756</c:v>
                </c:pt>
                <c:pt idx="8">
                  <c:v>990</c:v>
                </c:pt>
                <c:pt idx="11">
                  <c:v>984</c:v>
                </c:pt>
                <c:pt idx="14">
                  <c:v>895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4878</c:v>
                </c:pt>
                <c:pt idx="5">
                  <c:v>4849</c:v>
                </c:pt>
                <c:pt idx="8">
                  <c:v>5172</c:v>
                </c:pt>
                <c:pt idx="11">
                  <c:v>7176</c:v>
                </c:pt>
                <c:pt idx="14">
                  <c:v>6741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6</c:v>
                </c:pt>
                <c:pt idx="6">
                  <c:v>4</c:v>
                </c:pt>
                <c:pt idx="9">
                  <c:v>8</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3472</c:v>
                </c:pt>
                <c:pt idx="3">
                  <c:v>3229</c:v>
                </c:pt>
                <c:pt idx="6">
                  <c:v>3242</c:v>
                </c:pt>
                <c:pt idx="9">
                  <c:v>3284</c:v>
                </c:pt>
                <c:pt idx="12">
                  <c:v>2983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1120</c:v>
                </c:pt>
                <c:pt idx="3">
                  <c:v>1096</c:v>
                </c:pt>
                <c:pt idx="6">
                  <c:v>1053</c:v>
                </c:pt>
                <c:pt idx="9">
                  <c:v>972</c:v>
                </c:pt>
                <c:pt idx="12">
                  <c:v>888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2535</c:v>
                </c:pt>
                <c:pt idx="3">
                  <c:v>3136</c:v>
                </c:pt>
                <c:pt idx="6">
                  <c:v>4132</c:v>
                </c:pt>
                <c:pt idx="9">
                  <c:v>5052</c:v>
                </c:pt>
                <c:pt idx="12">
                  <c:v>5053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443</c:v>
                </c:pt>
                <c:pt idx="12">
                  <c:v>528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27856</c:v>
                </c:pt>
                <c:pt idx="3">
                  <c:v>28358</c:v>
                </c:pt>
                <c:pt idx="6">
                  <c:v>28497</c:v>
                </c:pt>
                <c:pt idx="9">
                  <c:v>30238</c:v>
                </c:pt>
                <c:pt idx="12">
                  <c:v>30428</c:v>
                </c:pt>
              </c:numCache>
            </c:numRef>
          </c:val>
        </c:ser>
        <c:dLbls>
          <c:showLegendKey val="0"/>
          <c:showVal val="0"/>
          <c:showCatName val="0"/>
          <c:showSerName val="0"/>
          <c:showPercent val="0"/>
          <c:showBubbleSize val="0"/>
        </c:dLbls>
        <c:gapWidth val="100"/>
        <c:overlap val="100"/>
        <c:axId val="113655168"/>
        <c:axId val="11367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11085</c:v>
                </c:pt>
                <c:pt idx="2">
                  <c:v>#N/A</c:v>
                </c:pt>
                <c:pt idx="3">
                  <c:v>#N/A</c:v>
                </c:pt>
                <c:pt idx="4">
                  <c:v>10892</c:v>
                </c:pt>
                <c:pt idx="5">
                  <c:v>#N/A</c:v>
                </c:pt>
                <c:pt idx="6">
                  <c:v>#N/A</c:v>
                </c:pt>
                <c:pt idx="7">
                  <c:v>12316</c:v>
                </c:pt>
                <c:pt idx="8">
                  <c:v>#N/A</c:v>
                </c:pt>
                <c:pt idx="9">
                  <c:v>#N/A</c:v>
                </c:pt>
                <c:pt idx="10">
                  <c:v>11143</c:v>
                </c:pt>
                <c:pt idx="11">
                  <c:v>#N/A</c:v>
                </c:pt>
                <c:pt idx="12">
                  <c:v>#N/A</c:v>
                </c:pt>
                <c:pt idx="13">
                  <c:v>11060</c:v>
                </c:pt>
                <c:pt idx="14">
                  <c:v>#N/A</c:v>
                </c:pt>
              </c:numCache>
            </c:numRef>
          </c:val>
          <c:smooth val="0"/>
        </c:ser>
        <c:dLbls>
          <c:showLegendKey val="0"/>
          <c:showVal val="0"/>
          <c:showCatName val="0"/>
          <c:showSerName val="0"/>
          <c:showPercent val="0"/>
          <c:showBubbleSize val="0"/>
        </c:dLbls>
        <c:marker val="1"/>
        <c:smooth val="0"/>
        <c:axId val="113655168"/>
        <c:axId val="113677824"/>
      </c:lineChart>
      <c:catAx>
        <c:axId val="1136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77824"/>
        <c:crosses val="autoZero"/>
        <c:auto val="1"/>
        <c:lblAlgn val="ctr"/>
        <c:lblOffset val="100"/>
        <c:tickLblSkip val="1"/>
        <c:tickMarkSkip val="1"/>
        <c:noMultiLvlLbl val="0"/>
      </c:catAx>
      <c:valAx>
        <c:axId val="1136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5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96,663
95,676
19.80
41,443,575
40,427,078
648,260
17,250,911
30,428,303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年度からほぼ横ばいの値で推移している。平成</a:t>
          </a:r>
          <a:r>
            <a:rPr kumimoji="1" lang="en-US" altLang="ja-JP" sz="1300">
              <a:latin typeface="ＭＳ Ｐゴシック"/>
            </a:rPr>
            <a:t>23</a:t>
          </a:r>
          <a:r>
            <a:rPr kumimoji="1" lang="ja-JP" altLang="en-US" sz="1300">
              <a:latin typeface="ＭＳ Ｐゴシック"/>
            </a:rPr>
            <a:t>年度以降は類似団体内平均値とも近い値となってはいるが、依然として依存財源の割合が高い傾向にある。平成</a:t>
          </a:r>
          <a:r>
            <a:rPr kumimoji="1" lang="en-US" altLang="ja-JP" sz="1300">
              <a:latin typeface="ＭＳ Ｐゴシック"/>
            </a:rPr>
            <a:t>27</a:t>
          </a:r>
          <a:r>
            <a:rPr kumimoji="1" lang="ja-JP" altLang="en-US" sz="1300">
              <a:latin typeface="ＭＳ Ｐゴシック"/>
            </a:rPr>
            <a:t>年度には使用料・手数料の改正等行っており、今後も引き続き自主財源の確保や歳出抑制を行い財政健全化に努める。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69" name="直線コネクタ 68"/>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93435</xdr:rowOff>
    </xdr:to>
    <xdr:cxnSp macro="">
      <xdr:nvCxnSpPr>
        <xdr:cNvPr id="75" name="直線コネクタ 74"/>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1" name="テキスト ボックス 90"/>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93" name="テキスト ボックス 92"/>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ポイントあがっている。増となった主な要因としては、扶助費や補助費等の増加が挙げられる。</a:t>
          </a:r>
          <a:endParaRPr kumimoji="1" lang="en-US" altLang="ja-JP" sz="1300">
            <a:latin typeface="ＭＳ Ｐゴシック"/>
          </a:endParaRPr>
        </a:p>
        <a:p>
          <a:r>
            <a:rPr kumimoji="1" lang="ja-JP" altLang="en-US" sz="1300">
              <a:latin typeface="ＭＳ Ｐゴシック"/>
            </a:rPr>
            <a:t>　依然として類似団体内平均値よりは下回った値で推移しているものの、今後も扶助費等の増加が見込まれるため、依存財源に頼らない市税を中心とした自主財源の経常的な歳入の増額確保を強化していく。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73660</xdr:rowOff>
    </xdr:to>
    <xdr:cxnSp macro="">
      <xdr:nvCxnSpPr>
        <xdr:cNvPr id="130" name="直線コネクタ 129"/>
        <xdr:cNvCxnSpPr/>
      </xdr:nvCxnSpPr>
      <xdr:spPr>
        <a:xfrm>
          <a:off x="4114800" y="103558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165354</xdr:rowOff>
    </xdr:to>
    <xdr:cxnSp macro="">
      <xdr:nvCxnSpPr>
        <xdr:cNvPr id="133" name="直線コネクタ 132"/>
        <xdr:cNvCxnSpPr/>
      </xdr:nvCxnSpPr>
      <xdr:spPr>
        <a:xfrm flipV="1">
          <a:off x="3225800" y="10355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15748</xdr:rowOff>
    </xdr:from>
    <xdr:to>
      <xdr:col>4</xdr:col>
      <xdr:colOff>482600</xdr:colOff>
      <xdr:row>60</xdr:row>
      <xdr:rowOff>165354</xdr:rowOff>
    </xdr:to>
    <xdr:cxnSp macro="">
      <xdr:nvCxnSpPr>
        <xdr:cNvPr id="136" name="直線コネクタ 135"/>
        <xdr:cNvCxnSpPr/>
      </xdr:nvCxnSpPr>
      <xdr:spPr>
        <a:xfrm>
          <a:off x="2336800" y="103027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15748</xdr:rowOff>
    </xdr:from>
    <xdr:to>
      <xdr:col>3</xdr:col>
      <xdr:colOff>279400</xdr:colOff>
      <xdr:row>61</xdr:row>
      <xdr:rowOff>8382</xdr:rowOff>
    </xdr:to>
    <xdr:cxnSp macro="">
      <xdr:nvCxnSpPr>
        <xdr:cNvPr id="139" name="直線コネクタ 138"/>
        <xdr:cNvCxnSpPr/>
      </xdr:nvCxnSpPr>
      <xdr:spPr>
        <a:xfrm flipV="1">
          <a:off x="1447800" y="103027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9" name="円/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1" name="円/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3" name="円/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136398</xdr:rowOff>
    </xdr:from>
    <xdr:to>
      <xdr:col>3</xdr:col>
      <xdr:colOff>330200</xdr:colOff>
      <xdr:row>60</xdr:row>
      <xdr:rowOff>66548</xdr:rowOff>
    </xdr:to>
    <xdr:sp macro="" textlink="">
      <xdr:nvSpPr>
        <xdr:cNvPr id="155" name="円/楕円 154"/>
        <xdr:cNvSpPr/>
      </xdr:nvSpPr>
      <xdr:spPr>
        <a:xfrm>
          <a:off x="2286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76725</xdr:rowOff>
    </xdr:from>
    <xdr:ext cx="762000" cy="259045"/>
    <xdr:sp macro="" textlink="">
      <xdr:nvSpPr>
        <xdr:cNvPr id="156" name="テキスト ボックス 155"/>
        <xdr:cNvSpPr txBox="1"/>
      </xdr:nvSpPr>
      <xdr:spPr>
        <a:xfrm>
          <a:off x="1955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7" name="円/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817</a:t>
          </a:r>
          <a:r>
            <a:rPr kumimoji="1" lang="ja-JP" altLang="en-US" sz="1300">
              <a:latin typeface="ＭＳ Ｐゴシック"/>
            </a:rPr>
            <a:t>円減となっている。減となった要因のひとつとして退職者数の減に伴う退職金の減少が挙げられる。</a:t>
          </a:r>
          <a:endParaRPr kumimoji="1" lang="en-US" altLang="ja-JP" sz="1300">
            <a:latin typeface="ＭＳ Ｐゴシック"/>
          </a:endParaRPr>
        </a:p>
        <a:p>
          <a:r>
            <a:rPr kumimoji="1" lang="ja-JP" altLang="en-US" sz="1300">
              <a:latin typeface="ＭＳ Ｐゴシック"/>
            </a:rPr>
            <a:t>　また、過去</a:t>
          </a:r>
          <a:r>
            <a:rPr kumimoji="1" lang="en-US" altLang="ja-JP" sz="1300">
              <a:latin typeface="ＭＳ Ｐゴシック"/>
            </a:rPr>
            <a:t>5</a:t>
          </a:r>
          <a:r>
            <a:rPr kumimoji="1" lang="ja-JP" altLang="en-US" sz="1300">
              <a:latin typeface="ＭＳ Ｐゴシック"/>
            </a:rPr>
            <a:t>年と同様いまだ類似団体内平均値より</a:t>
          </a:r>
          <a:r>
            <a:rPr kumimoji="1" lang="en-US" altLang="ja-JP" sz="1300">
              <a:latin typeface="ＭＳ Ｐゴシック"/>
            </a:rPr>
            <a:t>30,441</a:t>
          </a:r>
          <a:r>
            <a:rPr kumimoji="1" lang="ja-JP" altLang="en-US" sz="1300">
              <a:latin typeface="ＭＳ Ｐゴシック"/>
            </a:rPr>
            <a:t>円下回っている。今後も定員適正化計画に基づく定員管理や指定管理者・民間委託の導入等により経費節減に努める。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95943</xdr:rowOff>
    </xdr:from>
    <xdr:to>
      <xdr:col>7</xdr:col>
      <xdr:colOff>152400</xdr:colOff>
      <xdr:row>81</xdr:row>
      <xdr:rowOff>97586</xdr:rowOff>
    </xdr:to>
    <xdr:cxnSp macro="">
      <xdr:nvCxnSpPr>
        <xdr:cNvPr id="192" name="直線コネクタ 191"/>
        <xdr:cNvCxnSpPr/>
      </xdr:nvCxnSpPr>
      <xdr:spPr>
        <a:xfrm flipV="1">
          <a:off x="4114800" y="13983393"/>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80720</xdr:rowOff>
    </xdr:from>
    <xdr:ext cx="762000" cy="259045"/>
    <xdr:sp macro="" textlink="">
      <xdr:nvSpPr>
        <xdr:cNvPr id="193" name="人件費・物件費等の状況平均値テキスト"/>
        <xdr:cNvSpPr txBox="1"/>
      </xdr:nvSpPr>
      <xdr:spPr>
        <a:xfrm>
          <a:off x="5041900" y="1396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92032</xdr:rowOff>
    </xdr:from>
    <xdr:to>
      <xdr:col>6</xdr:col>
      <xdr:colOff>0</xdr:colOff>
      <xdr:row>81</xdr:row>
      <xdr:rowOff>97586</xdr:rowOff>
    </xdr:to>
    <xdr:cxnSp macro="">
      <xdr:nvCxnSpPr>
        <xdr:cNvPr id="195" name="直線コネクタ 194"/>
        <xdr:cNvCxnSpPr/>
      </xdr:nvCxnSpPr>
      <xdr:spPr>
        <a:xfrm>
          <a:off x="3225800" y="13979482"/>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92032</xdr:rowOff>
    </xdr:from>
    <xdr:to>
      <xdr:col>4</xdr:col>
      <xdr:colOff>482600</xdr:colOff>
      <xdr:row>81</xdr:row>
      <xdr:rowOff>93540</xdr:rowOff>
    </xdr:to>
    <xdr:cxnSp macro="">
      <xdr:nvCxnSpPr>
        <xdr:cNvPr id="198" name="直線コネクタ 197"/>
        <xdr:cNvCxnSpPr/>
      </xdr:nvCxnSpPr>
      <xdr:spPr>
        <a:xfrm flipV="1">
          <a:off x="2336800" y="1397948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88888</xdr:rowOff>
    </xdr:from>
    <xdr:to>
      <xdr:col>3</xdr:col>
      <xdr:colOff>279400</xdr:colOff>
      <xdr:row>81</xdr:row>
      <xdr:rowOff>93540</xdr:rowOff>
    </xdr:to>
    <xdr:cxnSp macro="">
      <xdr:nvCxnSpPr>
        <xdr:cNvPr id="201" name="直線コネクタ 200"/>
        <xdr:cNvCxnSpPr/>
      </xdr:nvCxnSpPr>
      <xdr:spPr>
        <a:xfrm>
          <a:off x="1447800" y="13976338"/>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45143</xdr:rowOff>
    </xdr:from>
    <xdr:to>
      <xdr:col>7</xdr:col>
      <xdr:colOff>203200</xdr:colOff>
      <xdr:row>81</xdr:row>
      <xdr:rowOff>146743</xdr:rowOff>
    </xdr:to>
    <xdr:sp macro="" textlink="">
      <xdr:nvSpPr>
        <xdr:cNvPr id="211" name="円/楕円 210"/>
        <xdr:cNvSpPr/>
      </xdr:nvSpPr>
      <xdr:spPr>
        <a:xfrm>
          <a:off x="4902200" y="139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137870</xdr:rowOff>
    </xdr:from>
    <xdr:ext cx="762000" cy="259045"/>
    <xdr:sp macro="" textlink="">
      <xdr:nvSpPr>
        <xdr:cNvPr id="212" name="人件費・物件費等の状況該当値テキスト"/>
        <xdr:cNvSpPr txBox="1"/>
      </xdr:nvSpPr>
      <xdr:spPr>
        <a:xfrm>
          <a:off x="5041900" y="1385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46786</xdr:rowOff>
    </xdr:from>
    <xdr:to>
      <xdr:col>6</xdr:col>
      <xdr:colOff>50800</xdr:colOff>
      <xdr:row>81</xdr:row>
      <xdr:rowOff>148386</xdr:rowOff>
    </xdr:to>
    <xdr:sp macro="" textlink="">
      <xdr:nvSpPr>
        <xdr:cNvPr id="213" name="円/楕円 212"/>
        <xdr:cNvSpPr/>
      </xdr:nvSpPr>
      <xdr:spPr>
        <a:xfrm>
          <a:off x="4064000" y="139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158563</xdr:rowOff>
    </xdr:from>
    <xdr:ext cx="736600" cy="259045"/>
    <xdr:sp macro="" textlink="">
      <xdr:nvSpPr>
        <xdr:cNvPr id="214" name="テキスト ボックス 213"/>
        <xdr:cNvSpPr txBox="1"/>
      </xdr:nvSpPr>
      <xdr:spPr>
        <a:xfrm>
          <a:off x="3733800" y="1370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41232</xdr:rowOff>
    </xdr:from>
    <xdr:to>
      <xdr:col>4</xdr:col>
      <xdr:colOff>533400</xdr:colOff>
      <xdr:row>81</xdr:row>
      <xdr:rowOff>142832</xdr:rowOff>
    </xdr:to>
    <xdr:sp macro="" textlink="">
      <xdr:nvSpPr>
        <xdr:cNvPr id="215" name="円/楕円 214"/>
        <xdr:cNvSpPr/>
      </xdr:nvSpPr>
      <xdr:spPr>
        <a:xfrm>
          <a:off x="3175000" y="139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153009</xdr:rowOff>
    </xdr:from>
    <xdr:ext cx="762000" cy="259045"/>
    <xdr:sp macro="" textlink="">
      <xdr:nvSpPr>
        <xdr:cNvPr id="216" name="テキスト ボックス 215"/>
        <xdr:cNvSpPr txBox="1"/>
      </xdr:nvSpPr>
      <xdr:spPr>
        <a:xfrm>
          <a:off x="2844800" y="136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42740</xdr:rowOff>
    </xdr:from>
    <xdr:to>
      <xdr:col>3</xdr:col>
      <xdr:colOff>330200</xdr:colOff>
      <xdr:row>81</xdr:row>
      <xdr:rowOff>144340</xdr:rowOff>
    </xdr:to>
    <xdr:sp macro="" textlink="">
      <xdr:nvSpPr>
        <xdr:cNvPr id="217" name="円/楕円 216"/>
        <xdr:cNvSpPr/>
      </xdr:nvSpPr>
      <xdr:spPr>
        <a:xfrm>
          <a:off x="2286000" y="139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154517</xdr:rowOff>
    </xdr:from>
    <xdr:ext cx="762000" cy="259045"/>
    <xdr:sp macro="" textlink="">
      <xdr:nvSpPr>
        <xdr:cNvPr id="218" name="テキスト ボックス 217"/>
        <xdr:cNvSpPr txBox="1"/>
      </xdr:nvSpPr>
      <xdr:spPr>
        <a:xfrm>
          <a:off x="1955800" y="1369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38088</xdr:rowOff>
    </xdr:from>
    <xdr:to>
      <xdr:col>2</xdr:col>
      <xdr:colOff>127000</xdr:colOff>
      <xdr:row>81</xdr:row>
      <xdr:rowOff>139688</xdr:rowOff>
    </xdr:to>
    <xdr:sp macro="" textlink="">
      <xdr:nvSpPr>
        <xdr:cNvPr id="219" name="円/楕円 218"/>
        <xdr:cNvSpPr/>
      </xdr:nvSpPr>
      <xdr:spPr>
        <a:xfrm>
          <a:off x="1397000" y="139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149865</xdr:rowOff>
    </xdr:from>
    <xdr:ext cx="762000" cy="259045"/>
    <xdr:sp macro="" textlink="">
      <xdr:nvSpPr>
        <xdr:cNvPr id="220" name="テキスト ボックス 219"/>
        <xdr:cNvSpPr txBox="1"/>
      </xdr:nvSpPr>
      <xdr:spPr>
        <a:xfrm>
          <a:off x="1066800" y="13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前年度から変動なし。また平成</a:t>
          </a:r>
          <a:r>
            <a:rPr kumimoji="1" lang="en-US" altLang="ja-JP" sz="1300">
              <a:latin typeface="ＭＳ Ｐゴシック"/>
            </a:rPr>
            <a:t>22</a:t>
          </a:r>
          <a:r>
            <a:rPr kumimoji="1" lang="ja-JP" altLang="en-US" sz="1300">
              <a:latin typeface="ＭＳ Ｐゴシック"/>
            </a:rPr>
            <a:t>年度から類似団体内平均値よりも下回って推移している。</a:t>
          </a:r>
          <a:endParaRPr kumimoji="1" lang="en-US" altLang="ja-JP" sz="1300">
            <a:latin typeface="ＭＳ Ｐゴシック"/>
          </a:endParaRPr>
        </a:p>
        <a:p>
          <a:r>
            <a:rPr kumimoji="1" lang="ja-JP" altLang="en-US" sz="1300">
              <a:latin typeface="ＭＳ Ｐゴシック"/>
            </a:rPr>
            <a:t>　団塊の世代の大量定年退職が落ち着き、定年退職者数は減少傾向となっている。今後も国の動向を注視し、適宜給与及び各種手当の見直しを検討し適正な値を維持していく。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80011</xdr:rowOff>
    </xdr:to>
    <xdr:cxnSp macro="">
      <xdr:nvCxnSpPr>
        <xdr:cNvPr id="254" name="直線コネクタ 253"/>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13546</xdr:rowOff>
    </xdr:to>
    <xdr:cxnSp macro="">
      <xdr:nvCxnSpPr>
        <xdr:cNvPr id="257" name="直線コネクタ 256"/>
        <xdr:cNvCxnSpPr/>
      </xdr:nvCxnSpPr>
      <xdr:spPr>
        <a:xfrm flipV="1">
          <a:off x="15290800" y="1465326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77893</xdr:rowOff>
    </xdr:to>
    <xdr:cxnSp macro="">
      <xdr:nvCxnSpPr>
        <xdr:cNvPr id="260" name="直線コネクタ 259"/>
        <xdr:cNvCxnSpPr/>
      </xdr:nvCxnSpPr>
      <xdr:spPr>
        <a:xfrm flipV="1">
          <a:off x="14401800" y="152725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77893</xdr:rowOff>
    </xdr:to>
    <xdr:cxnSp macro="">
      <xdr:nvCxnSpPr>
        <xdr:cNvPr id="263" name="直線コネクタ 262"/>
        <xdr:cNvCxnSpPr/>
      </xdr:nvCxnSpPr>
      <xdr:spPr>
        <a:xfrm>
          <a:off x="13512800" y="146773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7" name="テキスト ボックス 26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4"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6" name="テキスト ボックス 275"/>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7" name="円/楕円 276"/>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78" name="テキスト ボックス 277"/>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80" name="テキスト ボックス 279"/>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1" name="円/楕円 280"/>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2" name="テキスト ボックス 281"/>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ポイント上回ったが、平成</a:t>
          </a:r>
          <a:r>
            <a:rPr kumimoji="1" lang="en-US" altLang="ja-JP" sz="1300">
              <a:latin typeface="ＭＳ Ｐゴシック"/>
            </a:rPr>
            <a:t>23</a:t>
          </a:r>
          <a:r>
            <a:rPr kumimoji="1" lang="ja-JP" altLang="en-US" sz="1300">
              <a:latin typeface="ＭＳ Ｐゴシック"/>
            </a:rPr>
            <a:t>年から類似団体内平均値よりも下回って推移している。</a:t>
          </a:r>
          <a:endParaRPr kumimoji="1" lang="en-US" altLang="ja-JP" sz="1300">
            <a:latin typeface="ＭＳ Ｐゴシック"/>
          </a:endParaRPr>
        </a:p>
        <a:p>
          <a:r>
            <a:rPr kumimoji="1" lang="ja-JP" altLang="en-US" sz="1300">
              <a:latin typeface="ＭＳ Ｐゴシック"/>
            </a:rPr>
            <a:t>　今後も行政サービスの質を維持しつつ、行財政改革により定員適正化計画に基づく定員管理に努める。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23102</xdr:rowOff>
    </xdr:from>
    <xdr:to>
      <xdr:col>24</xdr:col>
      <xdr:colOff>558800</xdr:colOff>
      <xdr:row>60</xdr:row>
      <xdr:rowOff>26549</xdr:rowOff>
    </xdr:to>
    <xdr:cxnSp macro="">
      <xdr:nvCxnSpPr>
        <xdr:cNvPr id="319" name="直線コネクタ 318"/>
        <xdr:cNvCxnSpPr/>
      </xdr:nvCxnSpPr>
      <xdr:spPr>
        <a:xfrm>
          <a:off x="16179800" y="1031010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23102</xdr:rowOff>
    </xdr:from>
    <xdr:to>
      <xdr:col>23</xdr:col>
      <xdr:colOff>406400</xdr:colOff>
      <xdr:row>60</xdr:row>
      <xdr:rowOff>29996</xdr:rowOff>
    </xdr:to>
    <xdr:cxnSp macro="">
      <xdr:nvCxnSpPr>
        <xdr:cNvPr id="322" name="直線コネクタ 321"/>
        <xdr:cNvCxnSpPr/>
      </xdr:nvCxnSpPr>
      <xdr:spPr>
        <a:xfrm flipV="1">
          <a:off x="15290800" y="103101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20804</xdr:rowOff>
    </xdr:from>
    <xdr:to>
      <xdr:col>22</xdr:col>
      <xdr:colOff>203200</xdr:colOff>
      <xdr:row>60</xdr:row>
      <xdr:rowOff>29996</xdr:rowOff>
    </xdr:to>
    <xdr:cxnSp macro="">
      <xdr:nvCxnSpPr>
        <xdr:cNvPr id="325" name="直線コネクタ 324"/>
        <xdr:cNvCxnSpPr/>
      </xdr:nvCxnSpPr>
      <xdr:spPr>
        <a:xfrm>
          <a:off x="14401800" y="1030780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60</xdr:row>
      <xdr:rowOff>20804</xdr:rowOff>
    </xdr:to>
    <xdr:cxnSp macro="">
      <xdr:nvCxnSpPr>
        <xdr:cNvPr id="328" name="直線コネクタ 327"/>
        <xdr:cNvCxnSpPr/>
      </xdr:nvCxnSpPr>
      <xdr:spPr>
        <a:xfrm>
          <a:off x="13512800" y="103043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1" name="フローチャート : 判断 330"/>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32" name="テキスト ボックス 331"/>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147199</xdr:rowOff>
    </xdr:from>
    <xdr:to>
      <xdr:col>24</xdr:col>
      <xdr:colOff>609600</xdr:colOff>
      <xdr:row>60</xdr:row>
      <xdr:rowOff>77349</xdr:rowOff>
    </xdr:to>
    <xdr:sp macro="" textlink="">
      <xdr:nvSpPr>
        <xdr:cNvPr id="338" name="円/楕円 337"/>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163726</xdr:rowOff>
    </xdr:from>
    <xdr:ext cx="762000" cy="259045"/>
    <xdr:sp macro="" textlink="">
      <xdr:nvSpPr>
        <xdr:cNvPr id="339" name="定員管理の状況該当値テキスト"/>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143752</xdr:rowOff>
    </xdr:from>
    <xdr:to>
      <xdr:col>23</xdr:col>
      <xdr:colOff>457200</xdr:colOff>
      <xdr:row>60</xdr:row>
      <xdr:rowOff>73902</xdr:rowOff>
    </xdr:to>
    <xdr:sp macro="" textlink="">
      <xdr:nvSpPr>
        <xdr:cNvPr id="340" name="円/楕円 339"/>
        <xdr:cNvSpPr/>
      </xdr:nvSpPr>
      <xdr:spPr>
        <a:xfrm>
          <a:off x="16129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41" name="テキスト ボックス 340"/>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150646</xdr:rowOff>
    </xdr:from>
    <xdr:to>
      <xdr:col>22</xdr:col>
      <xdr:colOff>254000</xdr:colOff>
      <xdr:row>60</xdr:row>
      <xdr:rowOff>80796</xdr:rowOff>
    </xdr:to>
    <xdr:sp macro="" textlink="">
      <xdr:nvSpPr>
        <xdr:cNvPr id="342" name="円/楕円 341"/>
        <xdr:cNvSpPr/>
      </xdr:nvSpPr>
      <xdr:spPr>
        <a:xfrm>
          <a:off x="15240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43" name="テキスト ボックス 342"/>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141454</xdr:rowOff>
    </xdr:from>
    <xdr:to>
      <xdr:col>21</xdr:col>
      <xdr:colOff>50800</xdr:colOff>
      <xdr:row>60</xdr:row>
      <xdr:rowOff>71604</xdr:rowOff>
    </xdr:to>
    <xdr:sp macro="" textlink="">
      <xdr:nvSpPr>
        <xdr:cNvPr id="344" name="円/楕円 343"/>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81781</xdr:rowOff>
    </xdr:from>
    <xdr:ext cx="762000" cy="259045"/>
    <xdr:sp macro="" textlink="">
      <xdr:nvSpPr>
        <xdr:cNvPr id="345" name="テキスト ボックス 344"/>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138006</xdr:rowOff>
    </xdr:from>
    <xdr:to>
      <xdr:col>19</xdr:col>
      <xdr:colOff>533400</xdr:colOff>
      <xdr:row>60</xdr:row>
      <xdr:rowOff>68156</xdr:rowOff>
    </xdr:to>
    <xdr:sp macro="" textlink="">
      <xdr:nvSpPr>
        <xdr:cNvPr id="346" name="円/楕円 345"/>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52933</xdr:rowOff>
    </xdr:from>
    <xdr:ext cx="762000" cy="259045"/>
    <xdr:sp macro="" textlink="">
      <xdr:nvSpPr>
        <xdr:cNvPr id="347" name="テキスト ボックス 346"/>
        <xdr:cNvSpPr txBox="1"/>
      </xdr:nvSpPr>
      <xdr:spPr>
        <a:xfrm>
          <a:off x="13131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0.2</a:t>
          </a:r>
          <a:r>
            <a:rPr kumimoji="1" lang="ja-JP" altLang="en-US" sz="1300">
              <a:latin typeface="ＭＳ Ｐゴシック"/>
            </a:rPr>
            <a:t>ポイント改善しているが、類似団体内平均値よりも</a:t>
          </a:r>
          <a:r>
            <a:rPr kumimoji="1" lang="en-US" altLang="ja-JP" sz="1300">
              <a:latin typeface="ＭＳ Ｐゴシック"/>
            </a:rPr>
            <a:t>0.2</a:t>
          </a:r>
          <a:r>
            <a:rPr kumimoji="1" lang="ja-JP" altLang="en-US" sz="1300">
              <a:latin typeface="ＭＳ Ｐゴシック"/>
            </a:rPr>
            <a:t>ポイント上回っている。上記でも述べたが、これは学校教育施設建設事業等にかかる地方債現在高の増加が主な要因となっている。</a:t>
          </a:r>
          <a:endParaRPr kumimoji="1" lang="en-US" altLang="ja-JP" sz="1300">
            <a:latin typeface="ＭＳ Ｐゴシック"/>
          </a:endParaRPr>
        </a:p>
        <a:p>
          <a:r>
            <a:rPr kumimoji="1" lang="ja-JP" altLang="en-US" sz="1300">
              <a:latin typeface="ＭＳ Ｐゴシック"/>
            </a:rPr>
            <a:t>　今後も老朽化した公共施設等の建替え事業といった普通建設事業が見込まれることから、公共施設総合管理計画に基づいた事業執行や</a:t>
          </a:r>
          <a:r>
            <a:rPr kumimoji="1" lang="en-US" altLang="ja-JP" sz="1300">
              <a:latin typeface="ＭＳ Ｐゴシック"/>
            </a:rPr>
            <a:t>PFI</a:t>
          </a:r>
          <a:r>
            <a:rPr kumimoji="1" lang="ja-JP" altLang="en-US" sz="1300">
              <a:latin typeface="ＭＳ Ｐゴシック"/>
            </a:rPr>
            <a:t>といった民間活力の導入検討等を行い市債発行額の抑制に努める。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78740</xdr:rowOff>
    </xdr:to>
    <xdr:cxnSp macro="">
      <xdr:nvCxnSpPr>
        <xdr:cNvPr id="377" name="直線コネクタ 376"/>
        <xdr:cNvCxnSpPr/>
      </xdr:nvCxnSpPr>
      <xdr:spPr>
        <a:xfrm flipV="1">
          <a:off x="16179800" y="69246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90805</xdr:rowOff>
    </xdr:to>
    <xdr:cxnSp macro="">
      <xdr:nvCxnSpPr>
        <xdr:cNvPr id="380" name="直線コネクタ 379"/>
        <xdr:cNvCxnSpPr/>
      </xdr:nvCxnSpPr>
      <xdr:spPr>
        <a:xfrm flipV="1">
          <a:off x="15290800" y="69367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127000</xdr:rowOff>
    </xdr:to>
    <xdr:cxnSp macro="">
      <xdr:nvCxnSpPr>
        <xdr:cNvPr id="383" name="直線コネクタ 382"/>
        <xdr:cNvCxnSpPr/>
      </xdr:nvCxnSpPr>
      <xdr:spPr>
        <a:xfrm flipV="1">
          <a:off x="14401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3810</xdr:rowOff>
    </xdr:to>
    <xdr:cxnSp macro="">
      <xdr:nvCxnSpPr>
        <xdr:cNvPr id="386" name="直線コネクタ 385"/>
        <xdr:cNvCxnSpPr/>
      </xdr:nvCxnSpPr>
      <xdr:spPr>
        <a:xfrm flipV="1">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9" name="フローチャート : 判断 388"/>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90" name="テキスト ボックス 389"/>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6" name="円/楕円 395"/>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7"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8" name="円/楕円 397"/>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9" name="テキスト ボックス 398"/>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400" name="円/楕円 399"/>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401" name="テキスト ボックス 400"/>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2" name="円/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3" name="テキスト ボックス 40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4" name="円/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5" name="テキスト ボックス 40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退職金の減等により前年度より</a:t>
          </a:r>
          <a:r>
            <a:rPr kumimoji="1" lang="en-US" altLang="ja-JP" sz="1300">
              <a:latin typeface="ＭＳ Ｐゴシック"/>
            </a:rPr>
            <a:t>1.3</a:t>
          </a:r>
          <a:r>
            <a:rPr kumimoji="1" lang="ja-JP" altLang="en-US" sz="1300">
              <a:latin typeface="ＭＳ Ｐゴシック"/>
            </a:rPr>
            <a:t>ポイント改善しているが、類似団体内平均値よりも大分上回っている。これは学校教育施設建設事業等にかかる地方債現在高の増加が主な要因となっている。</a:t>
          </a:r>
          <a:endParaRPr kumimoji="1" lang="en-US" altLang="ja-JP" sz="1300">
            <a:latin typeface="ＭＳ Ｐゴシック"/>
          </a:endParaRPr>
        </a:p>
        <a:p>
          <a:r>
            <a:rPr kumimoji="1" lang="ja-JP" altLang="en-US" sz="1300">
              <a:latin typeface="ＭＳ Ｐゴシック"/>
            </a:rPr>
            <a:t>　今後も老朽化した公共施設等の建替え事業といった市債を財源とする普通建設事業が見込まれることから、公共施設総合管理計画に基づき長期的な視野をもって財政健全化に努める。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85408</xdr:rowOff>
    </xdr:from>
    <xdr:to>
      <xdr:col>24</xdr:col>
      <xdr:colOff>558800</xdr:colOff>
      <xdr:row>17</xdr:row>
      <xdr:rowOff>93250</xdr:rowOff>
    </xdr:to>
    <xdr:cxnSp macro="">
      <xdr:nvCxnSpPr>
        <xdr:cNvPr id="435" name="直線コネクタ 434"/>
        <xdr:cNvCxnSpPr/>
      </xdr:nvCxnSpPr>
      <xdr:spPr>
        <a:xfrm flipV="1">
          <a:off x="16179800" y="3000058"/>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93250</xdr:rowOff>
    </xdr:from>
    <xdr:to>
      <xdr:col>23</xdr:col>
      <xdr:colOff>406400</xdr:colOff>
      <xdr:row>17</xdr:row>
      <xdr:rowOff>147542</xdr:rowOff>
    </xdr:to>
    <xdr:cxnSp macro="">
      <xdr:nvCxnSpPr>
        <xdr:cNvPr id="438" name="直線コネクタ 437"/>
        <xdr:cNvCxnSpPr/>
      </xdr:nvCxnSpPr>
      <xdr:spPr>
        <a:xfrm flipV="1">
          <a:off x="15290800" y="300790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96869</xdr:rowOff>
    </xdr:from>
    <xdr:to>
      <xdr:col>22</xdr:col>
      <xdr:colOff>203200</xdr:colOff>
      <xdr:row>17</xdr:row>
      <xdr:rowOff>147542</xdr:rowOff>
    </xdr:to>
    <xdr:cxnSp macro="">
      <xdr:nvCxnSpPr>
        <xdr:cNvPr id="441" name="直線コネクタ 440"/>
        <xdr:cNvCxnSpPr/>
      </xdr:nvCxnSpPr>
      <xdr:spPr>
        <a:xfrm>
          <a:off x="14401800" y="30115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96869</xdr:rowOff>
    </xdr:from>
    <xdr:to>
      <xdr:col>21</xdr:col>
      <xdr:colOff>0</xdr:colOff>
      <xdr:row>17</xdr:row>
      <xdr:rowOff>116173</xdr:rowOff>
    </xdr:to>
    <xdr:cxnSp macro="">
      <xdr:nvCxnSpPr>
        <xdr:cNvPr id="444" name="直線コネクタ 443"/>
        <xdr:cNvCxnSpPr/>
      </xdr:nvCxnSpPr>
      <xdr:spPr>
        <a:xfrm flipV="1">
          <a:off x="13512800" y="30115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48" name="テキスト ボックス 447"/>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34608</xdr:rowOff>
    </xdr:from>
    <xdr:to>
      <xdr:col>24</xdr:col>
      <xdr:colOff>609600</xdr:colOff>
      <xdr:row>17</xdr:row>
      <xdr:rowOff>136208</xdr:rowOff>
    </xdr:to>
    <xdr:sp macro="" textlink="">
      <xdr:nvSpPr>
        <xdr:cNvPr id="454" name="円/楕円 453"/>
        <xdr:cNvSpPr/>
      </xdr:nvSpPr>
      <xdr:spPr>
        <a:xfrm>
          <a:off x="16967200" y="29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6685</xdr:rowOff>
    </xdr:from>
    <xdr:ext cx="762000" cy="259045"/>
    <xdr:sp macro="" textlink="">
      <xdr:nvSpPr>
        <xdr:cNvPr id="455" name="将来負担の状況該当値テキスト"/>
        <xdr:cNvSpPr txBox="1"/>
      </xdr:nvSpPr>
      <xdr:spPr>
        <a:xfrm>
          <a:off x="17106900" y="29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42450</xdr:rowOff>
    </xdr:from>
    <xdr:to>
      <xdr:col>23</xdr:col>
      <xdr:colOff>457200</xdr:colOff>
      <xdr:row>17</xdr:row>
      <xdr:rowOff>144050</xdr:rowOff>
    </xdr:to>
    <xdr:sp macro="" textlink="">
      <xdr:nvSpPr>
        <xdr:cNvPr id="456" name="円/楕円 455"/>
        <xdr:cNvSpPr/>
      </xdr:nvSpPr>
      <xdr:spPr>
        <a:xfrm>
          <a:off x="161290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128827</xdr:rowOff>
    </xdr:from>
    <xdr:ext cx="736600" cy="259045"/>
    <xdr:sp macro="" textlink="">
      <xdr:nvSpPr>
        <xdr:cNvPr id="457" name="テキスト ボックス 456"/>
        <xdr:cNvSpPr txBox="1"/>
      </xdr:nvSpPr>
      <xdr:spPr>
        <a:xfrm>
          <a:off x="15798800" y="30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96742</xdr:rowOff>
    </xdr:from>
    <xdr:to>
      <xdr:col>22</xdr:col>
      <xdr:colOff>254000</xdr:colOff>
      <xdr:row>18</xdr:row>
      <xdr:rowOff>26892</xdr:rowOff>
    </xdr:to>
    <xdr:sp macro="" textlink="">
      <xdr:nvSpPr>
        <xdr:cNvPr id="458" name="円/楕円 457"/>
        <xdr:cNvSpPr/>
      </xdr:nvSpPr>
      <xdr:spPr>
        <a:xfrm>
          <a:off x="15240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11669</xdr:rowOff>
    </xdr:from>
    <xdr:ext cx="762000" cy="259045"/>
    <xdr:sp macro="" textlink="">
      <xdr:nvSpPr>
        <xdr:cNvPr id="459" name="テキスト ボックス 458"/>
        <xdr:cNvSpPr txBox="1"/>
      </xdr:nvSpPr>
      <xdr:spPr>
        <a:xfrm>
          <a:off x="14909800" y="30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46069</xdr:rowOff>
    </xdr:from>
    <xdr:to>
      <xdr:col>21</xdr:col>
      <xdr:colOff>50800</xdr:colOff>
      <xdr:row>17</xdr:row>
      <xdr:rowOff>147669</xdr:rowOff>
    </xdr:to>
    <xdr:sp macro="" textlink="">
      <xdr:nvSpPr>
        <xdr:cNvPr id="460" name="円/楕円 459"/>
        <xdr:cNvSpPr/>
      </xdr:nvSpPr>
      <xdr:spPr>
        <a:xfrm>
          <a:off x="14351000" y="2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132446</xdr:rowOff>
    </xdr:from>
    <xdr:ext cx="762000" cy="259045"/>
    <xdr:sp macro="" textlink="">
      <xdr:nvSpPr>
        <xdr:cNvPr id="461" name="テキスト ボックス 460"/>
        <xdr:cNvSpPr txBox="1"/>
      </xdr:nvSpPr>
      <xdr:spPr>
        <a:xfrm>
          <a:off x="14020800" y="30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65373</xdr:rowOff>
    </xdr:from>
    <xdr:to>
      <xdr:col>19</xdr:col>
      <xdr:colOff>533400</xdr:colOff>
      <xdr:row>17</xdr:row>
      <xdr:rowOff>166973</xdr:rowOff>
    </xdr:to>
    <xdr:sp macro="" textlink="">
      <xdr:nvSpPr>
        <xdr:cNvPr id="462" name="円/楕円 461"/>
        <xdr:cNvSpPr/>
      </xdr:nvSpPr>
      <xdr:spPr>
        <a:xfrm>
          <a:off x="13462000" y="2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151750</xdr:rowOff>
    </xdr:from>
    <xdr:ext cx="762000" cy="259045"/>
    <xdr:sp macro="" textlink="">
      <xdr:nvSpPr>
        <xdr:cNvPr id="463" name="テキスト ボックス 462"/>
        <xdr:cNvSpPr txBox="1"/>
      </xdr:nvSpPr>
      <xdr:spPr>
        <a:xfrm>
          <a:off x="13131800" y="30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96,663
95,676
19.80
41,443,575
40,427,078
648,260
17,250,911
30,428,303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ポイント減となっている。平成</a:t>
          </a:r>
          <a:r>
            <a:rPr kumimoji="1" lang="en-US" altLang="ja-JP" sz="1300">
              <a:latin typeface="ＭＳ Ｐゴシック"/>
            </a:rPr>
            <a:t>23</a:t>
          </a:r>
          <a:r>
            <a:rPr kumimoji="1" lang="ja-JP" altLang="en-US" sz="1300">
              <a:latin typeface="ＭＳ Ｐゴシック"/>
            </a:rPr>
            <a:t>年度からは類似団体内平均値よりも下回って推移している。その主な要因としては退職者数の減少に伴う退職金の減や指定管理者制度の導入、窓口業務の一部民間委託があげられる。</a:t>
          </a:r>
          <a:endParaRPr kumimoji="1" lang="en-US" altLang="ja-JP" sz="1300">
            <a:latin typeface="ＭＳ Ｐゴシック"/>
          </a:endParaRPr>
        </a:p>
        <a:p>
          <a:r>
            <a:rPr kumimoji="1" lang="ja-JP" altLang="en-US" sz="1300">
              <a:latin typeface="ＭＳ Ｐゴシック"/>
            </a:rPr>
            <a:t>　今後も行政サービスの質を維持しつつ、行財政改革に取り組む。</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142240</xdr:rowOff>
    </xdr:to>
    <xdr:cxnSp macro="">
      <xdr:nvCxnSpPr>
        <xdr:cNvPr id="64" name="直線コネクタ 63"/>
        <xdr:cNvCxnSpPr/>
      </xdr:nvCxnSpPr>
      <xdr:spPr>
        <a:xfrm flipV="1">
          <a:off x="3987800" y="628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8890</xdr:rowOff>
    </xdr:to>
    <xdr:cxnSp macro="">
      <xdr:nvCxnSpPr>
        <xdr:cNvPr id="67" name="直線コネクタ 66"/>
        <xdr:cNvCxnSpPr/>
      </xdr:nvCxnSpPr>
      <xdr:spPr>
        <a:xfrm flipV="1">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8890</xdr:rowOff>
    </xdr:to>
    <xdr:cxnSp macro="">
      <xdr:nvCxnSpPr>
        <xdr:cNvPr id="70" name="直線コネクタ 69"/>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38</xdr:row>
      <xdr:rowOff>66040</xdr:rowOff>
    </xdr:to>
    <xdr:cxnSp macro="">
      <xdr:nvCxnSpPr>
        <xdr:cNvPr id="73" name="直線コネクタ 72"/>
        <xdr:cNvCxnSpPr/>
      </xdr:nvCxnSpPr>
      <xdr:spPr>
        <a:xfrm flipV="1">
          <a:off x="1320800" y="6344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6" name="テキスト ボックス 85"/>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7" name="円/楕円 86"/>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88" name="テキスト ボックス 87"/>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1" name="円/楕円 90"/>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2" name="テキスト ボックス 91"/>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1.1</a:t>
          </a:r>
          <a:r>
            <a:rPr kumimoji="1" lang="ja-JP" altLang="en-US" sz="1300">
              <a:latin typeface="ＭＳ Ｐゴシック"/>
            </a:rPr>
            <a:t>ポイントの減となっている。平成</a:t>
          </a:r>
          <a:r>
            <a:rPr kumimoji="1" lang="en-US" altLang="ja-JP" sz="1300">
              <a:latin typeface="ＭＳ Ｐゴシック"/>
            </a:rPr>
            <a:t>22</a:t>
          </a:r>
          <a:r>
            <a:rPr kumimoji="1" lang="ja-JP" altLang="en-US" sz="1300">
              <a:latin typeface="ＭＳ Ｐゴシック"/>
            </a:rPr>
            <a:t>年度から類似団体内平均値よりも上回る値で推移しているが、年々差が縮まってきている。また、減の要因としては雇用創出関係事業の委託料減があげられる。</a:t>
          </a:r>
          <a:endParaRPr kumimoji="1" lang="en-US" altLang="ja-JP" sz="1300">
            <a:latin typeface="ＭＳ Ｐゴシック"/>
          </a:endParaRPr>
        </a:p>
        <a:p>
          <a:r>
            <a:rPr kumimoji="1" lang="ja-JP" altLang="en-US" sz="1300">
              <a:latin typeface="ＭＳ Ｐゴシック"/>
            </a:rPr>
            <a:t>　今後は行財政改革の一環である民間委託を推進していくため、委託料増加が見込まれる。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168910</xdr:rowOff>
    </xdr:to>
    <xdr:cxnSp macro="">
      <xdr:nvCxnSpPr>
        <xdr:cNvPr id="125" name="直線コネクタ 124"/>
        <xdr:cNvCxnSpPr/>
      </xdr:nvCxnSpPr>
      <xdr:spPr>
        <a:xfrm flipV="1">
          <a:off x="15671800" y="2999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73660</xdr:rowOff>
    </xdr:to>
    <xdr:cxnSp macro="">
      <xdr:nvCxnSpPr>
        <xdr:cNvPr id="128" name="直線コネクタ 127"/>
        <xdr:cNvCxnSpPr/>
      </xdr:nvCxnSpPr>
      <xdr:spPr>
        <a:xfrm flipV="1">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81280</xdr:rowOff>
    </xdr:to>
    <xdr:cxnSp macro="">
      <xdr:nvCxnSpPr>
        <xdr:cNvPr id="131" name="直線コネクタ 130"/>
        <xdr:cNvCxnSpPr/>
      </xdr:nvCxnSpPr>
      <xdr:spPr>
        <a:xfrm flipV="1">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81280</xdr:rowOff>
    </xdr:to>
    <xdr:cxnSp macro="">
      <xdr:nvCxnSpPr>
        <xdr:cNvPr id="134" name="直線コネクタ 133"/>
        <xdr:cNvCxnSpPr/>
      </xdr:nvCxnSpPr>
      <xdr:spPr>
        <a:xfrm>
          <a:off x="13004800" y="306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6" name="円/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0" name="円/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ポイント増加している。増加の要因としては児童措置費や臨時福祉給付金事業の増があげられる。</a:t>
          </a:r>
          <a:endParaRPr kumimoji="1" lang="en-US" altLang="ja-JP" sz="1300">
            <a:latin typeface="ＭＳ Ｐゴシック"/>
          </a:endParaRPr>
        </a:p>
        <a:p>
          <a:r>
            <a:rPr kumimoji="1" lang="ja-JP" altLang="en-US" sz="1300">
              <a:latin typeface="ＭＳ Ｐゴシック"/>
            </a:rPr>
            <a:t>　類似団体内平均値と比較すると、本市の扶助費の割合は大きくなっている。今後も子どもの貧困対策等さらに増加傾向となる見込みである。財政が圧迫されないためにも、扶助費の増加率を抑制することを喫緊の課題とし新たな取り組みの展開を模索し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35560</xdr:rowOff>
    </xdr:to>
    <xdr:cxnSp macro="">
      <xdr:nvCxnSpPr>
        <xdr:cNvPr id="186" name="直線コネクタ 185"/>
        <xdr:cNvCxnSpPr/>
      </xdr:nvCxnSpPr>
      <xdr:spPr>
        <a:xfrm>
          <a:off x="3987800" y="995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96520</xdr:rowOff>
    </xdr:to>
    <xdr:cxnSp macro="">
      <xdr:nvCxnSpPr>
        <xdr:cNvPr id="189" name="直線コネクタ 188"/>
        <xdr:cNvCxnSpPr/>
      </xdr:nvCxnSpPr>
      <xdr:spPr>
        <a:xfrm flipV="1">
          <a:off x="3098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77470</xdr:rowOff>
    </xdr:from>
    <xdr:to>
      <xdr:col>4</xdr:col>
      <xdr:colOff>346075</xdr:colOff>
      <xdr:row>58</xdr:row>
      <xdr:rowOff>96520</xdr:rowOff>
    </xdr:to>
    <xdr:cxnSp macro="">
      <xdr:nvCxnSpPr>
        <xdr:cNvPr id="192" name="直線コネクタ 191"/>
        <xdr:cNvCxnSpPr/>
      </xdr:nvCxnSpPr>
      <xdr:spPr>
        <a:xfrm>
          <a:off x="2209800" y="985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77470</xdr:rowOff>
    </xdr:from>
    <xdr:to>
      <xdr:col>3</xdr:col>
      <xdr:colOff>142875</xdr:colOff>
      <xdr:row>57</xdr:row>
      <xdr:rowOff>107950</xdr:rowOff>
    </xdr:to>
    <xdr:cxnSp macro="">
      <xdr:nvCxnSpPr>
        <xdr:cNvPr id="195" name="直線コネクタ 194"/>
        <xdr:cNvCxnSpPr/>
      </xdr:nvCxnSpPr>
      <xdr:spPr>
        <a:xfrm flipV="1">
          <a:off x="1320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156210</xdr:rowOff>
    </xdr:from>
    <xdr:to>
      <xdr:col>7</xdr:col>
      <xdr:colOff>66675</xdr:colOff>
      <xdr:row>58</xdr:row>
      <xdr:rowOff>86360</xdr:rowOff>
    </xdr:to>
    <xdr:sp macro="" textlink="">
      <xdr:nvSpPr>
        <xdr:cNvPr id="205" name="円/楕円 204"/>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128287</xdr:rowOff>
    </xdr:from>
    <xdr:ext cx="762000" cy="259045"/>
    <xdr:sp macro="" textlink="">
      <xdr:nvSpPr>
        <xdr:cNvPr id="206"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7" name="円/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45720</xdr:rowOff>
    </xdr:from>
    <xdr:to>
      <xdr:col>4</xdr:col>
      <xdr:colOff>396875</xdr:colOff>
      <xdr:row>58</xdr:row>
      <xdr:rowOff>147320</xdr:rowOff>
    </xdr:to>
    <xdr:sp macro="" textlink="">
      <xdr:nvSpPr>
        <xdr:cNvPr id="209" name="円/楕円 208"/>
        <xdr:cNvSpPr/>
      </xdr:nvSpPr>
      <xdr:spPr>
        <a:xfrm>
          <a:off x="3048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132097</xdr:rowOff>
    </xdr:from>
    <xdr:ext cx="762000" cy="259045"/>
    <xdr:sp macro="" textlink="">
      <xdr:nvSpPr>
        <xdr:cNvPr id="210" name="テキスト ボックス 209"/>
        <xdr:cNvSpPr txBox="1"/>
      </xdr:nvSpPr>
      <xdr:spPr>
        <a:xfrm>
          <a:off x="2717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26670</xdr:rowOff>
    </xdr:from>
    <xdr:to>
      <xdr:col>3</xdr:col>
      <xdr:colOff>193675</xdr:colOff>
      <xdr:row>57</xdr:row>
      <xdr:rowOff>128270</xdr:rowOff>
    </xdr:to>
    <xdr:sp macro="" textlink="">
      <xdr:nvSpPr>
        <xdr:cNvPr id="211" name="円/楕円 210"/>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113047</xdr:rowOff>
    </xdr:from>
    <xdr:ext cx="762000" cy="259045"/>
    <xdr:sp macro="" textlink="">
      <xdr:nvSpPr>
        <xdr:cNvPr id="212" name="テキスト ボックス 211"/>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3" name="円/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類似団体内平均値と比較して下回って推移しているが、前年度より</a:t>
          </a:r>
          <a:r>
            <a:rPr kumimoji="1" lang="en-US" altLang="ja-JP" sz="1300">
              <a:latin typeface="ＭＳ Ｐゴシック"/>
            </a:rPr>
            <a:t>0.6</a:t>
          </a:r>
          <a:r>
            <a:rPr kumimoji="1" lang="ja-JP" altLang="en-US" sz="1300">
              <a:latin typeface="ＭＳ Ｐゴシック"/>
            </a:rPr>
            <a:t>ポイント増となっている。増の要因として、国民健康保険特別会計への繰出金があげられる。引き続き独立採算を目指し、一般会計からの繰出金による赤字補てんを縮減できるよう努める。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47" name="直線コネクタ 246"/>
        <xdr:cNvCxnSpPr/>
      </xdr:nvCxnSpPr>
      <xdr:spPr>
        <a:xfrm>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115570</xdr:rowOff>
    </xdr:to>
    <xdr:cxnSp macro="">
      <xdr:nvCxnSpPr>
        <xdr:cNvPr id="250" name="直線コネクタ 249"/>
        <xdr:cNvCxnSpPr/>
      </xdr:nvCxnSpPr>
      <xdr:spPr>
        <a:xfrm>
          <a:off x="14782800" y="942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165100</xdr:rowOff>
    </xdr:to>
    <xdr:cxnSp macro="">
      <xdr:nvCxnSpPr>
        <xdr:cNvPr id="253" name="直線コネクタ 252"/>
        <xdr:cNvCxnSpPr/>
      </xdr:nvCxnSpPr>
      <xdr:spPr>
        <a:xfrm>
          <a:off x="13893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62230</xdr:rowOff>
    </xdr:to>
    <xdr:cxnSp macro="">
      <xdr:nvCxnSpPr>
        <xdr:cNvPr id="256" name="直線コネクタ 255"/>
        <xdr:cNvCxnSpPr/>
      </xdr:nvCxnSpPr>
      <xdr:spPr>
        <a:xfrm flipV="1">
          <a:off x="13004800" y="937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0" name="円/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2" name="円/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4" name="円/楕円 273"/>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5" name="テキスト ボックス 274"/>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ポイント増加している。平成</a:t>
          </a:r>
          <a:r>
            <a:rPr kumimoji="1" lang="en-US" altLang="ja-JP" sz="1300">
              <a:latin typeface="ＭＳ Ｐゴシック"/>
            </a:rPr>
            <a:t>22</a:t>
          </a:r>
          <a:r>
            <a:rPr kumimoji="1" lang="ja-JP" altLang="en-US" sz="1300">
              <a:latin typeface="ＭＳ Ｐゴシック"/>
            </a:rPr>
            <a:t>年度から類似団体内平均値よりも下回って推移している。</a:t>
          </a:r>
          <a:endParaRPr kumimoji="1" lang="en-US" altLang="ja-JP" sz="1300">
            <a:latin typeface="ＭＳ Ｐゴシック"/>
          </a:endParaRPr>
        </a:p>
        <a:p>
          <a:r>
            <a:rPr kumimoji="1" lang="ja-JP" altLang="en-US" sz="1300">
              <a:latin typeface="ＭＳ Ｐゴシック"/>
            </a:rPr>
            <a:t>　各種団体への補助金については、目的が達成されたもの、効果が薄くなったもの等について見直しを図り自立促進しているところである。しかし高齢社会が進むにつれ今後社会保障関係経費の増加が見込まれるため、事務事業の見直しを図り歳出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122428</xdr:rowOff>
    </xdr:to>
    <xdr:cxnSp macro="">
      <xdr:nvCxnSpPr>
        <xdr:cNvPr id="305" name="直線コネクタ 304"/>
        <xdr:cNvCxnSpPr/>
      </xdr:nvCxnSpPr>
      <xdr:spPr>
        <a:xfrm>
          <a:off x="15671800" y="59288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136144</xdr:rowOff>
    </xdr:to>
    <xdr:cxnSp macro="">
      <xdr:nvCxnSpPr>
        <xdr:cNvPr id="308" name="直線コネクタ 307"/>
        <xdr:cNvCxnSpPr/>
      </xdr:nvCxnSpPr>
      <xdr:spPr>
        <a:xfrm flipV="1">
          <a:off x="14782800" y="5928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136144</xdr:rowOff>
    </xdr:to>
    <xdr:cxnSp macro="">
      <xdr:nvCxnSpPr>
        <xdr:cNvPr id="311" name="直線コネクタ 310"/>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136144</xdr:rowOff>
    </xdr:to>
    <xdr:cxnSp macro="">
      <xdr:nvCxnSpPr>
        <xdr:cNvPr id="314" name="直線コネクタ 313"/>
        <xdr:cNvCxnSpPr/>
      </xdr:nvCxnSpPr>
      <xdr:spPr>
        <a:xfrm>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4" name="円/楕円 323"/>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5"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26" name="円/楕円 325"/>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27" name="テキスト ボックス 326"/>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8" name="円/楕円 327"/>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9" name="テキスト ボックス 328"/>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0" name="円/楕円 329"/>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1" name="テキスト ボックス 330"/>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2" name="円/楕円 331"/>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3" name="テキスト ボックス 332"/>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ポイントの増となっている。また、類似団体内平均値と比較すると</a:t>
          </a:r>
          <a:r>
            <a:rPr kumimoji="1" lang="en-US" altLang="ja-JP" sz="1300">
              <a:latin typeface="ＭＳ Ｐゴシック"/>
            </a:rPr>
            <a:t>3.4</a:t>
          </a:r>
          <a:r>
            <a:rPr kumimoji="1" lang="ja-JP" altLang="en-US" sz="1300">
              <a:latin typeface="ＭＳ Ｐゴシック"/>
            </a:rPr>
            <a:t>ポイント下回っているが、今後公共施設等の老朽化による建替え等が必要となってくるため地方債現在高が増える見込みである。</a:t>
          </a:r>
          <a:endParaRPr kumimoji="1" lang="en-US" altLang="ja-JP" sz="1300">
            <a:latin typeface="ＭＳ Ｐゴシック"/>
          </a:endParaRPr>
        </a:p>
        <a:p>
          <a:r>
            <a:rPr kumimoji="1" lang="ja-JP" altLang="en-US" sz="1300">
              <a:latin typeface="ＭＳ Ｐゴシック"/>
            </a:rPr>
            <a:t>　引き続き事業の必要性・優先度を精査し計画的な市債発行に努める。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3" name="直線コネクタ 362"/>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28702</xdr:rowOff>
    </xdr:to>
    <xdr:cxnSp macro="">
      <xdr:nvCxnSpPr>
        <xdr:cNvPr id="366" name="直線コネクタ 365"/>
        <xdr:cNvCxnSpPr/>
      </xdr:nvCxnSpPr>
      <xdr:spPr>
        <a:xfrm flipV="1">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33274</xdr:rowOff>
    </xdr:to>
    <xdr:cxnSp macro="">
      <xdr:nvCxnSpPr>
        <xdr:cNvPr id="369" name="直線コネクタ 368"/>
        <xdr:cNvCxnSpPr/>
      </xdr:nvCxnSpPr>
      <xdr:spPr>
        <a:xfrm flipV="1">
          <a:off x="2209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33274</xdr:rowOff>
    </xdr:to>
    <xdr:cxnSp macro="">
      <xdr:nvCxnSpPr>
        <xdr:cNvPr id="372" name="直線コネクタ 371"/>
        <xdr:cNvCxnSpPr/>
      </xdr:nvCxnSpPr>
      <xdr:spPr>
        <a:xfrm>
          <a:off x="1320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2" name="円/楕円 381"/>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3"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4" name="円/楕円 383"/>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5" name="テキスト ボックス 384"/>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6" name="円/楕円 385"/>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7" name="テキスト ボックス 386"/>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8" name="円/楕円 387"/>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89" name="テキスト ボックス 388"/>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0" name="円/楕円 389"/>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1" name="テキスト ボックス 390"/>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ポイント減となっている。類似団体内平均値と比べて</a:t>
          </a:r>
          <a:r>
            <a:rPr kumimoji="1" lang="en-US" altLang="ja-JP" sz="1300">
              <a:latin typeface="ＭＳ Ｐゴシック"/>
            </a:rPr>
            <a:t>1.5</a:t>
          </a:r>
          <a:r>
            <a:rPr kumimoji="1" lang="ja-JP" altLang="en-US" sz="1300">
              <a:latin typeface="ＭＳ Ｐゴシック"/>
            </a:rPr>
            <a:t>ポイント下回っている。今後も継続して事務事業の見直しや経費節減に努め適正値を維持する。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104140</xdr:rowOff>
    </xdr:from>
    <xdr:to>
      <xdr:col>24</xdr:col>
      <xdr:colOff>31750</xdr:colOff>
      <xdr:row>75</xdr:row>
      <xdr:rowOff>107950</xdr:rowOff>
    </xdr:to>
    <xdr:cxnSp macro="">
      <xdr:nvCxnSpPr>
        <xdr:cNvPr id="424" name="直線コネクタ 423"/>
        <xdr:cNvCxnSpPr/>
      </xdr:nvCxnSpPr>
      <xdr:spPr>
        <a:xfrm flipV="1">
          <a:off x="15671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76</xdr:row>
      <xdr:rowOff>5080</xdr:rowOff>
    </xdr:to>
    <xdr:cxnSp macro="">
      <xdr:nvCxnSpPr>
        <xdr:cNvPr id="427" name="直線コネクタ 426"/>
        <xdr:cNvCxnSpPr/>
      </xdr:nvCxnSpPr>
      <xdr:spPr>
        <a:xfrm flipV="1">
          <a:off x="14782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54610</xdr:rowOff>
    </xdr:from>
    <xdr:to>
      <xdr:col>21</xdr:col>
      <xdr:colOff>361950</xdr:colOff>
      <xdr:row>76</xdr:row>
      <xdr:rowOff>5080</xdr:rowOff>
    </xdr:to>
    <xdr:cxnSp macro="">
      <xdr:nvCxnSpPr>
        <xdr:cNvPr id="430" name="直線コネクタ 429"/>
        <xdr:cNvCxnSpPr/>
      </xdr:nvCxnSpPr>
      <xdr:spPr>
        <a:xfrm>
          <a:off x="13893800" y="12913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24130</xdr:rowOff>
    </xdr:to>
    <xdr:cxnSp macro="">
      <xdr:nvCxnSpPr>
        <xdr:cNvPr id="433" name="直線コネクタ 432"/>
        <xdr:cNvCxnSpPr/>
      </xdr:nvCxnSpPr>
      <xdr:spPr>
        <a:xfrm flipV="1">
          <a:off x="13004800" y="129133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53340</xdr:rowOff>
    </xdr:from>
    <xdr:to>
      <xdr:col>24</xdr:col>
      <xdr:colOff>82550</xdr:colOff>
      <xdr:row>75</xdr:row>
      <xdr:rowOff>154939</xdr:rowOff>
    </xdr:to>
    <xdr:sp macro="" textlink="">
      <xdr:nvSpPr>
        <xdr:cNvPr id="443" name="円/楕円 442"/>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69867</xdr:rowOff>
    </xdr:from>
    <xdr:ext cx="762000" cy="259045"/>
    <xdr:sp macro="" textlink="">
      <xdr:nvSpPr>
        <xdr:cNvPr id="444"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5" name="円/楕円 444"/>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46" name="テキスト ボックス 445"/>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47" name="円/楕円 44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40657</xdr:rowOff>
    </xdr:from>
    <xdr:ext cx="762000" cy="259045"/>
    <xdr:sp macro="" textlink="">
      <xdr:nvSpPr>
        <xdr:cNvPr id="448" name="テキスト ボックス 447"/>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49" name="円/楕円 44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50" name="テキスト ボックス 44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1" name="円/楕円 450"/>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2" name="テキスト ボックス 451"/>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68130</xdr:rowOff>
    </xdr:from>
    <xdr:to>
      <xdr:col>4</xdr:col>
      <xdr:colOff>1117600</xdr:colOff>
      <xdr:row>19</xdr:row>
      <xdr:rowOff>81046</xdr:rowOff>
    </xdr:to>
    <xdr:cxnSp macro="">
      <xdr:nvCxnSpPr>
        <xdr:cNvPr id="52" name="直線コネクタ 51"/>
        <xdr:cNvCxnSpPr/>
      </xdr:nvCxnSpPr>
      <xdr:spPr bwMode="auto">
        <a:xfrm flipV="1">
          <a:off x="5003800" y="3373305"/>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64260</xdr:rowOff>
    </xdr:from>
    <xdr:to>
      <xdr:col>4</xdr:col>
      <xdr:colOff>469900</xdr:colOff>
      <xdr:row>19</xdr:row>
      <xdr:rowOff>81046</xdr:rowOff>
    </xdr:to>
    <xdr:cxnSp macro="">
      <xdr:nvCxnSpPr>
        <xdr:cNvPr id="55" name="直線コネクタ 54"/>
        <xdr:cNvCxnSpPr/>
      </xdr:nvCxnSpPr>
      <xdr:spPr bwMode="auto">
        <a:xfrm>
          <a:off x="4305300" y="3369435"/>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50201</xdr:rowOff>
    </xdr:from>
    <xdr:to>
      <xdr:col>3</xdr:col>
      <xdr:colOff>904875</xdr:colOff>
      <xdr:row>19</xdr:row>
      <xdr:rowOff>64260</xdr:rowOff>
    </xdr:to>
    <xdr:cxnSp macro="">
      <xdr:nvCxnSpPr>
        <xdr:cNvPr id="58" name="直線コネクタ 57"/>
        <xdr:cNvCxnSpPr/>
      </xdr:nvCxnSpPr>
      <xdr:spPr bwMode="auto">
        <a:xfrm>
          <a:off x="3606800" y="3355376"/>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40404</xdr:rowOff>
    </xdr:from>
    <xdr:to>
      <xdr:col>3</xdr:col>
      <xdr:colOff>206375</xdr:colOff>
      <xdr:row>19</xdr:row>
      <xdr:rowOff>50201</xdr:rowOff>
    </xdr:to>
    <xdr:cxnSp macro="">
      <xdr:nvCxnSpPr>
        <xdr:cNvPr id="61" name="直線コネクタ 60"/>
        <xdr:cNvCxnSpPr/>
      </xdr:nvCxnSpPr>
      <xdr:spPr bwMode="auto">
        <a:xfrm>
          <a:off x="2908300" y="334557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17330</xdr:rowOff>
    </xdr:from>
    <xdr:to>
      <xdr:col>5</xdr:col>
      <xdr:colOff>34925</xdr:colOff>
      <xdr:row>19</xdr:row>
      <xdr:rowOff>118930</xdr:rowOff>
    </xdr:to>
    <xdr:sp macro="" textlink="">
      <xdr:nvSpPr>
        <xdr:cNvPr id="71" name="円/楕円 70"/>
        <xdr:cNvSpPr/>
      </xdr:nvSpPr>
      <xdr:spPr bwMode="auto">
        <a:xfrm>
          <a:off x="56007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160857</xdr:rowOff>
    </xdr:from>
    <xdr:ext cx="762000" cy="259045"/>
    <xdr:sp macro="" textlink="">
      <xdr:nvSpPr>
        <xdr:cNvPr id="72" name="人口1人当たり決算額の推移該当値テキスト130"/>
        <xdr:cNvSpPr txBox="1"/>
      </xdr:nvSpPr>
      <xdr:spPr>
        <a:xfrm>
          <a:off x="5740400" y="329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30246</xdr:rowOff>
    </xdr:from>
    <xdr:to>
      <xdr:col>4</xdr:col>
      <xdr:colOff>520700</xdr:colOff>
      <xdr:row>19</xdr:row>
      <xdr:rowOff>131846</xdr:rowOff>
    </xdr:to>
    <xdr:sp macro="" textlink="">
      <xdr:nvSpPr>
        <xdr:cNvPr id="73" name="円/楕円 72"/>
        <xdr:cNvSpPr/>
      </xdr:nvSpPr>
      <xdr:spPr bwMode="auto">
        <a:xfrm>
          <a:off x="4953000" y="3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116623</xdr:rowOff>
    </xdr:from>
    <xdr:ext cx="736600" cy="259045"/>
    <xdr:sp macro="" textlink="">
      <xdr:nvSpPr>
        <xdr:cNvPr id="74" name="テキスト ボックス 73"/>
        <xdr:cNvSpPr txBox="1"/>
      </xdr:nvSpPr>
      <xdr:spPr>
        <a:xfrm>
          <a:off x="4622800" y="342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13460</xdr:rowOff>
    </xdr:from>
    <xdr:to>
      <xdr:col>3</xdr:col>
      <xdr:colOff>955675</xdr:colOff>
      <xdr:row>19</xdr:row>
      <xdr:rowOff>115060</xdr:rowOff>
    </xdr:to>
    <xdr:sp macro="" textlink="">
      <xdr:nvSpPr>
        <xdr:cNvPr id="75" name="円/楕円 74"/>
        <xdr:cNvSpPr/>
      </xdr:nvSpPr>
      <xdr:spPr bwMode="auto">
        <a:xfrm>
          <a:off x="4254500" y="33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99837</xdr:rowOff>
    </xdr:from>
    <xdr:ext cx="762000" cy="259045"/>
    <xdr:sp macro="" textlink="">
      <xdr:nvSpPr>
        <xdr:cNvPr id="76" name="テキスト ボックス 75"/>
        <xdr:cNvSpPr txBox="1"/>
      </xdr:nvSpPr>
      <xdr:spPr>
        <a:xfrm>
          <a:off x="3924300" y="34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170851</xdr:rowOff>
    </xdr:from>
    <xdr:to>
      <xdr:col>3</xdr:col>
      <xdr:colOff>257175</xdr:colOff>
      <xdr:row>19</xdr:row>
      <xdr:rowOff>101001</xdr:rowOff>
    </xdr:to>
    <xdr:sp macro="" textlink="">
      <xdr:nvSpPr>
        <xdr:cNvPr id="77" name="円/楕円 76"/>
        <xdr:cNvSpPr/>
      </xdr:nvSpPr>
      <xdr:spPr bwMode="auto">
        <a:xfrm>
          <a:off x="3556000" y="330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85778</xdr:rowOff>
    </xdr:from>
    <xdr:ext cx="762000" cy="259045"/>
    <xdr:sp macro="" textlink="">
      <xdr:nvSpPr>
        <xdr:cNvPr id="78" name="テキスト ボックス 77"/>
        <xdr:cNvSpPr txBox="1"/>
      </xdr:nvSpPr>
      <xdr:spPr>
        <a:xfrm>
          <a:off x="3225800" y="339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161054</xdr:rowOff>
    </xdr:from>
    <xdr:to>
      <xdr:col>2</xdr:col>
      <xdr:colOff>692150</xdr:colOff>
      <xdr:row>19</xdr:row>
      <xdr:rowOff>91204</xdr:rowOff>
    </xdr:to>
    <xdr:sp macro="" textlink="">
      <xdr:nvSpPr>
        <xdr:cNvPr id="79" name="円/楕円 78"/>
        <xdr:cNvSpPr/>
      </xdr:nvSpPr>
      <xdr:spPr bwMode="auto">
        <a:xfrm>
          <a:off x="2857500" y="329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75981</xdr:rowOff>
    </xdr:from>
    <xdr:ext cx="762000" cy="259045"/>
    <xdr:sp macro="" textlink="">
      <xdr:nvSpPr>
        <xdr:cNvPr id="80" name="テキスト ボックス 79"/>
        <xdr:cNvSpPr txBox="1"/>
      </xdr:nvSpPr>
      <xdr:spPr>
        <a:xfrm>
          <a:off x="2527300" y="338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286220</xdr:rowOff>
    </xdr:from>
    <xdr:to>
      <xdr:col>4</xdr:col>
      <xdr:colOff>1117600</xdr:colOff>
      <xdr:row>35</xdr:row>
      <xdr:rowOff>292164</xdr:rowOff>
    </xdr:to>
    <xdr:cxnSp macro="">
      <xdr:nvCxnSpPr>
        <xdr:cNvPr id="113" name="直線コネクタ 112"/>
        <xdr:cNvCxnSpPr/>
      </xdr:nvCxnSpPr>
      <xdr:spPr bwMode="auto">
        <a:xfrm>
          <a:off x="5003800" y="6896570"/>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285477</xdr:rowOff>
    </xdr:from>
    <xdr:to>
      <xdr:col>4</xdr:col>
      <xdr:colOff>469900</xdr:colOff>
      <xdr:row>35</xdr:row>
      <xdr:rowOff>286220</xdr:rowOff>
    </xdr:to>
    <xdr:cxnSp macro="">
      <xdr:nvCxnSpPr>
        <xdr:cNvPr id="116" name="直線コネクタ 115"/>
        <xdr:cNvCxnSpPr/>
      </xdr:nvCxnSpPr>
      <xdr:spPr bwMode="auto">
        <a:xfrm>
          <a:off x="4305300" y="689582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280619</xdr:rowOff>
    </xdr:from>
    <xdr:to>
      <xdr:col>3</xdr:col>
      <xdr:colOff>904875</xdr:colOff>
      <xdr:row>35</xdr:row>
      <xdr:rowOff>285477</xdr:rowOff>
    </xdr:to>
    <xdr:cxnSp macro="">
      <xdr:nvCxnSpPr>
        <xdr:cNvPr id="119" name="直線コネクタ 118"/>
        <xdr:cNvCxnSpPr/>
      </xdr:nvCxnSpPr>
      <xdr:spPr bwMode="auto">
        <a:xfrm>
          <a:off x="3606800" y="6890969"/>
          <a:ext cx="6985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269666</xdr:rowOff>
    </xdr:from>
    <xdr:to>
      <xdr:col>3</xdr:col>
      <xdr:colOff>206375</xdr:colOff>
      <xdr:row>35</xdr:row>
      <xdr:rowOff>280619</xdr:rowOff>
    </xdr:to>
    <xdr:cxnSp macro="">
      <xdr:nvCxnSpPr>
        <xdr:cNvPr id="122" name="直線コネクタ 121"/>
        <xdr:cNvCxnSpPr/>
      </xdr:nvCxnSpPr>
      <xdr:spPr bwMode="auto">
        <a:xfrm>
          <a:off x="2908300" y="6880016"/>
          <a:ext cx="698500" cy="1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241364</xdr:rowOff>
    </xdr:from>
    <xdr:to>
      <xdr:col>5</xdr:col>
      <xdr:colOff>34925</xdr:colOff>
      <xdr:row>36</xdr:row>
      <xdr:rowOff>64</xdr:rowOff>
    </xdr:to>
    <xdr:sp macro="" textlink="">
      <xdr:nvSpPr>
        <xdr:cNvPr id="132" name="円/楕円 131"/>
        <xdr:cNvSpPr/>
      </xdr:nvSpPr>
      <xdr:spPr bwMode="auto">
        <a:xfrm>
          <a:off x="5600700" y="685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213441</xdr:rowOff>
    </xdr:from>
    <xdr:ext cx="762000" cy="259045"/>
    <xdr:sp macro="" textlink="">
      <xdr:nvSpPr>
        <xdr:cNvPr id="133" name="人口1人当たり決算額の推移該当値テキスト445"/>
        <xdr:cNvSpPr txBox="1"/>
      </xdr:nvSpPr>
      <xdr:spPr>
        <a:xfrm>
          <a:off x="5740400" y="68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235420</xdr:rowOff>
    </xdr:from>
    <xdr:to>
      <xdr:col>4</xdr:col>
      <xdr:colOff>520700</xdr:colOff>
      <xdr:row>35</xdr:row>
      <xdr:rowOff>337020</xdr:rowOff>
    </xdr:to>
    <xdr:sp macro="" textlink="">
      <xdr:nvSpPr>
        <xdr:cNvPr id="134" name="円/楕円 133"/>
        <xdr:cNvSpPr/>
      </xdr:nvSpPr>
      <xdr:spPr bwMode="auto">
        <a:xfrm>
          <a:off x="4953000" y="684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321797</xdr:rowOff>
    </xdr:from>
    <xdr:ext cx="736600" cy="259045"/>
    <xdr:sp macro="" textlink="">
      <xdr:nvSpPr>
        <xdr:cNvPr id="135" name="テキスト ボックス 134"/>
        <xdr:cNvSpPr txBox="1"/>
      </xdr:nvSpPr>
      <xdr:spPr>
        <a:xfrm>
          <a:off x="4622800" y="693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234677</xdr:rowOff>
    </xdr:from>
    <xdr:to>
      <xdr:col>3</xdr:col>
      <xdr:colOff>955675</xdr:colOff>
      <xdr:row>35</xdr:row>
      <xdr:rowOff>336277</xdr:rowOff>
    </xdr:to>
    <xdr:sp macro="" textlink="">
      <xdr:nvSpPr>
        <xdr:cNvPr id="136" name="円/楕円 135"/>
        <xdr:cNvSpPr/>
      </xdr:nvSpPr>
      <xdr:spPr bwMode="auto">
        <a:xfrm>
          <a:off x="4254500" y="684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321054</xdr:rowOff>
    </xdr:from>
    <xdr:ext cx="762000" cy="259045"/>
    <xdr:sp macro="" textlink="">
      <xdr:nvSpPr>
        <xdr:cNvPr id="137" name="テキスト ボックス 136"/>
        <xdr:cNvSpPr txBox="1"/>
      </xdr:nvSpPr>
      <xdr:spPr>
        <a:xfrm>
          <a:off x="3924300" y="69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229819</xdr:rowOff>
    </xdr:from>
    <xdr:to>
      <xdr:col>3</xdr:col>
      <xdr:colOff>257175</xdr:colOff>
      <xdr:row>35</xdr:row>
      <xdr:rowOff>331419</xdr:rowOff>
    </xdr:to>
    <xdr:sp macro="" textlink="">
      <xdr:nvSpPr>
        <xdr:cNvPr id="138" name="円/楕円 137"/>
        <xdr:cNvSpPr/>
      </xdr:nvSpPr>
      <xdr:spPr bwMode="auto">
        <a:xfrm>
          <a:off x="3556000" y="684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316196</xdr:rowOff>
    </xdr:from>
    <xdr:ext cx="762000" cy="259045"/>
    <xdr:sp macro="" textlink="">
      <xdr:nvSpPr>
        <xdr:cNvPr id="139" name="テキスト ボックス 138"/>
        <xdr:cNvSpPr txBox="1"/>
      </xdr:nvSpPr>
      <xdr:spPr>
        <a:xfrm>
          <a:off x="3225800" y="692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218866</xdr:rowOff>
    </xdr:from>
    <xdr:to>
      <xdr:col>2</xdr:col>
      <xdr:colOff>692150</xdr:colOff>
      <xdr:row>35</xdr:row>
      <xdr:rowOff>320466</xdr:rowOff>
    </xdr:to>
    <xdr:sp macro="" textlink="">
      <xdr:nvSpPr>
        <xdr:cNvPr id="140" name="円/楕円 139"/>
        <xdr:cNvSpPr/>
      </xdr:nvSpPr>
      <xdr:spPr bwMode="auto">
        <a:xfrm>
          <a:off x="2857500" y="682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305243</xdr:rowOff>
    </xdr:from>
    <xdr:ext cx="762000" cy="259045"/>
    <xdr:sp macro="" textlink="">
      <xdr:nvSpPr>
        <xdr:cNvPr id="141" name="テキスト ボックス 140"/>
        <xdr:cNvSpPr txBox="1"/>
      </xdr:nvSpPr>
      <xdr:spPr>
        <a:xfrm>
          <a:off x="2527300" y="69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は普通建設事業費の増に基金繰入で対応していたため低い値となっていたが、その後適切な財源確保と事業費の精査、その他目的基金からの繰入で対応しているため年次的に積立できていることから回復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a:t>
          </a:r>
          <a:r>
            <a:rPr kumimoji="1" lang="en-US" altLang="ja-JP" sz="1300">
              <a:latin typeface="ＭＳ ゴシック" pitchFamily="49" charset="-128"/>
              <a:ea typeface="ＭＳ ゴシック" pitchFamily="49" charset="-128"/>
            </a:rPr>
            <a:t>4.45</a:t>
          </a:r>
          <a:r>
            <a:rPr kumimoji="1" lang="ja-JP" altLang="en-US" sz="1300">
              <a:latin typeface="ＭＳ ゴシック" pitchFamily="49" charset="-128"/>
              <a:ea typeface="ＭＳ ゴシック" pitchFamily="49" charset="-128"/>
            </a:rPr>
            <a:t>％の減、実質単年度収支については</a:t>
          </a:r>
          <a:r>
            <a:rPr kumimoji="1" lang="en-US" altLang="ja-JP" sz="1300">
              <a:latin typeface="ＭＳ ゴシック" pitchFamily="49" charset="-128"/>
              <a:ea typeface="ＭＳ ゴシック" pitchFamily="49" charset="-128"/>
            </a:rPr>
            <a:t>6.63</a:t>
          </a:r>
          <a:r>
            <a:rPr kumimoji="1" lang="ja-JP" altLang="en-US" sz="1300">
              <a:latin typeface="ＭＳ ゴシック" pitchFamily="49" charset="-128"/>
              <a:ea typeface="ＭＳ ゴシック" pitchFamily="49" charset="-128"/>
            </a:rPr>
            <a:t>％の減となっており、平成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年度と比較して大きく下がっている。これは翌年度に繰り越すべき財源が大幅に増加したことに起因している。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年度以外は一般会計から繰出金を補てんしているが間に合わず赤字状態が継続しており、財政立て直しが課題事項となっている。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また黒字が好調に続いている水道事業会計を除くその他の会計については、同じく一般会計からの繰出金により収支の均衡が取れている状況にある。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市債発行額の増加に伴い元利償還金額も年々増加している。今後控えている普通建設事業に対し元利償還金を年次的に平準化できるよう、計画的な市債発行に努める。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将来負担比率については組合等負担等見込額や退職手当負担見込額の減により、平成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年度より改善傾向にあるが、老朽化した公共施設等の建替えといった市債を財源とする普通建設事業の増加により地方債現在高が増加の一途をたどっている。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今後も大型普通建設事業が控えているため、市債に頼りすぎない財政運営に努め、地方債現在高の抑制を図る。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41443575</v>
      </c>
      <c r="BO4" s="349"/>
      <c r="BP4" s="349"/>
      <c r="BQ4" s="349"/>
      <c r="BR4" s="349"/>
      <c r="BS4" s="349"/>
      <c r="BT4" s="349"/>
      <c r="BU4" s="350"/>
      <c r="BV4" s="348">
        <v>42262158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8.1999999999999993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40427078</v>
      </c>
      <c r="BO5" s="386"/>
      <c r="BP5" s="386"/>
      <c r="BQ5" s="386"/>
      <c r="BR5" s="386"/>
      <c r="BS5" s="386"/>
      <c r="BT5" s="386"/>
      <c r="BU5" s="387"/>
      <c r="BV5" s="385">
        <v>40739875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1016497</v>
      </c>
      <c r="BO6" s="386"/>
      <c r="BP6" s="386"/>
      <c r="BQ6" s="386"/>
      <c r="BR6" s="386"/>
      <c r="BS6" s="386"/>
      <c r="BT6" s="386"/>
      <c r="BU6" s="387"/>
      <c r="BV6" s="385">
        <v>1522283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368237</v>
      </c>
      <c r="BO7" s="386"/>
      <c r="BP7" s="386"/>
      <c r="BQ7" s="386"/>
      <c r="BR7" s="386"/>
      <c r="BS7" s="386"/>
      <c r="BT7" s="386"/>
      <c r="BU7" s="387"/>
      <c r="BV7" s="385">
        <v>127881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17250911</v>
      </c>
      <c r="CU7" s="386"/>
      <c r="CV7" s="386"/>
      <c r="CW7" s="386"/>
      <c r="CX7" s="386"/>
      <c r="CY7" s="386"/>
      <c r="CZ7" s="386"/>
      <c r="DA7" s="387"/>
      <c r="DB7" s="385">
        <v>16985359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648260</v>
      </c>
      <c r="BO8" s="386"/>
      <c r="BP8" s="386"/>
      <c r="BQ8" s="386"/>
      <c r="BR8" s="386"/>
      <c r="BS8" s="386"/>
      <c r="BT8" s="386"/>
      <c r="BU8" s="387"/>
      <c r="BV8" s="385">
        <v>1394402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91928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-746141</v>
      </c>
      <c r="BO9" s="386"/>
      <c r="BP9" s="386"/>
      <c r="BQ9" s="386"/>
      <c r="BR9" s="386"/>
      <c r="BS9" s="386"/>
      <c r="BT9" s="386"/>
      <c r="BU9" s="387"/>
      <c r="BV9" s="385">
        <v>436306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89769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703543</v>
      </c>
      <c r="BO10" s="386"/>
      <c r="BP10" s="386"/>
      <c r="BQ10" s="386"/>
      <c r="BR10" s="386"/>
      <c r="BS10" s="386"/>
      <c r="BT10" s="386"/>
      <c r="BU10" s="387"/>
      <c r="BV10" s="385">
        <v>503122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96663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259803</v>
      </c>
      <c r="BO12" s="386"/>
      <c r="BP12" s="386"/>
      <c r="BQ12" s="386"/>
      <c r="BR12" s="386"/>
      <c r="BS12" s="386"/>
      <c r="BT12" s="386"/>
      <c r="BU12" s="387"/>
      <c r="BV12" s="385">
        <v>110000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95676</v>
      </c>
      <c r="S13" s="467"/>
      <c r="T13" s="467"/>
      <c r="U13" s="467"/>
      <c r="V13" s="468"/>
      <c r="W13" s="401" t="s">
        <v>122</v>
      </c>
      <c r="X13" s="402"/>
      <c r="Y13" s="402"/>
      <c r="Z13" s="402"/>
      <c r="AA13" s="402"/>
      <c r="AB13" s="392"/>
      <c r="AC13" s="436">
        <v>251</v>
      </c>
      <c r="AD13" s="437"/>
      <c r="AE13" s="437"/>
      <c r="AF13" s="437"/>
      <c r="AG13" s="476"/>
      <c r="AH13" s="436">
        <v>334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-302401</v>
      </c>
      <c r="BO13" s="386"/>
      <c r="BP13" s="386"/>
      <c r="BQ13" s="386"/>
      <c r="BR13" s="386"/>
      <c r="BS13" s="386"/>
      <c r="BT13" s="386"/>
      <c r="BU13" s="387"/>
      <c r="BV13" s="385">
        <v>829428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95913</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71</v>
      </c>
      <c r="CU14" s="481"/>
      <c r="CV14" s="481"/>
      <c r="CW14" s="481"/>
      <c r="CX14" s="481"/>
      <c r="CY14" s="481"/>
      <c r="CZ14" s="481"/>
      <c r="DA14" s="482"/>
      <c r="DB14" s="480">
        <v>72.3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94991</v>
      </c>
      <c r="S15" s="467"/>
      <c r="T15" s="467"/>
      <c r="U15" s="467"/>
      <c r="V15" s="468"/>
      <c r="W15" s="401" t="s">
        <v>129</v>
      </c>
      <c r="X15" s="402"/>
      <c r="Y15" s="402"/>
      <c r="Z15" s="402"/>
      <c r="AA15" s="402"/>
      <c r="AB15" s="392"/>
      <c r="AC15" s="436">
        <v>5032</v>
      </c>
      <c r="AD15" s="437"/>
      <c r="AE15" s="437"/>
      <c r="AF15" s="437"/>
      <c r="AG15" s="476"/>
      <c r="AH15" s="436">
        <v>5375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8489137</v>
      </c>
      <c r="BO15" s="349"/>
      <c r="BP15" s="349"/>
      <c r="BQ15" s="349"/>
      <c r="BR15" s="349"/>
      <c r="BS15" s="349"/>
      <c r="BT15" s="349"/>
      <c r="BU15" s="350"/>
      <c r="BV15" s="348">
        <v>8174519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15</v>
      </c>
      <c r="AD16" s="470"/>
      <c r="AE16" s="470"/>
      <c r="AF16" s="470"/>
      <c r="AG16" s="471"/>
      <c r="AH16" s="469">
        <v>15.1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13306981</v>
      </c>
      <c r="BO16" s="386"/>
      <c r="BP16" s="386"/>
      <c r="BQ16" s="386"/>
      <c r="BR16" s="386"/>
      <c r="BS16" s="386"/>
      <c r="BT16" s="386"/>
      <c r="BU16" s="387"/>
      <c r="BV16" s="385">
        <v>13068867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28169</v>
      </c>
      <c r="AD17" s="437"/>
      <c r="AE17" s="437"/>
      <c r="AF17" s="437"/>
      <c r="AG17" s="476"/>
      <c r="AH17" s="436">
        <v>29283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11032017</v>
      </c>
      <c r="BO17" s="386"/>
      <c r="BP17" s="386"/>
      <c r="BQ17" s="386"/>
      <c r="BR17" s="386"/>
      <c r="BS17" s="386"/>
      <c r="BT17" s="386"/>
      <c r="BU17" s="387"/>
      <c r="BV17" s="385">
        <v>10688425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19.8</v>
      </c>
      <c r="M18" s="498"/>
      <c r="N18" s="498"/>
      <c r="O18" s="498"/>
      <c r="P18" s="498"/>
      <c r="Q18" s="498"/>
      <c r="R18" s="499"/>
      <c r="S18" s="499"/>
      <c r="T18" s="499"/>
      <c r="U18" s="499"/>
      <c r="V18" s="500"/>
      <c r="W18" s="403"/>
      <c r="X18" s="404"/>
      <c r="Y18" s="404"/>
      <c r="Z18" s="404"/>
      <c r="AA18" s="404"/>
      <c r="AB18" s="395"/>
      <c r="AC18" s="501">
        <v>84.2</v>
      </c>
      <c r="AD18" s="502"/>
      <c r="AE18" s="502"/>
      <c r="AF18" s="502"/>
      <c r="AG18" s="503"/>
      <c r="AH18" s="501">
        <v>82.2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15698367</v>
      </c>
      <c r="BO18" s="386"/>
      <c r="BP18" s="386"/>
      <c r="BQ18" s="386"/>
      <c r="BR18" s="386"/>
      <c r="BS18" s="386"/>
      <c r="BT18" s="386"/>
      <c r="BU18" s="387"/>
      <c r="BV18" s="385">
        <v>15469570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4643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21762292</v>
      </c>
      <c r="BO19" s="386"/>
      <c r="BP19" s="386"/>
      <c r="BQ19" s="386"/>
      <c r="BR19" s="386"/>
      <c r="BS19" s="386"/>
      <c r="BT19" s="386"/>
      <c r="BU19" s="387"/>
      <c r="BV19" s="385">
        <v>20888759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36361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30428303</v>
      </c>
      <c r="BO23" s="386"/>
      <c r="BP23" s="386"/>
      <c r="BQ23" s="386"/>
      <c r="BR23" s="386"/>
      <c r="BS23" s="386"/>
      <c r="BT23" s="386"/>
      <c r="BU23" s="387"/>
      <c r="BV23" s="385">
        <v>30238059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8560</v>
      </c>
      <c r="R24" s="437"/>
      <c r="S24" s="437"/>
      <c r="T24" s="437"/>
      <c r="U24" s="437"/>
      <c r="V24" s="476"/>
      <c r="W24" s="531"/>
      <c r="X24" s="519"/>
      <c r="Y24" s="520"/>
      <c r="Z24" s="435" t="s">
        <v>153</v>
      </c>
      <c r="AA24" s="415"/>
      <c r="AB24" s="415"/>
      <c r="AC24" s="415"/>
      <c r="AD24" s="415"/>
      <c r="AE24" s="415"/>
      <c r="AF24" s="415"/>
      <c r="AG24" s="416"/>
      <c r="AH24" s="436">
        <v>574</v>
      </c>
      <c r="AI24" s="437"/>
      <c r="AJ24" s="437"/>
      <c r="AK24" s="437"/>
      <c r="AL24" s="476"/>
      <c r="AM24" s="436">
        <v>1611792</v>
      </c>
      <c r="AN24" s="437"/>
      <c r="AO24" s="437"/>
      <c r="AP24" s="437"/>
      <c r="AQ24" s="437"/>
      <c r="AR24" s="476"/>
      <c r="AS24" s="436">
        <v>2808</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28169843</v>
      </c>
      <c r="BO24" s="386"/>
      <c r="BP24" s="386"/>
      <c r="BQ24" s="386"/>
      <c r="BR24" s="386"/>
      <c r="BS24" s="386"/>
      <c r="BT24" s="386"/>
      <c r="BU24" s="387"/>
      <c r="BV24" s="385">
        <v>27836068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7420</v>
      </c>
      <c r="R25" s="437"/>
      <c r="S25" s="437"/>
      <c r="T25" s="437"/>
      <c r="U25" s="437"/>
      <c r="V25" s="476"/>
      <c r="W25" s="531"/>
      <c r="X25" s="519"/>
      <c r="Y25" s="520"/>
      <c r="Z25" s="435" t="s">
        <v>156</v>
      </c>
      <c r="AA25" s="415"/>
      <c r="AB25" s="415"/>
      <c r="AC25" s="415"/>
      <c r="AD25" s="415"/>
      <c r="AE25" s="415"/>
      <c r="AF25" s="415"/>
      <c r="AG25" s="416"/>
      <c r="AH25" s="436">
        <v>86</v>
      </c>
      <c r="AI25" s="437"/>
      <c r="AJ25" s="437"/>
      <c r="AK25" s="437"/>
      <c r="AL25" s="476"/>
      <c r="AM25" s="436">
        <v>233318</v>
      </c>
      <c r="AN25" s="437"/>
      <c r="AO25" s="437"/>
      <c r="AP25" s="437"/>
      <c r="AQ25" s="437"/>
      <c r="AR25" s="476"/>
      <c r="AS25" s="436">
        <v>2713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5376891</v>
      </c>
      <c r="BO25" s="349"/>
      <c r="BP25" s="349"/>
      <c r="BQ25" s="349"/>
      <c r="BR25" s="349"/>
      <c r="BS25" s="349"/>
      <c r="BT25" s="349"/>
      <c r="BU25" s="350"/>
      <c r="BV25" s="348">
        <v>6239585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6720</v>
      </c>
      <c r="R26" s="437"/>
      <c r="S26" s="437"/>
      <c r="T26" s="437"/>
      <c r="U26" s="437"/>
      <c r="V26" s="476"/>
      <c r="W26" s="531"/>
      <c r="X26" s="519"/>
      <c r="Y26" s="520"/>
      <c r="Z26" s="435" t="s">
        <v>159</v>
      </c>
      <c r="AA26" s="541"/>
      <c r="AB26" s="541"/>
      <c r="AC26" s="541"/>
      <c r="AD26" s="541"/>
      <c r="AE26" s="541"/>
      <c r="AF26" s="541"/>
      <c r="AG26" s="542"/>
      <c r="AH26" s="436">
        <v>37</v>
      </c>
      <c r="AI26" s="437"/>
      <c r="AJ26" s="437"/>
      <c r="AK26" s="437"/>
      <c r="AL26" s="476"/>
      <c r="AM26" s="436">
        <v>119473</v>
      </c>
      <c r="AN26" s="437"/>
      <c r="AO26" s="437"/>
      <c r="AP26" s="437"/>
      <c r="AQ26" s="437"/>
      <c r="AR26" s="476"/>
      <c r="AS26" s="436">
        <v>3229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4790</v>
      </c>
      <c r="R27" s="437"/>
      <c r="S27" s="437"/>
      <c r="T27" s="437"/>
      <c r="U27" s="437"/>
      <c r="V27" s="476"/>
      <c r="W27" s="531"/>
      <c r="X27" s="519"/>
      <c r="Y27" s="520"/>
      <c r="Z27" s="435" t="s">
        <v>162</v>
      </c>
      <c r="AA27" s="415"/>
      <c r="AB27" s="415"/>
      <c r="AC27" s="415"/>
      <c r="AD27" s="415"/>
      <c r="AE27" s="415"/>
      <c r="AF27" s="415"/>
      <c r="AG27" s="416"/>
      <c r="AH27" s="436">
        <v>36</v>
      </c>
      <c r="AI27" s="437"/>
      <c r="AJ27" s="437"/>
      <c r="AK27" s="437"/>
      <c r="AL27" s="476"/>
      <c r="AM27" s="436">
        <v>111464</v>
      </c>
      <c r="AN27" s="437"/>
      <c r="AO27" s="437"/>
      <c r="AP27" s="437"/>
      <c r="AQ27" s="437"/>
      <c r="AR27" s="476"/>
      <c r="AS27" s="436">
        <v>3096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478874</v>
      </c>
      <c r="BO27" s="555"/>
      <c r="BP27" s="555"/>
      <c r="BQ27" s="555"/>
      <c r="BR27" s="555"/>
      <c r="BS27" s="555"/>
      <c r="BT27" s="555"/>
      <c r="BU27" s="556"/>
      <c r="BV27" s="554">
        <v>529840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2341807</v>
      </c>
      <c r="BO28" s="349"/>
      <c r="BP28" s="349"/>
      <c r="BQ28" s="349"/>
      <c r="BR28" s="349"/>
      <c r="BS28" s="349"/>
      <c r="BT28" s="349"/>
      <c r="BU28" s="350"/>
      <c r="BV28" s="348">
        <v>1898067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4000</v>
      </c>
      <c r="R29" s="437"/>
      <c r="S29" s="437"/>
      <c r="T29" s="437"/>
      <c r="U29" s="437"/>
      <c r="V29" s="476"/>
      <c r="W29" s="532"/>
      <c r="X29" s="533"/>
      <c r="Y29" s="534"/>
      <c r="Z29" s="435" t="s">
        <v>169</v>
      </c>
      <c r="AA29" s="415"/>
      <c r="AB29" s="415"/>
      <c r="AC29" s="415"/>
      <c r="AD29" s="415"/>
      <c r="AE29" s="415"/>
      <c r="AF29" s="415"/>
      <c r="AG29" s="416"/>
      <c r="AH29" s="436">
        <v>610</v>
      </c>
      <c r="AI29" s="437"/>
      <c r="AJ29" s="437"/>
      <c r="AK29" s="437"/>
      <c r="AL29" s="476"/>
      <c r="AM29" s="436">
        <v>1723256</v>
      </c>
      <c r="AN29" s="437"/>
      <c r="AO29" s="437"/>
      <c r="AP29" s="437"/>
      <c r="AQ29" s="437"/>
      <c r="AR29" s="476"/>
      <c r="AS29" s="436">
        <v>2825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281123</v>
      </c>
      <c r="BO29" s="386"/>
      <c r="BP29" s="386"/>
      <c r="BQ29" s="386"/>
      <c r="BR29" s="386"/>
      <c r="BS29" s="386"/>
      <c r="BT29" s="386"/>
      <c r="BU29" s="387"/>
      <c r="BV29" s="385">
        <v>108729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3893003</v>
      </c>
      <c r="BO30" s="555"/>
      <c r="BP30" s="555"/>
      <c r="BQ30" s="555"/>
      <c r="BR30" s="555"/>
      <c r="BS30" s="555"/>
      <c r="BT30" s="555"/>
      <c r="BU30" s="556"/>
      <c r="BV30" s="554">
        <v>4949652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倉浜衛生施設組合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宜野湾市土地開発公社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宇地泊第二土地区画整理事業特別会計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沖縄県市町村自治会館管理組合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株式会社　ティ・エム・オ普天間</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佐真下第二土地区画整理事業特別会計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沖縄県市町村総合事務組合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介護老人福祉施設等特別会計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沖縄県都市交通災害共済組合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中部広域市町村圏事務組合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中部広域特別会計（ふるさと市町村圏基金）</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沖縄県後期高齢者医療広域連合（一般会計等）</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沖縄県後期高齢者医療広域連合（事業勘定）</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10247699</v>
      </c>
      <c r="S5" s="583"/>
      <c r="T5" s="583"/>
      <c r="U5" s="583"/>
      <c r="V5" s="583"/>
      <c r="W5" s="583"/>
      <c r="X5" s="583"/>
      <c r="Y5" s="584"/>
      <c r="Z5" s="585">
        <v>24.7</v>
      </c>
      <c r="AA5" s="585"/>
      <c r="AB5" s="585"/>
      <c r="AC5" s="585"/>
      <c r="AD5" s="586">
        <v>10247699</v>
      </c>
      <c r="AE5" s="586"/>
      <c r="AF5" s="586"/>
      <c r="AG5" s="586"/>
      <c r="AH5" s="586"/>
      <c r="AI5" s="586"/>
      <c r="AJ5" s="586"/>
      <c r="AK5" s="586"/>
      <c r="AL5" s="587">
        <v>60.8</v>
      </c>
      <c r="AM5" s="588"/>
      <c r="AN5" s="588"/>
      <c r="AO5" s="589"/>
      <c r="AP5" s="579" t="s">
        <v>207</v>
      </c>
      <c r="AQ5" s="580"/>
      <c r="AR5" s="580"/>
      <c r="AS5" s="580"/>
      <c r="AT5" s="580"/>
      <c r="AU5" s="580"/>
      <c r="AV5" s="580"/>
      <c r="AW5" s="580"/>
      <c r="AX5" s="580"/>
      <c r="AY5" s="580"/>
      <c r="AZ5" s="580"/>
      <c r="BA5" s="580"/>
      <c r="BB5" s="580"/>
      <c r="BC5" s="580"/>
      <c r="BD5" s="580"/>
      <c r="BE5" s="580"/>
      <c r="BF5" s="581"/>
      <c r="BG5" s="593">
        <v>10244267</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139093</v>
      </c>
      <c r="S6" s="594"/>
      <c r="T6" s="594"/>
      <c r="U6" s="594"/>
      <c r="V6" s="594"/>
      <c r="W6" s="594"/>
      <c r="X6" s="594"/>
      <c r="Y6" s="595"/>
      <c r="Z6" s="596">
        <v>0.3</v>
      </c>
      <c r="AA6" s="596"/>
      <c r="AB6" s="596"/>
      <c r="AC6" s="596"/>
      <c r="AD6" s="597">
        <v>139093</v>
      </c>
      <c r="AE6" s="597"/>
      <c r="AF6" s="597"/>
      <c r="AG6" s="597"/>
      <c r="AH6" s="597"/>
      <c r="AI6" s="597"/>
      <c r="AJ6" s="597"/>
      <c r="AK6" s="597"/>
      <c r="AL6" s="598">
        <v>0.8</v>
      </c>
      <c r="AM6" s="599"/>
      <c r="AN6" s="599"/>
      <c r="AO6" s="600"/>
      <c r="AP6" s="590" t="s">
        <v>213</v>
      </c>
      <c r="AQ6" s="591"/>
      <c r="AR6" s="591"/>
      <c r="AS6" s="591"/>
      <c r="AT6" s="591"/>
      <c r="AU6" s="591"/>
      <c r="AV6" s="591"/>
      <c r="AW6" s="591"/>
      <c r="AX6" s="591"/>
      <c r="AY6" s="591"/>
      <c r="AZ6" s="591"/>
      <c r="BA6" s="591"/>
      <c r="BB6" s="591"/>
      <c r="BC6" s="591"/>
      <c r="BD6" s="591"/>
      <c r="BE6" s="591"/>
      <c r="BF6" s="592"/>
      <c r="BG6" s="593">
        <v>10244267</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309166</v>
      </c>
      <c r="CS6" s="594"/>
      <c r="CT6" s="594"/>
      <c r="CU6" s="594"/>
      <c r="CV6" s="594"/>
      <c r="CW6" s="594"/>
      <c r="CX6" s="594"/>
      <c r="CY6" s="595"/>
      <c r="CZ6" s="596">
        <v>0.8</v>
      </c>
      <c r="DA6" s="596"/>
      <c r="DB6" s="596"/>
      <c r="DC6" s="596"/>
      <c r="DD6" s="602" t="s">
        <v>208</v>
      </c>
      <c r="DE6" s="594"/>
      <c r="DF6" s="594"/>
      <c r="DG6" s="594"/>
      <c r="DH6" s="594"/>
      <c r="DI6" s="594"/>
      <c r="DJ6" s="594"/>
      <c r="DK6" s="594"/>
      <c r="DL6" s="594"/>
      <c r="DM6" s="594"/>
      <c r="DN6" s="594"/>
      <c r="DO6" s="594"/>
      <c r="DP6" s="595"/>
      <c r="DQ6" s="602">
        <v>309166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17528</v>
      </c>
      <c r="S7" s="594"/>
      <c r="T7" s="594"/>
      <c r="U7" s="594"/>
      <c r="V7" s="594"/>
      <c r="W7" s="594"/>
      <c r="X7" s="594"/>
      <c r="Y7" s="595"/>
      <c r="Z7" s="596">
        <v>0</v>
      </c>
      <c r="AA7" s="596"/>
      <c r="AB7" s="596"/>
      <c r="AC7" s="596"/>
      <c r="AD7" s="597">
        <v>17528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4153602</v>
      </c>
      <c r="BH7" s="594"/>
      <c r="BI7" s="594"/>
      <c r="BJ7" s="594"/>
      <c r="BK7" s="594"/>
      <c r="BL7" s="594"/>
      <c r="BM7" s="594"/>
      <c r="BN7" s="595"/>
      <c r="BO7" s="596">
        <v>40.5</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10879529</v>
      </c>
      <c r="CS7" s="594"/>
      <c r="CT7" s="594"/>
      <c r="CU7" s="594"/>
      <c r="CV7" s="594"/>
      <c r="CW7" s="594"/>
      <c r="CX7" s="594"/>
      <c r="CY7" s="595"/>
      <c r="CZ7" s="596">
        <v>26.9</v>
      </c>
      <c r="DA7" s="596"/>
      <c r="DB7" s="596"/>
      <c r="DC7" s="596"/>
      <c r="DD7" s="602">
        <v>3796088</v>
      </c>
      <c r="DE7" s="594"/>
      <c r="DF7" s="594"/>
      <c r="DG7" s="594"/>
      <c r="DH7" s="594"/>
      <c r="DI7" s="594"/>
      <c r="DJ7" s="594"/>
      <c r="DK7" s="594"/>
      <c r="DL7" s="594"/>
      <c r="DM7" s="594"/>
      <c r="DN7" s="594"/>
      <c r="DO7" s="594"/>
      <c r="DP7" s="595"/>
      <c r="DQ7" s="602">
        <v>3996727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26145</v>
      </c>
      <c r="S8" s="594"/>
      <c r="T8" s="594"/>
      <c r="U8" s="594"/>
      <c r="V8" s="594"/>
      <c r="W8" s="594"/>
      <c r="X8" s="594"/>
      <c r="Y8" s="595"/>
      <c r="Z8" s="596">
        <v>0.1</v>
      </c>
      <c r="AA8" s="596"/>
      <c r="AB8" s="596"/>
      <c r="AC8" s="596"/>
      <c r="AD8" s="597">
        <v>26145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131980</v>
      </c>
      <c r="BH8" s="594"/>
      <c r="BI8" s="594"/>
      <c r="BJ8" s="594"/>
      <c r="BK8" s="594"/>
      <c r="BL8" s="594"/>
      <c r="BM8" s="594"/>
      <c r="BN8" s="595"/>
      <c r="BO8" s="596">
        <v>1.3</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17480066</v>
      </c>
      <c r="CS8" s="594"/>
      <c r="CT8" s="594"/>
      <c r="CU8" s="594"/>
      <c r="CV8" s="594"/>
      <c r="CW8" s="594"/>
      <c r="CX8" s="594"/>
      <c r="CY8" s="595"/>
      <c r="CZ8" s="596">
        <v>43.2</v>
      </c>
      <c r="DA8" s="596"/>
      <c r="DB8" s="596"/>
      <c r="DC8" s="596"/>
      <c r="DD8" s="602">
        <v>443576</v>
      </c>
      <c r="DE8" s="594"/>
      <c r="DF8" s="594"/>
      <c r="DG8" s="594"/>
      <c r="DH8" s="594"/>
      <c r="DI8" s="594"/>
      <c r="DJ8" s="594"/>
      <c r="DK8" s="594"/>
      <c r="DL8" s="594"/>
      <c r="DM8" s="594"/>
      <c r="DN8" s="594"/>
      <c r="DO8" s="594"/>
      <c r="DP8" s="595"/>
      <c r="DQ8" s="602">
        <v>7352173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19681</v>
      </c>
      <c r="S9" s="594"/>
      <c r="T9" s="594"/>
      <c r="U9" s="594"/>
      <c r="V9" s="594"/>
      <c r="W9" s="594"/>
      <c r="X9" s="594"/>
      <c r="Y9" s="595"/>
      <c r="Z9" s="596">
        <v>0</v>
      </c>
      <c r="AA9" s="596"/>
      <c r="AB9" s="596"/>
      <c r="AC9" s="596"/>
      <c r="AD9" s="597">
        <v>19681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3451305</v>
      </c>
      <c r="BH9" s="594"/>
      <c r="BI9" s="594"/>
      <c r="BJ9" s="594"/>
      <c r="BK9" s="594"/>
      <c r="BL9" s="594"/>
      <c r="BM9" s="594"/>
      <c r="BN9" s="595"/>
      <c r="BO9" s="596">
        <v>33.700000000000003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1839610</v>
      </c>
      <c r="CS9" s="594"/>
      <c r="CT9" s="594"/>
      <c r="CU9" s="594"/>
      <c r="CV9" s="594"/>
      <c r="CW9" s="594"/>
      <c r="CX9" s="594"/>
      <c r="CY9" s="595"/>
      <c r="CZ9" s="596">
        <v>4.5999999999999996</v>
      </c>
      <c r="DA9" s="596"/>
      <c r="DB9" s="596"/>
      <c r="DC9" s="596"/>
      <c r="DD9" s="602" t="s">
        <v>220</v>
      </c>
      <c r="DE9" s="594"/>
      <c r="DF9" s="594"/>
      <c r="DG9" s="594"/>
      <c r="DH9" s="594"/>
      <c r="DI9" s="594"/>
      <c r="DJ9" s="594"/>
      <c r="DK9" s="594"/>
      <c r="DL9" s="594"/>
      <c r="DM9" s="594"/>
      <c r="DN9" s="594"/>
      <c r="DO9" s="594"/>
      <c r="DP9" s="595"/>
      <c r="DQ9" s="602">
        <v>1629859</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789044</v>
      </c>
      <c r="S10" s="594"/>
      <c r="T10" s="594"/>
      <c r="U10" s="594"/>
      <c r="V10" s="594"/>
      <c r="W10" s="594"/>
      <c r="X10" s="594"/>
      <c r="Y10" s="595"/>
      <c r="Z10" s="596">
        <v>1.9</v>
      </c>
      <c r="AA10" s="596"/>
      <c r="AB10" s="596"/>
      <c r="AC10" s="596"/>
      <c r="AD10" s="597">
        <v>789044</v>
      </c>
      <c r="AE10" s="597"/>
      <c r="AF10" s="597"/>
      <c r="AG10" s="597"/>
      <c r="AH10" s="597"/>
      <c r="AI10" s="597"/>
      <c r="AJ10" s="597"/>
      <c r="AK10" s="597"/>
      <c r="AL10" s="598">
        <v>4.7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176020</v>
      </c>
      <c r="BH10" s="594"/>
      <c r="BI10" s="594"/>
      <c r="BJ10" s="594"/>
      <c r="BK10" s="594"/>
      <c r="BL10" s="594"/>
      <c r="BM10" s="594"/>
      <c r="BN10" s="595"/>
      <c r="BO10" s="596">
        <v>1.7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253931</v>
      </c>
      <c r="CS10" s="594"/>
      <c r="CT10" s="594"/>
      <c r="CU10" s="594"/>
      <c r="CV10" s="594"/>
      <c r="CW10" s="594"/>
      <c r="CX10" s="594"/>
      <c r="CY10" s="595"/>
      <c r="CZ10" s="596">
        <v>0.6</v>
      </c>
      <c r="DA10" s="596"/>
      <c r="DB10" s="596"/>
      <c r="DC10" s="596"/>
      <c r="DD10" s="602" t="s">
        <v>220</v>
      </c>
      <c r="DE10" s="594"/>
      <c r="DF10" s="594"/>
      <c r="DG10" s="594"/>
      <c r="DH10" s="594"/>
      <c r="DI10" s="594"/>
      <c r="DJ10" s="594"/>
      <c r="DK10" s="594"/>
      <c r="DL10" s="594"/>
      <c r="DM10" s="594"/>
      <c r="DN10" s="594"/>
      <c r="DO10" s="594"/>
      <c r="DP10" s="595"/>
      <c r="DQ10" s="602">
        <v>85044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394297</v>
      </c>
      <c r="BH11" s="594"/>
      <c r="BI11" s="594"/>
      <c r="BJ11" s="594"/>
      <c r="BK11" s="594"/>
      <c r="BL11" s="594"/>
      <c r="BM11" s="594"/>
      <c r="BN11" s="595"/>
      <c r="BO11" s="596">
        <v>3.8</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39406</v>
      </c>
      <c r="CS11" s="594"/>
      <c r="CT11" s="594"/>
      <c r="CU11" s="594"/>
      <c r="CV11" s="594"/>
      <c r="CW11" s="594"/>
      <c r="CX11" s="594"/>
      <c r="CY11" s="595"/>
      <c r="CZ11" s="596">
        <v>0.1</v>
      </c>
      <c r="DA11" s="596"/>
      <c r="DB11" s="596"/>
      <c r="DC11" s="596"/>
      <c r="DD11" s="602" t="s">
        <v>220</v>
      </c>
      <c r="DE11" s="594"/>
      <c r="DF11" s="594"/>
      <c r="DG11" s="594"/>
      <c r="DH11" s="594"/>
      <c r="DI11" s="594"/>
      <c r="DJ11" s="594"/>
      <c r="DK11" s="594"/>
      <c r="DL11" s="594"/>
      <c r="DM11" s="594"/>
      <c r="DN11" s="594"/>
      <c r="DO11" s="594"/>
      <c r="DP11" s="595"/>
      <c r="DQ11" s="602">
        <v>31786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5148745</v>
      </c>
      <c r="BH12" s="594"/>
      <c r="BI12" s="594"/>
      <c r="BJ12" s="594"/>
      <c r="BK12" s="594"/>
      <c r="BL12" s="594"/>
      <c r="BM12" s="594"/>
      <c r="BN12" s="595"/>
      <c r="BO12" s="596">
        <v>50.2</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168072</v>
      </c>
      <c r="CS12" s="594"/>
      <c r="CT12" s="594"/>
      <c r="CU12" s="594"/>
      <c r="CV12" s="594"/>
      <c r="CW12" s="594"/>
      <c r="CX12" s="594"/>
      <c r="CY12" s="595"/>
      <c r="CZ12" s="596">
        <v>0.4</v>
      </c>
      <c r="DA12" s="596"/>
      <c r="DB12" s="596"/>
      <c r="DC12" s="596"/>
      <c r="DD12" s="602" t="s">
        <v>220</v>
      </c>
      <c r="DE12" s="594"/>
      <c r="DF12" s="594"/>
      <c r="DG12" s="594"/>
      <c r="DH12" s="594"/>
      <c r="DI12" s="594"/>
      <c r="DJ12" s="594"/>
      <c r="DK12" s="594"/>
      <c r="DL12" s="594"/>
      <c r="DM12" s="594"/>
      <c r="DN12" s="594"/>
      <c r="DO12" s="594"/>
      <c r="DP12" s="595"/>
      <c r="DQ12" s="602">
        <v>124109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13380</v>
      </c>
      <c r="S13" s="594"/>
      <c r="T13" s="594"/>
      <c r="U13" s="594"/>
      <c r="V13" s="594"/>
      <c r="W13" s="594"/>
      <c r="X13" s="594"/>
      <c r="Y13" s="595"/>
      <c r="Z13" s="596">
        <v>0</v>
      </c>
      <c r="AA13" s="596"/>
      <c r="AB13" s="596"/>
      <c r="AC13" s="596"/>
      <c r="AD13" s="597">
        <v>13380</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5118674</v>
      </c>
      <c r="BH13" s="594"/>
      <c r="BI13" s="594"/>
      <c r="BJ13" s="594"/>
      <c r="BK13" s="594"/>
      <c r="BL13" s="594"/>
      <c r="BM13" s="594"/>
      <c r="BN13" s="595"/>
      <c r="BO13" s="596">
        <v>49.9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3036163</v>
      </c>
      <c r="CS13" s="594"/>
      <c r="CT13" s="594"/>
      <c r="CU13" s="594"/>
      <c r="CV13" s="594"/>
      <c r="CW13" s="594"/>
      <c r="CX13" s="594"/>
      <c r="CY13" s="595"/>
      <c r="CZ13" s="596">
        <v>7.5</v>
      </c>
      <c r="DA13" s="596"/>
      <c r="DB13" s="596"/>
      <c r="DC13" s="596"/>
      <c r="DD13" s="602">
        <v>1863961</v>
      </c>
      <c r="DE13" s="594"/>
      <c r="DF13" s="594"/>
      <c r="DG13" s="594"/>
      <c r="DH13" s="594"/>
      <c r="DI13" s="594"/>
      <c r="DJ13" s="594"/>
      <c r="DK13" s="594"/>
      <c r="DL13" s="594"/>
      <c r="DM13" s="594"/>
      <c r="DN13" s="594"/>
      <c r="DO13" s="594"/>
      <c r="DP13" s="595"/>
      <c r="DQ13" s="602">
        <v>1574876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248837</v>
      </c>
      <c r="BH14" s="594"/>
      <c r="BI14" s="594"/>
      <c r="BJ14" s="594"/>
      <c r="BK14" s="594"/>
      <c r="BL14" s="594"/>
      <c r="BM14" s="594"/>
      <c r="BN14" s="595"/>
      <c r="BO14" s="596">
        <v>2.4</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810097</v>
      </c>
      <c r="CS14" s="594"/>
      <c r="CT14" s="594"/>
      <c r="CU14" s="594"/>
      <c r="CV14" s="594"/>
      <c r="CW14" s="594"/>
      <c r="CX14" s="594"/>
      <c r="CY14" s="595"/>
      <c r="CZ14" s="596">
        <v>2</v>
      </c>
      <c r="DA14" s="596"/>
      <c r="DB14" s="596"/>
      <c r="DC14" s="596"/>
      <c r="DD14" s="602">
        <v>151228</v>
      </c>
      <c r="DE14" s="594"/>
      <c r="DF14" s="594"/>
      <c r="DG14" s="594"/>
      <c r="DH14" s="594"/>
      <c r="DI14" s="594"/>
      <c r="DJ14" s="594"/>
      <c r="DK14" s="594"/>
      <c r="DL14" s="594"/>
      <c r="DM14" s="594"/>
      <c r="DN14" s="594"/>
      <c r="DO14" s="594"/>
      <c r="DP14" s="595"/>
      <c r="DQ14" s="602">
        <v>705316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24637</v>
      </c>
      <c r="S15" s="594"/>
      <c r="T15" s="594"/>
      <c r="U15" s="594"/>
      <c r="V15" s="594"/>
      <c r="W15" s="594"/>
      <c r="X15" s="594"/>
      <c r="Y15" s="595"/>
      <c r="Z15" s="596">
        <v>0.1</v>
      </c>
      <c r="AA15" s="596"/>
      <c r="AB15" s="596"/>
      <c r="AC15" s="596"/>
      <c r="AD15" s="597">
        <v>24637</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693083</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2908312</v>
      </c>
      <c r="CS15" s="594"/>
      <c r="CT15" s="594"/>
      <c r="CU15" s="594"/>
      <c r="CV15" s="594"/>
      <c r="CW15" s="594"/>
      <c r="CX15" s="594"/>
      <c r="CY15" s="595"/>
      <c r="CZ15" s="596">
        <v>7.2</v>
      </c>
      <c r="DA15" s="596"/>
      <c r="DB15" s="596"/>
      <c r="DC15" s="596"/>
      <c r="DD15" s="602">
        <v>393468</v>
      </c>
      <c r="DE15" s="594"/>
      <c r="DF15" s="594"/>
      <c r="DG15" s="594"/>
      <c r="DH15" s="594"/>
      <c r="DI15" s="594"/>
      <c r="DJ15" s="594"/>
      <c r="DK15" s="594"/>
      <c r="DL15" s="594"/>
      <c r="DM15" s="594"/>
      <c r="DN15" s="594"/>
      <c r="DO15" s="594"/>
      <c r="DP15" s="595"/>
      <c r="DQ15" s="602">
        <v>2358673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5391909</v>
      </c>
      <c r="S16" s="594"/>
      <c r="T16" s="594"/>
      <c r="U16" s="594"/>
      <c r="V16" s="594"/>
      <c r="W16" s="594"/>
      <c r="X16" s="594"/>
      <c r="Y16" s="595"/>
      <c r="Z16" s="596">
        <v>13</v>
      </c>
      <c r="AA16" s="596"/>
      <c r="AB16" s="596"/>
      <c r="AC16" s="596"/>
      <c r="AD16" s="597">
        <v>4817844</v>
      </c>
      <c r="AE16" s="597"/>
      <c r="AF16" s="597"/>
      <c r="AG16" s="597"/>
      <c r="AH16" s="597"/>
      <c r="AI16" s="597"/>
      <c r="AJ16" s="597"/>
      <c r="AK16" s="597"/>
      <c r="AL16" s="598">
        <v>28.6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4817844</v>
      </c>
      <c r="S17" s="594"/>
      <c r="T17" s="594"/>
      <c r="U17" s="594"/>
      <c r="V17" s="594"/>
      <c r="W17" s="594"/>
      <c r="X17" s="594"/>
      <c r="Y17" s="595"/>
      <c r="Z17" s="596">
        <v>11.6</v>
      </c>
      <c r="AA17" s="596"/>
      <c r="AB17" s="596"/>
      <c r="AC17" s="596"/>
      <c r="AD17" s="597">
        <v>4817844</v>
      </c>
      <c r="AE17" s="597"/>
      <c r="AF17" s="597"/>
      <c r="AG17" s="597"/>
      <c r="AH17" s="597"/>
      <c r="AI17" s="597"/>
      <c r="AJ17" s="597"/>
      <c r="AK17" s="597"/>
      <c r="AL17" s="598">
        <v>28.6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2702726</v>
      </c>
      <c r="CS17" s="594"/>
      <c r="CT17" s="594"/>
      <c r="CU17" s="594"/>
      <c r="CV17" s="594"/>
      <c r="CW17" s="594"/>
      <c r="CX17" s="594"/>
      <c r="CY17" s="595"/>
      <c r="CZ17" s="596">
        <v>6.7</v>
      </c>
      <c r="DA17" s="596"/>
      <c r="DB17" s="596"/>
      <c r="DC17" s="596"/>
      <c r="DD17" s="602" t="s">
        <v>220</v>
      </c>
      <c r="DE17" s="594"/>
      <c r="DF17" s="594"/>
      <c r="DG17" s="594"/>
      <c r="DH17" s="594"/>
      <c r="DI17" s="594"/>
      <c r="DJ17" s="594"/>
      <c r="DK17" s="594"/>
      <c r="DL17" s="594"/>
      <c r="DM17" s="594"/>
      <c r="DN17" s="594"/>
      <c r="DO17" s="594"/>
      <c r="DP17" s="595"/>
      <c r="DQ17" s="602">
        <v>2578066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574065</v>
      </c>
      <c r="S18" s="594"/>
      <c r="T18" s="594"/>
      <c r="U18" s="594"/>
      <c r="V18" s="594"/>
      <c r="W18" s="594"/>
      <c r="X18" s="594"/>
      <c r="Y18" s="595"/>
      <c r="Z18" s="596">
        <v>1.4</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3432</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16669116</v>
      </c>
      <c r="S20" s="594"/>
      <c r="T20" s="594"/>
      <c r="U20" s="594"/>
      <c r="V20" s="594"/>
      <c r="W20" s="594"/>
      <c r="X20" s="594"/>
      <c r="Y20" s="595"/>
      <c r="Z20" s="596">
        <v>40.200000000000003</v>
      </c>
      <c r="AA20" s="596"/>
      <c r="AB20" s="596"/>
      <c r="AC20" s="596"/>
      <c r="AD20" s="597">
        <v>16095051</v>
      </c>
      <c r="AE20" s="597"/>
      <c r="AF20" s="597"/>
      <c r="AG20" s="597"/>
      <c r="AH20" s="597"/>
      <c r="AI20" s="597"/>
      <c r="AJ20" s="597"/>
      <c r="AK20" s="597"/>
      <c r="AL20" s="598">
        <v>95.5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3432</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40427078</v>
      </c>
      <c r="CS20" s="594"/>
      <c r="CT20" s="594"/>
      <c r="CU20" s="594"/>
      <c r="CV20" s="594"/>
      <c r="CW20" s="594"/>
      <c r="CX20" s="594"/>
      <c r="CY20" s="595"/>
      <c r="CZ20" s="596">
        <v>100</v>
      </c>
      <c r="DA20" s="596"/>
      <c r="DB20" s="596"/>
      <c r="DC20" s="596"/>
      <c r="DD20" s="602">
        <v>6648321</v>
      </c>
      <c r="DE20" s="594"/>
      <c r="DF20" s="594"/>
      <c r="DG20" s="594"/>
      <c r="DH20" s="594"/>
      <c r="DI20" s="594"/>
      <c r="DJ20" s="594"/>
      <c r="DK20" s="594"/>
      <c r="DL20" s="594"/>
      <c r="DM20" s="594"/>
      <c r="DN20" s="594"/>
      <c r="DO20" s="594"/>
      <c r="DP20" s="595"/>
      <c r="DQ20" s="602">
        <v>20745795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13005</v>
      </c>
      <c r="S21" s="594"/>
      <c r="T21" s="594"/>
      <c r="U21" s="594"/>
      <c r="V21" s="594"/>
      <c r="W21" s="594"/>
      <c r="X21" s="594"/>
      <c r="Y21" s="595"/>
      <c r="Z21" s="596">
        <v>0</v>
      </c>
      <c r="AA21" s="596"/>
      <c r="AB21" s="596"/>
      <c r="AC21" s="596"/>
      <c r="AD21" s="597">
        <v>13005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3432</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458161</v>
      </c>
      <c r="S22" s="594"/>
      <c r="T22" s="594"/>
      <c r="U22" s="594"/>
      <c r="V22" s="594"/>
      <c r="W22" s="594"/>
      <c r="X22" s="594"/>
      <c r="Y22" s="595"/>
      <c r="Z22" s="596">
        <v>1.1000000000000001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239382</v>
      </c>
      <c r="S23" s="594"/>
      <c r="T23" s="594"/>
      <c r="U23" s="594"/>
      <c r="V23" s="594"/>
      <c r="W23" s="594"/>
      <c r="X23" s="594"/>
      <c r="Y23" s="595"/>
      <c r="Z23" s="596">
        <v>0.6</v>
      </c>
      <c r="AA23" s="596"/>
      <c r="AB23" s="596"/>
      <c r="AC23" s="596"/>
      <c r="AD23" s="597">
        <v>9247</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177741</v>
      </c>
      <c r="S24" s="594"/>
      <c r="T24" s="594"/>
      <c r="U24" s="594"/>
      <c r="V24" s="594"/>
      <c r="W24" s="594"/>
      <c r="X24" s="594"/>
      <c r="Y24" s="595"/>
      <c r="Z24" s="596">
        <v>0.4</v>
      </c>
      <c r="AA24" s="596"/>
      <c r="AB24" s="596"/>
      <c r="AC24" s="596"/>
      <c r="AD24" s="597">
        <v>25</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19182545</v>
      </c>
      <c r="CS24" s="583"/>
      <c r="CT24" s="583"/>
      <c r="CU24" s="583"/>
      <c r="CV24" s="583"/>
      <c r="CW24" s="583"/>
      <c r="CX24" s="583"/>
      <c r="CY24" s="584"/>
      <c r="CZ24" s="620">
        <v>47.4</v>
      </c>
      <c r="DA24" s="621"/>
      <c r="DB24" s="621"/>
      <c r="DC24" s="622"/>
      <c r="DD24" s="619">
        <v>10042024</v>
      </c>
      <c r="DE24" s="583"/>
      <c r="DF24" s="583"/>
      <c r="DG24" s="583"/>
      <c r="DH24" s="583"/>
      <c r="DI24" s="583"/>
      <c r="DJ24" s="583"/>
      <c r="DK24" s="584"/>
      <c r="DL24" s="619">
        <v>9885967</v>
      </c>
      <c r="DM24" s="583"/>
      <c r="DN24" s="583"/>
      <c r="DO24" s="583"/>
      <c r="DP24" s="583"/>
      <c r="DQ24" s="583"/>
      <c r="DR24" s="583"/>
      <c r="DS24" s="583"/>
      <c r="DT24" s="583"/>
      <c r="DU24" s="583"/>
      <c r="DV24" s="584"/>
      <c r="DW24" s="587">
        <v>54.2</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7700017</v>
      </c>
      <c r="S25" s="594"/>
      <c r="T25" s="594"/>
      <c r="U25" s="594"/>
      <c r="V25" s="594"/>
      <c r="W25" s="594"/>
      <c r="X25" s="594"/>
      <c r="Y25" s="595"/>
      <c r="Z25" s="596">
        <v>18.600000000000001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4565105</v>
      </c>
      <c r="CS25" s="625"/>
      <c r="CT25" s="625"/>
      <c r="CU25" s="625"/>
      <c r="CV25" s="625"/>
      <c r="CW25" s="625"/>
      <c r="CX25" s="625"/>
      <c r="CY25" s="626"/>
      <c r="CZ25" s="627">
        <v>11.3</v>
      </c>
      <c r="DA25" s="628"/>
      <c r="DB25" s="628"/>
      <c r="DC25" s="629"/>
      <c r="DD25" s="602">
        <v>4355958</v>
      </c>
      <c r="DE25" s="625"/>
      <c r="DF25" s="625"/>
      <c r="DG25" s="625"/>
      <c r="DH25" s="625"/>
      <c r="DI25" s="625"/>
      <c r="DJ25" s="625"/>
      <c r="DK25" s="626"/>
      <c r="DL25" s="602">
        <v>4245860</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571917</v>
      </c>
      <c r="S26" s="594"/>
      <c r="T26" s="594"/>
      <c r="U26" s="594"/>
      <c r="V26" s="594"/>
      <c r="W26" s="594"/>
      <c r="X26" s="594"/>
      <c r="Y26" s="595"/>
      <c r="Z26" s="596">
        <v>1.4</v>
      </c>
      <c r="AA26" s="596"/>
      <c r="AB26" s="596"/>
      <c r="AC26" s="596"/>
      <c r="AD26" s="597">
        <v>571917</v>
      </c>
      <c r="AE26" s="597"/>
      <c r="AF26" s="597"/>
      <c r="AG26" s="597"/>
      <c r="AH26" s="597"/>
      <c r="AI26" s="597"/>
      <c r="AJ26" s="597"/>
      <c r="AK26" s="597"/>
      <c r="AL26" s="598">
        <v>3.4</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2887267</v>
      </c>
      <c r="CS26" s="594"/>
      <c r="CT26" s="594"/>
      <c r="CU26" s="594"/>
      <c r="CV26" s="594"/>
      <c r="CW26" s="594"/>
      <c r="CX26" s="594"/>
      <c r="CY26" s="595"/>
      <c r="CZ26" s="627">
        <v>7.1</v>
      </c>
      <c r="DA26" s="628"/>
      <c r="DB26" s="628"/>
      <c r="DC26" s="629"/>
      <c r="DD26" s="602">
        <v>2768525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6060703</v>
      </c>
      <c r="S27" s="594"/>
      <c r="T27" s="594"/>
      <c r="U27" s="594"/>
      <c r="V27" s="594"/>
      <c r="W27" s="594"/>
      <c r="X27" s="594"/>
      <c r="Y27" s="595"/>
      <c r="Z27" s="596">
        <v>14.6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10247699</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11914714</v>
      </c>
      <c r="CS27" s="625"/>
      <c r="CT27" s="625"/>
      <c r="CU27" s="625"/>
      <c r="CV27" s="625"/>
      <c r="CW27" s="625"/>
      <c r="CX27" s="625"/>
      <c r="CY27" s="626"/>
      <c r="CZ27" s="627">
        <v>29.5</v>
      </c>
      <c r="DA27" s="628"/>
      <c r="DB27" s="628"/>
      <c r="DC27" s="629"/>
      <c r="DD27" s="602">
        <v>3108000</v>
      </c>
      <c r="DE27" s="625"/>
      <c r="DF27" s="625"/>
      <c r="DG27" s="625"/>
      <c r="DH27" s="625"/>
      <c r="DI27" s="625"/>
      <c r="DJ27" s="625"/>
      <c r="DK27" s="626"/>
      <c r="DL27" s="602">
        <v>3062041</v>
      </c>
      <c r="DM27" s="625"/>
      <c r="DN27" s="625"/>
      <c r="DO27" s="625"/>
      <c r="DP27" s="625"/>
      <c r="DQ27" s="625"/>
      <c r="DR27" s="625"/>
      <c r="DS27" s="625"/>
      <c r="DT27" s="625"/>
      <c r="DU27" s="625"/>
      <c r="DV27" s="626"/>
      <c r="DW27" s="598">
        <v>16.8</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684079</v>
      </c>
      <c r="S28" s="594"/>
      <c r="T28" s="594"/>
      <c r="U28" s="594"/>
      <c r="V28" s="594"/>
      <c r="W28" s="594"/>
      <c r="X28" s="594"/>
      <c r="Y28" s="595"/>
      <c r="Z28" s="596">
        <v>1.7</v>
      </c>
      <c r="AA28" s="596"/>
      <c r="AB28" s="596"/>
      <c r="AC28" s="596"/>
      <c r="AD28" s="597">
        <v>140445</v>
      </c>
      <c r="AE28" s="597"/>
      <c r="AF28" s="597"/>
      <c r="AG28" s="597"/>
      <c r="AH28" s="597"/>
      <c r="AI28" s="597"/>
      <c r="AJ28" s="597"/>
      <c r="AK28" s="597"/>
      <c r="AL28" s="598">
        <v>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2702726</v>
      </c>
      <c r="CS28" s="594"/>
      <c r="CT28" s="594"/>
      <c r="CU28" s="594"/>
      <c r="CV28" s="594"/>
      <c r="CW28" s="594"/>
      <c r="CX28" s="594"/>
      <c r="CY28" s="595"/>
      <c r="CZ28" s="627">
        <v>6.7</v>
      </c>
      <c r="DA28" s="628"/>
      <c r="DB28" s="628"/>
      <c r="DC28" s="629"/>
      <c r="DD28" s="602">
        <v>2578066</v>
      </c>
      <c r="DE28" s="594"/>
      <c r="DF28" s="594"/>
      <c r="DG28" s="594"/>
      <c r="DH28" s="594"/>
      <c r="DI28" s="594"/>
      <c r="DJ28" s="594"/>
      <c r="DK28" s="595"/>
      <c r="DL28" s="602">
        <v>2578066</v>
      </c>
      <c r="DM28" s="594"/>
      <c r="DN28" s="594"/>
      <c r="DO28" s="594"/>
      <c r="DP28" s="594"/>
      <c r="DQ28" s="594"/>
      <c r="DR28" s="594"/>
      <c r="DS28" s="594"/>
      <c r="DT28" s="594"/>
      <c r="DU28" s="594"/>
      <c r="DV28" s="595"/>
      <c r="DW28" s="598">
        <v>14.1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23350</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2701978</v>
      </c>
      <c r="CS29" s="625"/>
      <c r="CT29" s="625"/>
      <c r="CU29" s="625"/>
      <c r="CV29" s="625"/>
      <c r="CW29" s="625"/>
      <c r="CX29" s="625"/>
      <c r="CY29" s="626"/>
      <c r="CZ29" s="627">
        <v>6.7</v>
      </c>
      <c r="DA29" s="628"/>
      <c r="DB29" s="628"/>
      <c r="DC29" s="629"/>
      <c r="DD29" s="602">
        <v>2577318</v>
      </c>
      <c r="DE29" s="625"/>
      <c r="DF29" s="625"/>
      <c r="DG29" s="625"/>
      <c r="DH29" s="625"/>
      <c r="DI29" s="625"/>
      <c r="DJ29" s="625"/>
      <c r="DK29" s="626"/>
      <c r="DL29" s="602">
        <v>2577318</v>
      </c>
      <c r="DM29" s="625"/>
      <c r="DN29" s="625"/>
      <c r="DO29" s="625"/>
      <c r="DP29" s="625"/>
      <c r="DQ29" s="625"/>
      <c r="DR29" s="625"/>
      <c r="DS29" s="625"/>
      <c r="DT29" s="625"/>
      <c r="DU29" s="625"/>
      <c r="DV29" s="626"/>
      <c r="DW29" s="598">
        <v>14.1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4651480</v>
      </c>
      <c r="S30" s="594"/>
      <c r="T30" s="594"/>
      <c r="U30" s="594"/>
      <c r="V30" s="594"/>
      <c r="W30" s="594"/>
      <c r="X30" s="594"/>
      <c r="Y30" s="595"/>
      <c r="Z30" s="596">
        <v>11.2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98.3</v>
      </c>
      <c r="BH30" s="652"/>
      <c r="BI30" s="652"/>
      <c r="BJ30" s="652"/>
      <c r="BK30" s="652"/>
      <c r="BL30" s="652"/>
      <c r="BM30" s="588">
        <v>94.2</v>
      </c>
      <c r="BN30" s="652"/>
      <c r="BO30" s="652"/>
      <c r="BP30" s="652"/>
      <c r="BQ30" s="653"/>
      <c r="BR30" s="651">
        <v>98.2</v>
      </c>
      <c r="BS30" s="652"/>
      <c r="BT30" s="652"/>
      <c r="BU30" s="652"/>
      <c r="BV30" s="652"/>
      <c r="BW30" s="652"/>
      <c r="BX30" s="588">
        <v>93.1</v>
      </c>
      <c r="BY30" s="652"/>
      <c r="BZ30" s="652"/>
      <c r="CA30" s="652"/>
      <c r="CB30" s="653"/>
      <c r="CD30" s="656"/>
      <c r="CE30" s="657"/>
      <c r="CF30" s="607" t="s">
        <v>292</v>
      </c>
      <c r="CG30" s="608"/>
      <c r="CH30" s="608"/>
      <c r="CI30" s="608"/>
      <c r="CJ30" s="608"/>
      <c r="CK30" s="608"/>
      <c r="CL30" s="608"/>
      <c r="CM30" s="608"/>
      <c r="CN30" s="608"/>
      <c r="CO30" s="608"/>
      <c r="CP30" s="608"/>
      <c r="CQ30" s="609"/>
      <c r="CR30" s="593">
        <v>2275406</v>
      </c>
      <c r="CS30" s="594"/>
      <c r="CT30" s="594"/>
      <c r="CU30" s="594"/>
      <c r="CV30" s="594"/>
      <c r="CW30" s="594"/>
      <c r="CX30" s="594"/>
      <c r="CY30" s="595"/>
      <c r="CZ30" s="627">
        <v>5.6</v>
      </c>
      <c r="DA30" s="628"/>
      <c r="DB30" s="628"/>
      <c r="DC30" s="629"/>
      <c r="DD30" s="602">
        <v>2199308</v>
      </c>
      <c r="DE30" s="594"/>
      <c r="DF30" s="594"/>
      <c r="DG30" s="594"/>
      <c r="DH30" s="594"/>
      <c r="DI30" s="594"/>
      <c r="DJ30" s="594"/>
      <c r="DK30" s="595"/>
      <c r="DL30" s="602">
        <v>2199308</v>
      </c>
      <c r="DM30" s="594"/>
      <c r="DN30" s="594"/>
      <c r="DO30" s="594"/>
      <c r="DP30" s="594"/>
      <c r="DQ30" s="594"/>
      <c r="DR30" s="594"/>
      <c r="DS30" s="594"/>
      <c r="DT30" s="594"/>
      <c r="DU30" s="594"/>
      <c r="DV30" s="595"/>
      <c r="DW30" s="598">
        <v>12</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1522281</v>
      </c>
      <c r="S31" s="594"/>
      <c r="T31" s="594"/>
      <c r="U31" s="594"/>
      <c r="V31" s="594"/>
      <c r="W31" s="594"/>
      <c r="X31" s="594"/>
      <c r="Y31" s="595"/>
      <c r="Z31" s="596">
        <v>3.7</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25"/>
      <c r="BI31" s="625"/>
      <c r="BJ31" s="625"/>
      <c r="BK31" s="625"/>
      <c r="BL31" s="625"/>
      <c r="BM31" s="599">
        <v>94.3</v>
      </c>
      <c r="BN31" s="649"/>
      <c r="BO31" s="649"/>
      <c r="BP31" s="649"/>
      <c r="BQ31" s="650"/>
      <c r="BR31" s="648">
        <v>98.4</v>
      </c>
      <c r="BS31" s="625"/>
      <c r="BT31" s="625"/>
      <c r="BU31" s="625"/>
      <c r="BV31" s="625"/>
      <c r="BW31" s="625"/>
      <c r="BX31" s="599">
        <v>93.5</v>
      </c>
      <c r="BY31" s="649"/>
      <c r="BZ31" s="649"/>
      <c r="CA31" s="649"/>
      <c r="CB31" s="650"/>
      <c r="CD31" s="656"/>
      <c r="CE31" s="657"/>
      <c r="CF31" s="607" t="s">
        <v>296</v>
      </c>
      <c r="CG31" s="608"/>
      <c r="CH31" s="608"/>
      <c r="CI31" s="608"/>
      <c r="CJ31" s="608"/>
      <c r="CK31" s="608"/>
      <c r="CL31" s="608"/>
      <c r="CM31" s="608"/>
      <c r="CN31" s="608"/>
      <c r="CO31" s="608"/>
      <c r="CP31" s="608"/>
      <c r="CQ31" s="609"/>
      <c r="CR31" s="593">
        <v>426572</v>
      </c>
      <c r="CS31" s="625"/>
      <c r="CT31" s="625"/>
      <c r="CU31" s="625"/>
      <c r="CV31" s="625"/>
      <c r="CW31" s="625"/>
      <c r="CX31" s="625"/>
      <c r="CY31" s="626"/>
      <c r="CZ31" s="627">
        <v>1.1000000000000001</v>
      </c>
      <c r="DA31" s="628"/>
      <c r="DB31" s="628"/>
      <c r="DC31" s="629"/>
      <c r="DD31" s="602">
        <v>378010</v>
      </c>
      <c r="DE31" s="625"/>
      <c r="DF31" s="625"/>
      <c r="DG31" s="625"/>
      <c r="DH31" s="625"/>
      <c r="DI31" s="625"/>
      <c r="DJ31" s="625"/>
      <c r="DK31" s="626"/>
      <c r="DL31" s="602">
        <v>378010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206693</v>
      </c>
      <c r="S32" s="594"/>
      <c r="T32" s="594"/>
      <c r="U32" s="594"/>
      <c r="V32" s="594"/>
      <c r="W32" s="594"/>
      <c r="X32" s="594"/>
      <c r="Y32" s="595"/>
      <c r="Z32" s="596">
        <v>0.5</v>
      </c>
      <c r="AA32" s="596"/>
      <c r="AB32" s="596"/>
      <c r="AC32" s="596"/>
      <c r="AD32" s="597">
        <v>21823</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98.1</v>
      </c>
      <c r="BH32" s="661"/>
      <c r="BI32" s="661"/>
      <c r="BJ32" s="661"/>
      <c r="BK32" s="661"/>
      <c r="BL32" s="661"/>
      <c r="BM32" s="662">
        <v>93.5</v>
      </c>
      <c r="BN32" s="661"/>
      <c r="BO32" s="661"/>
      <c r="BP32" s="661"/>
      <c r="BQ32" s="663"/>
      <c r="BR32" s="660">
        <v>97.8</v>
      </c>
      <c r="BS32" s="661"/>
      <c r="BT32" s="661"/>
      <c r="BU32" s="661"/>
      <c r="BV32" s="661"/>
      <c r="BW32" s="661"/>
      <c r="BX32" s="662">
        <v>92</v>
      </c>
      <c r="BY32" s="661"/>
      <c r="BZ32" s="661"/>
      <c r="CA32" s="661"/>
      <c r="CB32" s="663"/>
      <c r="CD32" s="658"/>
      <c r="CE32" s="659"/>
      <c r="CF32" s="607" t="s">
        <v>299</v>
      </c>
      <c r="CG32" s="608"/>
      <c r="CH32" s="608"/>
      <c r="CI32" s="608"/>
      <c r="CJ32" s="608"/>
      <c r="CK32" s="608"/>
      <c r="CL32" s="608"/>
      <c r="CM32" s="608"/>
      <c r="CN32" s="608"/>
      <c r="CO32" s="608"/>
      <c r="CP32" s="608"/>
      <c r="CQ32" s="609"/>
      <c r="CR32" s="593">
        <v>748</v>
      </c>
      <c r="CS32" s="594"/>
      <c r="CT32" s="594"/>
      <c r="CU32" s="594"/>
      <c r="CV32" s="594"/>
      <c r="CW32" s="594"/>
      <c r="CX32" s="594"/>
      <c r="CY32" s="595"/>
      <c r="CZ32" s="627">
        <v>0</v>
      </c>
      <c r="DA32" s="628"/>
      <c r="DB32" s="628"/>
      <c r="DC32" s="629"/>
      <c r="DD32" s="602">
        <v>748</v>
      </c>
      <c r="DE32" s="594"/>
      <c r="DF32" s="594"/>
      <c r="DG32" s="594"/>
      <c r="DH32" s="594"/>
      <c r="DI32" s="594"/>
      <c r="DJ32" s="594"/>
      <c r="DK32" s="595"/>
      <c r="DL32" s="602">
        <v>748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2465650</v>
      </c>
      <c r="S33" s="594"/>
      <c r="T33" s="594"/>
      <c r="U33" s="594"/>
      <c r="V33" s="594"/>
      <c r="W33" s="594"/>
      <c r="X33" s="594"/>
      <c r="Y33" s="595"/>
      <c r="Z33" s="596">
        <v>5.9</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14596212</v>
      </c>
      <c r="CS33" s="625"/>
      <c r="CT33" s="625"/>
      <c r="CU33" s="625"/>
      <c r="CV33" s="625"/>
      <c r="CW33" s="625"/>
      <c r="CX33" s="625"/>
      <c r="CY33" s="626"/>
      <c r="CZ33" s="627">
        <v>36.1</v>
      </c>
      <c r="DA33" s="628"/>
      <c r="DB33" s="628"/>
      <c r="DC33" s="629"/>
      <c r="DD33" s="602">
        <v>10028748</v>
      </c>
      <c r="DE33" s="625"/>
      <c r="DF33" s="625"/>
      <c r="DG33" s="625"/>
      <c r="DH33" s="625"/>
      <c r="DI33" s="625"/>
      <c r="DJ33" s="625"/>
      <c r="DK33" s="626"/>
      <c r="DL33" s="602">
        <v>5812400</v>
      </c>
      <c r="DM33" s="625"/>
      <c r="DN33" s="625"/>
      <c r="DO33" s="625"/>
      <c r="DP33" s="625"/>
      <c r="DQ33" s="625"/>
      <c r="DR33" s="625"/>
      <c r="DS33" s="625"/>
      <c r="DT33" s="625"/>
      <c r="DU33" s="625"/>
      <c r="DV33" s="626"/>
      <c r="DW33" s="598">
        <v>31.8</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4321165</v>
      </c>
      <c r="CS34" s="594"/>
      <c r="CT34" s="594"/>
      <c r="CU34" s="594"/>
      <c r="CV34" s="594"/>
      <c r="CW34" s="594"/>
      <c r="CX34" s="594"/>
      <c r="CY34" s="595"/>
      <c r="CZ34" s="627">
        <v>10.7</v>
      </c>
      <c r="DA34" s="628"/>
      <c r="DB34" s="628"/>
      <c r="DC34" s="629"/>
      <c r="DD34" s="602">
        <v>3605857</v>
      </c>
      <c r="DE34" s="594"/>
      <c r="DF34" s="594"/>
      <c r="DG34" s="594"/>
      <c r="DH34" s="594"/>
      <c r="DI34" s="594"/>
      <c r="DJ34" s="594"/>
      <c r="DK34" s="595"/>
      <c r="DL34" s="602">
        <v>2769698</v>
      </c>
      <c r="DM34" s="594"/>
      <c r="DN34" s="594"/>
      <c r="DO34" s="594"/>
      <c r="DP34" s="594"/>
      <c r="DQ34" s="594"/>
      <c r="DR34" s="594"/>
      <c r="DS34" s="594"/>
      <c r="DT34" s="594"/>
      <c r="DU34" s="594"/>
      <c r="DV34" s="595"/>
      <c r="DW34" s="598">
        <v>15.2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1401050</v>
      </c>
      <c r="S35" s="594"/>
      <c r="T35" s="594"/>
      <c r="U35" s="594"/>
      <c r="V35" s="594"/>
      <c r="W35" s="594"/>
      <c r="X35" s="594"/>
      <c r="Y35" s="595"/>
      <c r="Z35" s="596">
        <v>3.4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3969334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-66588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201840</v>
      </c>
      <c r="CS35" s="625"/>
      <c r="CT35" s="625"/>
      <c r="CU35" s="625"/>
      <c r="CV35" s="625"/>
      <c r="CW35" s="625"/>
      <c r="CX35" s="625"/>
      <c r="CY35" s="626"/>
      <c r="CZ35" s="627">
        <v>0.5</v>
      </c>
      <c r="DA35" s="628"/>
      <c r="DB35" s="628"/>
      <c r="DC35" s="629"/>
      <c r="DD35" s="602">
        <v>186654</v>
      </c>
      <c r="DE35" s="625"/>
      <c r="DF35" s="625"/>
      <c r="DG35" s="625"/>
      <c r="DH35" s="625"/>
      <c r="DI35" s="625"/>
      <c r="DJ35" s="625"/>
      <c r="DK35" s="626"/>
      <c r="DL35" s="602">
        <v>109248</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41443575</v>
      </c>
      <c r="S36" s="666"/>
      <c r="T36" s="666"/>
      <c r="U36" s="666"/>
      <c r="V36" s="666"/>
      <c r="W36" s="666"/>
      <c r="X36" s="666"/>
      <c r="Y36" s="667"/>
      <c r="Z36" s="668">
        <v>100</v>
      </c>
      <c r="AA36" s="668"/>
      <c r="AB36" s="668"/>
      <c r="AC36" s="668"/>
      <c r="AD36" s="669">
        <v>16851513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555184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-1223620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2012969</v>
      </c>
      <c r="CS36" s="594"/>
      <c r="CT36" s="594"/>
      <c r="CU36" s="594"/>
      <c r="CV36" s="594"/>
      <c r="CW36" s="594"/>
      <c r="CX36" s="594"/>
      <c r="CY36" s="595"/>
      <c r="CZ36" s="627">
        <v>5</v>
      </c>
      <c r="DA36" s="628"/>
      <c r="DB36" s="628"/>
      <c r="DC36" s="629"/>
      <c r="DD36" s="602">
        <v>1417054</v>
      </c>
      <c r="DE36" s="594"/>
      <c r="DF36" s="594"/>
      <c r="DG36" s="594"/>
      <c r="DH36" s="594"/>
      <c r="DI36" s="594"/>
      <c r="DJ36" s="594"/>
      <c r="DK36" s="595"/>
      <c r="DL36" s="602">
        <v>894944</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314</v>
      </c>
      <c r="AR37" s="673"/>
      <c r="AS37" s="673"/>
      <c r="AT37" s="673"/>
      <c r="AU37" s="673"/>
      <c r="AV37" s="673"/>
      <c r="AW37" s="673"/>
      <c r="AX37" s="673"/>
      <c r="AY37" s="674"/>
      <c r="AZ37" s="593">
        <v>51889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16406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531719</v>
      </c>
      <c r="CS37" s="625"/>
      <c r="CT37" s="625"/>
      <c r="CU37" s="625"/>
      <c r="CV37" s="625"/>
      <c r="CW37" s="625"/>
      <c r="CX37" s="625"/>
      <c r="CY37" s="626"/>
      <c r="CZ37" s="627">
        <v>1.3</v>
      </c>
      <c r="DA37" s="628"/>
      <c r="DB37" s="628"/>
      <c r="DC37" s="629"/>
      <c r="DD37" s="602">
        <v>416749</v>
      </c>
      <c r="DE37" s="625"/>
      <c r="DF37" s="625"/>
      <c r="DG37" s="625"/>
      <c r="DH37" s="625"/>
      <c r="DI37" s="625"/>
      <c r="DJ37" s="625"/>
      <c r="DK37" s="626"/>
      <c r="DL37" s="602">
        <v>416749</v>
      </c>
      <c r="DM37" s="625"/>
      <c r="DN37" s="625"/>
      <c r="DO37" s="625"/>
      <c r="DP37" s="625"/>
      <c r="DQ37" s="625"/>
      <c r="DR37" s="625"/>
      <c r="DS37" s="625"/>
      <c r="DT37" s="625"/>
      <c r="DU37" s="625"/>
      <c r="DV37" s="626"/>
      <c r="DW37" s="598">
        <v>2.2999999999999998</v>
      </c>
      <c r="DX37" s="623"/>
      <c r="DY37" s="623"/>
      <c r="DZ37" s="623"/>
      <c r="EA37" s="623"/>
      <c r="EB37" s="623"/>
      <c r="EC37" s="624"/>
    </row>
    <row r="38" spans="2:133" ht="11.25" customHeight="1">
      <c r="AQ38" s="672" t="s">
        <v>317</v>
      </c>
      <c r="AR38" s="673"/>
      <c r="AS38" s="673"/>
      <c r="AT38" s="673"/>
      <c r="AU38" s="673"/>
      <c r="AV38" s="673"/>
      <c r="AW38" s="673"/>
      <c r="AX38" s="673"/>
      <c r="AY38" s="674"/>
      <c r="AZ38" s="593">
        <v>10135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31272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3959199</v>
      </c>
      <c r="CS38" s="594"/>
      <c r="CT38" s="594"/>
      <c r="CU38" s="594"/>
      <c r="CV38" s="594"/>
      <c r="CW38" s="594"/>
      <c r="CX38" s="594"/>
      <c r="CY38" s="595"/>
      <c r="CZ38" s="627">
        <v>9.8000000000000007</v>
      </c>
      <c r="DA38" s="628"/>
      <c r="DB38" s="628"/>
      <c r="DC38" s="629"/>
      <c r="DD38" s="602">
        <v>3455289</v>
      </c>
      <c r="DE38" s="594"/>
      <c r="DF38" s="594"/>
      <c r="DG38" s="594"/>
      <c r="DH38" s="594"/>
      <c r="DI38" s="594"/>
      <c r="DJ38" s="594"/>
      <c r="DK38" s="595"/>
      <c r="DL38" s="602">
        <v>2038510</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61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4078539</v>
      </c>
      <c r="CS39" s="625"/>
      <c r="CT39" s="625"/>
      <c r="CU39" s="625"/>
      <c r="CV39" s="625"/>
      <c r="CW39" s="625"/>
      <c r="CX39" s="625"/>
      <c r="CY39" s="626"/>
      <c r="CZ39" s="627">
        <v>10.1</v>
      </c>
      <c r="DA39" s="628"/>
      <c r="DB39" s="628"/>
      <c r="DC39" s="629"/>
      <c r="DD39" s="602">
        <v>1363894</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1878349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22500</v>
      </c>
      <c r="CS40" s="594"/>
      <c r="CT40" s="594"/>
      <c r="CU40" s="594"/>
      <c r="CV40" s="594"/>
      <c r="CW40" s="594"/>
      <c r="CX40" s="594"/>
      <c r="CY40" s="595"/>
      <c r="CZ40" s="627">
        <v>0.1</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1473777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6648321</v>
      </c>
      <c r="CS42" s="594"/>
      <c r="CT42" s="594"/>
      <c r="CU42" s="594"/>
      <c r="CV42" s="594"/>
      <c r="CW42" s="594"/>
      <c r="CX42" s="594"/>
      <c r="CY42" s="595"/>
      <c r="CZ42" s="627">
        <v>16.399999999999999</v>
      </c>
      <c r="DA42" s="676"/>
      <c r="DB42" s="676"/>
      <c r="DC42" s="677"/>
      <c r="DD42" s="602">
        <v>675023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192139</v>
      </c>
      <c r="CS43" s="625"/>
      <c r="CT43" s="625"/>
      <c r="CU43" s="625"/>
      <c r="CV43" s="625"/>
      <c r="CW43" s="625"/>
      <c r="CX43" s="625"/>
      <c r="CY43" s="626"/>
      <c r="CZ43" s="627">
        <v>0.5</v>
      </c>
      <c r="DA43" s="628"/>
      <c r="DB43" s="628"/>
      <c r="DC43" s="629"/>
      <c r="DD43" s="602">
        <v>178201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6648321</v>
      </c>
      <c r="CS44" s="594"/>
      <c r="CT44" s="594"/>
      <c r="CU44" s="594"/>
      <c r="CV44" s="594"/>
      <c r="CW44" s="594"/>
      <c r="CX44" s="594"/>
      <c r="CY44" s="595"/>
      <c r="CZ44" s="627">
        <v>16.399999999999999</v>
      </c>
      <c r="DA44" s="676"/>
      <c r="DB44" s="676"/>
      <c r="DC44" s="677"/>
      <c r="DD44" s="602">
        <v>675023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6056417</v>
      </c>
      <c r="CS45" s="625"/>
      <c r="CT45" s="625"/>
      <c r="CU45" s="625"/>
      <c r="CV45" s="625"/>
      <c r="CW45" s="625"/>
      <c r="CX45" s="625"/>
      <c r="CY45" s="626"/>
      <c r="CZ45" s="627">
        <v>15</v>
      </c>
      <c r="DA45" s="628"/>
      <c r="DB45" s="628"/>
      <c r="DC45" s="629"/>
      <c r="DD45" s="602">
        <v>316376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591904</v>
      </c>
      <c r="CS46" s="594"/>
      <c r="CT46" s="594"/>
      <c r="CU46" s="594"/>
      <c r="CV46" s="594"/>
      <c r="CW46" s="594"/>
      <c r="CX46" s="594"/>
      <c r="CY46" s="595"/>
      <c r="CZ46" s="627">
        <v>1.5</v>
      </c>
      <c r="DA46" s="676"/>
      <c r="DB46" s="676"/>
      <c r="DC46" s="677"/>
      <c r="DD46" s="602">
        <v>358647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220</v>
      </c>
      <c r="CS47" s="625"/>
      <c r="CT47" s="625"/>
      <c r="CU47" s="625"/>
      <c r="CV47" s="625"/>
      <c r="CW47" s="625"/>
      <c r="CX47" s="625"/>
      <c r="CY47" s="626"/>
      <c r="CZ47" s="627" t="s">
        <v>220</v>
      </c>
      <c r="DA47" s="628"/>
      <c r="DB47" s="628"/>
      <c r="DC47" s="629"/>
      <c r="DD47" s="602" t="s">
        <v>220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40427078</v>
      </c>
      <c r="CS49" s="661"/>
      <c r="CT49" s="661"/>
      <c r="CU49" s="661"/>
      <c r="CV49" s="661"/>
      <c r="CW49" s="661"/>
      <c r="CX49" s="661"/>
      <c r="CY49" s="688"/>
      <c r="CZ49" s="689">
        <v>100</v>
      </c>
      <c r="DA49" s="690"/>
      <c r="DB49" s="690"/>
      <c r="DC49" s="691"/>
      <c r="DD49" s="692">
        <v>20745795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41321</v>
      </c>
      <c r="R7" s="723"/>
      <c r="S7" s="723"/>
      <c r="T7" s="723"/>
      <c r="U7" s="723"/>
      <c r="V7" s="723">
        <v>40462</v>
      </c>
      <c r="W7" s="723"/>
      <c r="X7" s="723"/>
      <c r="Y7" s="723"/>
      <c r="Z7" s="723"/>
      <c r="AA7" s="723">
        <v>860</v>
      </c>
      <c r="AB7" s="723"/>
      <c r="AC7" s="723"/>
      <c r="AD7" s="723"/>
      <c r="AE7" s="724"/>
      <c r="AF7" s="725">
        <v>646</v>
      </c>
      <c r="AG7" s="726"/>
      <c r="AH7" s="726"/>
      <c r="AI7" s="726"/>
      <c r="AJ7" s="727"/>
      <c r="AK7" s="762">
        <v>4655</v>
      </c>
      <c r="AL7" s="763"/>
      <c r="AM7" s="763"/>
      <c r="AN7" s="763"/>
      <c r="AO7" s="763"/>
      <c r="AP7" s="763">
        <v>25851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-3</v>
      </c>
      <c r="CI7" s="760"/>
      <c r="CJ7" s="760"/>
      <c r="CK7" s="760"/>
      <c r="CL7" s="761"/>
      <c r="CM7" s="759">
        <v>1099</v>
      </c>
      <c r="CN7" s="760"/>
      <c r="CO7" s="760"/>
      <c r="CP7" s="760"/>
      <c r="CQ7" s="761"/>
      <c r="CR7" s="759">
        <v>10</v>
      </c>
      <c r="CS7" s="760"/>
      <c r="CT7" s="760"/>
      <c r="CU7" s="760"/>
      <c r="CV7" s="761"/>
      <c r="CW7" s="759" t="s">
        <v>545</v>
      </c>
      <c r="CX7" s="760"/>
      <c r="CY7" s="760"/>
      <c r="CZ7" s="760"/>
      <c r="DA7" s="761"/>
      <c r="DB7" s="759">
        <v>210</v>
      </c>
      <c r="DC7" s="760"/>
      <c r="DD7" s="760"/>
      <c r="DE7" s="760"/>
      <c r="DF7" s="761"/>
      <c r="DG7" s="759" t="s">
        <v>545</v>
      </c>
      <c r="DH7" s="760"/>
      <c r="DI7" s="760"/>
      <c r="DJ7" s="760"/>
      <c r="DK7" s="761"/>
      <c r="DL7" s="759" t="s">
        <v>545</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733</v>
      </c>
      <c r="R8" s="747"/>
      <c r="S8" s="747"/>
      <c r="T8" s="747"/>
      <c r="U8" s="747"/>
      <c r="V8" s="747">
        <v>622</v>
      </c>
      <c r="W8" s="747"/>
      <c r="X8" s="747"/>
      <c r="Y8" s="747"/>
      <c r="Z8" s="747"/>
      <c r="AA8" s="747">
        <v>111</v>
      </c>
      <c r="AB8" s="747"/>
      <c r="AC8" s="747"/>
      <c r="AD8" s="747"/>
      <c r="AE8" s="748"/>
      <c r="AF8" s="749">
        <v>7</v>
      </c>
      <c r="AG8" s="750"/>
      <c r="AH8" s="750"/>
      <c r="AI8" s="750"/>
      <c r="AJ8" s="751"/>
      <c r="AK8" s="752">
        <v>526</v>
      </c>
      <c r="AL8" s="753"/>
      <c r="AM8" s="753"/>
      <c r="AN8" s="753"/>
      <c r="AO8" s="753"/>
      <c r="AP8" s="753">
        <v>3281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17</v>
      </c>
      <c r="CI8" s="770"/>
      <c r="CJ8" s="770"/>
      <c r="CK8" s="770"/>
      <c r="CL8" s="771"/>
      <c r="CM8" s="769">
        <v>135</v>
      </c>
      <c r="CN8" s="770"/>
      <c r="CO8" s="770"/>
      <c r="CP8" s="770"/>
      <c r="CQ8" s="771"/>
      <c r="CR8" s="769">
        <v>53</v>
      </c>
      <c r="CS8" s="770"/>
      <c r="CT8" s="770"/>
      <c r="CU8" s="770"/>
      <c r="CV8" s="771"/>
      <c r="CW8" s="769" t="s">
        <v>545</v>
      </c>
      <c r="CX8" s="770"/>
      <c r="CY8" s="770"/>
      <c r="CZ8" s="770"/>
      <c r="DA8" s="771"/>
      <c r="DB8" s="769" t="s">
        <v>545</v>
      </c>
      <c r="DC8" s="770"/>
      <c r="DD8" s="770"/>
      <c r="DE8" s="770"/>
      <c r="DF8" s="771"/>
      <c r="DG8" s="769" t="s">
        <v>545</v>
      </c>
      <c r="DH8" s="770"/>
      <c r="DI8" s="770"/>
      <c r="DJ8" s="770"/>
      <c r="DK8" s="771"/>
      <c r="DL8" s="769" t="s">
        <v>547</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420</v>
      </c>
      <c r="R9" s="747"/>
      <c r="S9" s="747"/>
      <c r="T9" s="747"/>
      <c r="U9" s="747"/>
      <c r="V9" s="747">
        <v>362</v>
      </c>
      <c r="W9" s="747"/>
      <c r="X9" s="747"/>
      <c r="Y9" s="747"/>
      <c r="Z9" s="747"/>
      <c r="AA9" s="747">
        <v>58</v>
      </c>
      <c r="AB9" s="747"/>
      <c r="AC9" s="747"/>
      <c r="AD9" s="747"/>
      <c r="AE9" s="748"/>
      <c r="AF9" s="749">
        <v>7</v>
      </c>
      <c r="AG9" s="750"/>
      <c r="AH9" s="750"/>
      <c r="AI9" s="750"/>
      <c r="AJ9" s="751"/>
      <c r="AK9" s="752">
        <v>227</v>
      </c>
      <c r="AL9" s="753"/>
      <c r="AM9" s="753"/>
      <c r="AN9" s="753"/>
      <c r="AO9" s="753"/>
      <c r="AP9" s="753">
        <v>1296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41716</v>
      </c>
      <c r="R23" s="782"/>
      <c r="S23" s="782"/>
      <c r="T23" s="782"/>
      <c r="U23" s="782"/>
      <c r="V23" s="782">
        <v>40688</v>
      </c>
      <c r="W23" s="782"/>
      <c r="X23" s="782"/>
      <c r="Y23" s="782"/>
      <c r="Z23" s="782"/>
      <c r="AA23" s="782">
        <v>1028</v>
      </c>
      <c r="AB23" s="782"/>
      <c r="AC23" s="782"/>
      <c r="AD23" s="782"/>
      <c r="AE23" s="783"/>
      <c r="AF23" s="784">
        <v>660</v>
      </c>
      <c r="AG23" s="782"/>
      <c r="AH23" s="782"/>
      <c r="AI23" s="782"/>
      <c r="AJ23" s="785"/>
      <c r="AK23" s="786"/>
      <c r="AL23" s="787"/>
      <c r="AM23" s="787"/>
      <c r="AN23" s="787"/>
      <c r="AO23" s="787"/>
      <c r="AP23" s="782">
        <v>30428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12595</v>
      </c>
      <c r="R28" s="811"/>
      <c r="S28" s="811"/>
      <c r="T28" s="811"/>
      <c r="U28" s="811"/>
      <c r="V28" s="811">
        <v>12661</v>
      </c>
      <c r="W28" s="811"/>
      <c r="X28" s="811"/>
      <c r="Y28" s="811"/>
      <c r="Z28" s="811"/>
      <c r="AA28" s="811">
        <v>-67</v>
      </c>
      <c r="AB28" s="811"/>
      <c r="AC28" s="811"/>
      <c r="AD28" s="811"/>
      <c r="AE28" s="812"/>
      <c r="AF28" s="813">
        <v>-67</v>
      </c>
      <c r="AG28" s="811"/>
      <c r="AH28" s="811"/>
      <c r="AI28" s="811"/>
      <c r="AJ28" s="814"/>
      <c r="AK28" s="815">
        <v>1878</v>
      </c>
      <c r="AL28" s="806"/>
      <c r="AM28" s="806"/>
      <c r="AN28" s="806"/>
      <c r="AO28" s="806"/>
      <c r="AP28" s="806" t="s">
        <v>545</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5232</v>
      </c>
      <c r="R29" s="747"/>
      <c r="S29" s="747"/>
      <c r="T29" s="747"/>
      <c r="U29" s="747"/>
      <c r="V29" s="747">
        <v>5160</v>
      </c>
      <c r="W29" s="747"/>
      <c r="X29" s="747"/>
      <c r="Y29" s="747"/>
      <c r="Z29" s="747"/>
      <c r="AA29" s="747">
        <v>72</v>
      </c>
      <c r="AB29" s="747"/>
      <c r="AC29" s="747"/>
      <c r="AD29" s="747"/>
      <c r="AE29" s="748"/>
      <c r="AF29" s="749">
        <v>72</v>
      </c>
      <c r="AG29" s="750"/>
      <c r="AH29" s="750"/>
      <c r="AI29" s="750"/>
      <c r="AJ29" s="751"/>
      <c r="AK29" s="818">
        <v>778</v>
      </c>
      <c r="AL29" s="819"/>
      <c r="AM29" s="819"/>
      <c r="AN29" s="819"/>
      <c r="AO29" s="819"/>
      <c r="AP29" s="819" t="s">
        <v>545</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819</v>
      </c>
      <c r="R30" s="747"/>
      <c r="S30" s="747"/>
      <c r="T30" s="747"/>
      <c r="U30" s="747"/>
      <c r="V30" s="747">
        <v>793</v>
      </c>
      <c r="W30" s="747"/>
      <c r="X30" s="747"/>
      <c r="Y30" s="747"/>
      <c r="Z30" s="747"/>
      <c r="AA30" s="747">
        <v>27</v>
      </c>
      <c r="AB30" s="747"/>
      <c r="AC30" s="747"/>
      <c r="AD30" s="747"/>
      <c r="AE30" s="748"/>
      <c r="AF30" s="749">
        <v>27</v>
      </c>
      <c r="AG30" s="750"/>
      <c r="AH30" s="750"/>
      <c r="AI30" s="750"/>
      <c r="AJ30" s="751"/>
      <c r="AK30" s="818">
        <v>162</v>
      </c>
      <c r="AL30" s="819"/>
      <c r="AM30" s="819"/>
      <c r="AN30" s="819"/>
      <c r="AO30" s="819"/>
      <c r="AP30" s="819" t="s">
        <v>545</v>
      </c>
      <c r="AQ30" s="819"/>
      <c r="AR30" s="819"/>
      <c r="AS30" s="819"/>
      <c r="AT30" s="819"/>
      <c r="AU30" s="819" t="s">
        <v>548</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320</v>
      </c>
      <c r="R31" s="747"/>
      <c r="S31" s="747"/>
      <c r="T31" s="747"/>
      <c r="U31" s="747"/>
      <c r="V31" s="747">
        <v>308</v>
      </c>
      <c r="W31" s="747"/>
      <c r="X31" s="747"/>
      <c r="Y31" s="747"/>
      <c r="Z31" s="747"/>
      <c r="AA31" s="747">
        <v>12</v>
      </c>
      <c r="AB31" s="747"/>
      <c r="AC31" s="747"/>
      <c r="AD31" s="747"/>
      <c r="AE31" s="748"/>
      <c r="AF31" s="749">
        <v>12</v>
      </c>
      <c r="AG31" s="750"/>
      <c r="AH31" s="750"/>
      <c r="AI31" s="750"/>
      <c r="AJ31" s="751"/>
      <c r="AK31" s="818">
        <v>52</v>
      </c>
      <c r="AL31" s="819"/>
      <c r="AM31" s="819"/>
      <c r="AN31" s="819"/>
      <c r="AO31" s="819"/>
      <c r="AP31" s="819">
        <v>109</v>
      </c>
      <c r="AQ31" s="819"/>
      <c r="AR31" s="819"/>
      <c r="AS31" s="819"/>
      <c r="AT31" s="819"/>
      <c r="AU31" s="819">
        <v>109</v>
      </c>
      <c r="AV31" s="819"/>
      <c r="AW31" s="819"/>
      <c r="AX31" s="819"/>
      <c r="AY31" s="819"/>
      <c r="AZ31" s="820" t="s">
        <v>547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2103</v>
      </c>
      <c r="R32" s="747"/>
      <c r="S32" s="747"/>
      <c r="T32" s="747"/>
      <c r="U32" s="747"/>
      <c r="V32" s="747">
        <v>330</v>
      </c>
      <c r="W32" s="747"/>
      <c r="X32" s="747"/>
      <c r="Y32" s="747"/>
      <c r="Z32" s="747"/>
      <c r="AA32" s="747">
        <v>1773</v>
      </c>
      <c r="AB32" s="747"/>
      <c r="AC32" s="747"/>
      <c r="AD32" s="747"/>
      <c r="AE32" s="748"/>
      <c r="AF32" s="749">
        <v>1723</v>
      </c>
      <c r="AG32" s="750"/>
      <c r="AH32" s="750"/>
      <c r="AI32" s="750"/>
      <c r="AJ32" s="751"/>
      <c r="AK32" s="818">
        <v>6</v>
      </c>
      <c r="AL32" s="819"/>
      <c r="AM32" s="819"/>
      <c r="AN32" s="819"/>
      <c r="AO32" s="819"/>
      <c r="AP32" s="819">
        <v>397</v>
      </c>
      <c r="AQ32" s="819"/>
      <c r="AR32" s="819"/>
      <c r="AS32" s="819"/>
      <c r="AT32" s="819"/>
      <c r="AU32" s="819" t="s">
        <v>546</v>
      </c>
      <c r="AV32" s="819"/>
      <c r="AW32" s="819"/>
      <c r="AX32" s="819"/>
      <c r="AY32" s="819"/>
      <c r="AZ32" s="820" t="s">
        <v>545</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1856</v>
      </c>
      <c r="R33" s="747"/>
      <c r="S33" s="747"/>
      <c r="T33" s="747"/>
      <c r="U33" s="747"/>
      <c r="V33" s="747">
        <v>1756</v>
      </c>
      <c r="W33" s="747"/>
      <c r="X33" s="747"/>
      <c r="Y33" s="747"/>
      <c r="Z33" s="747"/>
      <c r="AA33" s="747">
        <v>100</v>
      </c>
      <c r="AB33" s="747"/>
      <c r="AC33" s="747"/>
      <c r="AD33" s="747"/>
      <c r="AE33" s="748"/>
      <c r="AF33" s="749">
        <v>93</v>
      </c>
      <c r="AG33" s="750"/>
      <c r="AH33" s="750"/>
      <c r="AI33" s="750"/>
      <c r="AJ33" s="751"/>
      <c r="AK33" s="818">
        <v>555</v>
      </c>
      <c r="AL33" s="819"/>
      <c r="AM33" s="819"/>
      <c r="AN33" s="819"/>
      <c r="AO33" s="819"/>
      <c r="AP33" s="819">
        <v>6149</v>
      </c>
      <c r="AQ33" s="819"/>
      <c r="AR33" s="819"/>
      <c r="AS33" s="819"/>
      <c r="AT33" s="819"/>
      <c r="AU33" s="819">
        <v>4981</v>
      </c>
      <c r="AV33" s="819"/>
      <c r="AW33" s="819"/>
      <c r="AX33" s="819"/>
      <c r="AY33" s="819"/>
      <c r="AZ33" s="820" t="s">
        <v>545</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1860</v>
      </c>
      <c r="AG63" s="830"/>
      <c r="AH63" s="830"/>
      <c r="AI63" s="830"/>
      <c r="AJ63" s="831"/>
      <c r="AK63" s="832"/>
      <c r="AL63" s="827"/>
      <c r="AM63" s="827"/>
      <c r="AN63" s="827"/>
      <c r="AO63" s="827"/>
      <c r="AP63" s="830">
        <v>6655</v>
      </c>
      <c r="AQ63" s="830"/>
      <c r="AR63" s="830"/>
      <c r="AS63" s="830"/>
      <c r="AT63" s="830"/>
      <c r="AU63" s="830">
        <v>5090</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2627</v>
      </c>
      <c r="R68" s="854"/>
      <c r="S68" s="854"/>
      <c r="T68" s="854"/>
      <c r="U68" s="854"/>
      <c r="V68" s="854">
        <v>2439</v>
      </c>
      <c r="W68" s="854"/>
      <c r="X68" s="854"/>
      <c r="Y68" s="854"/>
      <c r="Z68" s="854"/>
      <c r="AA68" s="854">
        <v>188</v>
      </c>
      <c r="AB68" s="854"/>
      <c r="AC68" s="854"/>
      <c r="AD68" s="854"/>
      <c r="AE68" s="854"/>
      <c r="AF68" s="854">
        <v>42</v>
      </c>
      <c r="AG68" s="854"/>
      <c r="AH68" s="854"/>
      <c r="AI68" s="854"/>
      <c r="AJ68" s="854"/>
      <c r="AK68" s="854">
        <v>192</v>
      </c>
      <c r="AL68" s="854"/>
      <c r="AM68" s="854"/>
      <c r="AN68" s="854"/>
      <c r="AO68" s="854"/>
      <c r="AP68" s="854">
        <v>5241</v>
      </c>
      <c r="AQ68" s="854"/>
      <c r="AR68" s="854"/>
      <c r="AS68" s="854"/>
      <c r="AT68" s="854"/>
      <c r="AU68" s="854">
        <v>888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664</v>
      </c>
      <c r="R69" s="819"/>
      <c r="S69" s="819"/>
      <c r="T69" s="819"/>
      <c r="U69" s="819"/>
      <c r="V69" s="819">
        <v>655</v>
      </c>
      <c r="W69" s="819"/>
      <c r="X69" s="819"/>
      <c r="Y69" s="819"/>
      <c r="Z69" s="819"/>
      <c r="AA69" s="819">
        <v>9</v>
      </c>
      <c r="AB69" s="819"/>
      <c r="AC69" s="819"/>
      <c r="AD69" s="819"/>
      <c r="AE69" s="819"/>
      <c r="AF69" s="819">
        <v>9</v>
      </c>
      <c r="AG69" s="819"/>
      <c r="AH69" s="819"/>
      <c r="AI69" s="819"/>
      <c r="AJ69" s="819"/>
      <c r="AK69" s="819" t="s">
        <v>553</v>
      </c>
      <c r="AL69" s="819"/>
      <c r="AM69" s="819"/>
      <c r="AN69" s="819"/>
      <c r="AO69" s="819"/>
      <c r="AP69" s="819" t="s">
        <v>554</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13848</v>
      </c>
      <c r="R70" s="819"/>
      <c r="S70" s="819"/>
      <c r="T70" s="819"/>
      <c r="U70" s="819"/>
      <c r="V70" s="819">
        <v>13741</v>
      </c>
      <c r="W70" s="819"/>
      <c r="X70" s="819"/>
      <c r="Y70" s="819"/>
      <c r="Z70" s="819"/>
      <c r="AA70" s="819">
        <v>107</v>
      </c>
      <c r="AB70" s="819"/>
      <c r="AC70" s="819"/>
      <c r="AD70" s="819"/>
      <c r="AE70" s="819"/>
      <c r="AF70" s="819">
        <v>107</v>
      </c>
      <c r="AG70" s="819"/>
      <c r="AH70" s="819"/>
      <c r="AI70" s="819"/>
      <c r="AJ70" s="819"/>
      <c r="AK70" s="819">
        <v>7</v>
      </c>
      <c r="AL70" s="819"/>
      <c r="AM70" s="819"/>
      <c r="AN70" s="819"/>
      <c r="AO70" s="819"/>
      <c r="AP70" s="819" t="s">
        <v>545</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t="s">
        <v>545</v>
      </c>
      <c r="R71" s="819"/>
      <c r="S71" s="819"/>
      <c r="T71" s="819"/>
      <c r="U71" s="819"/>
      <c r="V71" s="819" t="s">
        <v>545</v>
      </c>
      <c r="W71" s="819"/>
      <c r="X71" s="819"/>
      <c r="Y71" s="819"/>
      <c r="Z71" s="819"/>
      <c r="AA71" s="819" t="s">
        <v>556</v>
      </c>
      <c r="AB71" s="819"/>
      <c r="AC71" s="819"/>
      <c r="AD71" s="819"/>
      <c r="AE71" s="819"/>
      <c r="AF71" s="819" t="s">
        <v>545</v>
      </c>
      <c r="AG71" s="819"/>
      <c r="AH71" s="819"/>
      <c r="AI71" s="819"/>
      <c r="AJ71" s="819"/>
      <c r="AK71" s="819" t="s">
        <v>545</v>
      </c>
      <c r="AL71" s="819"/>
      <c r="AM71" s="819"/>
      <c r="AN71" s="819"/>
      <c r="AO71" s="819"/>
      <c r="AP71" s="819" t="s">
        <v>545</v>
      </c>
      <c r="AQ71" s="819"/>
      <c r="AR71" s="819"/>
      <c r="AS71" s="819"/>
      <c r="AT71" s="819"/>
      <c r="AU71" s="819" t="s">
        <v>545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157</v>
      </c>
      <c r="R72" s="819"/>
      <c r="S72" s="819"/>
      <c r="T72" s="819"/>
      <c r="U72" s="819"/>
      <c r="V72" s="819">
        <v>146</v>
      </c>
      <c r="W72" s="819"/>
      <c r="X72" s="819"/>
      <c r="Y72" s="819"/>
      <c r="Z72" s="819"/>
      <c r="AA72" s="819">
        <v>10</v>
      </c>
      <c r="AB72" s="819"/>
      <c r="AC72" s="819"/>
      <c r="AD72" s="819"/>
      <c r="AE72" s="819"/>
      <c r="AF72" s="819">
        <v>10</v>
      </c>
      <c r="AG72" s="819"/>
      <c r="AH72" s="819"/>
      <c r="AI72" s="819"/>
      <c r="AJ72" s="819"/>
      <c r="AK72" s="819">
        <v>18</v>
      </c>
      <c r="AL72" s="819"/>
      <c r="AM72" s="819"/>
      <c r="AN72" s="819"/>
      <c r="AO72" s="819"/>
      <c r="AP72" s="819" t="s">
        <v>549</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34</v>
      </c>
      <c r="R73" s="819"/>
      <c r="S73" s="819"/>
      <c r="T73" s="819"/>
      <c r="U73" s="819"/>
      <c r="V73" s="819">
        <v>15</v>
      </c>
      <c r="W73" s="819"/>
      <c r="X73" s="819"/>
      <c r="Y73" s="819"/>
      <c r="Z73" s="819"/>
      <c r="AA73" s="819">
        <v>19</v>
      </c>
      <c r="AB73" s="819"/>
      <c r="AC73" s="819"/>
      <c r="AD73" s="819"/>
      <c r="AE73" s="819"/>
      <c r="AF73" s="819">
        <v>19</v>
      </c>
      <c r="AG73" s="819"/>
      <c r="AH73" s="819"/>
      <c r="AI73" s="819"/>
      <c r="AJ73" s="819"/>
      <c r="AK73" s="819" t="s">
        <v>547</v>
      </c>
      <c r="AL73" s="819"/>
      <c r="AM73" s="819"/>
      <c r="AN73" s="819"/>
      <c r="AO73" s="819"/>
      <c r="AP73" s="819" t="s">
        <v>545</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1181</v>
      </c>
      <c r="R74" s="819"/>
      <c r="S74" s="819"/>
      <c r="T74" s="819"/>
      <c r="U74" s="819"/>
      <c r="V74" s="819">
        <v>1153</v>
      </c>
      <c r="W74" s="819"/>
      <c r="X74" s="819"/>
      <c r="Y74" s="819"/>
      <c r="Z74" s="819"/>
      <c r="AA74" s="819">
        <v>27</v>
      </c>
      <c r="AB74" s="819"/>
      <c r="AC74" s="819"/>
      <c r="AD74" s="819"/>
      <c r="AE74" s="819"/>
      <c r="AF74" s="819">
        <v>27</v>
      </c>
      <c r="AG74" s="819"/>
      <c r="AH74" s="819"/>
      <c r="AI74" s="819"/>
      <c r="AJ74" s="819"/>
      <c r="AK74" s="819" t="s">
        <v>547</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13669</v>
      </c>
      <c r="R75" s="868"/>
      <c r="S75" s="868"/>
      <c r="T75" s="868"/>
      <c r="U75" s="818"/>
      <c r="V75" s="869">
        <v>129997</v>
      </c>
      <c r="W75" s="868"/>
      <c r="X75" s="868"/>
      <c r="Y75" s="868"/>
      <c r="Z75" s="818"/>
      <c r="AA75" s="869">
        <v>6671</v>
      </c>
      <c r="AB75" s="868"/>
      <c r="AC75" s="868"/>
      <c r="AD75" s="868"/>
      <c r="AE75" s="818"/>
      <c r="AF75" s="869">
        <v>6671</v>
      </c>
      <c r="AG75" s="868"/>
      <c r="AH75" s="868"/>
      <c r="AI75" s="868"/>
      <c r="AJ75" s="818"/>
      <c r="AK75" s="819">
        <v>1851</v>
      </c>
      <c r="AL75" s="819"/>
      <c r="AM75" s="819"/>
      <c r="AN75" s="819"/>
      <c r="AO75" s="819"/>
      <c r="AP75" s="869" t="s">
        <v>550</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6885</v>
      </c>
      <c r="AG88" s="830"/>
      <c r="AH88" s="830"/>
      <c r="AI88" s="830"/>
      <c r="AJ88" s="830"/>
      <c r="AK88" s="827"/>
      <c r="AL88" s="827"/>
      <c r="AM88" s="827"/>
      <c r="AN88" s="827"/>
      <c r="AO88" s="827"/>
      <c r="AP88" s="830">
        <v>5241</v>
      </c>
      <c r="AQ88" s="830"/>
      <c r="AR88" s="830"/>
      <c r="AS88" s="830"/>
      <c r="AT88" s="830"/>
      <c r="AU88" s="830">
        <v>888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63</v>
      </c>
      <c r="CS102" s="838"/>
      <c r="CT102" s="838"/>
      <c r="CU102" s="838"/>
      <c r="CV102" s="881"/>
      <c r="CW102" s="880"/>
      <c r="CX102" s="838"/>
      <c r="CY102" s="838"/>
      <c r="CZ102" s="838"/>
      <c r="DA102" s="881"/>
      <c r="DB102" s="880">
        <v>210</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2547516</v>
      </c>
      <c r="AB110" s="890"/>
      <c r="AC110" s="890"/>
      <c r="AD110" s="890"/>
      <c r="AE110" s="891"/>
      <c r="AF110" s="892">
        <v>2594506</v>
      </c>
      <c r="AG110" s="890"/>
      <c r="AH110" s="890"/>
      <c r="AI110" s="890"/>
      <c r="AJ110" s="891"/>
      <c r="AK110" s="892">
        <v>2701978</v>
      </c>
      <c r="AL110" s="890"/>
      <c r="AM110" s="890"/>
      <c r="AN110" s="890"/>
      <c r="AO110" s="891"/>
      <c r="AP110" s="893">
        <v>17.399999999999999</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28497447</v>
      </c>
      <c r="BR110" s="927"/>
      <c r="BS110" s="927"/>
      <c r="BT110" s="927"/>
      <c r="BU110" s="927"/>
      <c r="BV110" s="927">
        <v>30238059</v>
      </c>
      <c r="BW110" s="927"/>
      <c r="BX110" s="927"/>
      <c r="BY110" s="927"/>
      <c r="BZ110" s="927"/>
      <c r="CA110" s="927">
        <v>30428303</v>
      </c>
      <c r="CB110" s="927"/>
      <c r="CC110" s="927"/>
      <c r="CD110" s="927"/>
      <c r="CE110" s="927"/>
      <c r="CF110" s="941">
        <v>195.4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v>442591</v>
      </c>
      <c r="BW111" s="920"/>
      <c r="BX111" s="920"/>
      <c r="BY111" s="920"/>
      <c r="BZ111" s="920"/>
      <c r="CA111" s="920">
        <v>527911</v>
      </c>
      <c r="CB111" s="920"/>
      <c r="CC111" s="920"/>
      <c r="CD111" s="920"/>
      <c r="CE111" s="920"/>
      <c r="CF111" s="914">
        <v>3.4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4132398</v>
      </c>
      <c r="BR112" s="920"/>
      <c r="BS112" s="920"/>
      <c r="BT112" s="920"/>
      <c r="BU112" s="920"/>
      <c r="BV112" s="920">
        <v>5051695</v>
      </c>
      <c r="BW112" s="920"/>
      <c r="BX112" s="920"/>
      <c r="BY112" s="920"/>
      <c r="BZ112" s="920"/>
      <c r="CA112" s="920">
        <v>5052866</v>
      </c>
      <c r="CB112" s="920"/>
      <c r="CC112" s="920"/>
      <c r="CD112" s="920"/>
      <c r="CE112" s="920"/>
      <c r="CF112" s="914">
        <v>32.5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356011</v>
      </c>
      <c r="AB113" s="934"/>
      <c r="AC113" s="934"/>
      <c r="AD113" s="934"/>
      <c r="AE113" s="935"/>
      <c r="AF113" s="936">
        <v>367295</v>
      </c>
      <c r="AG113" s="934"/>
      <c r="AH113" s="934"/>
      <c r="AI113" s="934"/>
      <c r="AJ113" s="935"/>
      <c r="AK113" s="936">
        <v>348643</v>
      </c>
      <c r="AL113" s="934"/>
      <c r="AM113" s="934"/>
      <c r="AN113" s="934"/>
      <c r="AO113" s="935"/>
      <c r="AP113" s="937">
        <v>2.2000000000000002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1052830</v>
      </c>
      <c r="BR113" s="920"/>
      <c r="BS113" s="920"/>
      <c r="BT113" s="920"/>
      <c r="BU113" s="920"/>
      <c r="BV113" s="920">
        <v>971744</v>
      </c>
      <c r="BW113" s="920"/>
      <c r="BX113" s="920"/>
      <c r="BY113" s="920"/>
      <c r="BZ113" s="920"/>
      <c r="CA113" s="920">
        <v>888334</v>
      </c>
      <c r="CB113" s="920"/>
      <c r="CC113" s="920"/>
      <c r="CD113" s="920"/>
      <c r="CE113" s="920"/>
      <c r="CF113" s="914">
        <v>5.7</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59522</v>
      </c>
      <c r="AB114" s="959"/>
      <c r="AC114" s="959"/>
      <c r="AD114" s="959"/>
      <c r="AE114" s="960"/>
      <c r="AF114" s="961">
        <v>103295</v>
      </c>
      <c r="AG114" s="959"/>
      <c r="AH114" s="959"/>
      <c r="AI114" s="959"/>
      <c r="AJ114" s="960"/>
      <c r="AK114" s="961">
        <v>103460</v>
      </c>
      <c r="AL114" s="959"/>
      <c r="AM114" s="959"/>
      <c r="AN114" s="959"/>
      <c r="AO114" s="960"/>
      <c r="AP114" s="962">
        <v>0.7</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3242208</v>
      </c>
      <c r="BR114" s="920"/>
      <c r="BS114" s="920"/>
      <c r="BT114" s="920"/>
      <c r="BU114" s="920"/>
      <c r="BV114" s="920">
        <v>3284058</v>
      </c>
      <c r="BW114" s="920"/>
      <c r="BX114" s="920"/>
      <c r="BY114" s="920"/>
      <c r="BZ114" s="920"/>
      <c r="CA114" s="920">
        <v>2982825</v>
      </c>
      <c r="CB114" s="920"/>
      <c r="CC114" s="920"/>
      <c r="CD114" s="920"/>
      <c r="CE114" s="920"/>
      <c r="CF114" s="914">
        <v>19.2</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4410</v>
      </c>
      <c r="BR115" s="920"/>
      <c r="BS115" s="920"/>
      <c r="BT115" s="920"/>
      <c r="BU115" s="920"/>
      <c r="BV115" s="920">
        <v>7527</v>
      </c>
      <c r="BW115" s="920"/>
      <c r="BX115" s="920"/>
      <c r="BY115" s="920"/>
      <c r="BZ115" s="920"/>
      <c r="CA115" s="920">
        <v>4207</v>
      </c>
      <c r="CB115" s="920"/>
      <c r="CC115" s="920"/>
      <c r="CD115" s="920"/>
      <c r="CE115" s="920"/>
      <c r="CF115" s="914">
        <v>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v>442591</v>
      </c>
      <c r="DM115" s="959"/>
      <c r="DN115" s="959"/>
      <c r="DO115" s="959"/>
      <c r="DP115" s="960"/>
      <c r="DQ115" s="961">
        <v>527911</v>
      </c>
      <c r="DR115" s="959"/>
      <c r="DS115" s="959"/>
      <c r="DT115" s="959"/>
      <c r="DU115" s="960"/>
      <c r="DV115" s="962">
        <v>3.4</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7301</v>
      </c>
      <c r="AB116" s="959"/>
      <c r="AC116" s="959"/>
      <c r="AD116" s="959"/>
      <c r="AE116" s="960"/>
      <c r="AF116" s="961">
        <v>953</v>
      </c>
      <c r="AG116" s="959"/>
      <c r="AH116" s="959"/>
      <c r="AI116" s="959"/>
      <c r="AJ116" s="960"/>
      <c r="AK116" s="961">
        <v>748</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2970350</v>
      </c>
      <c r="AB117" s="966"/>
      <c r="AC117" s="966"/>
      <c r="AD117" s="966"/>
      <c r="AE117" s="967"/>
      <c r="AF117" s="965">
        <v>3066049</v>
      </c>
      <c r="AG117" s="966"/>
      <c r="AH117" s="966"/>
      <c r="AI117" s="966"/>
      <c r="AJ117" s="967"/>
      <c r="AK117" s="965">
        <v>3154829</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36929293</v>
      </c>
      <c r="BR118" s="986"/>
      <c r="BS118" s="986"/>
      <c r="BT118" s="986"/>
      <c r="BU118" s="986"/>
      <c r="BV118" s="986">
        <v>39995674</v>
      </c>
      <c r="BW118" s="986"/>
      <c r="BX118" s="986"/>
      <c r="BY118" s="986"/>
      <c r="BZ118" s="986"/>
      <c r="CA118" s="986">
        <v>39884446</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432</v>
      </c>
      <c r="DH118" s="959"/>
      <c r="DI118" s="959"/>
      <c r="DJ118" s="959"/>
      <c r="DK118" s="960"/>
      <c r="DL118" s="961" t="s">
        <v>432</v>
      </c>
      <c r="DM118" s="959"/>
      <c r="DN118" s="959"/>
      <c r="DO118" s="959"/>
      <c r="DP118" s="960"/>
      <c r="DQ118" s="961" t="s">
        <v>432</v>
      </c>
      <c r="DR118" s="959"/>
      <c r="DS118" s="959"/>
      <c r="DT118" s="959"/>
      <c r="DU118" s="960"/>
      <c r="DV118" s="962" t="s">
        <v>432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432</v>
      </c>
      <c r="AB119" s="890"/>
      <c r="AC119" s="890"/>
      <c r="AD119" s="890"/>
      <c r="AE119" s="891"/>
      <c r="AF119" s="892" t="s">
        <v>432</v>
      </c>
      <c r="AG119" s="890"/>
      <c r="AH119" s="890"/>
      <c r="AI119" s="890"/>
      <c r="AJ119" s="891"/>
      <c r="AK119" s="892" t="s">
        <v>432</v>
      </c>
      <c r="AL119" s="890"/>
      <c r="AM119" s="890"/>
      <c r="AN119" s="890"/>
      <c r="AO119" s="891"/>
      <c r="AP119" s="893" t="s">
        <v>432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5171634</v>
      </c>
      <c r="BR119" s="927"/>
      <c r="BS119" s="927"/>
      <c r="BT119" s="927"/>
      <c r="BU119" s="927"/>
      <c r="BV119" s="927">
        <v>7175819</v>
      </c>
      <c r="BW119" s="927"/>
      <c r="BX119" s="927"/>
      <c r="BY119" s="927"/>
      <c r="BZ119" s="927"/>
      <c r="CA119" s="927">
        <v>6741421</v>
      </c>
      <c r="CB119" s="927"/>
      <c r="CC119" s="927"/>
      <c r="CD119" s="927"/>
      <c r="CE119" s="927"/>
      <c r="CF119" s="941">
        <v>43.3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432</v>
      </c>
      <c r="DH119" s="998"/>
      <c r="DI119" s="998"/>
      <c r="DJ119" s="998"/>
      <c r="DK119" s="999"/>
      <c r="DL119" s="1000" t="s">
        <v>432</v>
      </c>
      <c r="DM119" s="998"/>
      <c r="DN119" s="998"/>
      <c r="DO119" s="998"/>
      <c r="DP119" s="999"/>
      <c r="DQ119" s="1000" t="s">
        <v>432</v>
      </c>
      <c r="DR119" s="998"/>
      <c r="DS119" s="998"/>
      <c r="DT119" s="998"/>
      <c r="DU119" s="999"/>
      <c r="DV119" s="1001" t="s">
        <v>432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432</v>
      </c>
      <c r="AB120" s="959"/>
      <c r="AC120" s="959"/>
      <c r="AD120" s="959"/>
      <c r="AE120" s="960"/>
      <c r="AF120" s="961" t="s">
        <v>432</v>
      </c>
      <c r="AG120" s="959"/>
      <c r="AH120" s="959"/>
      <c r="AI120" s="959"/>
      <c r="AJ120" s="960"/>
      <c r="AK120" s="961" t="s">
        <v>432</v>
      </c>
      <c r="AL120" s="959"/>
      <c r="AM120" s="959"/>
      <c r="AN120" s="959"/>
      <c r="AO120" s="960"/>
      <c r="AP120" s="962" t="s">
        <v>432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989570</v>
      </c>
      <c r="BR120" s="920"/>
      <c r="BS120" s="920"/>
      <c r="BT120" s="920"/>
      <c r="BU120" s="920"/>
      <c r="BV120" s="920">
        <v>983928</v>
      </c>
      <c r="BW120" s="920"/>
      <c r="BX120" s="920"/>
      <c r="BY120" s="920"/>
      <c r="BZ120" s="920"/>
      <c r="CA120" s="920">
        <v>895112</v>
      </c>
      <c r="CB120" s="920"/>
      <c r="CC120" s="920"/>
      <c r="CD120" s="920"/>
      <c r="CE120" s="920"/>
      <c r="CF120" s="914">
        <v>5.7</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3990656</v>
      </c>
      <c r="DH120" s="927"/>
      <c r="DI120" s="927"/>
      <c r="DJ120" s="927"/>
      <c r="DK120" s="927"/>
      <c r="DL120" s="927">
        <v>4926177</v>
      </c>
      <c r="DM120" s="927"/>
      <c r="DN120" s="927"/>
      <c r="DO120" s="927"/>
      <c r="DP120" s="927"/>
      <c r="DQ120" s="927">
        <v>4981018</v>
      </c>
      <c r="DR120" s="927"/>
      <c r="DS120" s="927"/>
      <c r="DT120" s="927"/>
      <c r="DU120" s="927"/>
      <c r="DV120" s="928">
        <v>32</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432</v>
      </c>
      <c r="AB121" s="959"/>
      <c r="AC121" s="959"/>
      <c r="AD121" s="959"/>
      <c r="AE121" s="960"/>
      <c r="AF121" s="961" t="s">
        <v>432</v>
      </c>
      <c r="AG121" s="959"/>
      <c r="AH121" s="959"/>
      <c r="AI121" s="959"/>
      <c r="AJ121" s="960"/>
      <c r="AK121" s="961" t="s">
        <v>432</v>
      </c>
      <c r="AL121" s="959"/>
      <c r="AM121" s="959"/>
      <c r="AN121" s="959"/>
      <c r="AO121" s="960"/>
      <c r="AP121" s="962" t="s">
        <v>432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18452162</v>
      </c>
      <c r="BR121" s="986"/>
      <c r="BS121" s="986"/>
      <c r="BT121" s="986"/>
      <c r="BU121" s="986"/>
      <c r="BV121" s="986">
        <v>20693343</v>
      </c>
      <c r="BW121" s="986"/>
      <c r="BX121" s="986"/>
      <c r="BY121" s="986"/>
      <c r="BZ121" s="986"/>
      <c r="CA121" s="986">
        <v>21187923</v>
      </c>
      <c r="CB121" s="986"/>
      <c r="CC121" s="986"/>
      <c r="CD121" s="986"/>
      <c r="CE121" s="986"/>
      <c r="CF121" s="1024">
        <v>136.1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24613366</v>
      </c>
      <c r="BR122" s="1035"/>
      <c r="BS122" s="1035"/>
      <c r="BT122" s="1035"/>
      <c r="BU122" s="1035"/>
      <c r="BV122" s="1035">
        <v>28853090</v>
      </c>
      <c r="BW122" s="1035"/>
      <c r="BX122" s="1035"/>
      <c r="BY122" s="1035"/>
      <c r="BZ122" s="1035"/>
      <c r="CA122" s="1035">
        <v>28824456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81.3</v>
      </c>
      <c r="BR123" s="1027"/>
      <c r="BS123" s="1027"/>
      <c r="BT123" s="1027"/>
      <c r="BU123" s="1027"/>
      <c r="BV123" s="1027">
        <v>72.3</v>
      </c>
      <c r="BW123" s="1027"/>
      <c r="BX123" s="1027"/>
      <c r="BY123" s="1027"/>
      <c r="BZ123" s="1027"/>
      <c r="CA123" s="1027">
        <v>71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452</v>
      </c>
      <c r="AY127" s="887"/>
      <c r="AZ127" s="887"/>
      <c r="BA127" s="887"/>
      <c r="BB127" s="887"/>
      <c r="BC127" s="887"/>
      <c r="BD127" s="887"/>
      <c r="BE127" s="888"/>
      <c r="BF127" s="1041" t="s">
        <v>110</v>
      </c>
      <c r="BG127" s="1042"/>
      <c r="BH127" s="1042"/>
      <c r="BI127" s="1042"/>
      <c r="BJ127" s="1042"/>
      <c r="BK127" s="1042"/>
      <c r="BL127" s="1051"/>
      <c r="BM127" s="1041">
        <v>12.63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4410</v>
      </c>
      <c r="DH127" s="1048"/>
      <c r="DI127" s="1048"/>
      <c r="DJ127" s="1048"/>
      <c r="DK127" s="1048"/>
      <c r="DL127" s="1048">
        <v>7527</v>
      </c>
      <c r="DM127" s="1048"/>
      <c r="DN127" s="1048"/>
      <c r="DO127" s="1048"/>
      <c r="DP127" s="1048"/>
      <c r="DQ127" s="1048">
        <v>4207</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76436</v>
      </c>
      <c r="AB128" s="1090"/>
      <c r="AC128" s="1090"/>
      <c r="AD128" s="1090"/>
      <c r="AE128" s="1091"/>
      <c r="AF128" s="1092">
        <v>84629</v>
      </c>
      <c r="AG128" s="1090"/>
      <c r="AH128" s="1090"/>
      <c r="AI128" s="1090"/>
      <c r="AJ128" s="1091"/>
      <c r="AK128" s="1092">
        <v>89102</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110</v>
      </c>
      <c r="BG128" s="1067"/>
      <c r="BH128" s="1067"/>
      <c r="BI128" s="1067"/>
      <c r="BJ128" s="1067"/>
      <c r="BK128" s="1067"/>
      <c r="BL128" s="1068"/>
      <c r="BM128" s="1066">
        <v>17.63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16636612</v>
      </c>
      <c r="AB129" s="959"/>
      <c r="AC129" s="959"/>
      <c r="AD129" s="959"/>
      <c r="AE129" s="960"/>
      <c r="AF129" s="961">
        <v>16985359</v>
      </c>
      <c r="AG129" s="959"/>
      <c r="AH129" s="959"/>
      <c r="AI129" s="959"/>
      <c r="AJ129" s="960"/>
      <c r="AK129" s="961">
        <v>17250911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1499754</v>
      </c>
      <c r="AB130" s="959"/>
      <c r="AC130" s="959"/>
      <c r="AD130" s="959"/>
      <c r="AE130" s="960"/>
      <c r="AF130" s="961">
        <v>1577024</v>
      </c>
      <c r="AG130" s="959"/>
      <c r="AH130" s="959"/>
      <c r="AI130" s="959"/>
      <c r="AJ130" s="960"/>
      <c r="AK130" s="961">
        <v>1680529</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71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15136858</v>
      </c>
      <c r="AB131" s="998"/>
      <c r="AC131" s="998"/>
      <c r="AD131" s="998"/>
      <c r="AE131" s="999"/>
      <c r="AF131" s="1000">
        <v>15408335</v>
      </c>
      <c r="AG131" s="998"/>
      <c r="AH131" s="998"/>
      <c r="AI131" s="998"/>
      <c r="AJ131" s="999"/>
      <c r="AK131" s="1000">
        <v>15570382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9.2103658500000005</v>
      </c>
      <c r="AB132" s="1104"/>
      <c r="AC132" s="1104"/>
      <c r="AD132" s="1104"/>
      <c r="AE132" s="1105"/>
      <c r="AF132" s="1106">
        <v>9.1145214590000005</v>
      </c>
      <c r="AG132" s="1104"/>
      <c r="AH132" s="1104"/>
      <c r="AI132" s="1104"/>
      <c r="AJ132" s="1105"/>
      <c r="AK132" s="1106">
        <v>8.8963649060000005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9.4</v>
      </c>
      <c r="AB133" s="1111"/>
      <c r="AC133" s="1111"/>
      <c r="AD133" s="1111"/>
      <c r="AE133" s="1112"/>
      <c r="AF133" s="1110">
        <v>9.1999999999999993</v>
      </c>
      <c r="AG133" s="1111"/>
      <c r="AH133" s="1111"/>
      <c r="AI133" s="1111"/>
      <c r="AJ133" s="1112"/>
      <c r="AK133" s="1110">
        <v>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4565105</v>
      </c>
      <c r="L9" s="264">
        <v>47227</v>
      </c>
      <c r="M9" s="265">
        <v>65114</v>
      </c>
      <c r="N9" s="266">
        <v>-27.5</v>
      </c>
    </row>
    <row r="10" spans="1:16">
      <c r="A10" s="248"/>
      <c r="B10" s="244"/>
      <c r="C10" s="244"/>
      <c r="D10" s="244"/>
      <c r="E10" s="244"/>
      <c r="F10" s="244"/>
      <c r="G10" s="1119" t="s">
        <v>474</v>
      </c>
      <c r="H10" s="1120"/>
      <c r="I10" s="1120"/>
      <c r="J10" s="1121"/>
      <c r="K10" s="267">
        <v>645229</v>
      </c>
      <c r="L10" s="268">
        <v>6675</v>
      </c>
      <c r="M10" s="269">
        <v>4538</v>
      </c>
      <c r="N10" s="270">
        <v>47.1</v>
      </c>
    </row>
    <row r="11" spans="1:16" ht="13.5" customHeight="1">
      <c r="A11" s="248"/>
      <c r="B11" s="244"/>
      <c r="C11" s="244"/>
      <c r="D11" s="244"/>
      <c r="E11" s="244"/>
      <c r="F11" s="244"/>
      <c r="G11" s="1119" t="s">
        <v>475</v>
      </c>
      <c r="H11" s="1120"/>
      <c r="I11" s="1120"/>
      <c r="J11" s="1121"/>
      <c r="K11" s="267">
        <v>91773</v>
      </c>
      <c r="L11" s="268">
        <v>949</v>
      </c>
      <c r="M11" s="269">
        <v>5513</v>
      </c>
      <c r="N11" s="270">
        <v>-82.8</v>
      </c>
    </row>
    <row r="12" spans="1:16" ht="13.5" customHeight="1">
      <c r="A12" s="248"/>
      <c r="B12" s="244"/>
      <c r="C12" s="244"/>
      <c r="D12" s="244"/>
      <c r="E12" s="244"/>
      <c r="F12" s="244"/>
      <c r="G12" s="1119" t="s">
        <v>476</v>
      </c>
      <c r="H12" s="1120"/>
      <c r="I12" s="1120"/>
      <c r="J12" s="1121"/>
      <c r="K12" s="267" t="s">
        <v>477</v>
      </c>
      <c r="L12" s="268" t="s">
        <v>477</v>
      </c>
      <c r="M12" s="269">
        <v>953</v>
      </c>
      <c r="N12" s="270" t="s">
        <v>477</v>
      </c>
    </row>
    <row r="13" spans="1:16" ht="13.5" customHeight="1">
      <c r="A13" s="248"/>
      <c r="B13" s="244"/>
      <c r="C13" s="244"/>
      <c r="D13" s="244"/>
      <c r="E13" s="244"/>
      <c r="F13" s="244"/>
      <c r="G13" s="1119" t="s">
        <v>478</v>
      </c>
      <c r="H13" s="1120"/>
      <c r="I13" s="1120"/>
      <c r="J13" s="1121"/>
      <c r="K13" s="267" t="s">
        <v>477</v>
      </c>
      <c r="L13" s="268" t="s">
        <v>477</v>
      </c>
      <c r="M13" s="269">
        <v>2</v>
      </c>
      <c r="N13" s="270" t="s">
        <v>477</v>
      </c>
    </row>
    <row r="14" spans="1:16" ht="13.5" customHeight="1">
      <c r="A14" s="248"/>
      <c r="B14" s="244"/>
      <c r="C14" s="244"/>
      <c r="D14" s="244"/>
      <c r="E14" s="244"/>
      <c r="F14" s="244"/>
      <c r="G14" s="1119" t="s">
        <v>479</v>
      </c>
      <c r="H14" s="1120"/>
      <c r="I14" s="1120"/>
      <c r="J14" s="1121"/>
      <c r="K14" s="267">
        <v>272358</v>
      </c>
      <c r="L14" s="268">
        <v>2818</v>
      </c>
      <c r="M14" s="269">
        <v>2887</v>
      </c>
      <c r="N14" s="270">
        <v>-2.4</v>
      </c>
    </row>
    <row r="15" spans="1:16" ht="13.5" customHeight="1">
      <c r="A15" s="248"/>
      <c r="B15" s="244"/>
      <c r="C15" s="244"/>
      <c r="D15" s="244"/>
      <c r="E15" s="244"/>
      <c r="F15" s="244"/>
      <c r="G15" s="1119" t="s">
        <v>480</v>
      </c>
      <c r="H15" s="1120"/>
      <c r="I15" s="1120"/>
      <c r="J15" s="1121"/>
      <c r="K15" s="267">
        <v>192139</v>
      </c>
      <c r="L15" s="268">
        <v>1988</v>
      </c>
      <c r="M15" s="269">
        <v>1642</v>
      </c>
      <c r="N15" s="270">
        <v>21.1</v>
      </c>
    </row>
    <row r="16" spans="1:16">
      <c r="A16" s="248"/>
      <c r="B16" s="244"/>
      <c r="C16" s="244"/>
      <c r="D16" s="244"/>
      <c r="E16" s="244"/>
      <c r="F16" s="244"/>
      <c r="G16" s="1122" t="s">
        <v>481</v>
      </c>
      <c r="H16" s="1123"/>
      <c r="I16" s="1123"/>
      <c r="J16" s="1124"/>
      <c r="K16" s="268">
        <v>-496352</v>
      </c>
      <c r="L16" s="268">
        <v>-5135</v>
      </c>
      <c r="M16" s="269">
        <v>-6965</v>
      </c>
      <c r="N16" s="270">
        <v>-26.3</v>
      </c>
    </row>
    <row r="17" spans="1:16">
      <c r="A17" s="248"/>
      <c r="B17" s="244"/>
      <c r="C17" s="244"/>
      <c r="D17" s="244"/>
      <c r="E17" s="244"/>
      <c r="F17" s="244"/>
      <c r="G17" s="1122" t="s">
        <v>169</v>
      </c>
      <c r="H17" s="1123"/>
      <c r="I17" s="1123"/>
      <c r="J17" s="1124"/>
      <c r="K17" s="268">
        <v>5270252</v>
      </c>
      <c r="L17" s="268">
        <v>54522</v>
      </c>
      <c r="M17" s="269">
        <v>73685</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6.31</v>
      </c>
      <c r="L21" s="281">
        <v>7.13</v>
      </c>
      <c r="M21" s="282">
        <v>-0.82</v>
      </c>
      <c r="N21" s="249"/>
      <c r="O21" s="283"/>
      <c r="P21" s="279"/>
    </row>
    <row r="22" spans="1:16" s="284" customFormat="1">
      <c r="A22" s="279"/>
      <c r="B22" s="249"/>
      <c r="C22" s="249"/>
      <c r="D22" s="249"/>
      <c r="E22" s="249"/>
      <c r="F22" s="249"/>
      <c r="G22" s="1114" t="s">
        <v>487</v>
      </c>
      <c r="H22" s="1115"/>
      <c r="I22" s="1115"/>
      <c r="J22" s="1116"/>
      <c r="K22" s="285">
        <v>95.6</v>
      </c>
      <c r="L22" s="286">
        <v>98.1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2701978</v>
      </c>
      <c r="L32" s="294">
        <v>27953</v>
      </c>
      <c r="M32" s="295">
        <v>43359</v>
      </c>
      <c r="N32" s="296">
        <v>-35.5</v>
      </c>
    </row>
    <row r="33" spans="1:16" ht="13.5" customHeight="1">
      <c r="A33" s="248"/>
      <c r="B33" s="244"/>
      <c r="C33" s="244"/>
      <c r="D33" s="244"/>
      <c r="E33" s="244"/>
      <c r="F33" s="244"/>
      <c r="G33" s="1130" t="s">
        <v>491</v>
      </c>
      <c r="H33" s="1131"/>
      <c r="I33" s="1131"/>
      <c r="J33" s="1132"/>
      <c r="K33" s="294" t="s">
        <v>477</v>
      </c>
      <c r="L33" s="294" t="s">
        <v>477</v>
      </c>
      <c r="M33" s="295">
        <v>0</v>
      </c>
      <c r="N33" s="296" t="s">
        <v>477</v>
      </c>
    </row>
    <row r="34" spans="1:16" ht="27" customHeight="1">
      <c r="A34" s="248"/>
      <c r="B34" s="244"/>
      <c r="C34" s="244"/>
      <c r="D34" s="244"/>
      <c r="E34" s="244"/>
      <c r="F34" s="244"/>
      <c r="G34" s="1130" t="s">
        <v>492</v>
      </c>
      <c r="H34" s="1131"/>
      <c r="I34" s="1131"/>
      <c r="J34" s="1132"/>
      <c r="K34" s="294" t="s">
        <v>477</v>
      </c>
      <c r="L34" s="294" t="s">
        <v>477</v>
      </c>
      <c r="M34" s="295">
        <v>39</v>
      </c>
      <c r="N34" s="296" t="s">
        <v>477</v>
      </c>
    </row>
    <row r="35" spans="1:16" ht="27" customHeight="1">
      <c r="A35" s="248"/>
      <c r="B35" s="244"/>
      <c r="C35" s="244"/>
      <c r="D35" s="244"/>
      <c r="E35" s="244"/>
      <c r="F35" s="244"/>
      <c r="G35" s="1130" t="s">
        <v>493</v>
      </c>
      <c r="H35" s="1131"/>
      <c r="I35" s="1131"/>
      <c r="J35" s="1132"/>
      <c r="K35" s="294">
        <v>348643</v>
      </c>
      <c r="L35" s="294">
        <v>3607</v>
      </c>
      <c r="M35" s="295">
        <v>11806</v>
      </c>
      <c r="N35" s="296">
        <v>-69.400000000000006</v>
      </c>
    </row>
    <row r="36" spans="1:16" ht="27" customHeight="1">
      <c r="A36" s="248"/>
      <c r="B36" s="244"/>
      <c r="C36" s="244"/>
      <c r="D36" s="244"/>
      <c r="E36" s="244"/>
      <c r="F36" s="244"/>
      <c r="G36" s="1130" t="s">
        <v>494</v>
      </c>
      <c r="H36" s="1131"/>
      <c r="I36" s="1131"/>
      <c r="J36" s="1132"/>
      <c r="K36" s="294">
        <v>103460</v>
      </c>
      <c r="L36" s="294">
        <v>1070</v>
      </c>
      <c r="M36" s="295">
        <v>1910</v>
      </c>
      <c r="N36" s="296">
        <v>-44</v>
      </c>
    </row>
    <row r="37" spans="1:16" ht="13.5" customHeight="1">
      <c r="A37" s="248"/>
      <c r="B37" s="244"/>
      <c r="C37" s="244"/>
      <c r="D37" s="244"/>
      <c r="E37" s="244"/>
      <c r="F37" s="244"/>
      <c r="G37" s="1130" t="s">
        <v>495</v>
      </c>
      <c r="H37" s="1131"/>
      <c r="I37" s="1131"/>
      <c r="J37" s="1132"/>
      <c r="K37" s="294" t="s">
        <v>477</v>
      </c>
      <c r="L37" s="294" t="s">
        <v>477</v>
      </c>
      <c r="M37" s="295">
        <v>1129</v>
      </c>
      <c r="N37" s="296" t="s">
        <v>477</v>
      </c>
    </row>
    <row r="38" spans="1:16" ht="27" customHeight="1">
      <c r="A38" s="248"/>
      <c r="B38" s="244"/>
      <c r="C38" s="244"/>
      <c r="D38" s="244"/>
      <c r="E38" s="244"/>
      <c r="F38" s="244"/>
      <c r="G38" s="1133" t="s">
        <v>496</v>
      </c>
      <c r="H38" s="1134"/>
      <c r="I38" s="1134"/>
      <c r="J38" s="1135"/>
      <c r="K38" s="297">
        <v>748</v>
      </c>
      <c r="L38" s="297">
        <v>8</v>
      </c>
      <c r="M38" s="298">
        <v>5</v>
      </c>
      <c r="N38" s="299">
        <v>60</v>
      </c>
      <c r="O38" s="293"/>
    </row>
    <row r="39" spans="1:16">
      <c r="A39" s="248"/>
      <c r="B39" s="244"/>
      <c r="C39" s="244"/>
      <c r="D39" s="244"/>
      <c r="E39" s="244"/>
      <c r="F39" s="244"/>
      <c r="G39" s="1133" t="s">
        <v>497</v>
      </c>
      <c r="H39" s="1134"/>
      <c r="I39" s="1134"/>
      <c r="J39" s="1135"/>
      <c r="K39" s="300">
        <v>-89102</v>
      </c>
      <c r="L39" s="300">
        <v>-922</v>
      </c>
      <c r="M39" s="301">
        <v>-5126</v>
      </c>
      <c r="N39" s="302">
        <v>-82</v>
      </c>
      <c r="O39" s="293"/>
    </row>
    <row r="40" spans="1:16" ht="27" customHeight="1">
      <c r="A40" s="248"/>
      <c r="B40" s="244"/>
      <c r="C40" s="244"/>
      <c r="D40" s="244"/>
      <c r="E40" s="244"/>
      <c r="F40" s="244"/>
      <c r="G40" s="1130" t="s">
        <v>498</v>
      </c>
      <c r="H40" s="1131"/>
      <c r="I40" s="1131"/>
      <c r="J40" s="1132"/>
      <c r="K40" s="300">
        <v>-1680529</v>
      </c>
      <c r="L40" s="300">
        <v>-17385</v>
      </c>
      <c r="M40" s="301">
        <v>-37205</v>
      </c>
      <c r="N40" s="302">
        <v>-53.3</v>
      </c>
      <c r="O40" s="293"/>
    </row>
    <row r="41" spans="1:16">
      <c r="A41" s="248"/>
      <c r="B41" s="244"/>
      <c r="C41" s="244"/>
      <c r="D41" s="244"/>
      <c r="E41" s="244"/>
      <c r="F41" s="244"/>
      <c r="G41" s="1136" t="s">
        <v>280</v>
      </c>
      <c r="H41" s="1137"/>
      <c r="I41" s="1137"/>
      <c r="J41" s="1138"/>
      <c r="K41" s="294">
        <v>1385198</v>
      </c>
      <c r="L41" s="300">
        <v>14330</v>
      </c>
      <c r="M41" s="301">
        <v>15917</v>
      </c>
      <c r="N41" s="302">
        <v>-10</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4693367</v>
      </c>
      <c r="J51" s="320">
        <v>50757</v>
      </c>
      <c r="K51" s="321">
        <v>-7.6</v>
      </c>
      <c r="L51" s="322">
        <v>40203</v>
      </c>
      <c r="M51" s="323">
        <v>4.3</v>
      </c>
      <c r="N51" s="324">
        <v>-11.9</v>
      </c>
    </row>
    <row r="52" spans="1:14">
      <c r="A52" s="248"/>
      <c r="B52" s="244"/>
      <c r="C52" s="244"/>
      <c r="D52" s="244"/>
      <c r="E52" s="244"/>
      <c r="F52" s="244"/>
      <c r="G52" s="325"/>
      <c r="H52" s="326" t="s">
        <v>509</v>
      </c>
      <c r="I52" s="327">
        <v>1177289</v>
      </c>
      <c r="J52" s="328">
        <v>12732</v>
      </c>
      <c r="K52" s="329">
        <v>34.1</v>
      </c>
      <c r="L52" s="330">
        <v>23352</v>
      </c>
      <c r="M52" s="331">
        <v>-3.6</v>
      </c>
      <c r="N52" s="332">
        <v>37.700000000000003</v>
      </c>
    </row>
    <row r="53" spans="1:14">
      <c r="A53" s="248"/>
      <c r="B53" s="244"/>
      <c r="C53" s="244"/>
      <c r="D53" s="244"/>
      <c r="E53" s="244"/>
      <c r="F53" s="244"/>
      <c r="G53" s="310" t="s">
        <v>510</v>
      </c>
      <c r="H53" s="311"/>
      <c r="I53" s="319">
        <v>5250961</v>
      </c>
      <c r="J53" s="320">
        <v>56010</v>
      </c>
      <c r="K53" s="321">
        <v>10.3</v>
      </c>
      <c r="L53" s="322">
        <v>47569</v>
      </c>
      <c r="M53" s="323">
        <v>18.3</v>
      </c>
      <c r="N53" s="324">
        <v>-8</v>
      </c>
    </row>
    <row r="54" spans="1:14">
      <c r="A54" s="248"/>
      <c r="B54" s="244"/>
      <c r="C54" s="244"/>
      <c r="D54" s="244"/>
      <c r="E54" s="244"/>
      <c r="F54" s="244"/>
      <c r="G54" s="325"/>
      <c r="H54" s="326" t="s">
        <v>509</v>
      </c>
      <c r="I54" s="327">
        <v>865678</v>
      </c>
      <c r="J54" s="328">
        <v>9234</v>
      </c>
      <c r="K54" s="329">
        <v>-27.5</v>
      </c>
      <c r="L54" s="330">
        <v>26255</v>
      </c>
      <c r="M54" s="331">
        <v>12.4</v>
      </c>
      <c r="N54" s="332">
        <v>-39.9</v>
      </c>
    </row>
    <row r="55" spans="1:14">
      <c r="A55" s="248"/>
      <c r="B55" s="244"/>
      <c r="C55" s="244"/>
      <c r="D55" s="244"/>
      <c r="E55" s="244"/>
      <c r="F55" s="244"/>
      <c r="G55" s="310" t="s">
        <v>511</v>
      </c>
      <c r="H55" s="311"/>
      <c r="I55" s="319">
        <v>5223916</v>
      </c>
      <c r="J55" s="320">
        <v>55011</v>
      </c>
      <c r="K55" s="321">
        <v>-1.8</v>
      </c>
      <c r="L55" s="322">
        <v>50880</v>
      </c>
      <c r="M55" s="323">
        <v>7</v>
      </c>
      <c r="N55" s="324">
        <v>-8.8000000000000007</v>
      </c>
    </row>
    <row r="56" spans="1:14">
      <c r="A56" s="248"/>
      <c r="B56" s="244"/>
      <c r="C56" s="244"/>
      <c r="D56" s="244"/>
      <c r="E56" s="244"/>
      <c r="F56" s="244"/>
      <c r="G56" s="325"/>
      <c r="H56" s="326" t="s">
        <v>509</v>
      </c>
      <c r="I56" s="327">
        <v>574382</v>
      </c>
      <c r="J56" s="328">
        <v>6049</v>
      </c>
      <c r="K56" s="329">
        <v>-34.5</v>
      </c>
      <c r="L56" s="330">
        <v>26879</v>
      </c>
      <c r="M56" s="331">
        <v>2.4</v>
      </c>
      <c r="N56" s="332">
        <v>-36.9</v>
      </c>
    </row>
    <row r="57" spans="1:14">
      <c r="A57" s="248"/>
      <c r="B57" s="244"/>
      <c r="C57" s="244"/>
      <c r="D57" s="244"/>
      <c r="E57" s="244"/>
      <c r="F57" s="244"/>
      <c r="G57" s="310" t="s">
        <v>512</v>
      </c>
      <c r="H57" s="311"/>
      <c r="I57" s="319">
        <v>8352097</v>
      </c>
      <c r="J57" s="320">
        <v>87080</v>
      </c>
      <c r="K57" s="321">
        <v>58.3</v>
      </c>
      <c r="L57" s="322">
        <v>63956</v>
      </c>
      <c r="M57" s="323">
        <v>25.7</v>
      </c>
      <c r="N57" s="324">
        <v>32.6</v>
      </c>
    </row>
    <row r="58" spans="1:14">
      <c r="A58" s="248"/>
      <c r="B58" s="244"/>
      <c r="C58" s="244"/>
      <c r="D58" s="244"/>
      <c r="E58" s="244"/>
      <c r="F58" s="244"/>
      <c r="G58" s="325"/>
      <c r="H58" s="326" t="s">
        <v>509</v>
      </c>
      <c r="I58" s="327">
        <v>1339659</v>
      </c>
      <c r="J58" s="328">
        <v>13967</v>
      </c>
      <c r="K58" s="329">
        <v>130.9</v>
      </c>
      <c r="L58" s="330">
        <v>29239</v>
      </c>
      <c r="M58" s="331">
        <v>8.8000000000000007</v>
      </c>
      <c r="N58" s="332">
        <v>122.1</v>
      </c>
    </row>
    <row r="59" spans="1:14">
      <c r="A59" s="248"/>
      <c r="B59" s="244"/>
      <c r="C59" s="244"/>
      <c r="D59" s="244"/>
      <c r="E59" s="244"/>
      <c r="F59" s="244"/>
      <c r="G59" s="310" t="s">
        <v>513</v>
      </c>
      <c r="H59" s="311"/>
      <c r="I59" s="319">
        <v>6648321</v>
      </c>
      <c r="J59" s="320">
        <v>68778</v>
      </c>
      <c r="K59" s="321">
        <v>-21</v>
      </c>
      <c r="L59" s="322">
        <v>66255</v>
      </c>
      <c r="M59" s="323">
        <v>3.6</v>
      </c>
      <c r="N59" s="324">
        <v>-24.6</v>
      </c>
    </row>
    <row r="60" spans="1:14">
      <c r="A60" s="248"/>
      <c r="B60" s="244"/>
      <c r="C60" s="244"/>
      <c r="D60" s="244"/>
      <c r="E60" s="244"/>
      <c r="F60" s="244"/>
      <c r="G60" s="325"/>
      <c r="H60" s="326" t="s">
        <v>509</v>
      </c>
      <c r="I60" s="333">
        <v>591904</v>
      </c>
      <c r="J60" s="328">
        <v>6123</v>
      </c>
      <c r="K60" s="329">
        <v>-56.2</v>
      </c>
      <c r="L60" s="330">
        <v>31822</v>
      </c>
      <c r="M60" s="331">
        <v>8.8000000000000007</v>
      </c>
      <c r="N60" s="332">
        <v>-65</v>
      </c>
    </row>
    <row r="61" spans="1:14">
      <c r="A61" s="248"/>
      <c r="B61" s="244"/>
      <c r="C61" s="244"/>
      <c r="D61" s="244"/>
      <c r="E61" s="244"/>
      <c r="F61" s="244"/>
      <c r="G61" s="310" t="s">
        <v>514</v>
      </c>
      <c r="H61" s="334"/>
      <c r="I61" s="335">
        <v>6033732</v>
      </c>
      <c r="J61" s="336">
        <v>63527</v>
      </c>
      <c r="K61" s="337">
        <v>7.6</v>
      </c>
      <c r="L61" s="338">
        <v>53773</v>
      </c>
      <c r="M61" s="339">
        <v>11.8</v>
      </c>
      <c r="N61" s="324">
        <v>-4.2</v>
      </c>
    </row>
    <row r="62" spans="1:14">
      <c r="A62" s="248"/>
      <c r="B62" s="244"/>
      <c r="C62" s="244"/>
      <c r="D62" s="244"/>
      <c r="E62" s="244"/>
      <c r="F62" s="244"/>
      <c r="G62" s="325"/>
      <c r="H62" s="326" t="s">
        <v>509</v>
      </c>
      <c r="I62" s="327">
        <v>909782</v>
      </c>
      <c r="J62" s="328">
        <v>9621</v>
      </c>
      <c r="K62" s="329">
        <v>9.4</v>
      </c>
      <c r="L62" s="330">
        <v>27509</v>
      </c>
      <c r="M62" s="331">
        <v>5.8</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60" zoomScaleNormal="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6.97</v>
      </c>
      <c r="G47" s="12">
        <v>8.1</v>
      </c>
      <c r="H47" s="12">
        <v>9.0500000000000007</v>
      </c>
      <c r="I47" s="12">
        <v>11.17</v>
      </c>
      <c r="J47" s="13">
        <v>13.57</v>
      </c>
    </row>
    <row r="48" spans="2:10" ht="57.75" customHeight="1">
      <c r="B48" s="14"/>
      <c r="C48" s="1141" t="s">
        <v>4</v>
      </c>
      <c r="D48" s="1141"/>
      <c r="E48" s="1142"/>
      <c r="F48" s="15">
        <v>3.68</v>
      </c>
      <c r="G48" s="16">
        <v>5.7</v>
      </c>
      <c r="H48" s="16">
        <v>5.76</v>
      </c>
      <c r="I48" s="16">
        <v>8.2100000000000009</v>
      </c>
      <c r="J48" s="17">
        <v>3.76</v>
      </c>
    </row>
    <row r="49" spans="2:10" ht="57.75" customHeight="1" thickBot="1">
      <c r="B49" s="18"/>
      <c r="C49" s="1143" t="s">
        <v>5</v>
      </c>
      <c r="D49" s="1143"/>
      <c r="E49" s="1144"/>
      <c r="F49" s="19">
        <v>0.87</v>
      </c>
      <c r="G49" s="20">
        <v>3.47</v>
      </c>
      <c r="H49" s="20">
        <v>1.24</v>
      </c>
      <c r="I49" s="20">
        <v>4.88</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t="s">
        <v>523</v>
      </c>
      <c r="G34" s="33">
        <v>1.27</v>
      </c>
      <c r="H34" s="33" t="s">
        <v>524</v>
      </c>
      <c r="I34" s="33" t="s">
        <v>525</v>
      </c>
      <c r="J34" s="34" t="s">
        <v>526</v>
      </c>
      <c r="K34" s="22"/>
      <c r="L34" s="22"/>
      <c r="M34" s="22"/>
      <c r="N34" s="22"/>
      <c r="O34" s="22"/>
      <c r="P34" s="22"/>
    </row>
    <row r="35" spans="1:16" ht="39" customHeight="1">
      <c r="A35" s="22"/>
      <c r="B35" s="35"/>
      <c r="C35" s="1145" t="s">
        <v>527</v>
      </c>
      <c r="D35" s="1146"/>
      <c r="E35" s="1147"/>
      <c r="F35" s="36">
        <v>6.51</v>
      </c>
      <c r="G35" s="37">
        <v>8.01</v>
      </c>
      <c r="H35" s="37">
        <v>9.11</v>
      </c>
      <c r="I35" s="37">
        <v>9.9700000000000006</v>
      </c>
      <c r="J35" s="38">
        <v>9.98</v>
      </c>
      <c r="K35" s="22"/>
      <c r="L35" s="22"/>
      <c r="M35" s="22"/>
      <c r="N35" s="22"/>
      <c r="O35" s="22"/>
      <c r="P35" s="22"/>
    </row>
    <row r="36" spans="1:16" ht="39" customHeight="1">
      <c r="A36" s="22"/>
      <c r="B36" s="35"/>
      <c r="C36" s="1145" t="s">
        <v>528</v>
      </c>
      <c r="D36" s="1146"/>
      <c r="E36" s="1147"/>
      <c r="F36" s="36">
        <v>3.66</v>
      </c>
      <c r="G36" s="37">
        <v>5.69</v>
      </c>
      <c r="H36" s="37">
        <v>5.74</v>
      </c>
      <c r="I36" s="37">
        <v>8.18</v>
      </c>
      <c r="J36" s="38">
        <v>3.74</v>
      </c>
      <c r="K36" s="22"/>
      <c r="L36" s="22"/>
      <c r="M36" s="22"/>
      <c r="N36" s="22"/>
      <c r="O36" s="22"/>
      <c r="P36" s="22"/>
    </row>
    <row r="37" spans="1:16" ht="39" customHeight="1">
      <c r="A37" s="22"/>
      <c r="B37" s="35"/>
      <c r="C37" s="1145" t="s">
        <v>529</v>
      </c>
      <c r="D37" s="1146"/>
      <c r="E37" s="1147"/>
      <c r="F37" s="36">
        <v>0.19</v>
      </c>
      <c r="G37" s="37">
        <v>0.27</v>
      </c>
      <c r="H37" s="37">
        <v>0.15</v>
      </c>
      <c r="I37" s="37">
        <v>0.28000000000000003</v>
      </c>
      <c r="J37" s="38">
        <v>0.54</v>
      </c>
      <c r="K37" s="22"/>
      <c r="L37" s="22"/>
      <c r="M37" s="22"/>
      <c r="N37" s="22"/>
      <c r="O37" s="22"/>
      <c r="P37" s="22"/>
    </row>
    <row r="38" spans="1:16" ht="39" customHeight="1">
      <c r="A38" s="22"/>
      <c r="B38" s="35"/>
      <c r="C38" s="1145" t="s">
        <v>530</v>
      </c>
      <c r="D38" s="1146"/>
      <c r="E38" s="1147"/>
      <c r="F38" s="36">
        <v>0.37</v>
      </c>
      <c r="G38" s="37">
        <v>0.14000000000000001</v>
      </c>
      <c r="H38" s="37">
        <v>0.88</v>
      </c>
      <c r="I38" s="37">
        <v>0.67</v>
      </c>
      <c r="J38" s="38">
        <v>0.41</v>
      </c>
      <c r="K38" s="22"/>
      <c r="L38" s="22"/>
      <c r="M38" s="22"/>
      <c r="N38" s="22"/>
      <c r="O38" s="22"/>
      <c r="P38" s="22"/>
    </row>
    <row r="39" spans="1:16" ht="39" customHeight="1">
      <c r="A39" s="22"/>
      <c r="B39" s="35"/>
      <c r="C39" s="1145" t="s">
        <v>531</v>
      </c>
      <c r="D39" s="1146"/>
      <c r="E39" s="1147"/>
      <c r="F39" s="36">
        <v>0.13</v>
      </c>
      <c r="G39" s="37">
        <v>0.15</v>
      </c>
      <c r="H39" s="37">
        <v>0.15</v>
      </c>
      <c r="I39" s="37">
        <v>0.15</v>
      </c>
      <c r="J39" s="38">
        <v>0.15</v>
      </c>
      <c r="K39" s="22"/>
      <c r="L39" s="22"/>
      <c r="M39" s="22"/>
      <c r="N39" s="22"/>
      <c r="O39" s="22"/>
      <c r="P39" s="22"/>
    </row>
    <row r="40" spans="1:16" ht="39" customHeight="1">
      <c r="A40" s="22"/>
      <c r="B40" s="35"/>
      <c r="C40" s="1145" t="s">
        <v>532</v>
      </c>
      <c r="D40" s="1146"/>
      <c r="E40" s="1147"/>
      <c r="F40" s="36">
        <v>0.02</v>
      </c>
      <c r="G40" s="37">
        <v>0.08</v>
      </c>
      <c r="H40" s="37">
        <v>0.12</v>
      </c>
      <c r="I40" s="37">
        <v>0.08</v>
      </c>
      <c r="J40" s="38">
        <v>7.0000000000000007E-2</v>
      </c>
      <c r="K40" s="22"/>
      <c r="L40" s="22"/>
      <c r="M40" s="22"/>
      <c r="N40" s="22"/>
      <c r="O40" s="22"/>
      <c r="P40" s="22"/>
    </row>
    <row r="41" spans="1:16" ht="39" customHeight="1">
      <c r="A41" s="22"/>
      <c r="B41" s="35"/>
      <c r="C41" s="1145" t="s">
        <v>533</v>
      </c>
      <c r="D41" s="1146"/>
      <c r="E41" s="1147"/>
      <c r="F41" s="36">
        <v>0.19</v>
      </c>
      <c r="G41" s="37">
        <v>0.02</v>
      </c>
      <c r="H41" s="37">
        <v>0.27</v>
      </c>
      <c r="I41" s="37">
        <v>0.09</v>
      </c>
      <c r="J41" s="38">
        <v>0.04</v>
      </c>
      <c r="K41" s="22"/>
      <c r="L41" s="22"/>
      <c r="M41" s="22"/>
      <c r="N41" s="22"/>
      <c r="O41" s="22"/>
      <c r="P41" s="22"/>
    </row>
    <row r="42" spans="1:16" ht="39" customHeight="1">
      <c r="A42" s="22"/>
      <c r="B42" s="39"/>
      <c r="C42" s="1145" t="s">
        <v>534</v>
      </c>
      <c r="D42" s="1146"/>
      <c r="E42" s="1147"/>
      <c r="F42" s="36" t="s">
        <v>477</v>
      </c>
      <c r="G42" s="37" t="s">
        <v>477</v>
      </c>
      <c r="H42" s="37" t="s">
        <v>535</v>
      </c>
      <c r="I42" s="37" t="s">
        <v>477</v>
      </c>
      <c r="J42" s="38" t="s">
        <v>477</v>
      </c>
      <c r="K42" s="22"/>
      <c r="L42" s="22"/>
      <c r="M42" s="22"/>
      <c r="N42" s="22"/>
      <c r="O42" s="22"/>
      <c r="P42" s="22"/>
    </row>
    <row r="43" spans="1:16" ht="39" customHeight="1" thickBot="1">
      <c r="A43" s="22"/>
      <c r="B43" s="40"/>
      <c r="C43" s="1148" t="s">
        <v>536</v>
      </c>
      <c r="D43" s="1149"/>
      <c r="E43" s="1150"/>
      <c r="F43" s="41">
        <v>0.1</v>
      </c>
      <c r="G43" s="42">
        <v>0</v>
      </c>
      <c r="H43" s="42" t="s">
        <v>477</v>
      </c>
      <c r="I43" s="42">
        <v>0.06</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2440</v>
      </c>
      <c r="L45" s="60">
        <v>2496</v>
      </c>
      <c r="M45" s="60">
        <v>2548</v>
      </c>
      <c r="N45" s="60">
        <v>2595</v>
      </c>
      <c r="O45" s="61">
        <v>2702</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339</v>
      </c>
      <c r="L48" s="64">
        <v>377</v>
      </c>
      <c r="M48" s="64">
        <v>356</v>
      </c>
      <c r="N48" s="64">
        <v>367</v>
      </c>
      <c r="O48" s="65">
        <v>349</v>
      </c>
      <c r="P48" s="48"/>
      <c r="Q48" s="48"/>
      <c r="R48" s="48"/>
      <c r="S48" s="48"/>
      <c r="T48" s="48"/>
      <c r="U48" s="48"/>
    </row>
    <row r="49" spans="1:21" ht="30.75" customHeight="1">
      <c r="A49" s="48"/>
      <c r="B49" s="1163"/>
      <c r="C49" s="1164"/>
      <c r="D49" s="62"/>
      <c r="E49" s="1155" t="s">
        <v>15</v>
      </c>
      <c r="F49" s="1155"/>
      <c r="G49" s="1155"/>
      <c r="H49" s="1155"/>
      <c r="I49" s="1155"/>
      <c r="J49" s="1156"/>
      <c r="K49" s="63">
        <v>38</v>
      </c>
      <c r="L49" s="64">
        <v>33</v>
      </c>
      <c r="M49" s="64">
        <v>60</v>
      </c>
      <c r="N49" s="64">
        <v>103</v>
      </c>
      <c r="O49" s="65">
        <v>103</v>
      </c>
      <c r="P49" s="48"/>
      <c r="Q49" s="48"/>
      <c r="R49" s="48"/>
      <c r="S49" s="48"/>
      <c r="T49" s="48"/>
      <c r="U49" s="48"/>
    </row>
    <row r="50" spans="1:21" ht="30.75" customHeight="1">
      <c r="A50" s="48"/>
      <c r="B50" s="1163"/>
      <c r="C50" s="1164"/>
      <c r="D50" s="62"/>
      <c r="E50" s="1155" t="s">
        <v>16</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17</v>
      </c>
      <c r="F51" s="1155"/>
      <c r="G51" s="1155"/>
      <c r="H51" s="1155"/>
      <c r="I51" s="1155"/>
      <c r="J51" s="1156"/>
      <c r="K51" s="63">
        <v>10</v>
      </c>
      <c r="L51" s="64">
        <v>8</v>
      </c>
      <c r="M51" s="64">
        <v>7</v>
      </c>
      <c r="N51" s="64">
        <v>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1392</v>
      </c>
      <c r="L52" s="64">
        <v>1514</v>
      </c>
      <c r="M52" s="64">
        <v>1575</v>
      </c>
      <c r="N52" s="64">
        <v>1662</v>
      </c>
      <c r="O52" s="65">
        <v>1770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1435</v>
      </c>
      <c r="L53" s="69">
        <v>1400</v>
      </c>
      <c r="M53" s="69">
        <v>1396</v>
      </c>
      <c r="N53" s="69">
        <v>1404</v>
      </c>
      <c r="O53" s="70">
        <v>1385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9" t="s">
        <v>23</v>
      </c>
      <c r="C41" s="1170"/>
      <c r="D41" s="81"/>
      <c r="E41" s="1175" t="s">
        <v>24</v>
      </c>
      <c r="F41" s="1175"/>
      <c r="G41" s="1175"/>
      <c r="H41" s="1176"/>
      <c r="I41" s="82">
        <v>27856</v>
      </c>
      <c r="J41" s="83">
        <v>28358</v>
      </c>
      <c r="K41" s="83">
        <v>28497</v>
      </c>
      <c r="L41" s="83">
        <v>30238</v>
      </c>
      <c r="M41" s="84">
        <v>30428</v>
      </c>
    </row>
    <row r="42" spans="2:13" ht="27.75" customHeight="1">
      <c r="B42" s="1171"/>
      <c r="C42" s="1172"/>
      <c r="D42" s="85"/>
      <c r="E42" s="1177" t="s">
        <v>25</v>
      </c>
      <c r="F42" s="1177"/>
      <c r="G42" s="1177"/>
      <c r="H42" s="1178"/>
      <c r="I42" s="86" t="s">
        <v>477</v>
      </c>
      <c r="J42" s="87" t="s">
        <v>477</v>
      </c>
      <c r="K42" s="87" t="s">
        <v>477</v>
      </c>
      <c r="L42" s="87">
        <v>443</v>
      </c>
      <c r="M42" s="88">
        <v>528</v>
      </c>
    </row>
    <row r="43" spans="2:13" ht="27.75" customHeight="1">
      <c r="B43" s="1171"/>
      <c r="C43" s="1172"/>
      <c r="D43" s="85"/>
      <c r="E43" s="1177" t="s">
        <v>26</v>
      </c>
      <c r="F43" s="1177"/>
      <c r="G43" s="1177"/>
      <c r="H43" s="1178"/>
      <c r="I43" s="86">
        <v>2535</v>
      </c>
      <c r="J43" s="87">
        <v>3136</v>
      </c>
      <c r="K43" s="87">
        <v>4132</v>
      </c>
      <c r="L43" s="87">
        <v>5052</v>
      </c>
      <c r="M43" s="88">
        <v>5053</v>
      </c>
    </row>
    <row r="44" spans="2:13" ht="27.75" customHeight="1">
      <c r="B44" s="1171"/>
      <c r="C44" s="1172"/>
      <c r="D44" s="85"/>
      <c r="E44" s="1177" t="s">
        <v>27</v>
      </c>
      <c r="F44" s="1177"/>
      <c r="G44" s="1177"/>
      <c r="H44" s="1178"/>
      <c r="I44" s="86">
        <v>1120</v>
      </c>
      <c r="J44" s="87">
        <v>1096</v>
      </c>
      <c r="K44" s="87">
        <v>1053</v>
      </c>
      <c r="L44" s="87">
        <v>972</v>
      </c>
      <c r="M44" s="88">
        <v>888</v>
      </c>
    </row>
    <row r="45" spans="2:13" ht="27.75" customHeight="1">
      <c r="B45" s="1171"/>
      <c r="C45" s="1172"/>
      <c r="D45" s="85"/>
      <c r="E45" s="1177" t="s">
        <v>28</v>
      </c>
      <c r="F45" s="1177"/>
      <c r="G45" s="1177"/>
      <c r="H45" s="1178"/>
      <c r="I45" s="86">
        <v>3472</v>
      </c>
      <c r="J45" s="87">
        <v>3229</v>
      </c>
      <c r="K45" s="87">
        <v>3242</v>
      </c>
      <c r="L45" s="87">
        <v>3284</v>
      </c>
      <c r="M45" s="88">
        <v>2983</v>
      </c>
    </row>
    <row r="46" spans="2:13" ht="27.75" customHeight="1">
      <c r="B46" s="1171"/>
      <c r="C46" s="1172"/>
      <c r="D46" s="85"/>
      <c r="E46" s="1177" t="s">
        <v>29</v>
      </c>
      <c r="F46" s="1177"/>
      <c r="G46" s="1177"/>
      <c r="H46" s="1178"/>
      <c r="I46" s="86">
        <v>4</v>
      </c>
      <c r="J46" s="87">
        <v>6</v>
      </c>
      <c r="K46" s="87">
        <v>4</v>
      </c>
      <c r="L46" s="87">
        <v>8</v>
      </c>
      <c r="M46" s="88">
        <v>4</v>
      </c>
    </row>
    <row r="47" spans="2:13" ht="27.75" customHeight="1">
      <c r="B47" s="1171"/>
      <c r="C47" s="1172"/>
      <c r="D47" s="85"/>
      <c r="E47" s="1177" t="s">
        <v>30</v>
      </c>
      <c r="F47" s="1177"/>
      <c r="G47" s="1177"/>
      <c r="H47" s="1178"/>
      <c r="I47" s="86" t="s">
        <v>477</v>
      </c>
      <c r="J47" s="87" t="s">
        <v>477</v>
      </c>
      <c r="K47" s="87" t="s">
        <v>477</v>
      </c>
      <c r="L47" s="87" t="s">
        <v>477</v>
      </c>
      <c r="M47" s="88" t="s">
        <v>477</v>
      </c>
    </row>
    <row r="48" spans="2:13" ht="27.75" customHeight="1">
      <c r="B48" s="1173"/>
      <c r="C48" s="1174"/>
      <c r="D48" s="85"/>
      <c r="E48" s="1177" t="s">
        <v>31</v>
      </c>
      <c r="F48" s="1177"/>
      <c r="G48" s="1177"/>
      <c r="H48" s="1178"/>
      <c r="I48" s="86" t="s">
        <v>477</v>
      </c>
      <c r="J48" s="87" t="s">
        <v>477</v>
      </c>
      <c r="K48" s="87" t="s">
        <v>477</v>
      </c>
      <c r="L48" s="87" t="s">
        <v>477</v>
      </c>
      <c r="M48" s="88" t="s">
        <v>477</v>
      </c>
    </row>
    <row r="49" spans="2:13" ht="27.75" customHeight="1">
      <c r="B49" s="1179" t="s">
        <v>32</v>
      </c>
      <c r="C49" s="1180"/>
      <c r="D49" s="89"/>
      <c r="E49" s="1177" t="s">
        <v>33</v>
      </c>
      <c r="F49" s="1177"/>
      <c r="G49" s="1177"/>
      <c r="H49" s="1178"/>
      <c r="I49" s="86">
        <v>4878</v>
      </c>
      <c r="J49" s="87">
        <v>4849</v>
      </c>
      <c r="K49" s="87">
        <v>5172</v>
      </c>
      <c r="L49" s="87">
        <v>7176</v>
      </c>
      <c r="M49" s="88">
        <v>6741</v>
      </c>
    </row>
    <row r="50" spans="2:13" ht="27.75" customHeight="1">
      <c r="B50" s="1171"/>
      <c r="C50" s="1172"/>
      <c r="D50" s="85"/>
      <c r="E50" s="1177" t="s">
        <v>34</v>
      </c>
      <c r="F50" s="1177"/>
      <c r="G50" s="1177"/>
      <c r="H50" s="1178"/>
      <c r="I50" s="86">
        <v>709</v>
      </c>
      <c r="J50" s="87">
        <v>756</v>
      </c>
      <c r="K50" s="87">
        <v>990</v>
      </c>
      <c r="L50" s="87">
        <v>984</v>
      </c>
      <c r="M50" s="88">
        <v>895</v>
      </c>
    </row>
    <row r="51" spans="2:13" ht="27.75" customHeight="1">
      <c r="B51" s="1173"/>
      <c r="C51" s="1174"/>
      <c r="D51" s="85"/>
      <c r="E51" s="1177" t="s">
        <v>35</v>
      </c>
      <c r="F51" s="1177"/>
      <c r="G51" s="1177"/>
      <c r="H51" s="1178"/>
      <c r="I51" s="86">
        <v>18316</v>
      </c>
      <c r="J51" s="87">
        <v>19328</v>
      </c>
      <c r="K51" s="87">
        <v>18452</v>
      </c>
      <c r="L51" s="87">
        <v>20693</v>
      </c>
      <c r="M51" s="88">
        <v>21188</v>
      </c>
    </row>
    <row r="52" spans="2:13" ht="27.75" customHeight="1" thickBot="1">
      <c r="B52" s="1181" t="s">
        <v>36</v>
      </c>
      <c r="C52" s="1182"/>
      <c r="D52" s="90"/>
      <c r="E52" s="1183" t="s">
        <v>37</v>
      </c>
      <c r="F52" s="1183"/>
      <c r="G52" s="1183"/>
      <c r="H52" s="1184"/>
      <c r="I52" s="91">
        <v>11085</v>
      </c>
      <c r="J52" s="92">
        <v>10892</v>
      </c>
      <c r="K52" s="92">
        <v>12316</v>
      </c>
      <c r="L52" s="92">
        <v>11143</v>
      </c>
      <c r="M52" s="93">
        <v>11060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50757</v>
      </c>
      <c r="E3" s="116"/>
      <c r="F3" s="117">
        <v>40203</v>
      </c>
      <c r="G3" s="118"/>
      <c r="H3" s="119"/>
    </row>
    <row r="4" spans="1:8">
      <c r="A4" s="120"/>
      <c r="B4" s="121"/>
      <c r="C4" s="122"/>
      <c r="D4" s="123">
        <v>12732</v>
      </c>
      <c r="E4" s="124"/>
      <c r="F4" s="125">
        <v>23352</v>
      </c>
      <c r="G4" s="126"/>
      <c r="H4" s="127"/>
    </row>
    <row r="5" spans="1:8">
      <c r="A5" s="108" t="s">
        <v>510</v>
      </c>
      <c r="B5" s="113"/>
      <c r="C5" s="114"/>
      <c r="D5" s="115">
        <v>56010</v>
      </c>
      <c r="E5" s="116"/>
      <c r="F5" s="117">
        <v>47569</v>
      </c>
      <c r="G5" s="118"/>
      <c r="H5" s="119"/>
    </row>
    <row r="6" spans="1:8">
      <c r="A6" s="120"/>
      <c r="B6" s="121"/>
      <c r="C6" s="122"/>
      <c r="D6" s="123">
        <v>9234</v>
      </c>
      <c r="E6" s="124"/>
      <c r="F6" s="125">
        <v>26255</v>
      </c>
      <c r="G6" s="126"/>
      <c r="H6" s="127"/>
    </row>
    <row r="7" spans="1:8">
      <c r="A7" s="108" t="s">
        <v>511</v>
      </c>
      <c r="B7" s="113"/>
      <c r="C7" s="114"/>
      <c r="D7" s="115">
        <v>55011</v>
      </c>
      <c r="E7" s="116"/>
      <c r="F7" s="117">
        <v>50880</v>
      </c>
      <c r="G7" s="118"/>
      <c r="H7" s="119"/>
    </row>
    <row r="8" spans="1:8">
      <c r="A8" s="120"/>
      <c r="B8" s="121"/>
      <c r="C8" s="122"/>
      <c r="D8" s="123">
        <v>6049</v>
      </c>
      <c r="E8" s="124"/>
      <c r="F8" s="125">
        <v>26879</v>
      </c>
      <c r="G8" s="126"/>
      <c r="H8" s="127"/>
    </row>
    <row r="9" spans="1:8">
      <c r="A9" s="108" t="s">
        <v>512</v>
      </c>
      <c r="B9" s="113"/>
      <c r="C9" s="114"/>
      <c r="D9" s="115">
        <v>87080</v>
      </c>
      <c r="E9" s="116"/>
      <c r="F9" s="117">
        <v>63956</v>
      </c>
      <c r="G9" s="118"/>
      <c r="H9" s="119"/>
    </row>
    <row r="10" spans="1:8">
      <c r="A10" s="120"/>
      <c r="B10" s="121"/>
      <c r="C10" s="122"/>
      <c r="D10" s="123">
        <v>13967</v>
      </c>
      <c r="E10" s="124"/>
      <c r="F10" s="125">
        <v>29239</v>
      </c>
      <c r="G10" s="126"/>
      <c r="H10" s="127"/>
    </row>
    <row r="11" spans="1:8">
      <c r="A11" s="108" t="s">
        <v>513</v>
      </c>
      <c r="B11" s="113"/>
      <c r="C11" s="114"/>
      <c r="D11" s="115">
        <v>68778</v>
      </c>
      <c r="E11" s="116"/>
      <c r="F11" s="117">
        <v>66255</v>
      </c>
      <c r="G11" s="118"/>
      <c r="H11" s="119"/>
    </row>
    <row r="12" spans="1:8">
      <c r="A12" s="120"/>
      <c r="B12" s="121"/>
      <c r="C12" s="128"/>
      <c r="D12" s="123">
        <v>6123</v>
      </c>
      <c r="E12" s="124"/>
      <c r="F12" s="125">
        <v>31822</v>
      </c>
      <c r="G12" s="126"/>
      <c r="H12" s="127"/>
    </row>
    <row r="13" spans="1:8">
      <c r="A13" s="108"/>
      <c r="B13" s="113"/>
      <c r="C13" s="129"/>
      <c r="D13" s="130">
        <v>63527</v>
      </c>
      <c r="E13" s="131"/>
      <c r="F13" s="132">
        <v>53773</v>
      </c>
      <c r="G13" s="133"/>
      <c r="H13" s="119"/>
    </row>
    <row r="14" spans="1:8">
      <c r="A14" s="120"/>
      <c r="B14" s="121"/>
      <c r="C14" s="122"/>
      <c r="D14" s="123">
        <v>9621</v>
      </c>
      <c r="E14" s="124"/>
      <c r="F14" s="125">
        <v>27509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3.68</v>
      </c>
      <c r="C19" s="134">
        <f>ROUND(VALUE(SUBSTITUTE(実質収支比率等に係る経年分析!G$48,"▲","-")),2)</f>
        <v>5.7</v>
      </c>
      <c r="D19" s="134">
        <f>ROUND(VALUE(SUBSTITUTE(実質収支比率等に係る経年分析!H$48,"▲","-")),2)</f>
        <v>5.76</v>
      </c>
      <c r="E19" s="134">
        <f>ROUND(VALUE(SUBSTITUTE(実質収支比率等に係る経年分析!I$48,"▲","-")),2)</f>
        <v>8.2100000000000009</v>
      </c>
      <c r="F19" s="134">
        <f>ROUND(VALUE(SUBSTITUTE(実質収支比率等に係る経年分析!J$48,"▲","-")),2)</f>
        <v>3.76</v>
      </c>
    </row>
    <row r="20" spans="1:11">
      <c r="A20" s="134" t="s">
        <v>42</v>
      </c>
      <c r="B20" s="134">
        <f>ROUND(VALUE(SUBSTITUTE(実質収支比率等に係る経年分析!F$47,"▲","-")),2)</f>
        <v>6.97</v>
      </c>
      <c r="C20" s="134">
        <f>ROUND(VALUE(SUBSTITUTE(実質収支比率等に係る経年分析!G$47,"▲","-")),2)</f>
        <v>8.1</v>
      </c>
      <c r="D20" s="134">
        <f>ROUND(VALUE(SUBSTITUTE(実質収支比率等に係る経年分析!H$47,"▲","-")),2)</f>
        <v>9.0500000000000007</v>
      </c>
      <c r="E20" s="134">
        <f>ROUND(VALUE(SUBSTITUTE(実質収支比率等に係る経年分析!I$47,"▲","-")),2)</f>
        <v>11.17</v>
      </c>
      <c r="F20" s="134">
        <f>ROUND(VALUE(SUBSTITUTE(実質収支比率等に係る経年分析!J$47,"▲","-")),2)</f>
        <v>13.57</v>
      </c>
    </row>
    <row r="21" spans="1:11">
      <c r="A21" s="134" t="s">
        <v>43</v>
      </c>
      <c r="B21" s="134">
        <f>IF(ISNUMBER(VALUE(SUBSTITUTE(実質収支比率等に係る経年分析!F$49,"▲","-"))),ROUND(VALUE(SUBSTITUTE(実質収支比率等に係る経年分析!F$49,"▲","-")),2),NA())</f>
        <v>0.87</v>
      </c>
      <c r="C21" s="134">
        <f>IF(ISNUMBER(VALUE(SUBSTITUTE(実質収支比率等に係る経年分析!G$49,"▲","-"))),ROUND(VALUE(SUBSTITUTE(実質収支比率等に係る経年分析!G$49,"▲","-")),2),NA())</f>
        <v>3.47</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4.88</v>
      </c>
      <c r="F21" s="134">
        <f>IF(ISNUMBER(VALUE(SUBSTITUTE(実質収支比率等に係る経年分析!J$49,"▲","-"))),ROUND(VALUE(SUBSTITUTE(実質収支比率等に係る経年分析!J$49,"▲","-")),2),NA())</f>
        <v>-1.75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宇地泊第二土地区画整理事業特別会計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介護老人福祉施設等特別会計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9.98</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0.51</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v>
      </c>
      <c r="F36" s="135">
        <f>IF(ROUND(VALUE(SUBSTITUTE(連結実質赤字比率に係る赤字・黒字の構成分析!H$34,"▲", "-")), 2) &lt; 0, ABS(ROUND(VALUE(SUBSTITUTE(連結実質赤字比率に係る赤字・黒字の構成分析!H$34,"▲", "-")), 2)), NA())</f>
        <v>0.71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1.1599999999999999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1392</v>
      </c>
      <c r="E42" s="136"/>
      <c r="F42" s="136"/>
      <c r="G42" s="136">
        <f>'実質公債費比率（分子）の構造'!L$52</f>
        <v>1514</v>
      </c>
      <c r="H42" s="136"/>
      <c r="I42" s="136"/>
      <c r="J42" s="136">
        <f>'実質公債費比率（分子）の構造'!M$52</f>
        <v>1575</v>
      </c>
      <c r="K42" s="136"/>
      <c r="L42" s="136"/>
      <c r="M42" s="136">
        <f>'実質公債費比率（分子）の構造'!N$52</f>
        <v>1662</v>
      </c>
      <c r="N42" s="136"/>
      <c r="O42" s="136"/>
      <c r="P42" s="136">
        <f>'実質公債費比率（分子）の構造'!O$52</f>
        <v>1770</v>
      </c>
    </row>
    <row r="43" spans="1:16">
      <c r="A43" s="136" t="s">
        <v>51</v>
      </c>
      <c r="B43" s="136">
        <f>'実質公債費比率（分子）の構造'!K$51</f>
        <v>10</v>
      </c>
      <c r="C43" s="136"/>
      <c r="D43" s="136"/>
      <c r="E43" s="136">
        <f>'実質公債費比率（分子）の構造'!L$51</f>
        <v>8</v>
      </c>
      <c r="F43" s="136"/>
      <c r="G43" s="136"/>
      <c r="H43" s="136">
        <f>'実質公債費比率（分子）の構造'!M$51</f>
        <v>7</v>
      </c>
      <c r="I43" s="136"/>
      <c r="J43" s="136"/>
      <c r="K43" s="136">
        <f>'実質公債費比率（分子）の構造'!N$51</f>
        <v>1</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38</v>
      </c>
      <c r="C45" s="136"/>
      <c r="D45" s="136"/>
      <c r="E45" s="136">
        <f>'実質公債費比率（分子）の構造'!L$49</f>
        <v>33</v>
      </c>
      <c r="F45" s="136"/>
      <c r="G45" s="136"/>
      <c r="H45" s="136">
        <f>'実質公債費比率（分子）の構造'!M$49</f>
        <v>60</v>
      </c>
      <c r="I45" s="136"/>
      <c r="J45" s="136"/>
      <c r="K45" s="136">
        <f>'実質公債費比率（分子）の構造'!N$49</f>
        <v>103</v>
      </c>
      <c r="L45" s="136"/>
      <c r="M45" s="136"/>
      <c r="N45" s="136">
        <f>'実質公債費比率（分子）の構造'!O$49</f>
        <v>103</v>
      </c>
      <c r="O45" s="136"/>
      <c r="P45" s="136"/>
    </row>
    <row r="46" spans="1:16">
      <c r="A46" s="136" t="s">
        <v>54</v>
      </c>
      <c r="B46" s="136">
        <f>'実質公債費比率（分子）の構造'!K$48</f>
        <v>339</v>
      </c>
      <c r="C46" s="136"/>
      <c r="D46" s="136"/>
      <c r="E46" s="136">
        <f>'実質公債費比率（分子）の構造'!L$48</f>
        <v>377</v>
      </c>
      <c r="F46" s="136"/>
      <c r="G46" s="136"/>
      <c r="H46" s="136">
        <f>'実質公債費比率（分子）の構造'!M$48</f>
        <v>356</v>
      </c>
      <c r="I46" s="136"/>
      <c r="J46" s="136"/>
      <c r="K46" s="136">
        <f>'実質公債費比率（分子）の構造'!N$48</f>
        <v>367</v>
      </c>
      <c r="L46" s="136"/>
      <c r="M46" s="136"/>
      <c r="N46" s="136">
        <f>'実質公債費比率（分子）の構造'!O$48</f>
        <v>349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2440</v>
      </c>
      <c r="C49" s="136"/>
      <c r="D49" s="136"/>
      <c r="E49" s="136">
        <f>'実質公債費比率（分子）の構造'!L$45</f>
        <v>2496</v>
      </c>
      <c r="F49" s="136"/>
      <c r="G49" s="136"/>
      <c r="H49" s="136">
        <f>'実質公債費比率（分子）の構造'!M$45</f>
        <v>2548</v>
      </c>
      <c r="I49" s="136"/>
      <c r="J49" s="136"/>
      <c r="K49" s="136">
        <f>'実質公債費比率（分子）の構造'!N$45</f>
        <v>2595</v>
      </c>
      <c r="L49" s="136"/>
      <c r="M49" s="136"/>
      <c r="N49" s="136">
        <f>'実質公債費比率（分子）の構造'!O$45</f>
        <v>2702</v>
      </c>
      <c r="O49" s="136"/>
      <c r="P49" s="136"/>
    </row>
    <row r="50" spans="1:16">
      <c r="A50" s="136" t="s">
        <v>58</v>
      </c>
      <c r="B50" s="136" t="e">
        <f>NA()</f>
        <v>#N/A</v>
      </c>
      <c r="C50" s="136">
        <f>IF(ISNUMBER('実質公債費比率（分子）の構造'!K$53),'実質公債費比率（分子）の構造'!K$53,NA())</f>
        <v>1435</v>
      </c>
      <c r="D50" s="136" t="e">
        <f>NA()</f>
        <v>#N/A</v>
      </c>
      <c r="E50" s="136" t="e">
        <f>NA()</f>
        <v>#N/A</v>
      </c>
      <c r="F50" s="136">
        <f>IF(ISNUMBER('実質公債費比率（分子）の構造'!L$53),'実質公債費比率（分子）の構造'!L$53,NA())</f>
        <v>1400</v>
      </c>
      <c r="G50" s="136" t="e">
        <f>NA()</f>
        <v>#N/A</v>
      </c>
      <c r="H50" s="136" t="e">
        <f>NA()</f>
        <v>#N/A</v>
      </c>
      <c r="I50" s="136">
        <f>IF(ISNUMBER('実質公債費比率（分子）の構造'!M$53),'実質公債費比率（分子）の構造'!M$53,NA())</f>
        <v>1396</v>
      </c>
      <c r="J50" s="136" t="e">
        <f>NA()</f>
        <v>#N/A</v>
      </c>
      <c r="K50" s="136" t="e">
        <f>NA()</f>
        <v>#N/A</v>
      </c>
      <c r="L50" s="136">
        <f>IF(ISNUMBER('実質公債費比率（分子）の構造'!N$53),'実質公債費比率（分子）の構造'!N$53,NA())</f>
        <v>1404</v>
      </c>
      <c r="M50" s="136" t="e">
        <f>NA()</f>
        <v>#N/A</v>
      </c>
      <c r="N50" s="136" t="e">
        <f>NA()</f>
        <v>#N/A</v>
      </c>
      <c r="O50" s="136">
        <f>IF(ISNUMBER('実質公債費比率（分子）の構造'!O$53),'実質公債費比率（分子）の構造'!O$53,NA())</f>
        <v>1385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18316</v>
      </c>
      <c r="E56" s="135"/>
      <c r="F56" s="135"/>
      <c r="G56" s="135">
        <f>'将来負担比率（分子）の構造'!J$51</f>
        <v>19328</v>
      </c>
      <c r="H56" s="135"/>
      <c r="I56" s="135"/>
      <c r="J56" s="135">
        <f>'将来負担比率（分子）の構造'!K$51</f>
        <v>18452</v>
      </c>
      <c r="K56" s="135"/>
      <c r="L56" s="135"/>
      <c r="M56" s="135">
        <f>'将来負担比率（分子）の構造'!L$51</f>
        <v>20693</v>
      </c>
      <c r="N56" s="135"/>
      <c r="O56" s="135"/>
      <c r="P56" s="135">
        <f>'将来負担比率（分子）の構造'!M$51</f>
        <v>21188</v>
      </c>
    </row>
    <row r="57" spans="1:16">
      <c r="A57" s="135" t="s">
        <v>34</v>
      </c>
      <c r="B57" s="135"/>
      <c r="C57" s="135"/>
      <c r="D57" s="135">
        <f>'将来負担比率（分子）の構造'!I$50</f>
        <v>709</v>
      </c>
      <c r="E57" s="135"/>
      <c r="F57" s="135"/>
      <c r="G57" s="135">
        <f>'将来負担比率（分子）の構造'!J$50</f>
        <v>756</v>
      </c>
      <c r="H57" s="135"/>
      <c r="I57" s="135"/>
      <c r="J57" s="135">
        <f>'将来負担比率（分子）の構造'!K$50</f>
        <v>990</v>
      </c>
      <c r="K57" s="135"/>
      <c r="L57" s="135"/>
      <c r="M57" s="135">
        <f>'将来負担比率（分子）の構造'!L$50</f>
        <v>984</v>
      </c>
      <c r="N57" s="135"/>
      <c r="O57" s="135"/>
      <c r="P57" s="135">
        <f>'将来負担比率（分子）の構造'!M$50</f>
        <v>895</v>
      </c>
    </row>
    <row r="58" spans="1:16">
      <c r="A58" s="135" t="s">
        <v>33</v>
      </c>
      <c r="B58" s="135"/>
      <c r="C58" s="135"/>
      <c r="D58" s="135">
        <f>'将来負担比率（分子）の構造'!I$49</f>
        <v>4878</v>
      </c>
      <c r="E58" s="135"/>
      <c r="F58" s="135"/>
      <c r="G58" s="135">
        <f>'将来負担比率（分子）の構造'!J$49</f>
        <v>4849</v>
      </c>
      <c r="H58" s="135"/>
      <c r="I58" s="135"/>
      <c r="J58" s="135">
        <f>'将来負担比率（分子）の構造'!K$49</f>
        <v>5172</v>
      </c>
      <c r="K58" s="135"/>
      <c r="L58" s="135"/>
      <c r="M58" s="135">
        <f>'将来負担比率（分子）の構造'!L$49</f>
        <v>7176</v>
      </c>
      <c r="N58" s="135"/>
      <c r="O58" s="135"/>
      <c r="P58" s="135">
        <f>'将来負担比率（分子）の構造'!M$49</f>
        <v>6741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v>
      </c>
      <c r="C61" s="135"/>
      <c r="D61" s="135"/>
      <c r="E61" s="135">
        <f>'将来負担比率（分子）の構造'!J$46</f>
        <v>6</v>
      </c>
      <c r="F61" s="135"/>
      <c r="G61" s="135"/>
      <c r="H61" s="135">
        <f>'将来負担比率（分子）の構造'!K$46</f>
        <v>4</v>
      </c>
      <c r="I61" s="135"/>
      <c r="J61" s="135"/>
      <c r="K61" s="135">
        <f>'将来負担比率（分子）の構造'!L$46</f>
        <v>8</v>
      </c>
      <c r="L61" s="135"/>
      <c r="M61" s="135"/>
      <c r="N61" s="135">
        <f>'将来負担比率（分子）の構造'!M$46</f>
        <v>4</v>
      </c>
      <c r="O61" s="135"/>
      <c r="P61" s="135"/>
    </row>
    <row r="62" spans="1:16">
      <c r="A62" s="135" t="s">
        <v>28</v>
      </c>
      <c r="B62" s="135">
        <f>'将来負担比率（分子）の構造'!I$45</f>
        <v>3472</v>
      </c>
      <c r="C62" s="135"/>
      <c r="D62" s="135"/>
      <c r="E62" s="135">
        <f>'将来負担比率（分子）の構造'!J$45</f>
        <v>3229</v>
      </c>
      <c r="F62" s="135"/>
      <c r="G62" s="135"/>
      <c r="H62" s="135">
        <f>'将来負担比率（分子）の構造'!K$45</f>
        <v>3242</v>
      </c>
      <c r="I62" s="135"/>
      <c r="J62" s="135"/>
      <c r="K62" s="135">
        <f>'将来負担比率（分子）の構造'!L$45</f>
        <v>3284</v>
      </c>
      <c r="L62" s="135"/>
      <c r="M62" s="135"/>
      <c r="N62" s="135">
        <f>'将来負担比率（分子）の構造'!M$45</f>
        <v>2983</v>
      </c>
      <c r="O62" s="135"/>
      <c r="P62" s="135"/>
    </row>
    <row r="63" spans="1:16">
      <c r="A63" s="135" t="s">
        <v>27</v>
      </c>
      <c r="B63" s="135">
        <f>'将来負担比率（分子）の構造'!I$44</f>
        <v>1120</v>
      </c>
      <c r="C63" s="135"/>
      <c r="D63" s="135"/>
      <c r="E63" s="135">
        <f>'将来負担比率（分子）の構造'!J$44</f>
        <v>1096</v>
      </c>
      <c r="F63" s="135"/>
      <c r="G63" s="135"/>
      <c r="H63" s="135">
        <f>'将来負担比率（分子）の構造'!K$44</f>
        <v>1053</v>
      </c>
      <c r="I63" s="135"/>
      <c r="J63" s="135"/>
      <c r="K63" s="135">
        <f>'将来負担比率（分子）の構造'!L$44</f>
        <v>972</v>
      </c>
      <c r="L63" s="135"/>
      <c r="M63" s="135"/>
      <c r="N63" s="135">
        <f>'将来負担比率（分子）の構造'!M$44</f>
        <v>888</v>
      </c>
      <c r="O63" s="135"/>
      <c r="P63" s="135"/>
    </row>
    <row r="64" spans="1:16">
      <c r="A64" s="135" t="s">
        <v>26</v>
      </c>
      <c r="B64" s="135">
        <f>'将来負担比率（分子）の構造'!I$43</f>
        <v>2535</v>
      </c>
      <c r="C64" s="135"/>
      <c r="D64" s="135"/>
      <c r="E64" s="135">
        <f>'将来負担比率（分子）の構造'!J$43</f>
        <v>3136</v>
      </c>
      <c r="F64" s="135"/>
      <c r="G64" s="135"/>
      <c r="H64" s="135">
        <f>'将来負担比率（分子）の構造'!K$43</f>
        <v>4132</v>
      </c>
      <c r="I64" s="135"/>
      <c r="J64" s="135"/>
      <c r="K64" s="135">
        <f>'将来負担比率（分子）の構造'!L$43</f>
        <v>5052</v>
      </c>
      <c r="L64" s="135"/>
      <c r="M64" s="135"/>
      <c r="N64" s="135">
        <f>'将来負担比率（分子）の構造'!M$43</f>
        <v>5053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443</v>
      </c>
      <c r="L65" s="135"/>
      <c r="M65" s="135"/>
      <c r="N65" s="135">
        <f>'将来負担比率（分子）の構造'!M$42</f>
        <v>528</v>
      </c>
      <c r="O65" s="135"/>
      <c r="P65" s="135"/>
    </row>
    <row r="66" spans="1:16">
      <c r="A66" s="135" t="s">
        <v>24</v>
      </c>
      <c r="B66" s="135">
        <f>'将来負担比率（分子）の構造'!I$41</f>
        <v>27856</v>
      </c>
      <c r="C66" s="135"/>
      <c r="D66" s="135"/>
      <c r="E66" s="135">
        <f>'将来負担比率（分子）の構造'!J$41</f>
        <v>28358</v>
      </c>
      <c r="F66" s="135"/>
      <c r="G66" s="135"/>
      <c r="H66" s="135">
        <f>'将来負担比率（分子）の構造'!K$41</f>
        <v>28497</v>
      </c>
      <c r="I66" s="135"/>
      <c r="J66" s="135"/>
      <c r="K66" s="135">
        <f>'将来負担比率（分子）の構造'!L$41</f>
        <v>30238</v>
      </c>
      <c r="L66" s="135"/>
      <c r="M66" s="135"/>
      <c r="N66" s="135">
        <f>'将来負担比率（分子）の構造'!M$41</f>
        <v>30428</v>
      </c>
      <c r="O66" s="135"/>
      <c r="P66" s="135"/>
    </row>
    <row r="67" spans="1:16">
      <c r="A67" s="135" t="s">
        <v>62</v>
      </c>
      <c r="B67" s="135" t="e">
        <f>NA()</f>
        <v>#N/A</v>
      </c>
      <c r="C67" s="135">
        <f>IF(ISNUMBER('将来負担比率（分子）の構造'!I$52), IF('将来負担比率（分子）の構造'!I$52 &lt; 0, 0, '将来負担比率（分子）の構造'!I$52), NA())</f>
        <v>11085</v>
      </c>
      <c r="D67" s="135" t="e">
        <f>NA()</f>
        <v>#N/A</v>
      </c>
      <c r="E67" s="135" t="e">
        <f>NA()</f>
        <v>#N/A</v>
      </c>
      <c r="F67" s="135">
        <f>IF(ISNUMBER('将来負担比率（分子）の構造'!J$52), IF('将来負担比率（分子）の構造'!J$52 &lt; 0, 0, '将来負担比率（分子）の構造'!J$52), NA())</f>
        <v>10892</v>
      </c>
      <c r="G67" s="135" t="e">
        <f>NA()</f>
        <v>#N/A</v>
      </c>
      <c r="H67" s="135" t="e">
        <f>NA()</f>
        <v>#N/A</v>
      </c>
      <c r="I67" s="135">
        <f>IF(ISNUMBER('将来負担比率（分子）の構造'!K$52), IF('将来負担比率（分子）の構造'!K$52 &lt; 0, 0, '将来負担比率（分子）の構造'!K$52), NA())</f>
        <v>12316</v>
      </c>
      <c r="J67" s="135" t="e">
        <f>NA()</f>
        <v>#N/A</v>
      </c>
      <c r="K67" s="135" t="e">
        <f>NA()</f>
        <v>#N/A</v>
      </c>
      <c r="L67" s="135">
        <f>IF(ISNUMBER('将来負担比率（分子）の構造'!L$52), IF('将来負担比率（分子）の構造'!L$52 &lt; 0, 0, '将来負担比率（分子）の構造'!L$52), NA())</f>
        <v>11143</v>
      </c>
      <c r="M67" s="135" t="e">
        <f>NA()</f>
        <v>#N/A</v>
      </c>
      <c r="N67" s="135" t="e">
        <f>NA()</f>
        <v>#N/A</v>
      </c>
      <c r="O67" s="135">
        <f>IF(ISNUMBER('将来負担比率（分子）の構造'!M$52), IF('将来負担比率（分子）の構造'!M$52 &lt; 0, 0, '将来負担比率（分子）の構造'!M$52), NA())</f>
        <v>11060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宜野湾市</cp:lastModifiedBy>
  <cp:lastPrinted>2016-04-25T09:23:59Z</cp:lastPrinted>
  <dcterms:created xsi:type="dcterms:W3CDTF">2016-02-15T02:30:03Z</dcterms:created>
  <dcterms:modified xsi:type="dcterms:W3CDTF">2016-04-25T09:24:03Z</dcterms:modified>
</cp:coreProperties>
</file>