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U36" i="9"/>
  <c r="C36" i="9"/>
  <c r="CO35" i="9"/>
  <c r="BW35" i="9"/>
  <c r="AM35" i="9"/>
  <c r="C35" i="9"/>
  <c r="CO34" i="9"/>
  <c r="BW34" i="9"/>
  <c r="C34" i="9"/>
  <c r="U34" i="9" l="1"/>
  <c r="U35"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<sst xmlns="http://schemas.openxmlformats.org/spreadsheetml/2006/main" count="1001" uniqueCount="533">
  <si>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</si>
  <si>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</si>
  <si>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</si>
  <si>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</si>
  <si>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</si>
  <si>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</si>
  <si>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</si>
  <si>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</si>
  <si>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</si>
  <si>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</si>
  <si>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</si>
  <si>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</si>
  <si>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</si>
  <si>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</si>
  <si>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</si>
  <si>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</si>
  <si>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</si>
  <si>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</si>
  <si>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</si>
  <si>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</si>
  <si>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</si>
  <si>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</si>
  <si>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</si>
  <si>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</si>
  <si>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</si>
  <si>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</si>
  <si>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</si>
  <si>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</si>
  <si>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</si>
  <si>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</si>
  <si>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</si>
  <si>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</si>
  <si>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</si>
  <si>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</si>
  <si>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</si>
  <si>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</si>
  <si>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</si>
  <si>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</si>
  <si>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</si>
  <si>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</si>
  <si>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</si>
  <si>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</si>
  <si>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</si>
  <si>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</si>
  <si>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</si>
  <si>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</si>
  <si>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</si>
  <si>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</si>
  <si>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</si>
  <si>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</si>
  <si>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</si>
  <si>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</si>
  <si>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</si>
  <si>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</si>
  <si>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</si>
  <si>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</si>
  <si>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</si>
  <si>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</si>
  <si>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</si>
  <si>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</si>
  <si>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</si>
  <si>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</si>
  <si>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</si>
  <si>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</si>
  <si>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</si>
  <si>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</si>
  <si>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</si>
  <si>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</si>
  <si>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</si>
  <si>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</si>
  <si>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</si>
  <si>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</si>
  <si>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</si>
  <si>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</si>
  <si>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</si>
  <si>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</si>
  <si>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</si>
  <si>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</si>
  <si>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</si>
  <si>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</si>
  <si>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</si>
  <si>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</si>
  <si>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</si>
  <si>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</si>
  <si>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</si>
  <si>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</si>
  <si>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</si>
  <si>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</si>
  <si>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</si>
  <si>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</si>
  <si>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</si>
  <si>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</si>
  <si>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</si>
  <si>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</si>
  <si>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</si>
  <si>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</si>
  <si>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</si>
  <si>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</si>
  <si>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</si>
  <si>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</si>
  <si>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</si>
  <si>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</si>
  <si>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</si>
  <si>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</si>
  <si>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</si>
  <si>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</si>
  <si>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</si>
  <si>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</si>
  <si>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</si>
  <si>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</si>
  <si>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</si>
  <si>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</si>
  <si>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</si>
  <si>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</si>
  <si>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</si>
  <si>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</si>
  <si>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</si>
  <si>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</si>
  <si>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</si>
  <si>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</si>
  <si>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</si>
  <si>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</si>
  <si>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</si>
  <si>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</si>
  <si>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</si>
  <si>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</si>
  <si>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</si>
  <si>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</si>
  <si>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</si>
  <si>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</si>
  <si>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</si>
  <si>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</si>
  <si>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</si>
  <si>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</si>
  <si>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</si>
  <si>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</si>
  <si>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</si>
  <si>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</si>
  <si>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</si>
  <si>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</si>
  <si>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</si>
  <si>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</si>
  <si>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</si>
  <si>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</si>
  <si>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</si>
  <si>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</si>
  <si>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</si>
  <si>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</si>
  <si>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</si>
  <si>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</si>
  <si>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</si>
  <si>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</si>
  <si>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</si>
  <si>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</si>
  <si>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</si>
  <si>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</si>
  <si>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</si>
  <si>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</si>
  <si>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</si>
  <si>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</si>
  <si>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</si>
  <si>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</si>
  <si>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</si>
  <si>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</si>
  <si>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</si>
  <si>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</si>
  <si>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</si>
  <si>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</si>
  <si>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</si>
  <si>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</si>
  <si>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</si>
  <si>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</si>
  <si>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</si>
  <si>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</si>
  <si>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</si>
  <si>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</si>
  <si>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</si>
  <si>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</si>
  <si>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</si>
  <si>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</si>
  <si>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</si>
  <si>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</si>
  <si>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</si>
  <si>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</si>
  <si>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</si>
  <si>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</si>
  <si>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</si>
  <si>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</si>
  <si>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</si>
  <si>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</si>
  <si>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</si>
  <si>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</si>
  <si>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</si>
  <si>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沖縄県伊平屋村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</si>
  <si>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</si>
  <si>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</si>
  <si>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</si>
  <si>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</si>
  <si>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</si>
  <si>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</si>
  <si>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</si>
  <si>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</si>
  <si>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</si>
  <si>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</si>
  <si>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</si>
  <si>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</si>
  <si>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</si>
  <si>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</si>
  <si>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</si>
  <si>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</si>
  <si>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</si>
  <si>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</si>
  <si>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</si>
  <si>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</si>
  <si>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</si>
  <si>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</si>
  <si>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</si>
  <si>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</si>
  <si>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</si>
  <si>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</si>
  <si>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</si>
  <si>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</si>
  <si>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</si>
  <si>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</si>
  <si>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</si>
  <si>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</si>
  <si>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</si>
  <si>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</si>
  <si>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</si>
  <si>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</si>
  <si>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</si>
  <si>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</si>
  <si>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</si>
  <si>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</si>
  <si>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</si>
  <si>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</si>
  <si>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</si>
  <si>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</si>
  <si>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</si>
  <si>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</si>
  <si>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</si>
  <si>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</si>
  <si>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</si>
  <si>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</si>
  <si>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</si>
  <si>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</si>
  <si>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</si>
  <si>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</si>
  <si>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</si>
  <si>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</si>
  <si>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</si>
  <si>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</si>
  <si>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</si>
  <si>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</si>
  <si>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</si>
  <si>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</si>
  <si>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</si>
  <si>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</si>
  <si>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</si>
  <si>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</si>
  <si>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</si>
  <si>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</si>
  <si>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</si>
  <si>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</si>
  <si>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</si>
  <si>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</si>
  <si>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</si>
  <si>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</si>
  <si>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</si>
  <si>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</si>
  <si>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</si>
  <si>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</si>
  <si>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</si>
  <si>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</si>
  <si>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</si>
  <si>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</si>
  <si>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</si>
  <si>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</si>
  <si>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</si>
  <si>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</si>
  <si>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</si>
  <si>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</si>
  <si>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</si>
  <si>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</si>
  <si>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</si>
  <si>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</si>
  <si>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</si>
  <si>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</si>
  <si>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</si>
  <si>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</si>
  <si>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</si>
  <si>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</si>
  <si>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</si>
  <si>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</si>
  <si>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</si>
  <si>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</si>
  <si>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</si>
  <si>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</si>
  <si>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</si>
  <si>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</si>
  <si>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</si>
  <si>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</si>
  <si>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</si>
  <si>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</si>
  <si>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</si>
  <si>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</si>
  <si>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</si>
  <si>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</si>
  <si>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</si>
  <si>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</si>
  <si>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</si>
  <si>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</si>
  <si>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</si>
  <si>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</si>
  <si>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</si>
  <si>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</si>
  <si>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</si>
  <si>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</si>
  <si>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</si>
  <si>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</si>
  <si>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</si>
  <si>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</si>
  <si>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</si>
  <si>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</si>
  <si>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</si>
  <si>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</si>
  <si>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</si>
  <si>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</si>
  <si>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</si>
  <si>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</si>
  <si>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</si>
  <si>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</si>
  <si>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</si>
  <si>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</si>
  <si>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</si>
  <si>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</si>
  <si>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</si>
  <si>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</si>
  <si>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</si>
  <si>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</si>
  <si>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</si>
  <si>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沖縄県伊平屋村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</si>
  <si>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</si>
  <si>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</si>
  <si>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</si>
  <si>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</si>
  <si>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</si>
  <si>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</si>
  <si>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</si>
  <si>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</si>
  <si>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</si>
  <si>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</si>
  <si>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</si>
  <si>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</si>
  <si>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</si>
  <si>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</si>
  <si>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</si>
  <si>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</si>
  <si>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</si>
  <si>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</si>
  <si>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</si>
  <si>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</si>
  <si>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</si>
  <si>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</si>
  <si>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</si>
  <si>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</si>
  <si>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</si>
  <si>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</si>
  <si>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</si>
  <si>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</si>
  <si>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</si>
  <si>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</si>
  <si>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</si>
  <si>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</si>
  <si>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</si>
  <si>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</si>
  <si>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</si>
  <si>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</si>
  <si>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</si>
  <si>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</si>
  <si>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</si>
  <si>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</si>
  <si>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</si>
  <si>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</si>
  <si>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</si>
  <si>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</si>
  <si>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</si>
  <si>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</si>
  <si>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</si>
  <si>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</si>
  <si>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</si>
  <si>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</si>
  <si>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</si>
  <si>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</si>
  <si>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</si>
  <si>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</si>
  <si>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</si>
  <si>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</si>
  <si>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</si>
  <si>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</si>
  <si>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</si>
  <si>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</si>
  <si>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</si>
  <si>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</si>
  <si>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</si>
  <si>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</si>
  <si>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</si>
  <si>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</si>
  <si>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</si>
  <si>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</si>
  <si>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</si>
  <si>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</si>
  <si>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</si>
  <si>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</si>
  <si>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</si>
  <si>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</si>
  <si>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</si>
  <si>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</si>
  <si>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</si>
  <si>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</si>
  <si>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</si>
  <si>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</si>
  <si>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</si>
  <si>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</si>
  <si>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</si>
  <si>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</si>
  <si>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</si>
  <si>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</si>
  <si>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</si>
  <si>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</si>
  <si>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</si>
  <si>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</si>
  <si>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</si>
  <si>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</si>
  <si>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</si>
  <si>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</si>
  <si>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</si>
  <si>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</si>
  <si>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</si>
  <si>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</si>
  <si>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</si>
  <si>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</si>
  <si>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</si>
  <si>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</si>
  <si>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</si>
  <si>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</si>
  <si>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</si>
  <si>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</si>
  <si>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</si>
  <si>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</si>
  <si>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</si>
  <si>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</si>
  <si>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</si>
  <si>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</si>
  <si>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</si>
  <si>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</si>
  <si>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</si>
  <si>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</si>
  <si>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</si>
  <si>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</si>
  <si>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</si>
  <si>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</si>
  <si>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</si>
  <si>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</si>
  <si>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</si>
  <si>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</si>
  <si>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</si>
  <si>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</si>
  <si>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</si>
  <si>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</si>
  <si>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</si>
  <si>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</si>
  <si>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</si>
  <si>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</si>
  <si>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</si>
  <si>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</si>
  <si>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</si>
  <si>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</si>
  <si>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</si>
  <si>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</si>
  <si>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</si>
  <si>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</si>
  <si>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</si>
  <si>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</si>
  <si>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</si>
  <si>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</si>
  <si>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</si>
  <si>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</si>
  <si>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</si>
  <si>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</si>
  <si>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</si>
  <si>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</si>
  <si>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</si>
  <si>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</si>
  <si>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</si>
  <si>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</si>
  <si>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</si>
  <si>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</si>
  <si>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</si>
  <si>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</si>
  <si>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</si>
  <si>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</si>
  <si>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</si>
  <si>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</si>
  <si>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</si>
  <si>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</si>
  <si>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</si>
  <si>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</si>
  <si>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</si>
  <si>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</si>
  <si>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</si>
  <si>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</si>
  <si>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</si>
  <si>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</si>
  <si>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</si>
  <si>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</si>
  <si>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船舶運航事業特別会計</t>
  </si>
  <si>
    <t>一般会計</t>
  </si>
  <si>
    <t>国民健康保険事業特別会計</t>
  </si>
  <si>
    <t>農業集落排水事業特別会計</t>
  </si>
  <si>
    <t>後期高齢者医療特別会計</t>
  </si>
  <si>
    <t>港湾整備事業特別会計</t>
  </si>
  <si>
    <t>水道事業特別会計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</si>
  <si>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</si>
  <si>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</si>
  <si>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</si>
  <si>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</si>
  <si>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</si>
  <si>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</si>
  <si>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沖縄県介護保健広域連合（一般会計等）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2"/>
  </si>
  <si>
    <t>沖縄県介護保健広域連合（保健事業勘定）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</si>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</sst>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606206</c:v>
                </c:pt>
                <c:pt idx="1">
                  <c:v>237629</c:v>
                </c:pt>
                <c:pt idx="2">
                  <c:v>551040</c:v>
                </c:pt>
                <c:pt idx="3">
                  <c:v>494106</c:v>
                </c:pt>
                <c:pt idx="4">
                  <c:v>872082</c:v>
                </c:pt>
              </c:numCache>
            </c:numRef>
          </c:val>
          <c:smooth val="0"/>
        </c:ser>
        <c:dLbls>
          <c:showLegendKey val="0"/>
          <c:showVal val="0"/>
          <c:showCatName val="0"/>
          <c:showSerName val="0"/>
          <c:showPercent val="0"/>
          <c:showBubbleSize val="0"/>
        </c:dLbls>
        <c:marker val="1"/>
        <c:smooth val="0"/>
        <c:axId val="113651712"/>
        <c:axId val="113653248"/>
      </c:lineChart>
      <c:catAx>
        <c:axId val="113651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53248"/>
        <c:crosses val="autoZero"/>
        <c:auto val="1"/>
        <c:lblAlgn val="ctr"/>
        <c:lblOffset val="100"/>
        <c:tickLblSkip val="1"/>
        <c:tickMarkSkip val="1"/>
        <c:noMultiLvlLbl val="0"/>
      </c:catAx>
      <c:valAx>
        <c:axId val="11365324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5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12.74</c:v>
                </c:pt>
                <c:pt idx="1">
                  <c:v>11.19</c:v>
                </c:pt>
                <c:pt idx="2">
                  <c:v>9.1199999999999992</c:v>
                </c:pt>
                <c:pt idx="3">
                  <c:v>8.82</c:v>
                </c:pt>
                <c:pt idx="4">
                  <c:v>7.84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7.28</c:v>
                </c:pt>
                <c:pt idx="1">
                  <c:v>14.2</c:v>
                </c:pt>
                <c:pt idx="2">
                  <c:v>24.15</c:v>
                </c:pt>
                <c:pt idx="3">
                  <c:v>28.88</c:v>
                </c:pt>
                <c:pt idx="4">
                  <c:v>33.51</c:v>
                </c:pt>
              </c:numCache>
            </c:numRef>
          </c:val>
        </c:ser>
        <c:dLbls>
          <c:showLegendKey val="0"/>
          <c:showVal val="0"/>
          <c:showCatName val="0"/>
          <c:showSerName val="0"/>
          <c:showPercent val="0"/>
          <c:showBubbleSize val="0"/>
        </c:dLbls>
        <c:gapWidth val="250"/>
        <c:overlap val="100"/>
        <c:axId val="127686912"/>
        <c:axId val="12769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15.87</c:v>
                </c:pt>
                <c:pt idx="1">
                  <c:v>12</c:v>
                </c:pt>
                <c:pt idx="2">
                  <c:v>11.43</c:v>
                </c:pt>
                <c:pt idx="3">
                  <c:v>2.2999999999999998</c:v>
                </c:pt>
                <c:pt idx="4">
                  <c:v>2.84</c:v>
                </c:pt>
              </c:numCache>
            </c:numRef>
          </c:val>
          <c:smooth val="0"/>
        </c:ser>
        <c:dLbls>
          <c:showLegendKey val="0"/>
          <c:showVal val="0"/>
          <c:showCatName val="0"/>
          <c:showSerName val="0"/>
          <c:showPercent val="0"/>
          <c:showBubbleSize val="0"/>
        </c:dLbls>
        <c:marker val="1"/>
        <c:smooth val="0"/>
        <c:axId val="127686912"/>
        <c:axId val="127693184"/>
      </c:lineChart>
      <c:catAx>
        <c:axId val="1276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93184"/>
        <c:crosses val="autoZero"/>
        <c:auto val="1"/>
        <c:lblAlgn val="ctr"/>
        <c:lblOffset val="100"/>
        <c:tickLblSkip val="1"/>
        <c:tickMarkSkip val="1"/>
        <c:noMultiLvlLbl val="0"/>
      </c:catAx>
      <c:valAx>
        <c:axId val="1276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1.1100000000000001</c:v>
                </c:pt>
                <c:pt idx="6">
                  <c:v>#N/A</c:v>
                </c:pt>
                <c:pt idx="7">
                  <c:v>0</c:v>
                </c:pt>
                <c:pt idx="8">
                  <c:v>#N/A</c:v>
                </c:pt>
                <c:pt idx="9">
                  <c:v>0</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0.02</c:v>
                </c:pt>
                <c:pt idx="4">
                  <c:v>#N/A</c:v>
                </c:pt>
                <c:pt idx="5">
                  <c:v>0</c:v>
                </c:pt>
                <c:pt idx="6">
                  <c:v>#N/A</c:v>
                </c:pt>
                <c:pt idx="7">
                  <c:v>0.02</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0.26</c:v>
                </c:pt>
                <c:pt idx="4">
                  <c:v>#N/A</c:v>
                </c:pt>
                <c:pt idx="5">
                  <c:v>0.18</c:v>
                </c:pt>
                <c:pt idx="6">
                  <c:v>#N/A</c:v>
                </c:pt>
                <c:pt idx="7">
                  <c:v>0.03</c:v>
                </c:pt>
                <c:pt idx="8">
                  <c:v>#N/A</c:v>
                </c:pt>
                <c:pt idx="9">
                  <c:v>0.28999999999999998</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0.21</c:v>
                </c:pt>
                <c:pt idx="4">
                  <c:v>#N/A</c:v>
                </c:pt>
                <c:pt idx="5">
                  <c:v>0.12</c:v>
                </c:pt>
                <c:pt idx="6">
                  <c:v>#N/A</c:v>
                </c:pt>
                <c:pt idx="7">
                  <c:v>0.09</c:v>
                </c:pt>
                <c:pt idx="8">
                  <c:v>#N/A</c:v>
                </c:pt>
                <c:pt idx="9">
                  <c:v>0.36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c:v>
                </c:pt>
                <c:pt idx="2">
                  <c:v>#N/A</c:v>
                </c:pt>
                <c:pt idx="3">
                  <c:v>1.08</c:v>
                </c:pt>
                <c:pt idx="4">
                  <c:v>#N/A</c:v>
                </c:pt>
                <c:pt idx="5">
                  <c:v>0.81</c:v>
                </c:pt>
                <c:pt idx="6">
                  <c:v>#N/A</c:v>
                </c:pt>
                <c:pt idx="7">
                  <c:v>1.43</c:v>
                </c:pt>
                <c:pt idx="8">
                  <c:v>#N/A</c:v>
                </c:pt>
                <c:pt idx="9">
                  <c:v>1.74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12.74</c:v>
                </c:pt>
                <c:pt idx="2">
                  <c:v>#N/A</c:v>
                </c:pt>
                <c:pt idx="3">
                  <c:v>11.19</c:v>
                </c:pt>
                <c:pt idx="4">
                  <c:v>#N/A</c:v>
                </c:pt>
                <c:pt idx="5">
                  <c:v>9.1199999999999992</c:v>
                </c:pt>
                <c:pt idx="6">
                  <c:v>#N/A</c:v>
                </c:pt>
                <c:pt idx="7">
                  <c:v>8.82</c:v>
                </c:pt>
                <c:pt idx="8">
                  <c:v>#N/A</c:v>
                </c:pt>
                <c:pt idx="9">
                  <c:v>7.84</c:v>
                </c:pt>
              </c:numCache>
            </c:numRef>
          </c:val>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2.08</c:v>
                </c:pt>
                <c:pt idx="2">
                  <c:v>#N/A</c:v>
                </c:pt>
                <c:pt idx="3">
                  <c:v>1.1200000000000001</c:v>
                </c:pt>
                <c:pt idx="4">
                  <c:v>#N/A</c:v>
                </c:pt>
                <c:pt idx="5">
                  <c:v>0.16</c:v>
                </c:pt>
                <c:pt idx="6">
                  <c:v>#N/A</c:v>
                </c:pt>
                <c:pt idx="7">
                  <c:v>15.31</c:v>
                </c:pt>
                <c:pt idx="8">
                  <c:v>#N/A</c:v>
                </c:pt>
                <c:pt idx="9">
                  <c:v>10.6</c:v>
                </c:pt>
              </c:numCache>
            </c:numRef>
          </c:val>
        </c:ser>
        <c:dLbls>
          <c:showLegendKey val="0"/>
          <c:showVal val="0"/>
          <c:showCatName val="0"/>
          <c:showSerName val="0"/>
          <c:showPercent val="0"/>
          <c:showBubbleSize val="0"/>
        </c:dLbls>
        <c:gapWidth val="150"/>
        <c:overlap val="100"/>
        <c:axId val="61346176"/>
        <c:axId val="61347712"/>
      </c:barChart>
      <c:catAx>
        <c:axId val="6134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347712"/>
        <c:crosses val="autoZero"/>
        <c:auto val="1"/>
        <c:lblAlgn val="ctr"/>
        <c:lblOffset val="100"/>
        <c:tickLblSkip val="1"/>
        <c:tickMarkSkip val="1"/>
        <c:noMultiLvlLbl val="0"/>
      </c:catAx>
      <c:valAx>
        <c:axId val="6134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4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302</c:v>
                </c:pt>
                <c:pt idx="5">
                  <c:v>306</c:v>
                </c:pt>
                <c:pt idx="8">
                  <c:v>301</c:v>
                </c:pt>
                <c:pt idx="11">
                  <c:v>273</c:v>
                </c:pt>
                <c:pt idx="14">
                  <c:v>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1</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c:v>
                </c:pt>
                <c:pt idx="3">
                  <c:v>50</c:v>
                </c:pt>
                <c:pt idx="6">
                  <c:v>76</c:v>
                </c:pt>
                <c:pt idx="9">
                  <c:v>75</c:v>
                </c:pt>
                <c:pt idx="12">
                  <c:v>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452</c:v>
                </c:pt>
                <c:pt idx="3">
                  <c:v>442</c:v>
                </c:pt>
                <c:pt idx="6">
                  <c:v>400</c:v>
                </c:pt>
                <c:pt idx="9">
                  <c:v>344</c:v>
                </c:pt>
                <c:pt idx="12">
                  <c:v>318</c:v>
                </c:pt>
              </c:numCache>
            </c:numRef>
          </c:val>
        </c:ser>
        <c:dLbls>
          <c:showLegendKey val="0"/>
          <c:showVal val="0"/>
          <c:showCatName val="0"/>
          <c:showSerName val="0"/>
          <c:showPercent val="0"/>
          <c:showBubbleSize val="0"/>
        </c:dLbls>
        <c:gapWidth val="100"/>
        <c:overlap val="100"/>
        <c:axId val="133983232"/>
        <c:axId val="13399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c:v>
                </c:pt>
                <c:pt idx="2">
                  <c:v>#N/A</c:v>
                </c:pt>
                <c:pt idx="3">
                  <c:v>#N/A</c:v>
                </c:pt>
                <c:pt idx="4">
                  <c:v>187</c:v>
                </c:pt>
                <c:pt idx="5">
                  <c:v>#N/A</c:v>
                </c:pt>
                <c:pt idx="6">
                  <c:v>#N/A</c:v>
                </c:pt>
                <c:pt idx="7">
                  <c:v>176</c:v>
                </c:pt>
                <c:pt idx="8">
                  <c:v>#N/A</c:v>
                </c:pt>
                <c:pt idx="9">
                  <c:v>#N/A</c:v>
                </c:pt>
                <c:pt idx="10">
                  <c:v>147</c:v>
                </c:pt>
                <c:pt idx="11">
                  <c:v>#N/A</c:v>
                </c:pt>
                <c:pt idx="12">
                  <c:v>#N/A</c:v>
                </c:pt>
                <c:pt idx="13">
                  <c:v>136</c:v>
                </c:pt>
                <c:pt idx="14">
                  <c:v>#N/A</c:v>
                </c:pt>
              </c:numCache>
            </c:numRef>
          </c:val>
          <c:smooth val="0"/>
        </c:ser>
        <c:dLbls>
          <c:showLegendKey val="0"/>
          <c:showVal val="0"/>
          <c:showCatName val="0"/>
          <c:showSerName val="0"/>
          <c:showPercent val="0"/>
          <c:showBubbleSize val="0"/>
        </c:dLbls>
        <c:marker val="1"/>
        <c:smooth val="0"/>
        <c:axId val="133983232"/>
        <c:axId val="133997696"/>
      </c:lineChart>
      <c:catAx>
        <c:axId val="1339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97696"/>
        <c:crosses val="autoZero"/>
        <c:auto val="1"/>
        <c:lblAlgn val="ctr"/>
        <c:lblOffset val="100"/>
        <c:tickLblSkip val="1"/>
        <c:tickMarkSkip val="1"/>
        <c:noMultiLvlLbl val="0"/>
      </c:catAx>
      <c:valAx>
        <c:axId val="13399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1924</c:v>
                </c:pt>
                <c:pt idx="5">
                  <c:v>1529</c:v>
                </c:pt>
                <c:pt idx="8">
                  <c:v>1550</c:v>
                </c:pt>
                <c:pt idx="11">
                  <c:v>1527</c:v>
                </c:pt>
                <c:pt idx="14">
                  <c:v>1477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244</c:v>
                </c:pt>
                <c:pt idx="5">
                  <c:v>217</c:v>
                </c:pt>
                <c:pt idx="8">
                  <c:v>202</c:v>
                </c:pt>
                <c:pt idx="11">
                  <c:v>200</c:v>
                </c:pt>
                <c:pt idx="14">
                  <c:v>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132</c:v>
                </c:pt>
                <c:pt idx="5">
                  <c:v>239</c:v>
                </c:pt>
                <c:pt idx="8">
                  <c:v>327</c:v>
                </c:pt>
                <c:pt idx="11">
                  <c:v>362</c:v>
                </c:pt>
                <c:pt idx="14">
                  <c:v>409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246</c:v>
                </c:pt>
                <c:pt idx="3">
                  <c:v>311</c:v>
                </c:pt>
                <c:pt idx="6">
                  <c:v>276</c:v>
                </c:pt>
                <c:pt idx="9">
                  <c:v>313</c:v>
                </c:pt>
                <c:pt idx="12">
                  <c:v>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c:v>
                </c:pt>
                <c:pt idx="3">
                  <c:v>11</c:v>
                </c:pt>
                <c:pt idx="6">
                  <c:v>13</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584</c:v>
                </c:pt>
                <c:pt idx="3">
                  <c:v>498</c:v>
                </c:pt>
                <c:pt idx="6">
                  <c:v>482</c:v>
                </c:pt>
                <c:pt idx="9">
                  <c:v>462</c:v>
                </c:pt>
                <c:pt idx="12">
                  <c:v>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2798</c:v>
                </c:pt>
                <c:pt idx="3">
                  <c:v>2441</c:v>
                </c:pt>
                <c:pt idx="6">
                  <c:v>2195</c:v>
                </c:pt>
                <c:pt idx="9">
                  <c:v>2064</c:v>
                </c:pt>
                <c:pt idx="12">
                  <c:v>1988</c:v>
                </c:pt>
              </c:numCache>
            </c:numRef>
          </c:val>
        </c:ser>
        <c:dLbls>
          <c:showLegendKey val="0"/>
          <c:showVal val="0"/>
          <c:showCatName val="0"/>
          <c:showSerName val="0"/>
          <c:showPercent val="0"/>
          <c:showBubbleSize val="0"/>
        </c:dLbls>
        <c:gapWidth val="100"/>
        <c:overlap val="100"/>
        <c:axId val="127884672"/>
        <c:axId val="12790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1345</c:v>
                </c:pt>
                <c:pt idx="2">
                  <c:v>#N/A</c:v>
                </c:pt>
                <c:pt idx="3">
                  <c:v>#N/A</c:v>
                </c:pt>
                <c:pt idx="4">
                  <c:v>1276</c:v>
                </c:pt>
                <c:pt idx="5">
                  <c:v>#N/A</c:v>
                </c:pt>
                <c:pt idx="6">
                  <c:v>#N/A</c:v>
                </c:pt>
                <c:pt idx="7">
                  <c:v>887</c:v>
                </c:pt>
                <c:pt idx="8">
                  <c:v>#N/A</c:v>
                </c:pt>
                <c:pt idx="9">
                  <c:v>#N/A</c:v>
                </c:pt>
                <c:pt idx="10">
                  <c:v>764</c:v>
                </c:pt>
                <c:pt idx="11">
                  <c:v>#N/A</c:v>
                </c:pt>
                <c:pt idx="12">
                  <c:v>#N/A</c:v>
                </c:pt>
                <c:pt idx="13">
                  <c:v>638</c:v>
                </c:pt>
                <c:pt idx="14">
                  <c:v>#N/A</c:v>
                </c:pt>
              </c:numCache>
            </c:numRef>
          </c:val>
          <c:smooth val="0"/>
        </c:ser>
        <c:dLbls>
          <c:showLegendKey val="0"/>
          <c:showVal val="0"/>
          <c:showCatName val="0"/>
          <c:showSerName val="0"/>
          <c:showPercent val="0"/>
          <c:showBubbleSize val="0"/>
        </c:dLbls>
        <c:marker val="1"/>
        <c:smooth val="0"/>
        <c:axId val="127884672"/>
        <c:axId val="127903232"/>
      </c:lineChart>
      <c:catAx>
        <c:axId val="1278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03232"/>
        <c:crosses val="autoZero"/>
        <c:auto val="1"/>
        <c:lblAlgn val="ctr"/>
        <c:lblOffset val="100"/>
        <c:tickLblSkip val="1"/>
        <c:tickMarkSkip val="1"/>
        <c:noMultiLvlLbl val="0"/>
      </c:catAx>
      <c:valAx>
        <c:axId val="12790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沖縄県伊平屋村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
1,311
21.72
3,236,139
3,120,885
88,635
1,130,320
1,987,655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流出に伴う過疎化や少子高齢化、長引く景気低迷による収入の減などにより、村財政を取り巻く環境は極めて厳しい状況にある。公営企業等、特別会計への繰り出し、各施設の維持管理費が増大し、財政基盤を圧迫しているため、類似団体平均を大きく下回っている。集中改革プランに基づいた実効性のある持続可能な財政運営が行えるよう更なる行政改革の推進に取り組むとともに、滞納整理等を強化し自主財源の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79" name="フローチャート : 判断 78"/>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0" name="テキスト ボックス 79"/>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8" name="円/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0" name="円/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2" name="円/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4" name="円/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6" name="円/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健全化計画に基づく起債発行制限による公債費の削減効果は見られるが、少子高齢化によって社会保障費にかかる経費は増加していることから、今後も引き続き計画的、適正な定員管理や、非効率的及び緊急性の低い事務事業の凍結など、全般的な事務事業の見直しを徹底し、義務的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65</xdr:row>
      <xdr:rowOff>54066</xdr:rowOff>
    </xdr:to>
    <xdr:cxnSp macro="">
      <xdr:nvCxnSpPr>
        <xdr:cNvPr id="134" name="直線コネクタ 133"/>
        <xdr:cNvCxnSpPr/>
      </xdr:nvCxnSpPr>
      <xdr:spPr>
        <a:xfrm>
          <a:off x="4114800" y="10932885"/>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100512</xdr:rowOff>
    </xdr:from>
    <xdr:to>
      <xdr:col>6</xdr:col>
      <xdr:colOff>0</xdr:colOff>
      <xdr:row>63</xdr:row>
      <xdr:rowOff>131535</xdr:rowOff>
    </xdr:to>
    <xdr:cxnSp macro="">
      <xdr:nvCxnSpPr>
        <xdr:cNvPr id="137" name="直線コネクタ 136"/>
        <xdr:cNvCxnSpPr/>
      </xdr:nvCxnSpPr>
      <xdr:spPr>
        <a:xfrm>
          <a:off x="3225800" y="10901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109038</xdr:rowOff>
    </xdr:from>
    <xdr:to>
      <xdr:col>4</xdr:col>
      <xdr:colOff>482600</xdr:colOff>
      <xdr:row>63</xdr:row>
      <xdr:rowOff>100512</xdr:rowOff>
    </xdr:to>
    <xdr:cxnSp macro="">
      <xdr:nvCxnSpPr>
        <xdr:cNvPr id="140" name="直線コネクタ 139"/>
        <xdr:cNvCxnSpPr/>
      </xdr:nvCxnSpPr>
      <xdr:spPr>
        <a:xfrm>
          <a:off x="2336800" y="10567488"/>
          <a:ext cx="889000" cy="3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109038</xdr:rowOff>
    </xdr:from>
    <xdr:to>
      <xdr:col>3</xdr:col>
      <xdr:colOff>279400</xdr:colOff>
      <xdr:row>62</xdr:row>
      <xdr:rowOff>82369</xdr:rowOff>
    </xdr:to>
    <xdr:cxnSp macro="">
      <xdr:nvCxnSpPr>
        <xdr:cNvPr id="143" name="直線コネクタ 142"/>
        <xdr:cNvCxnSpPr/>
      </xdr:nvCxnSpPr>
      <xdr:spPr>
        <a:xfrm flipV="1">
          <a:off x="1447800" y="1056748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151312</xdr:rowOff>
    </xdr:from>
    <xdr:to>
      <xdr:col>3</xdr:col>
      <xdr:colOff>330200</xdr:colOff>
      <xdr:row>62</xdr:row>
      <xdr:rowOff>81462</xdr:rowOff>
    </xdr:to>
    <xdr:sp macro="" textlink="">
      <xdr:nvSpPr>
        <xdr:cNvPr id="144" name="フローチャート : 判断 143"/>
        <xdr:cNvSpPr/>
      </xdr:nvSpPr>
      <xdr:spPr>
        <a:xfrm>
          <a:off x="2286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66239</xdr:rowOff>
    </xdr:from>
    <xdr:ext cx="762000" cy="259045"/>
    <xdr:sp macro="" textlink="">
      <xdr:nvSpPr>
        <xdr:cNvPr id="145" name="テキスト ボックス 144"/>
        <xdr:cNvSpPr txBox="1"/>
      </xdr:nvSpPr>
      <xdr:spPr>
        <a:xfrm>
          <a:off x="1955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76381</xdr:rowOff>
    </xdr:from>
    <xdr:to>
      <xdr:col>2</xdr:col>
      <xdr:colOff>127000</xdr:colOff>
      <xdr:row>63</xdr:row>
      <xdr:rowOff>6531</xdr:rowOff>
    </xdr:to>
    <xdr:sp macro="" textlink="">
      <xdr:nvSpPr>
        <xdr:cNvPr id="146" name="フローチャート : 判断 145"/>
        <xdr:cNvSpPr/>
      </xdr:nvSpPr>
      <xdr:spPr>
        <a:xfrm>
          <a:off x="1397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162758</xdr:rowOff>
    </xdr:from>
    <xdr:ext cx="762000" cy="259045"/>
    <xdr:sp macro="" textlink="">
      <xdr:nvSpPr>
        <xdr:cNvPr id="147" name="テキスト ボックス 146"/>
        <xdr:cNvSpPr txBox="1"/>
      </xdr:nvSpPr>
      <xdr:spPr>
        <a:xfrm>
          <a:off x="1066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3266</xdr:rowOff>
    </xdr:from>
    <xdr:to>
      <xdr:col>7</xdr:col>
      <xdr:colOff>203200</xdr:colOff>
      <xdr:row>65</xdr:row>
      <xdr:rowOff>104866</xdr:rowOff>
    </xdr:to>
    <xdr:sp macro="" textlink="">
      <xdr:nvSpPr>
        <xdr:cNvPr id="153" name="円/楕円 152"/>
        <xdr:cNvSpPr/>
      </xdr:nvSpPr>
      <xdr:spPr>
        <a:xfrm>
          <a:off x="49022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146793</xdr:rowOff>
    </xdr:from>
    <xdr:ext cx="762000" cy="259045"/>
    <xdr:sp macro="" textlink="">
      <xdr:nvSpPr>
        <xdr:cNvPr id="154" name="財政構造の弾力性該当値テキスト"/>
        <xdr:cNvSpPr txBox="1"/>
      </xdr:nvSpPr>
      <xdr:spPr>
        <a:xfrm>
          <a:off x="5041900" y="111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5" name="円/楕円 154"/>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6" name="テキスト ボックス 155"/>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49712</xdr:rowOff>
    </xdr:from>
    <xdr:to>
      <xdr:col>4</xdr:col>
      <xdr:colOff>533400</xdr:colOff>
      <xdr:row>63</xdr:row>
      <xdr:rowOff>151312</xdr:rowOff>
    </xdr:to>
    <xdr:sp macro="" textlink="">
      <xdr:nvSpPr>
        <xdr:cNvPr id="157" name="円/楕円 156"/>
        <xdr:cNvSpPr/>
      </xdr:nvSpPr>
      <xdr:spPr>
        <a:xfrm>
          <a:off x="3175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136089</xdr:rowOff>
    </xdr:from>
    <xdr:ext cx="762000" cy="259045"/>
    <xdr:sp macro="" textlink="">
      <xdr:nvSpPr>
        <xdr:cNvPr id="158" name="テキスト ボックス 157"/>
        <xdr:cNvSpPr txBox="1"/>
      </xdr:nvSpPr>
      <xdr:spPr>
        <a:xfrm>
          <a:off x="2844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58238</xdr:rowOff>
    </xdr:from>
    <xdr:to>
      <xdr:col>3</xdr:col>
      <xdr:colOff>330200</xdr:colOff>
      <xdr:row>61</xdr:row>
      <xdr:rowOff>159838</xdr:rowOff>
    </xdr:to>
    <xdr:sp macro="" textlink="">
      <xdr:nvSpPr>
        <xdr:cNvPr id="159" name="円/楕円 158"/>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170015</xdr:rowOff>
    </xdr:from>
    <xdr:ext cx="762000" cy="259045"/>
    <xdr:sp macro="" textlink="">
      <xdr:nvSpPr>
        <xdr:cNvPr id="160" name="テキスト ボックス 159"/>
        <xdr:cNvSpPr txBox="1"/>
      </xdr:nvSpPr>
      <xdr:spPr>
        <a:xfrm>
          <a:off x="1955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31569</xdr:rowOff>
    </xdr:from>
    <xdr:to>
      <xdr:col>2</xdr:col>
      <xdr:colOff>127000</xdr:colOff>
      <xdr:row>62</xdr:row>
      <xdr:rowOff>133169</xdr:rowOff>
    </xdr:to>
    <xdr:sp macro="" textlink="">
      <xdr:nvSpPr>
        <xdr:cNvPr id="161" name="円/楕円 160"/>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143346</xdr:rowOff>
    </xdr:from>
    <xdr:ext cx="762000" cy="259045"/>
    <xdr:sp macro="" textlink="">
      <xdr:nvSpPr>
        <xdr:cNvPr id="162" name="テキスト ボックス 161"/>
        <xdr:cNvSpPr txBox="1"/>
      </xdr:nvSpPr>
      <xdr:spPr>
        <a:xfrm>
          <a:off x="1066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類似団体平均を上回っているのは、離島・過疎地域での充実した住民サービス維持向上のため設置した、ごみ処理施設や保育所</a:t>
          </a:r>
          <a:r>
            <a:rPr lang="ja-JP" altLang="en-US" sz="1300" b="0" i="0" baseline="0">
              <a:solidFill>
                <a:schemeClr val="dk1"/>
              </a:solidFill>
              <a:effectLst/>
              <a:latin typeface="+mn-lt"/>
              <a:ea typeface="+mn-ea"/>
              <a:cs typeface="+mn-cs"/>
            </a:rPr>
            <a:t>、高齢者保健福祉施設</a:t>
          </a:r>
          <a:r>
            <a:rPr lang="ja-JP" altLang="ja-JP" sz="1300" b="0" i="0" baseline="0">
              <a:solidFill>
                <a:schemeClr val="dk1"/>
              </a:solidFill>
              <a:effectLst/>
              <a:latin typeface="+mn-lt"/>
              <a:ea typeface="+mn-ea"/>
              <a:cs typeface="+mn-cs"/>
            </a:rPr>
            <a:t>など各施設の運営に費用を要しているためである。今後は、民間でも実施可能な部分については指定管理者制度の導入等などにより委託化を進め、コストの軽減を図り、物件費維持管理補修費の削減を目指す</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36751</xdr:rowOff>
    </xdr:from>
    <xdr:to>
      <xdr:col>7</xdr:col>
      <xdr:colOff>152400</xdr:colOff>
      <xdr:row>85</xdr:row>
      <xdr:rowOff>86897</xdr:rowOff>
    </xdr:to>
    <xdr:cxnSp macro="">
      <xdr:nvCxnSpPr>
        <xdr:cNvPr id="196" name="直線コネクタ 195"/>
        <xdr:cNvCxnSpPr/>
      </xdr:nvCxnSpPr>
      <xdr:spPr>
        <a:xfrm>
          <a:off x="4114800" y="14610001"/>
          <a:ext cx="8382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131873</xdr:rowOff>
    </xdr:from>
    <xdr:to>
      <xdr:col>6</xdr:col>
      <xdr:colOff>0</xdr:colOff>
      <xdr:row>85</xdr:row>
      <xdr:rowOff>36751</xdr:rowOff>
    </xdr:to>
    <xdr:cxnSp macro="">
      <xdr:nvCxnSpPr>
        <xdr:cNvPr id="199" name="直線コネクタ 198"/>
        <xdr:cNvCxnSpPr/>
      </xdr:nvCxnSpPr>
      <xdr:spPr>
        <a:xfrm>
          <a:off x="3225800" y="14533673"/>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96303</xdr:rowOff>
    </xdr:from>
    <xdr:to>
      <xdr:col>4</xdr:col>
      <xdr:colOff>482600</xdr:colOff>
      <xdr:row>84</xdr:row>
      <xdr:rowOff>131873</xdr:rowOff>
    </xdr:to>
    <xdr:cxnSp macro="">
      <xdr:nvCxnSpPr>
        <xdr:cNvPr id="202" name="直線コネクタ 201"/>
        <xdr:cNvCxnSpPr/>
      </xdr:nvCxnSpPr>
      <xdr:spPr>
        <a:xfrm>
          <a:off x="2336800" y="1449810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33843</xdr:rowOff>
    </xdr:from>
    <xdr:to>
      <xdr:col>3</xdr:col>
      <xdr:colOff>279400</xdr:colOff>
      <xdr:row>84</xdr:row>
      <xdr:rowOff>96303</xdr:rowOff>
    </xdr:to>
    <xdr:cxnSp macro="">
      <xdr:nvCxnSpPr>
        <xdr:cNvPr id="205" name="直線コネクタ 204"/>
        <xdr:cNvCxnSpPr/>
      </xdr:nvCxnSpPr>
      <xdr:spPr>
        <a:xfrm>
          <a:off x="1447800" y="14435643"/>
          <a:ext cx="889000" cy="6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39373</xdr:rowOff>
    </xdr:from>
    <xdr:to>
      <xdr:col>3</xdr:col>
      <xdr:colOff>330200</xdr:colOff>
      <xdr:row>83</xdr:row>
      <xdr:rowOff>140973</xdr:rowOff>
    </xdr:to>
    <xdr:sp macro="" textlink="">
      <xdr:nvSpPr>
        <xdr:cNvPr id="206" name="フローチャート : 判断 205"/>
        <xdr:cNvSpPr/>
      </xdr:nvSpPr>
      <xdr:spPr>
        <a:xfrm>
          <a:off x="2286000" y="1426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151150</xdr:rowOff>
    </xdr:from>
    <xdr:ext cx="762000" cy="259045"/>
    <xdr:sp macro="" textlink="">
      <xdr:nvSpPr>
        <xdr:cNvPr id="207" name="テキスト ボックス 206"/>
        <xdr:cNvSpPr txBox="1"/>
      </xdr:nvSpPr>
      <xdr:spPr>
        <a:xfrm>
          <a:off x="1955800" y="1403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20290</xdr:rowOff>
    </xdr:from>
    <xdr:to>
      <xdr:col>2</xdr:col>
      <xdr:colOff>127000</xdr:colOff>
      <xdr:row>83</xdr:row>
      <xdr:rowOff>121890</xdr:rowOff>
    </xdr:to>
    <xdr:sp macro="" textlink="">
      <xdr:nvSpPr>
        <xdr:cNvPr id="208" name="フローチャート : 判断 207"/>
        <xdr:cNvSpPr/>
      </xdr:nvSpPr>
      <xdr:spPr>
        <a:xfrm>
          <a:off x="1397000" y="142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132067</xdr:rowOff>
    </xdr:from>
    <xdr:ext cx="762000" cy="259045"/>
    <xdr:sp macro="" textlink="">
      <xdr:nvSpPr>
        <xdr:cNvPr id="209" name="テキスト ボックス 208"/>
        <xdr:cNvSpPr txBox="1"/>
      </xdr:nvSpPr>
      <xdr:spPr>
        <a:xfrm>
          <a:off x="1066800" y="140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36097</xdr:rowOff>
    </xdr:from>
    <xdr:to>
      <xdr:col>7</xdr:col>
      <xdr:colOff>203200</xdr:colOff>
      <xdr:row>85</xdr:row>
      <xdr:rowOff>137697</xdr:rowOff>
    </xdr:to>
    <xdr:sp macro="" textlink="">
      <xdr:nvSpPr>
        <xdr:cNvPr id="215" name="円/楕円 214"/>
        <xdr:cNvSpPr/>
      </xdr:nvSpPr>
      <xdr:spPr>
        <a:xfrm>
          <a:off x="4902200" y="146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8174</xdr:rowOff>
    </xdr:from>
    <xdr:ext cx="762000" cy="259045"/>
    <xdr:sp macro="" textlink="">
      <xdr:nvSpPr>
        <xdr:cNvPr id="216" name="人件費・物件費等の状況該当値テキスト"/>
        <xdr:cNvSpPr txBox="1"/>
      </xdr:nvSpPr>
      <xdr:spPr>
        <a:xfrm>
          <a:off x="5041900" y="145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641,138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157401</xdr:rowOff>
    </xdr:from>
    <xdr:to>
      <xdr:col>6</xdr:col>
      <xdr:colOff>50800</xdr:colOff>
      <xdr:row>85</xdr:row>
      <xdr:rowOff>87551</xdr:rowOff>
    </xdr:to>
    <xdr:sp macro="" textlink="">
      <xdr:nvSpPr>
        <xdr:cNvPr id="217" name="円/楕円 216"/>
        <xdr:cNvSpPr/>
      </xdr:nvSpPr>
      <xdr:spPr>
        <a:xfrm>
          <a:off x="4064000" y="145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72328</xdr:rowOff>
    </xdr:from>
    <xdr:ext cx="736600" cy="259045"/>
    <xdr:sp macro="" textlink="">
      <xdr:nvSpPr>
        <xdr:cNvPr id="218" name="テキスト ボックス 217"/>
        <xdr:cNvSpPr txBox="1"/>
      </xdr:nvSpPr>
      <xdr:spPr>
        <a:xfrm>
          <a:off x="3733800" y="1464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603,731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81073</xdr:rowOff>
    </xdr:from>
    <xdr:to>
      <xdr:col>4</xdr:col>
      <xdr:colOff>533400</xdr:colOff>
      <xdr:row>85</xdr:row>
      <xdr:rowOff>11223</xdr:rowOff>
    </xdr:to>
    <xdr:sp macro="" textlink="">
      <xdr:nvSpPr>
        <xdr:cNvPr id="219" name="円/楕円 218"/>
        <xdr:cNvSpPr/>
      </xdr:nvSpPr>
      <xdr:spPr>
        <a:xfrm>
          <a:off x="3175000" y="144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167450</xdr:rowOff>
    </xdr:from>
    <xdr:ext cx="762000" cy="259045"/>
    <xdr:sp macro="" textlink="">
      <xdr:nvSpPr>
        <xdr:cNvPr id="220" name="テキスト ボックス 219"/>
        <xdr:cNvSpPr txBox="1"/>
      </xdr:nvSpPr>
      <xdr:spPr>
        <a:xfrm>
          <a:off x="2844800" y="14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546,793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45503</xdr:rowOff>
    </xdr:from>
    <xdr:to>
      <xdr:col>3</xdr:col>
      <xdr:colOff>330200</xdr:colOff>
      <xdr:row>84</xdr:row>
      <xdr:rowOff>147103</xdr:rowOff>
    </xdr:to>
    <xdr:sp macro="" textlink="">
      <xdr:nvSpPr>
        <xdr:cNvPr id="221" name="円/楕円 220"/>
        <xdr:cNvSpPr/>
      </xdr:nvSpPr>
      <xdr:spPr>
        <a:xfrm>
          <a:off x="2286000" y="144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131880</xdr:rowOff>
    </xdr:from>
    <xdr:ext cx="762000" cy="259045"/>
    <xdr:sp macro="" textlink="">
      <xdr:nvSpPr>
        <xdr:cNvPr id="222" name="テキスト ボックス 221"/>
        <xdr:cNvSpPr txBox="1"/>
      </xdr:nvSpPr>
      <xdr:spPr>
        <a:xfrm>
          <a:off x="1955800" y="145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520,259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154493</xdr:rowOff>
    </xdr:from>
    <xdr:to>
      <xdr:col>2</xdr:col>
      <xdr:colOff>127000</xdr:colOff>
      <xdr:row>84</xdr:row>
      <xdr:rowOff>84643</xdr:rowOff>
    </xdr:to>
    <xdr:sp macro="" textlink="">
      <xdr:nvSpPr>
        <xdr:cNvPr id="223" name="円/楕円 222"/>
        <xdr:cNvSpPr/>
      </xdr:nvSpPr>
      <xdr:spPr>
        <a:xfrm>
          <a:off x="1397000" y="14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69420</xdr:rowOff>
    </xdr:from>
    <xdr:ext cx="762000" cy="259045"/>
    <xdr:sp macro="" textlink="">
      <xdr:nvSpPr>
        <xdr:cNvPr id="224" name="テキスト ボックス 223"/>
        <xdr:cNvSpPr txBox="1"/>
      </xdr:nvSpPr>
      <xdr:spPr>
        <a:xfrm>
          <a:off x="1066800" y="144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国の給与水準が下がった影響により若干上昇したが、従前より、独自削減による給与体系の運用を行っており、類似団体の平均を大きく下回っている。今後も人事院勧告に準拠した給与体系を基本に各種手当を含めた給与の適正化を図り、低水準の維持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87</xdr:row>
      <xdr:rowOff>41148</xdr:rowOff>
    </xdr:to>
    <xdr:cxnSp macro="">
      <xdr:nvCxnSpPr>
        <xdr:cNvPr id="256" name="直線コネクタ 255"/>
        <xdr:cNvCxnSpPr/>
      </xdr:nvCxnSpPr>
      <xdr:spPr>
        <a:xfrm flipV="1">
          <a:off x="16179800" y="14662913"/>
          <a:ext cx="838200" cy="29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154687</xdr:rowOff>
    </xdr:from>
    <xdr:to>
      <xdr:col>23</xdr:col>
      <xdr:colOff>406400</xdr:colOff>
      <xdr:row>87</xdr:row>
      <xdr:rowOff>41148</xdr:rowOff>
    </xdr:to>
    <xdr:cxnSp macro="">
      <xdr:nvCxnSpPr>
        <xdr:cNvPr id="259" name="直線コネクタ 258"/>
        <xdr:cNvCxnSpPr/>
      </xdr:nvCxnSpPr>
      <xdr:spPr>
        <a:xfrm>
          <a:off x="15290800" y="14899387"/>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86</xdr:row>
      <xdr:rowOff>154687</xdr:rowOff>
    </xdr:to>
    <xdr:cxnSp macro="">
      <xdr:nvCxnSpPr>
        <xdr:cNvPr id="262" name="直線コネクタ 261"/>
        <xdr:cNvCxnSpPr/>
      </xdr:nvCxnSpPr>
      <xdr:spPr>
        <a:xfrm>
          <a:off x="14401800" y="145374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85</xdr:row>
      <xdr:rowOff>75185</xdr:rowOff>
    </xdr:to>
    <xdr:cxnSp macro="">
      <xdr:nvCxnSpPr>
        <xdr:cNvPr id="265" name="直線コネクタ 264"/>
        <xdr:cNvCxnSpPr/>
      </xdr:nvCxnSpPr>
      <xdr:spPr>
        <a:xfrm flipV="1">
          <a:off x="13512800" y="14537437"/>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142494</xdr:rowOff>
    </xdr:from>
    <xdr:to>
      <xdr:col>21</xdr:col>
      <xdr:colOff>50800</xdr:colOff>
      <xdr:row>87</xdr:row>
      <xdr:rowOff>72644</xdr:rowOff>
    </xdr:to>
    <xdr:sp macro="" textlink="">
      <xdr:nvSpPr>
        <xdr:cNvPr id="266" name="フローチャート : 判断 265"/>
        <xdr:cNvSpPr/>
      </xdr:nvSpPr>
      <xdr:spPr>
        <a:xfrm>
          <a:off x="14351000" y="1488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57421</xdr:rowOff>
    </xdr:from>
    <xdr:ext cx="762000" cy="259045"/>
    <xdr:sp macro="" textlink="">
      <xdr:nvSpPr>
        <xdr:cNvPr id="267" name="テキスト ボックス 266"/>
        <xdr:cNvSpPr txBox="1"/>
      </xdr:nvSpPr>
      <xdr:spPr>
        <a:xfrm>
          <a:off x="14020800" y="1497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8" name="フローチャート : 判断 267"/>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9" name="テキスト ボックス 268"/>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5" name="円/楕円 274"/>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55390</xdr:rowOff>
    </xdr:from>
    <xdr:ext cx="762000" cy="259045"/>
    <xdr:sp macro="" textlink="">
      <xdr:nvSpPr>
        <xdr:cNvPr id="276" name="給与水準   （国との比較）該当値テキスト"/>
        <xdr:cNvSpPr txBox="1"/>
      </xdr:nvSpPr>
      <xdr:spPr>
        <a:xfrm>
          <a:off x="171069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161798</xdr:rowOff>
    </xdr:from>
    <xdr:to>
      <xdr:col>23</xdr:col>
      <xdr:colOff>457200</xdr:colOff>
      <xdr:row>87</xdr:row>
      <xdr:rowOff>91948</xdr:rowOff>
    </xdr:to>
    <xdr:sp macro="" textlink="">
      <xdr:nvSpPr>
        <xdr:cNvPr id="277" name="円/楕円 276"/>
        <xdr:cNvSpPr/>
      </xdr:nvSpPr>
      <xdr:spPr>
        <a:xfrm>
          <a:off x="16129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78" name="テキスト ボックス 277"/>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103887</xdr:rowOff>
    </xdr:from>
    <xdr:to>
      <xdr:col>22</xdr:col>
      <xdr:colOff>254000</xdr:colOff>
      <xdr:row>87</xdr:row>
      <xdr:rowOff>34037</xdr:rowOff>
    </xdr:to>
    <xdr:sp macro="" textlink="">
      <xdr:nvSpPr>
        <xdr:cNvPr id="279" name="円/楕円 278"/>
        <xdr:cNvSpPr/>
      </xdr:nvSpPr>
      <xdr:spPr>
        <a:xfrm>
          <a:off x="15240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44214</xdr:rowOff>
    </xdr:from>
    <xdr:ext cx="762000" cy="259045"/>
    <xdr:sp macro="" textlink="">
      <xdr:nvSpPr>
        <xdr:cNvPr id="280" name="テキスト ボックス 279"/>
        <xdr:cNvSpPr txBox="1"/>
      </xdr:nvSpPr>
      <xdr:spPr>
        <a:xfrm>
          <a:off x="14909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1" name="円/楕円 280"/>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25164</xdr:rowOff>
    </xdr:from>
    <xdr:ext cx="762000" cy="259045"/>
    <xdr:sp macro="" textlink="">
      <xdr:nvSpPr>
        <xdr:cNvPr id="282" name="テキスト ボックス 281"/>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24385</xdr:rowOff>
    </xdr:from>
    <xdr:to>
      <xdr:col>19</xdr:col>
      <xdr:colOff>533400</xdr:colOff>
      <xdr:row>85</xdr:row>
      <xdr:rowOff>125985</xdr:rowOff>
    </xdr:to>
    <xdr:sp macro="" textlink="">
      <xdr:nvSpPr>
        <xdr:cNvPr id="283" name="円/楕円 282"/>
        <xdr:cNvSpPr/>
      </xdr:nvSpPr>
      <xdr:spPr>
        <a:xfrm>
          <a:off x="13462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136162</xdr:rowOff>
    </xdr:from>
    <xdr:ext cx="762000" cy="259045"/>
    <xdr:sp macro="" textlink="">
      <xdr:nvSpPr>
        <xdr:cNvPr id="284" name="テキスト ボックス 283"/>
        <xdr:cNvSpPr txBox="1"/>
      </xdr:nvSpPr>
      <xdr:spPr>
        <a:xfrm>
          <a:off x="13131800" y="143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離島・過疎地域という特殊地域においても、他団体と変わらない充実した住民サービス確保のため、類似団体を上回る職員数で推移している。今後も財政健全化計画に基づく経営基盤のスリム化を図り、定年退職者の不補充や指定管理者制度の導入により、定員適正化に配慮しながら削減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90412</xdr:rowOff>
    </xdr:from>
    <xdr:to>
      <xdr:col>24</xdr:col>
      <xdr:colOff>558800</xdr:colOff>
      <xdr:row>63</xdr:row>
      <xdr:rowOff>116954</xdr:rowOff>
    </xdr:to>
    <xdr:cxnSp macro="">
      <xdr:nvCxnSpPr>
        <xdr:cNvPr id="316" name="直線コネクタ 315"/>
        <xdr:cNvCxnSpPr/>
      </xdr:nvCxnSpPr>
      <xdr:spPr>
        <a:xfrm flipV="1">
          <a:off x="16179800" y="10891762"/>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74003</xdr:rowOff>
    </xdr:from>
    <xdr:to>
      <xdr:col>23</xdr:col>
      <xdr:colOff>406400</xdr:colOff>
      <xdr:row>63</xdr:row>
      <xdr:rowOff>116954</xdr:rowOff>
    </xdr:to>
    <xdr:cxnSp macro="">
      <xdr:nvCxnSpPr>
        <xdr:cNvPr id="319" name="直線コネクタ 318"/>
        <xdr:cNvCxnSpPr/>
      </xdr:nvCxnSpPr>
      <xdr:spPr>
        <a:xfrm>
          <a:off x="15290800" y="10875353"/>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74003</xdr:rowOff>
    </xdr:from>
    <xdr:to>
      <xdr:col>22</xdr:col>
      <xdr:colOff>203200</xdr:colOff>
      <xdr:row>63</xdr:row>
      <xdr:rowOff>112611</xdr:rowOff>
    </xdr:to>
    <xdr:cxnSp macro="">
      <xdr:nvCxnSpPr>
        <xdr:cNvPr id="322" name="直線コネクタ 321"/>
        <xdr:cNvCxnSpPr/>
      </xdr:nvCxnSpPr>
      <xdr:spPr>
        <a:xfrm flipV="1">
          <a:off x="14401800" y="108753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65799</xdr:rowOff>
    </xdr:from>
    <xdr:to>
      <xdr:col>21</xdr:col>
      <xdr:colOff>0</xdr:colOff>
      <xdr:row>63</xdr:row>
      <xdr:rowOff>112611</xdr:rowOff>
    </xdr:to>
    <xdr:cxnSp macro="">
      <xdr:nvCxnSpPr>
        <xdr:cNvPr id="325" name="直線コネクタ 324"/>
        <xdr:cNvCxnSpPr/>
      </xdr:nvCxnSpPr>
      <xdr:spPr>
        <a:xfrm>
          <a:off x="13512800" y="10867149"/>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135903</xdr:rowOff>
    </xdr:from>
    <xdr:to>
      <xdr:col>21</xdr:col>
      <xdr:colOff>50800</xdr:colOff>
      <xdr:row>62</xdr:row>
      <xdr:rowOff>66053</xdr:rowOff>
    </xdr:to>
    <xdr:sp macro="" textlink="">
      <xdr:nvSpPr>
        <xdr:cNvPr id="326" name="フローチャート : 判断 325"/>
        <xdr:cNvSpPr/>
      </xdr:nvSpPr>
      <xdr:spPr>
        <a:xfrm>
          <a:off x="14351000" y="1059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76230</xdr:rowOff>
    </xdr:from>
    <xdr:ext cx="762000" cy="259045"/>
    <xdr:sp macro="" textlink="">
      <xdr:nvSpPr>
        <xdr:cNvPr id="327" name="テキスト ボックス 326"/>
        <xdr:cNvSpPr txBox="1"/>
      </xdr:nvSpPr>
      <xdr:spPr>
        <a:xfrm>
          <a:off x="14020800" y="1036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119253</xdr:rowOff>
    </xdr:from>
    <xdr:to>
      <xdr:col>19</xdr:col>
      <xdr:colOff>533400</xdr:colOff>
      <xdr:row>62</xdr:row>
      <xdr:rowOff>49403</xdr:rowOff>
    </xdr:to>
    <xdr:sp macro="" textlink="">
      <xdr:nvSpPr>
        <xdr:cNvPr id="328" name="フローチャート : 判断 327"/>
        <xdr:cNvSpPr/>
      </xdr:nvSpPr>
      <xdr:spPr>
        <a:xfrm>
          <a:off x="13462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59580</xdr:rowOff>
    </xdr:from>
    <xdr:ext cx="762000" cy="259045"/>
    <xdr:sp macro="" textlink="">
      <xdr:nvSpPr>
        <xdr:cNvPr id="329" name="テキスト ボックス 328"/>
        <xdr:cNvSpPr txBox="1"/>
      </xdr:nvSpPr>
      <xdr:spPr>
        <a:xfrm>
          <a:off x="13131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39612</xdr:rowOff>
    </xdr:from>
    <xdr:to>
      <xdr:col>24</xdr:col>
      <xdr:colOff>609600</xdr:colOff>
      <xdr:row>63</xdr:row>
      <xdr:rowOff>141212</xdr:rowOff>
    </xdr:to>
    <xdr:sp macro="" textlink="">
      <xdr:nvSpPr>
        <xdr:cNvPr id="335" name="円/楕円 334"/>
        <xdr:cNvSpPr/>
      </xdr:nvSpPr>
      <xdr:spPr>
        <a:xfrm>
          <a:off x="16967200" y="108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11689</xdr:rowOff>
    </xdr:from>
    <xdr:ext cx="762000" cy="259045"/>
    <xdr:sp macro="" textlink="">
      <xdr:nvSpPr>
        <xdr:cNvPr id="336" name="定員管理の状況該当値テキスト"/>
        <xdr:cNvSpPr txBox="1"/>
      </xdr:nvSpPr>
      <xdr:spPr>
        <a:xfrm>
          <a:off x="17106900" y="1081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66154</xdr:rowOff>
    </xdr:from>
    <xdr:to>
      <xdr:col>23</xdr:col>
      <xdr:colOff>457200</xdr:colOff>
      <xdr:row>63</xdr:row>
      <xdr:rowOff>167754</xdr:rowOff>
    </xdr:to>
    <xdr:sp macro="" textlink="">
      <xdr:nvSpPr>
        <xdr:cNvPr id="337" name="円/楕円 336"/>
        <xdr:cNvSpPr/>
      </xdr:nvSpPr>
      <xdr:spPr>
        <a:xfrm>
          <a:off x="16129000" y="108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152531</xdr:rowOff>
    </xdr:from>
    <xdr:ext cx="736600" cy="259045"/>
    <xdr:sp macro="" textlink="">
      <xdr:nvSpPr>
        <xdr:cNvPr id="338" name="テキスト ボックス 337"/>
        <xdr:cNvSpPr txBox="1"/>
      </xdr:nvSpPr>
      <xdr:spPr>
        <a:xfrm>
          <a:off x="15798800" y="1095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23203</xdr:rowOff>
    </xdr:from>
    <xdr:to>
      <xdr:col>22</xdr:col>
      <xdr:colOff>254000</xdr:colOff>
      <xdr:row>63</xdr:row>
      <xdr:rowOff>124803</xdr:rowOff>
    </xdr:to>
    <xdr:sp macro="" textlink="">
      <xdr:nvSpPr>
        <xdr:cNvPr id="339" name="円/楕円 338"/>
        <xdr:cNvSpPr/>
      </xdr:nvSpPr>
      <xdr:spPr>
        <a:xfrm>
          <a:off x="15240000" y="10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109580</xdr:rowOff>
    </xdr:from>
    <xdr:ext cx="762000" cy="259045"/>
    <xdr:sp macro="" textlink="">
      <xdr:nvSpPr>
        <xdr:cNvPr id="340" name="テキスト ボックス 339"/>
        <xdr:cNvSpPr txBox="1"/>
      </xdr:nvSpPr>
      <xdr:spPr>
        <a:xfrm>
          <a:off x="14909800" y="1091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61811</xdr:rowOff>
    </xdr:from>
    <xdr:to>
      <xdr:col>21</xdr:col>
      <xdr:colOff>50800</xdr:colOff>
      <xdr:row>63</xdr:row>
      <xdr:rowOff>163411</xdr:rowOff>
    </xdr:to>
    <xdr:sp macro="" textlink="">
      <xdr:nvSpPr>
        <xdr:cNvPr id="341" name="円/楕円 340"/>
        <xdr:cNvSpPr/>
      </xdr:nvSpPr>
      <xdr:spPr>
        <a:xfrm>
          <a:off x="14351000" y="10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148188</xdr:rowOff>
    </xdr:from>
    <xdr:ext cx="762000" cy="259045"/>
    <xdr:sp macro="" textlink="">
      <xdr:nvSpPr>
        <xdr:cNvPr id="342" name="テキスト ボックス 341"/>
        <xdr:cNvSpPr txBox="1"/>
      </xdr:nvSpPr>
      <xdr:spPr>
        <a:xfrm>
          <a:off x="14020800" y="1094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14999</xdr:rowOff>
    </xdr:from>
    <xdr:to>
      <xdr:col>19</xdr:col>
      <xdr:colOff>533400</xdr:colOff>
      <xdr:row>63</xdr:row>
      <xdr:rowOff>116599</xdr:rowOff>
    </xdr:to>
    <xdr:sp macro="" textlink="">
      <xdr:nvSpPr>
        <xdr:cNvPr id="343" name="円/楕円 342"/>
        <xdr:cNvSpPr/>
      </xdr:nvSpPr>
      <xdr:spPr>
        <a:xfrm>
          <a:off x="13462000" y="108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101376</xdr:rowOff>
    </xdr:from>
    <xdr:ext cx="762000" cy="259045"/>
    <xdr:sp macro="" textlink="">
      <xdr:nvSpPr>
        <xdr:cNvPr id="344" name="テキスト ボックス 343"/>
        <xdr:cNvSpPr txBox="1"/>
      </xdr:nvSpPr>
      <xdr:spPr>
        <a:xfrm>
          <a:off x="13131800" y="1090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S63～H19にかけて実施した大型事業に伴い多額の地方債を発行したことにより、類似団体平均を大きく上回っている。村財政の健全化及び実質公債比率の改善を図るため、繰上償還等を行い、現時点は改善傾向にあるが、今後の新発行債に関しては、</a:t>
          </a:r>
          <a:r>
            <a:rPr lang="ja-JP" altLang="en-US" sz="1300" b="0" i="0" baseline="0">
              <a:solidFill>
                <a:schemeClr val="dk1"/>
              </a:solidFill>
              <a:effectLst/>
              <a:latin typeface="+mn-lt"/>
              <a:ea typeface="+mn-ea"/>
              <a:cs typeface="+mn-cs"/>
            </a:rPr>
            <a:t>事業の選択と、過疎地域に有利な過疎債や辺地債等の有利債以外の起債の新規発行額の削減に努め、</a:t>
          </a:r>
          <a:r>
            <a:rPr lang="ja-JP" altLang="ja-JP" sz="1300" b="0" i="0" baseline="0">
              <a:solidFill>
                <a:schemeClr val="dk1"/>
              </a:solidFill>
              <a:effectLst/>
              <a:latin typeface="+mn-lt"/>
              <a:ea typeface="+mn-ea"/>
              <a:cs typeface="+mn-cs"/>
            </a:rPr>
            <a:t>県支援策の活用を図るとともに、必要性・緊急性を勘案し、引き続き公債費負担の軽減に取組む。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42</xdr:row>
      <xdr:rowOff>109855</xdr:rowOff>
    </xdr:to>
    <xdr:cxnSp macro="">
      <xdr:nvCxnSpPr>
        <xdr:cNvPr id="372" name="直線コネクタ 371"/>
        <xdr:cNvCxnSpPr/>
      </xdr:nvCxnSpPr>
      <xdr:spPr>
        <a:xfrm flipV="1">
          <a:off x="17018000" y="636566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81932</xdr:rowOff>
    </xdr:from>
    <xdr:ext cx="762000" cy="259045"/>
    <xdr:sp macro="" textlink="">
      <xdr:nvSpPr>
        <xdr:cNvPr id="373" name="公債費負担の状況最小値テキスト"/>
        <xdr:cNvSpPr txBox="1"/>
      </xdr:nvSpPr>
      <xdr:spPr>
        <a:xfrm>
          <a:off x="17106900" y="72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42</xdr:row>
      <xdr:rowOff>109855</xdr:rowOff>
    </xdr:from>
    <xdr:to>
      <xdr:col>24</xdr:col>
      <xdr:colOff>647700</xdr:colOff>
      <xdr:row>42</xdr:row>
      <xdr:rowOff>109855</xdr:rowOff>
    </xdr:to>
    <xdr:cxnSp macro="">
      <xdr:nvCxnSpPr>
        <xdr:cNvPr id="374" name="直線コネクタ 373"/>
        <xdr:cNvCxnSpPr/>
      </xdr:nvCxnSpPr>
      <xdr:spPr>
        <a:xfrm>
          <a:off x="16929100" y="731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93769</xdr:rowOff>
    </xdr:to>
    <xdr:cxnSp macro="">
      <xdr:nvCxnSpPr>
        <xdr:cNvPr id="377" name="直線コネクタ 376"/>
        <xdr:cNvCxnSpPr/>
      </xdr:nvCxnSpPr>
      <xdr:spPr>
        <a:xfrm flipV="1">
          <a:off x="16179800" y="725043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93769</xdr:rowOff>
    </xdr:from>
    <xdr:to>
      <xdr:col>23</xdr:col>
      <xdr:colOff>406400</xdr:colOff>
      <xdr:row>43</xdr:row>
      <xdr:rowOff>6773</xdr:rowOff>
    </xdr:to>
    <xdr:cxnSp macro="">
      <xdr:nvCxnSpPr>
        <xdr:cNvPr id="380" name="直線コネクタ 379"/>
        <xdr:cNvCxnSpPr/>
      </xdr:nvCxnSpPr>
      <xdr:spPr>
        <a:xfrm flipV="1">
          <a:off x="15290800" y="72946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80221</xdr:rowOff>
    </xdr:from>
    <xdr:to>
      <xdr:col>23</xdr:col>
      <xdr:colOff>457200</xdr:colOff>
      <xdr:row>41</xdr:row>
      <xdr:rowOff>10371</xdr:rowOff>
    </xdr:to>
    <xdr:sp macro="" textlink="">
      <xdr:nvSpPr>
        <xdr:cNvPr id="381" name="フローチャート : 判断 380"/>
        <xdr:cNvSpPr/>
      </xdr:nvSpPr>
      <xdr:spPr>
        <a:xfrm>
          <a:off x="16129000" y="693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20548</xdr:rowOff>
    </xdr:from>
    <xdr:ext cx="736600" cy="259045"/>
    <xdr:sp macro="" textlink="">
      <xdr:nvSpPr>
        <xdr:cNvPr id="382" name="テキスト ボックス 381"/>
        <xdr:cNvSpPr txBox="1"/>
      </xdr:nvSpPr>
      <xdr:spPr>
        <a:xfrm>
          <a:off x="15798800" y="670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119380</xdr:rowOff>
    </xdr:to>
    <xdr:cxnSp macro="">
      <xdr:nvCxnSpPr>
        <xdr:cNvPr id="383" name="直線コネクタ 382"/>
        <xdr:cNvCxnSpPr/>
      </xdr:nvCxnSpPr>
      <xdr:spPr>
        <a:xfrm flipV="1">
          <a:off x="14401800" y="737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84" name="フローチャート :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96731</xdr:rowOff>
    </xdr:to>
    <xdr:cxnSp macro="">
      <xdr:nvCxnSpPr>
        <xdr:cNvPr id="386" name="直線コネクタ 385"/>
        <xdr:cNvCxnSpPr/>
      </xdr:nvCxnSpPr>
      <xdr:spPr>
        <a:xfrm flipV="1">
          <a:off x="13512800" y="749173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7" name="フローチャート : 判断 38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8" name="テキスト ボックス 38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389" name="フローチャート : 判断 388"/>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390" name="テキスト ボックス 389"/>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396" name="円/楕円 395"/>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66057</xdr:rowOff>
    </xdr:from>
    <xdr:ext cx="762000" cy="259045"/>
    <xdr:sp macro="" textlink="">
      <xdr:nvSpPr>
        <xdr:cNvPr id="397" name="公債費負担の状況該当値テキスト"/>
        <xdr:cNvSpPr txBox="1"/>
      </xdr:nvSpPr>
      <xdr:spPr>
        <a:xfrm>
          <a:off x="17106900" y="709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42969</xdr:rowOff>
    </xdr:from>
    <xdr:to>
      <xdr:col>23</xdr:col>
      <xdr:colOff>457200</xdr:colOff>
      <xdr:row>42</xdr:row>
      <xdr:rowOff>144569</xdr:rowOff>
    </xdr:to>
    <xdr:sp macro="" textlink="">
      <xdr:nvSpPr>
        <xdr:cNvPr id="398" name="円/楕円 397"/>
        <xdr:cNvSpPr/>
      </xdr:nvSpPr>
      <xdr:spPr>
        <a:xfrm>
          <a:off x="16129000" y="72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129346</xdr:rowOff>
    </xdr:from>
    <xdr:ext cx="736600" cy="259045"/>
    <xdr:sp macro="" textlink="">
      <xdr:nvSpPr>
        <xdr:cNvPr id="399" name="テキスト ボックス 398"/>
        <xdr:cNvSpPr txBox="1"/>
      </xdr:nvSpPr>
      <xdr:spPr>
        <a:xfrm>
          <a:off x="15798800" y="733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0" name="円/楕円 39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1" name="テキスト ボックス 40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2" name="円/楕円 40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3" name="テキスト ボックス 40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45931</xdr:rowOff>
    </xdr:from>
    <xdr:to>
      <xdr:col>19</xdr:col>
      <xdr:colOff>533400</xdr:colOff>
      <xdr:row>44</xdr:row>
      <xdr:rowOff>147531</xdr:rowOff>
    </xdr:to>
    <xdr:sp macro="" textlink="">
      <xdr:nvSpPr>
        <xdr:cNvPr id="404" name="円/楕円 403"/>
        <xdr:cNvSpPr/>
      </xdr:nvSpPr>
      <xdr:spPr>
        <a:xfrm>
          <a:off x="13462000" y="75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132308</xdr:rowOff>
    </xdr:from>
    <xdr:ext cx="762000" cy="259045"/>
    <xdr:sp macro="" textlink="">
      <xdr:nvSpPr>
        <xdr:cNvPr id="405" name="テキスト ボックス 404"/>
        <xdr:cNvSpPr txBox="1"/>
      </xdr:nvSpPr>
      <xdr:spPr>
        <a:xfrm>
          <a:off x="13131800" y="76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を上回っており、地方債残高が多く、基金保有額が少ないのが主な要因であるが、公的補償金免除繰上償還など起債抑制策や歳出削減策により、将来負担額も年々減少している。今後も充当可能財源の確保に努め、地方債発行の抑制、基金運用の適正化にを図り、将来負担の健全性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85513</xdr:rowOff>
    </xdr:from>
    <xdr:to>
      <xdr:col>24</xdr:col>
      <xdr:colOff>558800</xdr:colOff>
      <xdr:row>20</xdr:row>
      <xdr:rowOff>121739</xdr:rowOff>
    </xdr:to>
    <xdr:cxnSp macro="">
      <xdr:nvCxnSpPr>
        <xdr:cNvPr id="436" name="直線コネクタ 435"/>
        <xdr:cNvCxnSpPr/>
      </xdr:nvCxnSpPr>
      <xdr:spPr>
        <a:xfrm flipV="1">
          <a:off x="17018000" y="2314363"/>
          <a:ext cx="0" cy="1236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93816</xdr:rowOff>
    </xdr:from>
    <xdr:ext cx="762000" cy="259045"/>
    <xdr:sp macro="" textlink="">
      <xdr:nvSpPr>
        <xdr:cNvPr id="437" name="将来負担の状況最小値テキスト"/>
        <xdr:cNvSpPr txBox="1"/>
      </xdr:nvSpPr>
      <xdr:spPr>
        <a:xfrm>
          <a:off x="17106900" y="352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20</xdr:row>
      <xdr:rowOff>121739</xdr:rowOff>
    </xdr:from>
    <xdr:to>
      <xdr:col>24</xdr:col>
      <xdr:colOff>647700</xdr:colOff>
      <xdr:row>20</xdr:row>
      <xdr:rowOff>121739</xdr:rowOff>
    </xdr:to>
    <xdr:cxnSp macro="">
      <xdr:nvCxnSpPr>
        <xdr:cNvPr id="438" name="直線コネクタ 437"/>
        <xdr:cNvCxnSpPr/>
      </xdr:nvCxnSpPr>
      <xdr:spPr>
        <a:xfrm>
          <a:off x="16929100" y="35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9"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85513</xdr:rowOff>
    </xdr:from>
    <xdr:to>
      <xdr:col>24</xdr:col>
      <xdr:colOff>647700</xdr:colOff>
      <xdr:row>13</xdr:row>
      <xdr:rowOff>85513</xdr:rowOff>
    </xdr:to>
    <xdr:cxnSp macro="">
      <xdr:nvCxnSpPr>
        <xdr:cNvPr id="440" name="直線コネクタ 439"/>
        <xdr:cNvCxnSpPr/>
      </xdr:nvCxnSpPr>
      <xdr:spPr>
        <a:xfrm>
          <a:off x="16929100" y="23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40640</xdr:rowOff>
    </xdr:from>
    <xdr:to>
      <xdr:col>24</xdr:col>
      <xdr:colOff>558800</xdr:colOff>
      <xdr:row>19</xdr:row>
      <xdr:rowOff>22013</xdr:rowOff>
    </xdr:to>
    <xdr:cxnSp macro="">
      <xdr:nvCxnSpPr>
        <xdr:cNvPr id="441" name="直線コネクタ 440"/>
        <xdr:cNvCxnSpPr/>
      </xdr:nvCxnSpPr>
      <xdr:spPr>
        <a:xfrm flipV="1">
          <a:off x="16179800" y="312674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2"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22013</xdr:rowOff>
    </xdr:from>
    <xdr:to>
      <xdr:col>23</xdr:col>
      <xdr:colOff>406400</xdr:colOff>
      <xdr:row>19</xdr:row>
      <xdr:rowOff>112788</xdr:rowOff>
    </xdr:to>
    <xdr:cxnSp macro="">
      <xdr:nvCxnSpPr>
        <xdr:cNvPr id="444" name="直線コネクタ 443"/>
        <xdr:cNvCxnSpPr/>
      </xdr:nvCxnSpPr>
      <xdr:spPr>
        <a:xfrm flipV="1">
          <a:off x="15290800" y="3279563"/>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5" name="フローチャート :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112788</xdr:rowOff>
    </xdr:from>
    <xdr:to>
      <xdr:col>22</xdr:col>
      <xdr:colOff>203200</xdr:colOff>
      <xdr:row>21</xdr:row>
      <xdr:rowOff>154819</xdr:rowOff>
    </xdr:to>
    <xdr:cxnSp macro="">
      <xdr:nvCxnSpPr>
        <xdr:cNvPr id="447" name="直線コネクタ 446"/>
        <xdr:cNvCxnSpPr/>
      </xdr:nvCxnSpPr>
      <xdr:spPr>
        <a:xfrm flipV="1">
          <a:off x="14401800" y="3370338"/>
          <a:ext cx="889000" cy="38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154819</xdr:rowOff>
    </xdr:from>
    <xdr:to>
      <xdr:col>21</xdr:col>
      <xdr:colOff>0</xdr:colOff>
      <xdr:row>22</xdr:row>
      <xdr:rowOff>109764</xdr:rowOff>
    </xdr:to>
    <xdr:cxnSp macro="">
      <xdr:nvCxnSpPr>
        <xdr:cNvPr id="450" name="直線コネクタ 449"/>
        <xdr:cNvCxnSpPr/>
      </xdr:nvCxnSpPr>
      <xdr:spPr>
        <a:xfrm flipV="1">
          <a:off x="13512800" y="3755269"/>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1" name="フローチャート :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53" name="フローチャート : 判断 452"/>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54" name="テキスト ボックス 453"/>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60" name="円/楕円 459"/>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133367</xdr:rowOff>
    </xdr:from>
    <xdr:ext cx="762000" cy="259045"/>
    <xdr:sp macro="" textlink="">
      <xdr:nvSpPr>
        <xdr:cNvPr id="461" name="将来負担の状況該当値テキスト"/>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142663</xdr:rowOff>
    </xdr:from>
    <xdr:to>
      <xdr:col>23</xdr:col>
      <xdr:colOff>457200</xdr:colOff>
      <xdr:row>19</xdr:row>
      <xdr:rowOff>72813</xdr:rowOff>
    </xdr:to>
    <xdr:sp macro="" textlink="">
      <xdr:nvSpPr>
        <xdr:cNvPr id="462" name="円/楕円 461"/>
        <xdr:cNvSpPr/>
      </xdr:nvSpPr>
      <xdr:spPr>
        <a:xfrm>
          <a:off x="16129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57590</xdr:rowOff>
    </xdr:from>
    <xdr:ext cx="736600" cy="259045"/>
    <xdr:sp macro="" textlink="">
      <xdr:nvSpPr>
        <xdr:cNvPr id="463" name="テキスト ボックス 462"/>
        <xdr:cNvSpPr txBox="1"/>
      </xdr:nvSpPr>
      <xdr:spPr>
        <a:xfrm>
          <a:off x="15798800" y="331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61988</xdr:rowOff>
    </xdr:from>
    <xdr:to>
      <xdr:col>22</xdr:col>
      <xdr:colOff>254000</xdr:colOff>
      <xdr:row>19</xdr:row>
      <xdr:rowOff>163588</xdr:rowOff>
    </xdr:to>
    <xdr:sp macro="" textlink="">
      <xdr:nvSpPr>
        <xdr:cNvPr id="464" name="円/楕円 463"/>
        <xdr:cNvSpPr/>
      </xdr:nvSpPr>
      <xdr:spPr>
        <a:xfrm>
          <a:off x="15240000" y="33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148365</xdr:rowOff>
    </xdr:from>
    <xdr:ext cx="762000" cy="259045"/>
    <xdr:sp macro="" textlink="">
      <xdr:nvSpPr>
        <xdr:cNvPr id="465" name="テキスト ボックス 464"/>
        <xdr:cNvSpPr txBox="1"/>
      </xdr:nvSpPr>
      <xdr:spPr>
        <a:xfrm>
          <a:off x="14909800" y="340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104019</xdr:rowOff>
    </xdr:from>
    <xdr:to>
      <xdr:col>21</xdr:col>
      <xdr:colOff>50800</xdr:colOff>
      <xdr:row>22</xdr:row>
      <xdr:rowOff>34169</xdr:rowOff>
    </xdr:to>
    <xdr:sp macro="" textlink="">
      <xdr:nvSpPr>
        <xdr:cNvPr id="466" name="円/楕円 465"/>
        <xdr:cNvSpPr/>
      </xdr:nvSpPr>
      <xdr:spPr>
        <a:xfrm>
          <a:off x="14351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18946</xdr:rowOff>
    </xdr:from>
    <xdr:ext cx="762000" cy="259045"/>
    <xdr:sp macro="" textlink="">
      <xdr:nvSpPr>
        <xdr:cNvPr id="467" name="テキスト ボックス 466"/>
        <xdr:cNvSpPr txBox="1"/>
      </xdr:nvSpPr>
      <xdr:spPr>
        <a:xfrm>
          <a:off x="14020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58964</xdr:rowOff>
    </xdr:from>
    <xdr:to>
      <xdr:col>19</xdr:col>
      <xdr:colOff>533400</xdr:colOff>
      <xdr:row>22</xdr:row>
      <xdr:rowOff>160564</xdr:rowOff>
    </xdr:to>
    <xdr:sp macro="" textlink="">
      <xdr:nvSpPr>
        <xdr:cNvPr id="468" name="円/楕円 467"/>
        <xdr:cNvSpPr/>
      </xdr:nvSpPr>
      <xdr:spPr>
        <a:xfrm>
          <a:off x="13462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145341</xdr:rowOff>
    </xdr:from>
    <xdr:ext cx="762000" cy="259045"/>
    <xdr:sp macro="" textlink="">
      <xdr:nvSpPr>
        <xdr:cNvPr id="469" name="テキスト ボックス 468"/>
        <xdr:cNvSpPr txBox="1"/>
      </xdr:nvSpPr>
      <xdr:spPr>
        <a:xfrm>
          <a:off x="13131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沖縄県伊平屋村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
1,311
21.72
3,236,139
3,120,885
88,635
1,130,320
1,987,655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人件費にかかる経常経費は勤続年数の多い職員の割合が高いため、職員給、職員手当、負担金等が高く、類似団体平均より高い水準となっている。行財政改革による退職不補充、指定管理者制度の導入、手当の大幅削減等、定員管理計画に基づいた適正化をはかり、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138430</xdr:rowOff>
    </xdr:to>
    <xdr:cxnSp macro="">
      <xdr:nvCxnSpPr>
        <xdr:cNvPr id="65" name="直線コネクタ 64"/>
        <xdr:cNvCxnSpPr/>
      </xdr:nvCxnSpPr>
      <xdr:spPr>
        <a:xfrm>
          <a:off x="3987800" y="65735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58420</xdr:rowOff>
    </xdr:to>
    <xdr:cxnSp macro="">
      <xdr:nvCxnSpPr>
        <xdr:cNvPr id="68" name="直線コネクタ 67"/>
        <xdr:cNvCxnSpPr/>
      </xdr:nvCxnSpPr>
      <xdr:spPr>
        <a:xfrm>
          <a:off x="3098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107950</xdr:rowOff>
    </xdr:from>
    <xdr:to>
      <xdr:col>4</xdr:col>
      <xdr:colOff>346075</xdr:colOff>
      <xdr:row>37</xdr:row>
      <xdr:rowOff>123190</xdr:rowOff>
    </xdr:to>
    <xdr:cxnSp macro="">
      <xdr:nvCxnSpPr>
        <xdr:cNvPr id="71" name="直線コネクタ 70"/>
        <xdr:cNvCxnSpPr/>
      </xdr:nvCxnSpPr>
      <xdr:spPr>
        <a:xfrm>
          <a:off x="2209800" y="628015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107950</xdr:rowOff>
    </xdr:to>
    <xdr:cxnSp macro="">
      <xdr:nvCxnSpPr>
        <xdr:cNvPr id="74" name="直線コネクタ 73"/>
        <xdr:cNvCxnSpPr/>
      </xdr:nvCxnSpPr>
      <xdr:spPr>
        <a:xfrm>
          <a:off x="1320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87630</xdr:rowOff>
    </xdr:from>
    <xdr:to>
      <xdr:col>7</xdr:col>
      <xdr:colOff>66675</xdr:colOff>
      <xdr:row>39</xdr:row>
      <xdr:rowOff>17780</xdr:rowOff>
    </xdr:to>
    <xdr:sp macro="" textlink="">
      <xdr:nvSpPr>
        <xdr:cNvPr id="84" name="円/楕円 83"/>
        <xdr:cNvSpPr/>
      </xdr:nvSpPr>
      <xdr:spPr>
        <a:xfrm>
          <a:off x="4775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59707</xdr:rowOff>
    </xdr:from>
    <xdr:ext cx="762000" cy="259045"/>
    <xdr:sp macro="" textlink="">
      <xdr:nvSpPr>
        <xdr:cNvPr id="85" name="人件費該当値テキスト"/>
        <xdr:cNvSpPr txBox="1"/>
      </xdr:nvSpPr>
      <xdr:spPr>
        <a:xfrm>
          <a:off x="4914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8" name="円/楕円 87"/>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89" name="テキスト ボックス 88"/>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57150</xdr:rowOff>
    </xdr:from>
    <xdr:to>
      <xdr:col>3</xdr:col>
      <xdr:colOff>193675</xdr:colOff>
      <xdr:row>36</xdr:row>
      <xdr:rowOff>158750</xdr:rowOff>
    </xdr:to>
    <xdr:sp macro="" textlink="">
      <xdr:nvSpPr>
        <xdr:cNvPr id="90" name="円/楕円 89"/>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143527</xdr:rowOff>
    </xdr:from>
    <xdr:ext cx="762000" cy="259045"/>
    <xdr:sp macro="" textlink="">
      <xdr:nvSpPr>
        <xdr:cNvPr id="91" name="テキスト ボックス 90"/>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2" name="円/楕円 91"/>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3" name="テキスト ボックス 92"/>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物件費にかかる経常収支比率は、高齢者福祉施設管理運営委託費など、施設運営にかかる経費が増加したことにより、類似団体に比べ高い水準となっている。需用費については、物品等の集中管理を図るなど徹底した経費抑制に努めており、維持補修費についても必要最小限としている。今後も引続き、非効率的及び緊急性の低い事務事業の凍結など、全般的な事務事業の見直しを徹底し、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83566</xdr:rowOff>
    </xdr:from>
    <xdr:to>
      <xdr:col>24</xdr:col>
      <xdr:colOff>31750</xdr:colOff>
      <xdr:row>19</xdr:row>
      <xdr:rowOff>101854</xdr:rowOff>
    </xdr:to>
    <xdr:cxnSp macro="">
      <xdr:nvCxnSpPr>
        <xdr:cNvPr id="124" name="直線コネクタ 123"/>
        <xdr:cNvCxnSpPr/>
      </xdr:nvCxnSpPr>
      <xdr:spPr>
        <a:xfrm flipV="1">
          <a:off x="15671800" y="3341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19</xdr:row>
      <xdr:rowOff>101854</xdr:rowOff>
    </xdr:to>
    <xdr:cxnSp macro="">
      <xdr:nvCxnSpPr>
        <xdr:cNvPr id="127" name="直線コネクタ 126"/>
        <xdr:cNvCxnSpPr/>
      </xdr:nvCxnSpPr>
      <xdr:spPr>
        <a:xfrm>
          <a:off x="14782800" y="2664460"/>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92710</xdr:rowOff>
    </xdr:to>
    <xdr:cxnSp macro="">
      <xdr:nvCxnSpPr>
        <xdr:cNvPr id="130" name="直線コネクタ 129"/>
        <xdr:cNvCxnSpPr/>
      </xdr:nvCxnSpPr>
      <xdr:spPr>
        <a:xfrm>
          <a:off x="13893800" y="2646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16</xdr:row>
      <xdr:rowOff>67564</xdr:rowOff>
    </xdr:to>
    <xdr:cxnSp macro="">
      <xdr:nvCxnSpPr>
        <xdr:cNvPr id="133" name="直線コネクタ 132"/>
        <xdr:cNvCxnSpPr/>
      </xdr:nvCxnSpPr>
      <xdr:spPr>
        <a:xfrm flipV="1">
          <a:off x="13004800" y="26461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108204</xdr:rowOff>
    </xdr:from>
    <xdr:to>
      <xdr:col>20</xdr:col>
      <xdr:colOff>209550</xdr:colOff>
      <xdr:row>17</xdr:row>
      <xdr:rowOff>38354</xdr:rowOff>
    </xdr:to>
    <xdr:sp macro="" textlink="">
      <xdr:nvSpPr>
        <xdr:cNvPr id="134" name="フローチャート : 判断 133"/>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35" name="テキスト ボックス 134"/>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36" name="フローチャート : 判断 135"/>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37" name="テキスト ボックス 136"/>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32766</xdr:rowOff>
    </xdr:from>
    <xdr:to>
      <xdr:col>24</xdr:col>
      <xdr:colOff>82550</xdr:colOff>
      <xdr:row>19</xdr:row>
      <xdr:rowOff>134366</xdr:rowOff>
    </xdr:to>
    <xdr:sp macro="" textlink="">
      <xdr:nvSpPr>
        <xdr:cNvPr id="143" name="円/楕円 142"/>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4843</xdr:rowOff>
    </xdr:from>
    <xdr:ext cx="762000" cy="259045"/>
    <xdr:sp macro="" textlink="">
      <xdr:nvSpPr>
        <xdr:cNvPr id="144" name="物件費該当値テキスト"/>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51054</xdr:rowOff>
    </xdr:from>
    <xdr:to>
      <xdr:col>22</xdr:col>
      <xdr:colOff>615950</xdr:colOff>
      <xdr:row>19</xdr:row>
      <xdr:rowOff>152654</xdr:rowOff>
    </xdr:to>
    <xdr:sp macro="" textlink="">
      <xdr:nvSpPr>
        <xdr:cNvPr id="145" name="円/楕円 144"/>
        <xdr:cNvSpPr/>
      </xdr:nvSpPr>
      <xdr:spPr>
        <a:xfrm>
          <a:off x="15621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137431</xdr:rowOff>
    </xdr:from>
    <xdr:ext cx="736600" cy="259045"/>
    <xdr:sp macro="" textlink="">
      <xdr:nvSpPr>
        <xdr:cNvPr id="146" name="テキスト ボックス 145"/>
        <xdr:cNvSpPr txBox="1"/>
      </xdr:nvSpPr>
      <xdr:spPr>
        <a:xfrm>
          <a:off x="15290800" y="339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7" name="円/楕円 146"/>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8" name="テキスト ボックス 147"/>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49" name="円/楕円 148"/>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50" name="テキスト ボックス 149"/>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1" name="円/楕円 150"/>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2" name="テキスト ボックス 151"/>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扶助費の経常経費は類似団体平均を下回っている。法定サービス給付以外の経費抑制に取組んでいるが、少子高齢化に伴う、社会保障支援費の増大は避けられないことから、今後は社会福祉全体の動向に注意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78015</xdr:rowOff>
    </xdr:to>
    <xdr:cxnSp macro="">
      <xdr:nvCxnSpPr>
        <xdr:cNvPr id="186" name="直線コネクタ 185"/>
        <xdr:cNvCxnSpPr/>
      </xdr:nvCxnSpPr>
      <xdr:spPr>
        <a:xfrm>
          <a:off x="3987800" y="92220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127000</xdr:rowOff>
    </xdr:to>
    <xdr:cxnSp macro="">
      <xdr:nvCxnSpPr>
        <xdr:cNvPr id="189" name="直線コネクタ 188"/>
        <xdr:cNvCxnSpPr/>
      </xdr:nvCxnSpPr>
      <xdr:spPr>
        <a:xfrm flipV="1">
          <a:off x="3098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127000</xdr:rowOff>
    </xdr:to>
    <xdr:cxnSp macro="">
      <xdr:nvCxnSpPr>
        <xdr:cNvPr id="192" name="直線コネクタ 191"/>
        <xdr:cNvCxnSpPr/>
      </xdr:nvCxnSpPr>
      <xdr:spPr>
        <a:xfrm>
          <a:off x="2209800" y="9205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118835</xdr:rowOff>
    </xdr:to>
    <xdr:cxnSp macro="">
      <xdr:nvCxnSpPr>
        <xdr:cNvPr id="195" name="直線コネクタ 194"/>
        <xdr:cNvCxnSpPr/>
      </xdr:nvCxnSpPr>
      <xdr:spPr>
        <a:xfrm>
          <a:off x="1320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198" name="フローチャート : 判断 197"/>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199" name="テキスト ボックス 198"/>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5" name="円/楕円 204"/>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6"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1" name="円/楕円 210"/>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2" name="テキスト ボックス 211"/>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3" name="円/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本村においては特別会計に対する基準外繰出しが大きく、普通会計の実質公債費比率を押し上げる一因ともなっている。水道事業特別会計及び農業集落排水事業特別会計においては、公営企業の抜本改革の取り組みを積極的に進め、民間委託等の検討、収納率の向上と独立採算制による経営改善を図り、基準外繰出金の抑制を図る。その他にかかる経常経費は類似団体平均を下回っているが、今後も引き続き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53848</xdr:rowOff>
    </xdr:from>
    <xdr:to>
      <xdr:col>24</xdr:col>
      <xdr:colOff>31750</xdr:colOff>
      <xdr:row>55</xdr:row>
      <xdr:rowOff>152146</xdr:rowOff>
    </xdr:to>
    <xdr:cxnSp macro="">
      <xdr:nvCxnSpPr>
        <xdr:cNvPr id="244" name="直線コネクタ 243"/>
        <xdr:cNvCxnSpPr/>
      </xdr:nvCxnSpPr>
      <xdr:spPr>
        <a:xfrm>
          <a:off x="15671800" y="931214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53848</xdr:rowOff>
    </xdr:from>
    <xdr:to>
      <xdr:col>22</xdr:col>
      <xdr:colOff>565150</xdr:colOff>
      <xdr:row>54</xdr:row>
      <xdr:rowOff>168148</xdr:rowOff>
    </xdr:to>
    <xdr:cxnSp macro="">
      <xdr:nvCxnSpPr>
        <xdr:cNvPr id="247" name="直線コネクタ 246"/>
        <xdr:cNvCxnSpPr/>
      </xdr:nvCxnSpPr>
      <xdr:spPr>
        <a:xfrm flipV="1">
          <a:off x="14782800" y="93121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53848</xdr:rowOff>
    </xdr:from>
    <xdr:to>
      <xdr:col>21</xdr:col>
      <xdr:colOff>361950</xdr:colOff>
      <xdr:row>54</xdr:row>
      <xdr:rowOff>168148</xdr:rowOff>
    </xdr:to>
    <xdr:cxnSp macro="">
      <xdr:nvCxnSpPr>
        <xdr:cNvPr id="250" name="直線コネクタ 249"/>
        <xdr:cNvCxnSpPr/>
      </xdr:nvCxnSpPr>
      <xdr:spPr>
        <a:xfrm>
          <a:off x="13893800" y="93121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53848</xdr:rowOff>
    </xdr:from>
    <xdr:to>
      <xdr:col>20</xdr:col>
      <xdr:colOff>158750</xdr:colOff>
      <xdr:row>55</xdr:row>
      <xdr:rowOff>42418</xdr:rowOff>
    </xdr:to>
    <xdr:cxnSp macro="">
      <xdr:nvCxnSpPr>
        <xdr:cNvPr id="253" name="直線コネクタ 252"/>
        <xdr:cNvCxnSpPr/>
      </xdr:nvCxnSpPr>
      <xdr:spPr>
        <a:xfrm flipV="1">
          <a:off x="13004800" y="93121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54" name="フローチャート : 判断 253"/>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55" name="テキスト ボックス 254"/>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56" name="フローチャート : 判断 255"/>
        <xdr:cNvSpPr/>
      </xdr:nvSpPr>
      <xdr:spPr>
        <a:xfrm>
          <a:off x="12954000" y="953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16273</xdr:rowOff>
    </xdr:from>
    <xdr:ext cx="762000" cy="259045"/>
    <xdr:sp macro="" textlink="">
      <xdr:nvSpPr>
        <xdr:cNvPr id="257" name="テキスト ボックス 256"/>
        <xdr:cNvSpPr txBox="1"/>
      </xdr:nvSpPr>
      <xdr:spPr>
        <a:xfrm>
          <a:off x="126238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101346</xdr:rowOff>
    </xdr:from>
    <xdr:to>
      <xdr:col>24</xdr:col>
      <xdr:colOff>82550</xdr:colOff>
      <xdr:row>56</xdr:row>
      <xdr:rowOff>31496</xdr:rowOff>
    </xdr:to>
    <xdr:sp macro="" textlink="">
      <xdr:nvSpPr>
        <xdr:cNvPr id="263" name="円/楕円 262"/>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117873</xdr:rowOff>
    </xdr:from>
    <xdr:ext cx="762000" cy="259045"/>
    <xdr:sp macro="" textlink="">
      <xdr:nvSpPr>
        <xdr:cNvPr id="264"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xdr:rowOff>
    </xdr:from>
    <xdr:to>
      <xdr:col>22</xdr:col>
      <xdr:colOff>615950</xdr:colOff>
      <xdr:row>54</xdr:row>
      <xdr:rowOff>104648</xdr:rowOff>
    </xdr:to>
    <xdr:sp macro="" textlink="">
      <xdr:nvSpPr>
        <xdr:cNvPr id="265" name="円/楕円 264"/>
        <xdr:cNvSpPr/>
      </xdr:nvSpPr>
      <xdr:spPr>
        <a:xfrm>
          <a:off x="15621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114825</xdr:rowOff>
    </xdr:from>
    <xdr:ext cx="736600" cy="259045"/>
    <xdr:sp macro="" textlink="">
      <xdr:nvSpPr>
        <xdr:cNvPr id="266" name="テキスト ボックス 265"/>
        <xdr:cNvSpPr txBox="1"/>
      </xdr:nvSpPr>
      <xdr:spPr>
        <a:xfrm>
          <a:off x="15290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117348</xdr:rowOff>
    </xdr:from>
    <xdr:to>
      <xdr:col>21</xdr:col>
      <xdr:colOff>412750</xdr:colOff>
      <xdr:row>55</xdr:row>
      <xdr:rowOff>47498</xdr:rowOff>
    </xdr:to>
    <xdr:sp macro="" textlink="">
      <xdr:nvSpPr>
        <xdr:cNvPr id="267" name="円/楕円 266"/>
        <xdr:cNvSpPr/>
      </xdr:nvSpPr>
      <xdr:spPr>
        <a:xfrm>
          <a:off x="14732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57675</xdr:rowOff>
    </xdr:from>
    <xdr:ext cx="762000" cy="259045"/>
    <xdr:sp macro="" textlink="">
      <xdr:nvSpPr>
        <xdr:cNvPr id="268" name="テキスト ボックス 267"/>
        <xdr:cNvSpPr txBox="1"/>
      </xdr:nvSpPr>
      <xdr:spPr>
        <a:xfrm>
          <a:off x="14401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xdr:rowOff>
    </xdr:from>
    <xdr:to>
      <xdr:col>20</xdr:col>
      <xdr:colOff>209550</xdr:colOff>
      <xdr:row>54</xdr:row>
      <xdr:rowOff>104648</xdr:rowOff>
    </xdr:to>
    <xdr:sp macro="" textlink="">
      <xdr:nvSpPr>
        <xdr:cNvPr id="269" name="円/楕円 268"/>
        <xdr:cNvSpPr/>
      </xdr:nvSpPr>
      <xdr:spPr>
        <a:xfrm>
          <a:off x="13843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114825</xdr:rowOff>
    </xdr:from>
    <xdr:ext cx="762000" cy="259045"/>
    <xdr:sp macro="" textlink="">
      <xdr:nvSpPr>
        <xdr:cNvPr id="270" name="テキスト ボックス 269"/>
        <xdr:cNvSpPr txBox="1"/>
      </xdr:nvSpPr>
      <xdr:spPr>
        <a:xfrm>
          <a:off x="13512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1" name="円/楕円 270"/>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2" name="テキスト ボックス 271"/>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補助費にかかる経常経費は、類似団体平均を下回っている。一部事務組合への負担金、社会福祉関係補助、離島航路対策補助、各種団体・イベントへの補助が主な内容となっているが、今後は、過度な財政負担とならないよう既存・新規事業に関わらず明確な基準を設け、補助金の整理合理化を推進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101854</xdr:rowOff>
    </xdr:to>
    <xdr:cxnSp macro="">
      <xdr:nvCxnSpPr>
        <xdr:cNvPr id="302" name="直線コネクタ 301"/>
        <xdr:cNvCxnSpPr/>
      </xdr:nvCxnSpPr>
      <xdr:spPr>
        <a:xfrm flipV="1">
          <a:off x="15671800" y="6056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101854</xdr:rowOff>
    </xdr:to>
    <xdr:cxnSp macro="">
      <xdr:nvCxnSpPr>
        <xdr:cNvPr id="305" name="直線コネクタ 304"/>
        <xdr:cNvCxnSpPr/>
      </xdr:nvCxnSpPr>
      <xdr:spPr>
        <a:xfrm>
          <a:off x="14782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65278</xdr:rowOff>
    </xdr:to>
    <xdr:cxnSp macro="">
      <xdr:nvCxnSpPr>
        <xdr:cNvPr id="308" name="直線コネクタ 307"/>
        <xdr:cNvCxnSpPr/>
      </xdr:nvCxnSpPr>
      <xdr:spPr>
        <a:xfrm>
          <a:off x="13893800" y="6015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35</xdr:row>
      <xdr:rowOff>14986</xdr:rowOff>
    </xdr:to>
    <xdr:cxnSp macro="">
      <xdr:nvCxnSpPr>
        <xdr:cNvPr id="311" name="直線コネクタ 310"/>
        <xdr:cNvCxnSpPr/>
      </xdr:nvCxnSpPr>
      <xdr:spPr>
        <a:xfrm>
          <a:off x="13004800" y="59197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2" name="フローチャート : 判断 311"/>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3" name="テキスト ボックス 312"/>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4" name="フローチャート :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1" name="円/楕円 320"/>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2"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23" name="円/楕円 322"/>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24" name="テキスト ボックス 323"/>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25" name="円/楕円 324"/>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6" name="テキスト ボックス 325"/>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27" name="円/楕円 326"/>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28" name="テキスト ボックス 327"/>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29" name="円/楕円 328"/>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0" name="テキスト ボックス 329"/>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S63～H19にかけて実施した大型事業に伴い多額の地方債を発行したことにより、類似団体平均を上回る</a:t>
          </a:r>
          <a:r>
            <a:rPr lang="en-US" altLang="ja-JP" sz="1300" b="0" i="0" baseline="0">
              <a:solidFill>
                <a:schemeClr val="dk1"/>
              </a:solidFill>
              <a:effectLst/>
              <a:latin typeface="+mn-lt"/>
              <a:ea typeface="+mn-ea"/>
              <a:cs typeface="+mn-cs"/>
            </a:rPr>
            <a:t>25.6</a:t>
          </a:r>
          <a:r>
            <a:rPr lang="ja-JP" altLang="ja-JP" sz="1300" b="0" i="0" baseline="0">
              <a:solidFill>
                <a:schemeClr val="dk1"/>
              </a:solidFill>
              <a:effectLst/>
              <a:latin typeface="+mn-lt"/>
              <a:ea typeface="+mn-ea"/>
              <a:cs typeface="+mn-cs"/>
            </a:rPr>
            <a:t>％となっている。村財政の健全化及び実質公債比率の改善を図るため、地方債の発行を抑制し、公債費負担の軽減に取り組んだことによる未償還元金の減や繰上償還等を行い、現時点は改善傾向にあるが、今後の新発行債に関しては、事業の選択と、過疎地域に有利な過疎債や辺地債等の有利債以外の起債の新規発行額の削減に努め、県支援策の活用を図るとともに、必要性・緊急性を勘案し、引き続き公債費負担の軽減に取組む。</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97282</xdr:rowOff>
    </xdr:to>
    <xdr:cxnSp macro="">
      <xdr:nvCxnSpPr>
        <xdr:cNvPr id="361" name="直線コネクタ 360"/>
        <xdr:cNvCxnSpPr/>
      </xdr:nvCxnSpPr>
      <xdr:spPr>
        <a:xfrm>
          <a:off x="3987800" y="132897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79</xdr:row>
      <xdr:rowOff>56135</xdr:rowOff>
    </xdr:to>
    <xdr:cxnSp macro="">
      <xdr:nvCxnSpPr>
        <xdr:cNvPr id="364" name="直線コネクタ 363"/>
        <xdr:cNvCxnSpPr/>
      </xdr:nvCxnSpPr>
      <xdr:spPr>
        <a:xfrm flipV="1">
          <a:off x="3098800" y="13289787"/>
          <a:ext cx="889000" cy="3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60706</xdr:rowOff>
    </xdr:to>
    <xdr:cxnSp macro="">
      <xdr:nvCxnSpPr>
        <xdr:cNvPr id="367" name="直線コネクタ 366"/>
        <xdr:cNvCxnSpPr/>
      </xdr:nvCxnSpPr>
      <xdr:spPr>
        <a:xfrm flipV="1">
          <a:off x="2209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129287</xdr:rowOff>
    </xdr:to>
    <xdr:cxnSp macro="">
      <xdr:nvCxnSpPr>
        <xdr:cNvPr id="370" name="直線コネクタ 369"/>
        <xdr:cNvCxnSpPr/>
      </xdr:nvCxnSpPr>
      <xdr:spPr>
        <a:xfrm flipV="1">
          <a:off x="1320800" y="136052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44196</xdr:rowOff>
    </xdr:from>
    <xdr:to>
      <xdr:col>3</xdr:col>
      <xdr:colOff>193675</xdr:colOff>
      <xdr:row>76</xdr:row>
      <xdr:rowOff>145796</xdr:rowOff>
    </xdr:to>
    <xdr:sp macro="" textlink="">
      <xdr:nvSpPr>
        <xdr:cNvPr id="371" name="フローチャート : 判断 370"/>
        <xdr:cNvSpPr/>
      </xdr:nvSpPr>
      <xdr:spPr>
        <a:xfrm>
          <a:off x="2159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72" name="テキスト ボックス 371"/>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3" name="フローチャート : 判断 372"/>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4" name="テキスト ボックス 373"/>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0" name="円/楕円 379"/>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81"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2" name="円/楕円 38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83" name="テキスト ボックス 38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84" name="円/楕円 38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85" name="テキスト ボックス 38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86" name="円/楕円 38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87" name="テキスト ボックス 38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88" name="円/楕円 387"/>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89" name="テキスト ボックス 388"/>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公債費以外の経費は類似団体平均を上回っている。人件費・物件費が増加したことに要因はあるが、従来の維持補修では対応できない老朽化や修繕箇所が増加してきたことにより、維持補修の優先順位を見極め、抑制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94996</xdr:rowOff>
    </xdr:to>
    <xdr:cxnSp macro="">
      <xdr:nvCxnSpPr>
        <xdr:cNvPr id="420" name="直線コネクタ 419"/>
        <xdr:cNvCxnSpPr/>
      </xdr:nvCxnSpPr>
      <xdr:spPr>
        <a:xfrm>
          <a:off x="15671800" y="13125196"/>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90424</xdr:rowOff>
    </xdr:from>
    <xdr:to>
      <xdr:col>22</xdr:col>
      <xdr:colOff>565150</xdr:colOff>
      <xdr:row>76</xdr:row>
      <xdr:rowOff>94996</xdr:rowOff>
    </xdr:to>
    <xdr:cxnSp macro="">
      <xdr:nvCxnSpPr>
        <xdr:cNvPr id="423" name="直線コネクタ 422"/>
        <xdr:cNvCxnSpPr/>
      </xdr:nvCxnSpPr>
      <xdr:spPr>
        <a:xfrm>
          <a:off x="14782800" y="1294917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37846</xdr:rowOff>
    </xdr:from>
    <xdr:to>
      <xdr:col>21</xdr:col>
      <xdr:colOff>361950</xdr:colOff>
      <xdr:row>75</xdr:row>
      <xdr:rowOff>90424</xdr:rowOff>
    </xdr:to>
    <xdr:cxnSp macro="">
      <xdr:nvCxnSpPr>
        <xdr:cNvPr id="426" name="直線コネクタ 425"/>
        <xdr:cNvCxnSpPr/>
      </xdr:nvCxnSpPr>
      <xdr:spPr>
        <a:xfrm>
          <a:off x="13893800" y="1272514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37846</xdr:rowOff>
    </xdr:from>
    <xdr:to>
      <xdr:col>20</xdr:col>
      <xdr:colOff>158750</xdr:colOff>
      <xdr:row>74</xdr:row>
      <xdr:rowOff>99568</xdr:rowOff>
    </xdr:to>
    <xdr:cxnSp macro="">
      <xdr:nvCxnSpPr>
        <xdr:cNvPr id="429" name="直線コネクタ 428"/>
        <xdr:cNvCxnSpPr/>
      </xdr:nvCxnSpPr>
      <xdr:spPr>
        <a:xfrm flipV="1">
          <a:off x="13004800" y="127251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30" name="フローチャート : 判断 429"/>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1" name="テキスト ボックス 430"/>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2" name="フローチャート :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44196</xdr:rowOff>
    </xdr:from>
    <xdr:to>
      <xdr:col>24</xdr:col>
      <xdr:colOff>82550</xdr:colOff>
      <xdr:row>77</xdr:row>
      <xdr:rowOff>145796</xdr:rowOff>
    </xdr:to>
    <xdr:sp macro="" textlink="">
      <xdr:nvSpPr>
        <xdr:cNvPr id="439" name="円/楕円 438"/>
        <xdr:cNvSpPr/>
      </xdr:nvSpPr>
      <xdr:spPr>
        <a:xfrm>
          <a:off x="164592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16273</xdr:rowOff>
    </xdr:from>
    <xdr:ext cx="762000" cy="259045"/>
    <xdr:sp macro="" textlink="">
      <xdr:nvSpPr>
        <xdr:cNvPr id="440" name="公債費以外該当値テキスト"/>
        <xdr:cNvSpPr txBox="1"/>
      </xdr:nvSpPr>
      <xdr:spPr>
        <a:xfrm>
          <a:off x="16598900" y="132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1" name="円/楕円 44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2" name="テキスト ボックス 44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39624</xdr:rowOff>
    </xdr:from>
    <xdr:to>
      <xdr:col>21</xdr:col>
      <xdr:colOff>412750</xdr:colOff>
      <xdr:row>75</xdr:row>
      <xdr:rowOff>141224</xdr:rowOff>
    </xdr:to>
    <xdr:sp macro="" textlink="">
      <xdr:nvSpPr>
        <xdr:cNvPr id="443" name="円/楕円 442"/>
        <xdr:cNvSpPr/>
      </xdr:nvSpPr>
      <xdr:spPr>
        <a:xfrm>
          <a:off x="14732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151401</xdr:rowOff>
    </xdr:from>
    <xdr:ext cx="762000" cy="259045"/>
    <xdr:sp macro="" textlink="">
      <xdr:nvSpPr>
        <xdr:cNvPr id="444" name="テキスト ボックス 443"/>
        <xdr:cNvSpPr txBox="1"/>
      </xdr:nvSpPr>
      <xdr:spPr>
        <a:xfrm>
          <a:off x="14401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158496</xdr:rowOff>
    </xdr:from>
    <xdr:to>
      <xdr:col>20</xdr:col>
      <xdr:colOff>209550</xdr:colOff>
      <xdr:row>74</xdr:row>
      <xdr:rowOff>88646</xdr:rowOff>
    </xdr:to>
    <xdr:sp macro="" textlink="">
      <xdr:nvSpPr>
        <xdr:cNvPr id="445" name="円/楕円 444"/>
        <xdr:cNvSpPr/>
      </xdr:nvSpPr>
      <xdr:spPr>
        <a:xfrm>
          <a:off x="13843000" y="126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98823</xdr:rowOff>
    </xdr:from>
    <xdr:ext cx="762000" cy="259045"/>
    <xdr:sp macro="" textlink="">
      <xdr:nvSpPr>
        <xdr:cNvPr id="446" name="テキスト ボックス 445"/>
        <xdr:cNvSpPr txBox="1"/>
      </xdr:nvSpPr>
      <xdr:spPr>
        <a:xfrm>
          <a:off x="13512800" y="124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47" name="円/楕円 446"/>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160545</xdr:rowOff>
    </xdr:from>
    <xdr:ext cx="762000" cy="259045"/>
    <xdr:sp macro="" textlink="">
      <xdr:nvSpPr>
        <xdr:cNvPr id="448" name="テキスト ボックス 447"/>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沖縄県伊平屋村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171121</xdr:rowOff>
    </xdr:from>
    <xdr:to>
      <xdr:col>4</xdr:col>
      <xdr:colOff>1117600</xdr:colOff>
      <xdr:row>16</xdr:row>
      <xdr:rowOff>34732</xdr:rowOff>
    </xdr:to>
    <xdr:cxnSp macro="">
      <xdr:nvCxnSpPr>
        <xdr:cNvPr id="52" name="直線コネクタ 51"/>
        <xdr:cNvCxnSpPr/>
      </xdr:nvCxnSpPr>
      <xdr:spPr bwMode="auto">
        <a:xfrm flipV="1">
          <a:off x="5003800" y="2790496"/>
          <a:ext cx="647700" cy="35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34732</xdr:rowOff>
    </xdr:from>
    <xdr:to>
      <xdr:col>4</xdr:col>
      <xdr:colOff>469900</xdr:colOff>
      <xdr:row>16</xdr:row>
      <xdr:rowOff>40770</xdr:rowOff>
    </xdr:to>
    <xdr:cxnSp macro="">
      <xdr:nvCxnSpPr>
        <xdr:cNvPr id="55" name="直線コネクタ 54"/>
        <xdr:cNvCxnSpPr/>
      </xdr:nvCxnSpPr>
      <xdr:spPr bwMode="auto">
        <a:xfrm flipV="1">
          <a:off x="4305300" y="2825557"/>
          <a:ext cx="698500" cy="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40770</xdr:rowOff>
    </xdr:from>
    <xdr:to>
      <xdr:col>3</xdr:col>
      <xdr:colOff>904875</xdr:colOff>
      <xdr:row>16</xdr:row>
      <xdr:rowOff>146893</xdr:rowOff>
    </xdr:to>
    <xdr:cxnSp macro="">
      <xdr:nvCxnSpPr>
        <xdr:cNvPr id="58" name="直線コネクタ 57"/>
        <xdr:cNvCxnSpPr/>
      </xdr:nvCxnSpPr>
      <xdr:spPr bwMode="auto">
        <a:xfrm flipV="1">
          <a:off x="3606800" y="2831595"/>
          <a:ext cx="698500" cy="10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146893</xdr:rowOff>
    </xdr:from>
    <xdr:to>
      <xdr:col>3</xdr:col>
      <xdr:colOff>206375</xdr:colOff>
      <xdr:row>17</xdr:row>
      <xdr:rowOff>52954</xdr:rowOff>
    </xdr:to>
    <xdr:cxnSp macro="">
      <xdr:nvCxnSpPr>
        <xdr:cNvPr id="61" name="直線コネクタ 60"/>
        <xdr:cNvCxnSpPr/>
      </xdr:nvCxnSpPr>
      <xdr:spPr bwMode="auto">
        <a:xfrm flipV="1">
          <a:off x="2908300" y="2937718"/>
          <a:ext cx="698500" cy="7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138286</xdr:rowOff>
    </xdr:from>
    <xdr:to>
      <xdr:col>3</xdr:col>
      <xdr:colOff>257175</xdr:colOff>
      <xdr:row>18</xdr:row>
      <xdr:rowOff>68436</xdr:rowOff>
    </xdr:to>
    <xdr:sp macro="" textlink="">
      <xdr:nvSpPr>
        <xdr:cNvPr id="62" name="フローチャート : 判断 61"/>
        <xdr:cNvSpPr/>
      </xdr:nvSpPr>
      <xdr:spPr bwMode="auto">
        <a:xfrm>
          <a:off x="3556000" y="310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53213</xdr:rowOff>
    </xdr:from>
    <xdr:ext cx="762000" cy="259045"/>
    <xdr:sp macro="" textlink="">
      <xdr:nvSpPr>
        <xdr:cNvPr id="63" name="テキスト ボックス 62"/>
        <xdr:cNvSpPr txBox="1"/>
      </xdr:nvSpPr>
      <xdr:spPr>
        <a:xfrm>
          <a:off x="3225800" y="318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155169</xdr:rowOff>
    </xdr:from>
    <xdr:to>
      <xdr:col>2</xdr:col>
      <xdr:colOff>692150</xdr:colOff>
      <xdr:row>18</xdr:row>
      <xdr:rowOff>85319</xdr:rowOff>
    </xdr:to>
    <xdr:sp macro="" textlink="">
      <xdr:nvSpPr>
        <xdr:cNvPr id="64" name="フローチャート : 判断 63"/>
        <xdr:cNvSpPr/>
      </xdr:nvSpPr>
      <xdr:spPr bwMode="auto">
        <a:xfrm>
          <a:off x="2857500" y="311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70096</xdr:rowOff>
    </xdr:from>
    <xdr:ext cx="762000" cy="259045"/>
    <xdr:sp macro="" textlink="">
      <xdr:nvSpPr>
        <xdr:cNvPr id="65" name="テキスト ボックス 64"/>
        <xdr:cNvSpPr txBox="1"/>
      </xdr:nvSpPr>
      <xdr:spPr>
        <a:xfrm>
          <a:off x="2527300" y="32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120321</xdr:rowOff>
    </xdr:from>
    <xdr:to>
      <xdr:col>5</xdr:col>
      <xdr:colOff>34925</xdr:colOff>
      <xdr:row>16</xdr:row>
      <xdr:rowOff>50471</xdr:rowOff>
    </xdr:to>
    <xdr:sp macro="" textlink="">
      <xdr:nvSpPr>
        <xdr:cNvPr id="71" name="円/楕円 70"/>
        <xdr:cNvSpPr/>
      </xdr:nvSpPr>
      <xdr:spPr bwMode="auto">
        <a:xfrm>
          <a:off x="5600700" y="273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136848</xdr:rowOff>
    </xdr:from>
    <xdr:ext cx="762000" cy="259045"/>
    <xdr:sp macro="" textlink="">
      <xdr:nvSpPr>
        <xdr:cNvPr id="72" name="人口1人当たり決算額の推移該当値テキスト130"/>
        <xdr:cNvSpPr txBox="1"/>
      </xdr:nvSpPr>
      <xdr:spPr>
        <a:xfrm>
          <a:off x="5740400" y="258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351,073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155382</xdr:rowOff>
    </xdr:from>
    <xdr:to>
      <xdr:col>4</xdr:col>
      <xdr:colOff>520700</xdr:colOff>
      <xdr:row>16</xdr:row>
      <xdr:rowOff>85532</xdr:rowOff>
    </xdr:to>
    <xdr:sp macro="" textlink="">
      <xdr:nvSpPr>
        <xdr:cNvPr id="73" name="円/楕円 72"/>
        <xdr:cNvSpPr/>
      </xdr:nvSpPr>
      <xdr:spPr bwMode="auto">
        <a:xfrm>
          <a:off x="4953000" y="27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95709</xdr:rowOff>
    </xdr:from>
    <xdr:ext cx="736600" cy="259045"/>
    <xdr:sp macro="" textlink="">
      <xdr:nvSpPr>
        <xdr:cNvPr id="74" name="テキスト ボックス 73"/>
        <xdr:cNvSpPr txBox="1"/>
      </xdr:nvSpPr>
      <xdr:spPr>
        <a:xfrm>
          <a:off x="4622800" y="25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340,337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161420</xdr:rowOff>
    </xdr:from>
    <xdr:to>
      <xdr:col>3</xdr:col>
      <xdr:colOff>955675</xdr:colOff>
      <xdr:row>16</xdr:row>
      <xdr:rowOff>91570</xdr:rowOff>
    </xdr:to>
    <xdr:sp macro="" textlink="">
      <xdr:nvSpPr>
        <xdr:cNvPr id="75" name="円/楕円 74"/>
        <xdr:cNvSpPr/>
      </xdr:nvSpPr>
      <xdr:spPr bwMode="auto">
        <a:xfrm>
          <a:off x="4254500" y="278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101747</xdr:rowOff>
    </xdr:from>
    <xdr:ext cx="762000" cy="259045"/>
    <xdr:sp macro="" textlink="">
      <xdr:nvSpPr>
        <xdr:cNvPr id="76" name="テキスト ボックス 75"/>
        <xdr:cNvSpPr txBox="1"/>
      </xdr:nvSpPr>
      <xdr:spPr>
        <a:xfrm>
          <a:off x="3924300" y="25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338,488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96093</xdr:rowOff>
    </xdr:from>
    <xdr:to>
      <xdr:col>3</xdr:col>
      <xdr:colOff>257175</xdr:colOff>
      <xdr:row>17</xdr:row>
      <xdr:rowOff>26243</xdr:rowOff>
    </xdr:to>
    <xdr:sp macro="" textlink="">
      <xdr:nvSpPr>
        <xdr:cNvPr id="77" name="円/楕円 76"/>
        <xdr:cNvSpPr/>
      </xdr:nvSpPr>
      <xdr:spPr bwMode="auto">
        <a:xfrm>
          <a:off x="3556000" y="288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36420</xdr:rowOff>
    </xdr:from>
    <xdr:ext cx="762000" cy="259045"/>
    <xdr:sp macro="" textlink="">
      <xdr:nvSpPr>
        <xdr:cNvPr id="78" name="テキスト ボックス 77"/>
        <xdr:cNvSpPr txBox="1"/>
      </xdr:nvSpPr>
      <xdr:spPr>
        <a:xfrm>
          <a:off x="3225800" y="2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2154</xdr:rowOff>
    </xdr:from>
    <xdr:to>
      <xdr:col>2</xdr:col>
      <xdr:colOff>692150</xdr:colOff>
      <xdr:row>17</xdr:row>
      <xdr:rowOff>103754</xdr:rowOff>
    </xdr:to>
    <xdr:sp macro="" textlink="">
      <xdr:nvSpPr>
        <xdr:cNvPr id="79" name="円/楕円 78"/>
        <xdr:cNvSpPr/>
      </xdr:nvSpPr>
      <xdr:spPr bwMode="auto">
        <a:xfrm>
          <a:off x="2857500" y="296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113931</xdr:rowOff>
    </xdr:from>
    <xdr:ext cx="762000" cy="259045"/>
    <xdr:sp macro="" textlink="">
      <xdr:nvSpPr>
        <xdr:cNvPr id="80" name="テキスト ボックス 79"/>
        <xdr:cNvSpPr txBox="1"/>
      </xdr:nvSpPr>
      <xdr:spPr>
        <a:xfrm>
          <a:off x="2527300" y="273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108752</xdr:rowOff>
    </xdr:from>
    <xdr:to>
      <xdr:col>4</xdr:col>
      <xdr:colOff>1117600</xdr:colOff>
      <xdr:row>35</xdr:row>
      <xdr:rowOff>166394</xdr:rowOff>
    </xdr:to>
    <xdr:cxnSp macro="">
      <xdr:nvCxnSpPr>
        <xdr:cNvPr id="110" name="直線コネクタ 109"/>
        <xdr:cNvCxnSpPr/>
      </xdr:nvCxnSpPr>
      <xdr:spPr bwMode="auto">
        <a:xfrm>
          <a:off x="5003800" y="6719102"/>
          <a:ext cx="647700" cy="5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312166</xdr:rowOff>
    </xdr:from>
    <xdr:to>
      <xdr:col>4</xdr:col>
      <xdr:colOff>469900</xdr:colOff>
      <xdr:row>35</xdr:row>
      <xdr:rowOff>108752</xdr:rowOff>
    </xdr:to>
    <xdr:cxnSp macro="">
      <xdr:nvCxnSpPr>
        <xdr:cNvPr id="113" name="直線コネクタ 112"/>
        <xdr:cNvCxnSpPr/>
      </xdr:nvCxnSpPr>
      <xdr:spPr bwMode="auto">
        <a:xfrm>
          <a:off x="4305300" y="6579616"/>
          <a:ext cx="698500" cy="13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283420</xdr:rowOff>
    </xdr:from>
    <xdr:to>
      <xdr:col>3</xdr:col>
      <xdr:colOff>904875</xdr:colOff>
      <xdr:row>34</xdr:row>
      <xdr:rowOff>312166</xdr:rowOff>
    </xdr:to>
    <xdr:cxnSp macro="">
      <xdr:nvCxnSpPr>
        <xdr:cNvPr id="116" name="直線コネクタ 115"/>
        <xdr:cNvCxnSpPr/>
      </xdr:nvCxnSpPr>
      <xdr:spPr bwMode="auto">
        <a:xfrm>
          <a:off x="3606800" y="6550870"/>
          <a:ext cx="698500" cy="2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165731</xdr:rowOff>
    </xdr:from>
    <xdr:to>
      <xdr:col>3</xdr:col>
      <xdr:colOff>206375</xdr:colOff>
      <xdr:row>34</xdr:row>
      <xdr:rowOff>283420</xdr:rowOff>
    </xdr:to>
    <xdr:cxnSp macro="">
      <xdr:nvCxnSpPr>
        <xdr:cNvPr id="119" name="直線コネクタ 118"/>
        <xdr:cNvCxnSpPr/>
      </xdr:nvCxnSpPr>
      <xdr:spPr bwMode="auto">
        <a:xfrm>
          <a:off x="2908300" y="6433181"/>
          <a:ext cx="698500" cy="117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325425</xdr:rowOff>
    </xdr:from>
    <xdr:to>
      <xdr:col>3</xdr:col>
      <xdr:colOff>257175</xdr:colOff>
      <xdr:row>36</xdr:row>
      <xdr:rowOff>84125</xdr:rowOff>
    </xdr:to>
    <xdr:sp macro="" textlink="">
      <xdr:nvSpPr>
        <xdr:cNvPr id="120" name="フローチャート : 判断 119"/>
        <xdr:cNvSpPr/>
      </xdr:nvSpPr>
      <xdr:spPr bwMode="auto">
        <a:xfrm>
          <a:off x="3556000" y="693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68902</xdr:rowOff>
    </xdr:from>
    <xdr:ext cx="762000" cy="259045"/>
    <xdr:sp macro="" textlink="">
      <xdr:nvSpPr>
        <xdr:cNvPr id="121" name="テキスト ボックス 120"/>
        <xdr:cNvSpPr txBox="1"/>
      </xdr:nvSpPr>
      <xdr:spPr>
        <a:xfrm>
          <a:off x="3225800" y="702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341799</xdr:rowOff>
    </xdr:from>
    <xdr:to>
      <xdr:col>2</xdr:col>
      <xdr:colOff>692150</xdr:colOff>
      <xdr:row>36</xdr:row>
      <xdr:rowOff>100499</xdr:rowOff>
    </xdr:to>
    <xdr:sp macro="" textlink="">
      <xdr:nvSpPr>
        <xdr:cNvPr id="122" name="フローチャート : 判断 121"/>
        <xdr:cNvSpPr/>
      </xdr:nvSpPr>
      <xdr:spPr bwMode="auto">
        <a:xfrm>
          <a:off x="2857500" y="6952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85276</xdr:rowOff>
    </xdr:from>
    <xdr:ext cx="762000" cy="259045"/>
    <xdr:sp macro="" textlink="">
      <xdr:nvSpPr>
        <xdr:cNvPr id="123" name="テキスト ボックス 122"/>
        <xdr:cNvSpPr txBox="1"/>
      </xdr:nvSpPr>
      <xdr:spPr>
        <a:xfrm>
          <a:off x="2527300" y="703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115594</xdr:rowOff>
    </xdr:from>
    <xdr:to>
      <xdr:col>5</xdr:col>
      <xdr:colOff>34925</xdr:colOff>
      <xdr:row>35</xdr:row>
      <xdr:rowOff>217194</xdr:rowOff>
    </xdr:to>
    <xdr:sp macro="" textlink="">
      <xdr:nvSpPr>
        <xdr:cNvPr id="129" name="円/楕円 128"/>
        <xdr:cNvSpPr/>
      </xdr:nvSpPr>
      <xdr:spPr bwMode="auto">
        <a:xfrm>
          <a:off x="5600700" y="672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303571</xdr:rowOff>
    </xdr:from>
    <xdr:ext cx="762000" cy="259045"/>
    <xdr:sp macro="" textlink="">
      <xdr:nvSpPr>
        <xdr:cNvPr id="130" name="人口1人当たり決算額の推移該当値テキスト445"/>
        <xdr:cNvSpPr txBox="1"/>
      </xdr:nvSpPr>
      <xdr:spPr>
        <a:xfrm>
          <a:off x="5740400" y="65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57952</xdr:rowOff>
    </xdr:from>
    <xdr:to>
      <xdr:col>4</xdr:col>
      <xdr:colOff>520700</xdr:colOff>
      <xdr:row>35</xdr:row>
      <xdr:rowOff>159552</xdr:rowOff>
    </xdr:to>
    <xdr:sp macro="" textlink="">
      <xdr:nvSpPr>
        <xdr:cNvPr id="131" name="円/楕円 130"/>
        <xdr:cNvSpPr/>
      </xdr:nvSpPr>
      <xdr:spPr bwMode="auto">
        <a:xfrm>
          <a:off x="4953000" y="666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169729</xdr:rowOff>
    </xdr:from>
    <xdr:ext cx="736600" cy="259045"/>
    <xdr:sp macro="" textlink="">
      <xdr:nvSpPr>
        <xdr:cNvPr id="132" name="テキスト ボックス 131"/>
        <xdr:cNvSpPr txBox="1"/>
      </xdr:nvSpPr>
      <xdr:spPr>
        <a:xfrm>
          <a:off x="4622800" y="643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261366</xdr:rowOff>
    </xdr:from>
    <xdr:to>
      <xdr:col>3</xdr:col>
      <xdr:colOff>955675</xdr:colOff>
      <xdr:row>35</xdr:row>
      <xdr:rowOff>20066</xdr:rowOff>
    </xdr:to>
    <xdr:sp macro="" textlink="">
      <xdr:nvSpPr>
        <xdr:cNvPr id="133" name="円/楕円 132"/>
        <xdr:cNvSpPr/>
      </xdr:nvSpPr>
      <xdr:spPr bwMode="auto">
        <a:xfrm>
          <a:off x="4254500" y="652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30243</xdr:rowOff>
    </xdr:from>
    <xdr:ext cx="762000" cy="259045"/>
    <xdr:sp macro="" textlink="">
      <xdr:nvSpPr>
        <xdr:cNvPr id="134" name="テキスト ボックス 133"/>
        <xdr:cNvSpPr txBox="1"/>
      </xdr:nvSpPr>
      <xdr:spPr>
        <a:xfrm>
          <a:off x="39243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232620</xdr:rowOff>
    </xdr:from>
    <xdr:to>
      <xdr:col>3</xdr:col>
      <xdr:colOff>257175</xdr:colOff>
      <xdr:row>34</xdr:row>
      <xdr:rowOff>334220</xdr:rowOff>
    </xdr:to>
    <xdr:sp macro="" textlink="">
      <xdr:nvSpPr>
        <xdr:cNvPr id="135" name="円/楕円 134"/>
        <xdr:cNvSpPr/>
      </xdr:nvSpPr>
      <xdr:spPr bwMode="auto">
        <a:xfrm>
          <a:off x="3556000" y="650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1497</xdr:rowOff>
    </xdr:from>
    <xdr:ext cx="762000" cy="259045"/>
    <xdr:sp macro="" textlink="">
      <xdr:nvSpPr>
        <xdr:cNvPr id="136" name="テキスト ボックス 135"/>
        <xdr:cNvSpPr txBox="1"/>
      </xdr:nvSpPr>
      <xdr:spPr>
        <a:xfrm>
          <a:off x="3225800" y="626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114931</xdr:rowOff>
    </xdr:from>
    <xdr:to>
      <xdr:col>2</xdr:col>
      <xdr:colOff>692150</xdr:colOff>
      <xdr:row>34</xdr:row>
      <xdr:rowOff>216531</xdr:rowOff>
    </xdr:to>
    <xdr:sp macro="" textlink="">
      <xdr:nvSpPr>
        <xdr:cNvPr id="137" name="円/楕円 136"/>
        <xdr:cNvSpPr/>
      </xdr:nvSpPr>
      <xdr:spPr bwMode="auto">
        <a:xfrm>
          <a:off x="2857500" y="638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226708</xdr:rowOff>
    </xdr:from>
    <xdr:ext cx="762000" cy="259045"/>
    <xdr:sp macro="" textlink="">
      <xdr:nvSpPr>
        <xdr:cNvPr id="138" name="テキスト ボックス 137"/>
        <xdr:cNvSpPr txBox="1"/>
      </xdr:nvSpPr>
      <xdr:spPr>
        <a:xfrm>
          <a:off x="2527300" y="61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itchFamily="49" charset="-128"/>
              <a:ea typeface="ＭＳ ゴシック" pitchFamily="49" charset="-128"/>
              <a:cs typeface="+mn-cs"/>
            </a:rPr>
            <a:t>　</a:t>
          </a:r>
          <a:r>
            <a:rPr lang="ja-JP" altLang="ja-JP" sz="1300" b="0" i="0" baseline="0">
              <a:solidFill>
                <a:schemeClr val="dk1"/>
              </a:solidFill>
              <a:effectLst/>
              <a:latin typeface="+mn-lt"/>
              <a:ea typeface="+mn-ea"/>
              <a:cs typeface="+mn-cs"/>
            </a:rPr>
            <a:t>大規模な普通建設事業費を国による財政対策関連交付金に</a:t>
          </a:r>
          <a:r>
            <a:rPr lang="ja-JP" altLang="en-US" sz="1300" b="0" i="0" baseline="0">
              <a:solidFill>
                <a:schemeClr val="dk1"/>
              </a:solidFill>
              <a:effectLst/>
              <a:latin typeface="+mn-lt"/>
              <a:ea typeface="+mn-ea"/>
              <a:cs typeface="+mn-cs"/>
            </a:rPr>
            <a:t>よ</a:t>
          </a:r>
          <a:r>
            <a:rPr lang="ja-JP" altLang="ja-JP" sz="1300" b="0" i="0" baseline="0">
              <a:solidFill>
                <a:schemeClr val="dk1"/>
              </a:solidFill>
              <a:effectLst/>
              <a:latin typeface="+mn-lt"/>
              <a:ea typeface="+mn-ea"/>
              <a:cs typeface="+mn-cs"/>
            </a:rPr>
            <a:t>り実施したことで、一般財源の抑制を行ったが、事業繰越</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により収支</a:t>
          </a:r>
          <a:r>
            <a:rPr lang="ja-JP" altLang="en-US" sz="1300" b="0" i="0" baseline="0">
              <a:solidFill>
                <a:schemeClr val="dk1"/>
              </a:solidFill>
              <a:effectLst/>
              <a:latin typeface="+mn-lt"/>
              <a:ea typeface="+mn-ea"/>
              <a:cs typeface="+mn-cs"/>
            </a:rPr>
            <a:t>は伸びず実質単年度収支は微増となった</a:t>
          </a:r>
          <a:r>
            <a:rPr lang="ja-JP" altLang="ja-JP" sz="1300" b="0" i="0" baseline="0">
              <a:solidFill>
                <a:schemeClr val="dk1"/>
              </a:solidFill>
              <a:effectLst/>
              <a:latin typeface="+mn-lt"/>
              <a:ea typeface="+mn-ea"/>
              <a:cs typeface="+mn-cs"/>
            </a:rPr>
            <a:t>。今後は、普通交付税を含めた一般財源の確保が厳しい状況となる見込であり、各種基金運営の適正化が求められ、財政調整基金については着実に積立を行っている。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実質赤字比率は、計画的に改善しているものの、水道事業特別会計、国民健康保険特別会計については、毎年一般会計から多額の繰入を行っていることから、水道料金の改定や、基準外繰出金の抑制など、経営改善の検討を密に行い、健全化を図っていく必要がある</a:t>
          </a:r>
          <a:r>
            <a:rPr lang="ja-JP" altLang="en-US" sz="1300" b="0" i="0" baseline="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比率の分子は減少傾向にある。臨時財政対策債、過疎対策事業債の占める割合が高いため、起債額に大きな変動はないが、新発行債に関しては、県支援策の活用を図るとともに、新たな社会資本整備等に伴う地方債の発行を抑制し、計画期間内に早期健全化基準未満に改善するよう、必要性・緊急性を勘案し、引き続き公債費負担の軽減に取組む。</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的補償金免除繰上償還など起債抑制策や歳出削減策により、将来負担額も年々減少しているが、今後も緊急的な財政需要に備え、積立金の確保に努め、地方債発行の抑制、基金運用の適正化を図り、将来負担の健全性を図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3236139</v>
      </c>
      <c r="BO4" s="379"/>
      <c r="BP4" s="379"/>
      <c r="BQ4" s="379"/>
      <c r="BR4" s="379"/>
      <c r="BS4" s="379"/>
      <c r="BT4" s="379"/>
      <c r="BU4" s="380"/>
      <c r="BV4" s="378">
        <v>2463020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8.8000000000000007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3120885</v>
      </c>
      <c r="BO5" s="384"/>
      <c r="BP5" s="384"/>
      <c r="BQ5" s="384"/>
      <c r="BR5" s="384"/>
      <c r="BS5" s="384"/>
      <c r="BT5" s="384"/>
      <c r="BU5" s="385"/>
      <c r="BV5" s="383">
        <v>2346179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89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115254</v>
      </c>
      <c r="BO6" s="384"/>
      <c r="BP6" s="384"/>
      <c r="BQ6" s="384"/>
      <c r="BR6" s="384"/>
      <c r="BS6" s="384"/>
      <c r="BT6" s="384"/>
      <c r="BU6" s="385"/>
      <c r="BV6" s="383">
        <v>116841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101.5</v>
      </c>
      <c r="CU6" s="528"/>
      <c r="CV6" s="528"/>
      <c r="CW6" s="528"/>
      <c r="CX6" s="528"/>
      <c r="CY6" s="528"/>
      <c r="CZ6" s="528"/>
      <c r="DA6" s="529"/>
      <c r="DB6" s="527">
        <v>93.2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26619</v>
      </c>
      <c r="BO7" s="384"/>
      <c r="BP7" s="384"/>
      <c r="BQ7" s="384"/>
      <c r="BR7" s="384"/>
      <c r="BS7" s="384"/>
      <c r="BT7" s="384"/>
      <c r="BU7" s="385"/>
      <c r="BV7" s="383">
        <v>14972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1130320</v>
      </c>
      <c r="CU7" s="384"/>
      <c r="CV7" s="384"/>
      <c r="CW7" s="384"/>
      <c r="CX7" s="384"/>
      <c r="CY7" s="384"/>
      <c r="CZ7" s="384"/>
      <c r="DA7" s="385"/>
      <c r="DB7" s="383">
        <v>1154523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88635</v>
      </c>
      <c r="BO8" s="384"/>
      <c r="BP8" s="384"/>
      <c r="BQ8" s="384"/>
      <c r="BR8" s="384"/>
      <c r="BS8" s="384"/>
      <c r="BT8" s="384"/>
      <c r="BU8" s="385"/>
      <c r="BV8" s="383">
        <v>101869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0.08</v>
      </c>
      <c r="CU8" s="491"/>
      <c r="CV8" s="491"/>
      <c r="CW8" s="491"/>
      <c r="CX8" s="491"/>
      <c r="CY8" s="491"/>
      <c r="CZ8" s="491"/>
      <c r="DA8" s="492"/>
      <c r="DB8" s="490">
        <v>0.08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1385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-13234</v>
      </c>
      <c r="BO9" s="384"/>
      <c r="BP9" s="384"/>
      <c r="BQ9" s="384"/>
      <c r="BR9" s="384"/>
      <c r="BS9" s="384"/>
      <c r="BT9" s="384"/>
      <c r="BU9" s="385"/>
      <c r="BV9" s="383">
        <v>-11234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20.100000000000001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1547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105334</v>
      </c>
      <c r="BO10" s="384"/>
      <c r="BP10" s="384"/>
      <c r="BQ10" s="384"/>
      <c r="BR10" s="384"/>
      <c r="BS10" s="384"/>
      <c r="BT10" s="384"/>
      <c r="BU10" s="385"/>
      <c r="BV10" s="383">
        <v>56552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3975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1323</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60000</v>
      </c>
      <c r="BO12" s="384"/>
      <c r="BP12" s="384"/>
      <c r="BQ12" s="384"/>
      <c r="BR12" s="384"/>
      <c r="BS12" s="384"/>
      <c r="BT12" s="384"/>
      <c r="BU12" s="385"/>
      <c r="BV12" s="383">
        <v>22742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1311</v>
      </c>
      <c r="S13" s="483"/>
      <c r="T13" s="483"/>
      <c r="U13" s="483"/>
      <c r="V13" s="484"/>
      <c r="W13" s="470" t="s">
        <v>122</v>
      </c>
      <c r="X13" s="396"/>
      <c r="Y13" s="396"/>
      <c r="Z13" s="396"/>
      <c r="AA13" s="396"/>
      <c r="AB13" s="397"/>
      <c r="AC13" s="359">
        <v>129</v>
      </c>
      <c r="AD13" s="360"/>
      <c r="AE13" s="360"/>
      <c r="AF13" s="360"/>
      <c r="AG13" s="361"/>
      <c r="AH13" s="359">
        <v>120</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32100</v>
      </c>
      <c r="BO13" s="384"/>
      <c r="BP13" s="384"/>
      <c r="BQ13" s="384"/>
      <c r="BR13" s="384"/>
      <c r="BS13" s="384"/>
      <c r="BT13" s="384"/>
      <c r="BU13" s="385"/>
      <c r="BV13" s="383">
        <v>26551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16.600000000000001</v>
      </c>
      <c r="CU13" s="354"/>
      <c r="CV13" s="354"/>
      <c r="CW13" s="354"/>
      <c r="CX13" s="354"/>
      <c r="CY13" s="354"/>
      <c r="CZ13" s="354"/>
      <c r="DA13" s="355"/>
      <c r="DB13" s="353">
        <v>17.7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1310</v>
      </c>
      <c r="S14" s="483"/>
      <c r="T14" s="483"/>
      <c r="U14" s="483"/>
      <c r="V14" s="484"/>
      <c r="W14" s="485"/>
      <c r="X14" s="399"/>
      <c r="Y14" s="399"/>
      <c r="Z14" s="399"/>
      <c r="AA14" s="399"/>
      <c r="AB14" s="400"/>
      <c r="AC14" s="475">
        <v>22</v>
      </c>
      <c r="AD14" s="476"/>
      <c r="AE14" s="476"/>
      <c r="AF14" s="476"/>
      <c r="AG14" s="477"/>
      <c r="AH14" s="475">
        <v>17.899999999999999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70.8</v>
      </c>
      <c r="CU14" s="454"/>
      <c r="CV14" s="454"/>
      <c r="CW14" s="454"/>
      <c r="CX14" s="454"/>
      <c r="CY14" s="454"/>
      <c r="CZ14" s="454"/>
      <c r="DA14" s="455"/>
      <c r="DB14" s="486">
        <v>84.1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1298</v>
      </c>
      <c r="S15" s="483"/>
      <c r="T15" s="483"/>
      <c r="U15" s="483"/>
      <c r="V15" s="484"/>
      <c r="W15" s="470" t="s">
        <v>129</v>
      </c>
      <c r="X15" s="396"/>
      <c r="Y15" s="396"/>
      <c r="Z15" s="396"/>
      <c r="AA15" s="396"/>
      <c r="AB15" s="397"/>
      <c r="AC15" s="359">
        <v>110</v>
      </c>
      <c r="AD15" s="360"/>
      <c r="AE15" s="360"/>
      <c r="AF15" s="360"/>
      <c r="AG15" s="361"/>
      <c r="AH15" s="359">
        <v>169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86742</v>
      </c>
      <c r="BO15" s="379"/>
      <c r="BP15" s="379"/>
      <c r="BQ15" s="379"/>
      <c r="BR15" s="379"/>
      <c r="BS15" s="379"/>
      <c r="BT15" s="379"/>
      <c r="BU15" s="380"/>
      <c r="BV15" s="378">
        <v>85621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18.8</v>
      </c>
      <c r="AD16" s="476"/>
      <c r="AE16" s="476"/>
      <c r="AF16" s="476"/>
      <c r="AG16" s="477"/>
      <c r="AH16" s="475">
        <v>25.3</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1055992</v>
      </c>
      <c r="BO16" s="384"/>
      <c r="BP16" s="384"/>
      <c r="BQ16" s="384"/>
      <c r="BR16" s="384"/>
      <c r="BS16" s="384"/>
      <c r="BT16" s="384"/>
      <c r="BU16" s="385"/>
      <c r="BV16" s="383">
        <v>1081270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347</v>
      </c>
      <c r="AD17" s="360"/>
      <c r="AE17" s="360"/>
      <c r="AF17" s="360"/>
      <c r="AG17" s="361"/>
      <c r="AH17" s="359">
        <v>376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106631</v>
      </c>
      <c r="BO17" s="384"/>
      <c r="BP17" s="384"/>
      <c r="BQ17" s="384"/>
      <c r="BR17" s="384"/>
      <c r="BS17" s="384"/>
      <c r="BT17" s="384"/>
      <c r="BU17" s="385"/>
      <c r="BV17" s="383">
        <v>105635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21.72</v>
      </c>
      <c r="M18" s="446"/>
      <c r="N18" s="446"/>
      <c r="O18" s="446"/>
      <c r="P18" s="446"/>
      <c r="Q18" s="446"/>
      <c r="R18" s="447"/>
      <c r="S18" s="447"/>
      <c r="T18" s="447"/>
      <c r="U18" s="447"/>
      <c r="V18" s="448"/>
      <c r="W18" s="462"/>
      <c r="X18" s="463"/>
      <c r="Y18" s="463"/>
      <c r="Z18" s="463"/>
      <c r="AA18" s="463"/>
      <c r="AB18" s="471"/>
      <c r="AC18" s="347">
        <v>59.2</v>
      </c>
      <c r="AD18" s="348"/>
      <c r="AE18" s="348"/>
      <c r="AF18" s="348"/>
      <c r="AG18" s="449"/>
      <c r="AH18" s="347">
        <v>56.2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1110317</v>
      </c>
      <c r="BO18" s="384"/>
      <c r="BP18" s="384"/>
      <c r="BQ18" s="384"/>
      <c r="BR18" s="384"/>
      <c r="BS18" s="384"/>
      <c r="BT18" s="384"/>
      <c r="BU18" s="385"/>
      <c r="BV18" s="383">
        <v>1027416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1762148</v>
      </c>
      <c r="BO19" s="384"/>
      <c r="BP19" s="384"/>
      <c r="BQ19" s="384"/>
      <c r="BR19" s="384"/>
      <c r="BS19" s="384"/>
      <c r="BT19" s="384"/>
      <c r="BU19" s="385"/>
      <c r="BV19" s="383">
        <v>1604542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523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1987655</v>
      </c>
      <c r="BO23" s="384"/>
      <c r="BP23" s="384"/>
      <c r="BQ23" s="384"/>
      <c r="BR23" s="384"/>
      <c r="BS23" s="384"/>
      <c r="BT23" s="384"/>
      <c r="BU23" s="385"/>
      <c r="BV23" s="383">
        <v>2062452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6452</v>
      </c>
      <c r="R24" s="360"/>
      <c r="S24" s="360"/>
      <c r="T24" s="360"/>
      <c r="U24" s="360"/>
      <c r="V24" s="361"/>
      <c r="W24" s="425"/>
      <c r="X24" s="416"/>
      <c r="Y24" s="417"/>
      <c r="Z24" s="356" t="s">
        <v>152</v>
      </c>
      <c r="AA24" s="357"/>
      <c r="AB24" s="357"/>
      <c r="AC24" s="357"/>
      <c r="AD24" s="357"/>
      <c r="AE24" s="357"/>
      <c r="AF24" s="357"/>
      <c r="AG24" s="358"/>
      <c r="AH24" s="359">
        <v>44</v>
      </c>
      <c r="AI24" s="360"/>
      <c r="AJ24" s="360"/>
      <c r="AK24" s="360"/>
      <c r="AL24" s="361"/>
      <c r="AM24" s="359">
        <v>133452</v>
      </c>
      <c r="AN24" s="360"/>
      <c r="AO24" s="360"/>
      <c r="AP24" s="360"/>
      <c r="AQ24" s="360"/>
      <c r="AR24" s="361"/>
      <c r="AS24" s="359">
        <v>3033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1857837</v>
      </c>
      <c r="BO24" s="384"/>
      <c r="BP24" s="384"/>
      <c r="BQ24" s="384"/>
      <c r="BR24" s="384"/>
      <c r="BS24" s="384"/>
      <c r="BT24" s="384"/>
      <c r="BU24" s="385"/>
      <c r="BV24" s="383">
        <v>1910350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5228</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4905</v>
      </c>
      <c r="R26" s="360"/>
      <c r="S26" s="360"/>
      <c r="T26" s="360"/>
      <c r="U26" s="360"/>
      <c r="V26" s="361"/>
      <c r="W26" s="425"/>
      <c r="X26" s="416"/>
      <c r="Y26" s="417"/>
      <c r="Z26" s="356" t="s">
        <v>158</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2261</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v>4264</v>
      </c>
      <c r="AN27" s="360"/>
      <c r="AO27" s="360"/>
      <c r="AP27" s="360"/>
      <c r="AQ27" s="360"/>
      <c r="AR27" s="361"/>
      <c r="AS27" s="359">
        <v>4264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62</v>
      </c>
      <c r="BO27" s="387"/>
      <c r="BP27" s="387"/>
      <c r="BQ27" s="387"/>
      <c r="BR27" s="387"/>
      <c r="BS27" s="387"/>
      <c r="BT27" s="387"/>
      <c r="BU27" s="388"/>
      <c r="BV27" s="386">
        <v>62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1879</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378723</v>
      </c>
      <c r="BO28" s="379"/>
      <c r="BP28" s="379"/>
      <c r="BQ28" s="379"/>
      <c r="BR28" s="379"/>
      <c r="BS28" s="379"/>
      <c r="BT28" s="379"/>
      <c r="BU28" s="380"/>
      <c r="BV28" s="378">
        <v>333389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6</v>
      </c>
      <c r="M29" s="360"/>
      <c r="N29" s="360"/>
      <c r="O29" s="360"/>
      <c r="P29" s="361"/>
      <c r="Q29" s="359">
        <v>1743</v>
      </c>
      <c r="R29" s="360"/>
      <c r="S29" s="360"/>
      <c r="T29" s="360"/>
      <c r="U29" s="360"/>
      <c r="V29" s="361"/>
      <c r="W29" s="425"/>
      <c r="X29" s="416"/>
      <c r="Y29" s="417"/>
      <c r="Z29" s="356" t="s">
        <v>168</v>
      </c>
      <c r="AA29" s="357"/>
      <c r="AB29" s="357"/>
      <c r="AC29" s="357"/>
      <c r="AD29" s="357"/>
      <c r="AE29" s="357"/>
      <c r="AF29" s="357"/>
      <c r="AG29" s="358"/>
      <c r="AH29" s="359">
        <v>45</v>
      </c>
      <c r="AI29" s="360"/>
      <c r="AJ29" s="360"/>
      <c r="AK29" s="360"/>
      <c r="AL29" s="361"/>
      <c r="AM29" s="359">
        <v>137716</v>
      </c>
      <c r="AN29" s="360"/>
      <c r="AO29" s="360"/>
      <c r="AP29" s="360"/>
      <c r="AQ29" s="360"/>
      <c r="AR29" s="361"/>
      <c r="AS29" s="359">
        <v>3060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44</v>
      </c>
      <c r="BO29" s="384"/>
      <c r="BP29" s="384"/>
      <c r="BQ29" s="384"/>
      <c r="BR29" s="384"/>
      <c r="BS29" s="384"/>
      <c r="BT29" s="384"/>
      <c r="BU29" s="385"/>
      <c r="BV29" s="383">
        <v>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86.2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30351</v>
      </c>
      <c r="BO30" s="387"/>
      <c r="BP30" s="387"/>
      <c r="BQ30" s="387"/>
      <c r="BR30" s="387"/>
      <c r="BS30" s="387"/>
      <c r="BT30" s="387"/>
      <c r="BU30" s="388"/>
      <c r="BV30" s="386">
        <v>28316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船舶運航事業特別会計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港湾整備事業特別会計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沖縄県町村交通災害共済組合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北部広域市町村圏事務組合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沖縄県介護保健広域連合（一般会計等）</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沖縄県介護保健広域連合（保健事業勘定）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沖縄県後期高齢者医療広域連合（一般会計等）</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沖縄県後期高齢者医療広域連合（事業勘定）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28" sqref="BG28:CB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205</v>
      </c>
      <c r="C5" s="672"/>
      <c r="D5" s="672"/>
      <c r="E5" s="672"/>
      <c r="F5" s="672"/>
      <c r="G5" s="672"/>
      <c r="H5" s="672"/>
      <c r="I5" s="672"/>
      <c r="J5" s="672"/>
      <c r="K5" s="672"/>
      <c r="L5" s="672"/>
      <c r="M5" s="672"/>
      <c r="N5" s="672"/>
      <c r="O5" s="672"/>
      <c r="P5" s="672"/>
      <c r="Q5" s="673"/>
      <c r="R5" s="636">
        <v>78005</v>
      </c>
      <c r="S5" s="637"/>
      <c r="T5" s="637"/>
      <c r="U5" s="637"/>
      <c r="V5" s="637"/>
      <c r="W5" s="637"/>
      <c r="X5" s="637"/>
      <c r="Y5" s="684"/>
      <c r="Z5" s="697">
        <v>2.4</v>
      </c>
      <c r="AA5" s="697"/>
      <c r="AB5" s="697"/>
      <c r="AC5" s="697"/>
      <c r="AD5" s="698">
        <v>75150</v>
      </c>
      <c r="AE5" s="698"/>
      <c r="AF5" s="698"/>
      <c r="AG5" s="698"/>
      <c r="AH5" s="698"/>
      <c r="AI5" s="698"/>
      <c r="AJ5" s="698"/>
      <c r="AK5" s="698"/>
      <c r="AL5" s="685">
        <v>6.9</v>
      </c>
      <c r="AM5" s="654"/>
      <c r="AN5" s="654"/>
      <c r="AO5" s="686"/>
      <c r="AP5" s="671" t="s">
        <v>206</v>
      </c>
      <c r="AQ5" s="672"/>
      <c r="AR5" s="672"/>
      <c r="AS5" s="672"/>
      <c r="AT5" s="672"/>
      <c r="AU5" s="672"/>
      <c r="AV5" s="672"/>
      <c r="AW5" s="672"/>
      <c r="AX5" s="672"/>
      <c r="AY5" s="672"/>
      <c r="AZ5" s="672"/>
      <c r="BA5" s="672"/>
      <c r="BB5" s="672"/>
      <c r="BC5" s="672"/>
      <c r="BD5" s="672"/>
      <c r="BE5" s="672"/>
      <c r="BF5" s="673"/>
      <c r="BG5" s="586">
        <v>75150</v>
      </c>
      <c r="BH5" s="587"/>
      <c r="BI5" s="587"/>
      <c r="BJ5" s="587"/>
      <c r="BK5" s="587"/>
      <c r="BL5" s="587"/>
      <c r="BM5" s="587"/>
      <c r="BN5" s="588"/>
      <c r="BO5" s="639">
        <v>96.3</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19950</v>
      </c>
      <c r="S6" s="587"/>
      <c r="T6" s="587"/>
      <c r="U6" s="587"/>
      <c r="V6" s="587"/>
      <c r="W6" s="587"/>
      <c r="X6" s="587"/>
      <c r="Y6" s="588"/>
      <c r="Z6" s="639">
        <v>0.6</v>
      </c>
      <c r="AA6" s="639"/>
      <c r="AB6" s="639"/>
      <c r="AC6" s="639"/>
      <c r="AD6" s="640">
        <v>19950</v>
      </c>
      <c r="AE6" s="640"/>
      <c r="AF6" s="640"/>
      <c r="AG6" s="640"/>
      <c r="AH6" s="640"/>
      <c r="AI6" s="640"/>
      <c r="AJ6" s="640"/>
      <c r="AK6" s="640"/>
      <c r="AL6" s="609">
        <v>1.8</v>
      </c>
      <c r="AM6" s="641"/>
      <c r="AN6" s="641"/>
      <c r="AO6" s="642"/>
      <c r="AP6" s="583" t="s">
        <v>212</v>
      </c>
      <c r="AQ6" s="584"/>
      <c r="AR6" s="584"/>
      <c r="AS6" s="584"/>
      <c r="AT6" s="584"/>
      <c r="AU6" s="584"/>
      <c r="AV6" s="584"/>
      <c r="AW6" s="584"/>
      <c r="AX6" s="584"/>
      <c r="AY6" s="584"/>
      <c r="AZ6" s="584"/>
      <c r="BA6" s="584"/>
      <c r="BB6" s="584"/>
      <c r="BC6" s="584"/>
      <c r="BD6" s="584"/>
      <c r="BE6" s="584"/>
      <c r="BF6" s="585"/>
      <c r="BG6" s="586">
        <v>75150</v>
      </c>
      <c r="BH6" s="587"/>
      <c r="BI6" s="587"/>
      <c r="BJ6" s="587"/>
      <c r="BK6" s="587"/>
      <c r="BL6" s="587"/>
      <c r="BM6" s="587"/>
      <c r="BN6" s="588"/>
      <c r="BO6" s="639">
        <v>96.3</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46023</v>
      </c>
      <c r="CS6" s="587"/>
      <c r="CT6" s="587"/>
      <c r="CU6" s="587"/>
      <c r="CV6" s="587"/>
      <c r="CW6" s="587"/>
      <c r="CX6" s="587"/>
      <c r="CY6" s="588"/>
      <c r="CZ6" s="639">
        <v>1.5</v>
      </c>
      <c r="DA6" s="639"/>
      <c r="DB6" s="639"/>
      <c r="DC6" s="639"/>
      <c r="DD6" s="592" t="s">
        <v>207</v>
      </c>
      <c r="DE6" s="587"/>
      <c r="DF6" s="587"/>
      <c r="DG6" s="587"/>
      <c r="DH6" s="587"/>
      <c r="DI6" s="587"/>
      <c r="DJ6" s="587"/>
      <c r="DK6" s="587"/>
      <c r="DL6" s="587"/>
      <c r="DM6" s="587"/>
      <c r="DN6" s="587"/>
      <c r="DO6" s="587"/>
      <c r="DP6" s="588"/>
      <c r="DQ6" s="592">
        <v>46023</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176</v>
      </c>
      <c r="S7" s="587"/>
      <c r="T7" s="587"/>
      <c r="U7" s="587"/>
      <c r="V7" s="587"/>
      <c r="W7" s="587"/>
      <c r="X7" s="587"/>
      <c r="Y7" s="588"/>
      <c r="Z7" s="639">
        <v>0</v>
      </c>
      <c r="AA7" s="639"/>
      <c r="AB7" s="639"/>
      <c r="AC7" s="639"/>
      <c r="AD7" s="640">
        <v>176</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34189</v>
      </c>
      <c r="BH7" s="587"/>
      <c r="BI7" s="587"/>
      <c r="BJ7" s="587"/>
      <c r="BK7" s="587"/>
      <c r="BL7" s="587"/>
      <c r="BM7" s="587"/>
      <c r="BN7" s="588"/>
      <c r="BO7" s="639">
        <v>43.8</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476258</v>
      </c>
      <c r="CS7" s="587"/>
      <c r="CT7" s="587"/>
      <c r="CU7" s="587"/>
      <c r="CV7" s="587"/>
      <c r="CW7" s="587"/>
      <c r="CX7" s="587"/>
      <c r="CY7" s="588"/>
      <c r="CZ7" s="639">
        <v>15.3</v>
      </c>
      <c r="DA7" s="639"/>
      <c r="DB7" s="639"/>
      <c r="DC7" s="639"/>
      <c r="DD7" s="592">
        <v>5552</v>
      </c>
      <c r="DE7" s="587"/>
      <c r="DF7" s="587"/>
      <c r="DG7" s="587"/>
      <c r="DH7" s="587"/>
      <c r="DI7" s="587"/>
      <c r="DJ7" s="587"/>
      <c r="DK7" s="587"/>
      <c r="DL7" s="587"/>
      <c r="DM7" s="587"/>
      <c r="DN7" s="587"/>
      <c r="DO7" s="587"/>
      <c r="DP7" s="588"/>
      <c r="DQ7" s="592">
        <v>428900</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125</v>
      </c>
      <c r="S8" s="587"/>
      <c r="T8" s="587"/>
      <c r="U8" s="587"/>
      <c r="V8" s="587"/>
      <c r="W8" s="587"/>
      <c r="X8" s="587"/>
      <c r="Y8" s="588"/>
      <c r="Z8" s="639">
        <v>0</v>
      </c>
      <c r="AA8" s="639"/>
      <c r="AB8" s="639"/>
      <c r="AC8" s="639"/>
      <c r="AD8" s="640">
        <v>125</v>
      </c>
      <c r="AE8" s="640"/>
      <c r="AF8" s="640"/>
      <c r="AG8" s="640"/>
      <c r="AH8" s="640"/>
      <c r="AI8" s="640"/>
      <c r="AJ8" s="640"/>
      <c r="AK8" s="640"/>
      <c r="AL8" s="609">
        <v>0</v>
      </c>
      <c r="AM8" s="641"/>
      <c r="AN8" s="641"/>
      <c r="AO8" s="642"/>
      <c r="AP8" s="583" t="s">
        <v>218</v>
      </c>
      <c r="AQ8" s="584"/>
      <c r="AR8" s="584"/>
      <c r="AS8" s="584"/>
      <c r="AT8" s="584"/>
      <c r="AU8" s="584"/>
      <c r="AV8" s="584"/>
      <c r="AW8" s="584"/>
      <c r="AX8" s="584"/>
      <c r="AY8" s="584"/>
      <c r="AZ8" s="584"/>
      <c r="BA8" s="584"/>
      <c r="BB8" s="584"/>
      <c r="BC8" s="584"/>
      <c r="BD8" s="584"/>
      <c r="BE8" s="584"/>
      <c r="BF8" s="585"/>
      <c r="BG8" s="586">
        <v>1338</v>
      </c>
      <c r="BH8" s="587"/>
      <c r="BI8" s="587"/>
      <c r="BJ8" s="587"/>
      <c r="BK8" s="587"/>
      <c r="BL8" s="587"/>
      <c r="BM8" s="587"/>
      <c r="BN8" s="588"/>
      <c r="BO8" s="639">
        <v>1.7</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367386</v>
      </c>
      <c r="CS8" s="587"/>
      <c r="CT8" s="587"/>
      <c r="CU8" s="587"/>
      <c r="CV8" s="587"/>
      <c r="CW8" s="587"/>
      <c r="CX8" s="587"/>
      <c r="CY8" s="588"/>
      <c r="CZ8" s="639">
        <v>11.8</v>
      </c>
      <c r="DA8" s="639"/>
      <c r="DB8" s="639"/>
      <c r="DC8" s="639"/>
      <c r="DD8" s="592">
        <v>46338</v>
      </c>
      <c r="DE8" s="587"/>
      <c r="DF8" s="587"/>
      <c r="DG8" s="587"/>
      <c r="DH8" s="587"/>
      <c r="DI8" s="587"/>
      <c r="DJ8" s="587"/>
      <c r="DK8" s="587"/>
      <c r="DL8" s="587"/>
      <c r="DM8" s="587"/>
      <c r="DN8" s="587"/>
      <c r="DO8" s="587"/>
      <c r="DP8" s="588"/>
      <c r="DQ8" s="592">
        <v>226676</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206</v>
      </c>
      <c r="S9" s="587"/>
      <c r="T9" s="587"/>
      <c r="U9" s="587"/>
      <c r="V9" s="587"/>
      <c r="W9" s="587"/>
      <c r="X9" s="587"/>
      <c r="Y9" s="588"/>
      <c r="Z9" s="639">
        <v>0</v>
      </c>
      <c r="AA9" s="639"/>
      <c r="AB9" s="639"/>
      <c r="AC9" s="639"/>
      <c r="AD9" s="640">
        <v>206</v>
      </c>
      <c r="AE9" s="640"/>
      <c r="AF9" s="640"/>
      <c r="AG9" s="640"/>
      <c r="AH9" s="640"/>
      <c r="AI9" s="640"/>
      <c r="AJ9" s="640"/>
      <c r="AK9" s="640"/>
      <c r="AL9" s="609">
        <v>0</v>
      </c>
      <c r="AM9" s="641"/>
      <c r="AN9" s="641"/>
      <c r="AO9" s="642"/>
      <c r="AP9" s="583" t="s">
        <v>221</v>
      </c>
      <c r="AQ9" s="584"/>
      <c r="AR9" s="584"/>
      <c r="AS9" s="584"/>
      <c r="AT9" s="584"/>
      <c r="AU9" s="584"/>
      <c r="AV9" s="584"/>
      <c r="AW9" s="584"/>
      <c r="AX9" s="584"/>
      <c r="AY9" s="584"/>
      <c r="AZ9" s="584"/>
      <c r="BA9" s="584"/>
      <c r="BB9" s="584"/>
      <c r="BC9" s="584"/>
      <c r="BD9" s="584"/>
      <c r="BE9" s="584"/>
      <c r="BF9" s="585"/>
      <c r="BG9" s="586">
        <v>29871</v>
      </c>
      <c r="BH9" s="587"/>
      <c r="BI9" s="587"/>
      <c r="BJ9" s="587"/>
      <c r="BK9" s="587"/>
      <c r="BL9" s="587"/>
      <c r="BM9" s="587"/>
      <c r="BN9" s="588"/>
      <c r="BO9" s="639">
        <v>38.299999999999997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134763</v>
      </c>
      <c r="CS9" s="587"/>
      <c r="CT9" s="587"/>
      <c r="CU9" s="587"/>
      <c r="CV9" s="587"/>
      <c r="CW9" s="587"/>
      <c r="CX9" s="587"/>
      <c r="CY9" s="588"/>
      <c r="CZ9" s="639">
        <v>4.3</v>
      </c>
      <c r="DA9" s="639"/>
      <c r="DB9" s="639"/>
      <c r="DC9" s="639"/>
      <c r="DD9" s="592">
        <v>2825</v>
      </c>
      <c r="DE9" s="587"/>
      <c r="DF9" s="587"/>
      <c r="DG9" s="587"/>
      <c r="DH9" s="587"/>
      <c r="DI9" s="587"/>
      <c r="DJ9" s="587"/>
      <c r="DK9" s="587"/>
      <c r="DL9" s="587"/>
      <c r="DM9" s="587"/>
      <c r="DN9" s="587"/>
      <c r="DO9" s="587"/>
      <c r="DP9" s="588"/>
      <c r="DQ9" s="592">
        <v>119582</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9725</v>
      </c>
      <c r="S10" s="587"/>
      <c r="T10" s="587"/>
      <c r="U10" s="587"/>
      <c r="V10" s="587"/>
      <c r="W10" s="587"/>
      <c r="X10" s="587"/>
      <c r="Y10" s="588"/>
      <c r="Z10" s="639">
        <v>0.3</v>
      </c>
      <c r="AA10" s="639"/>
      <c r="AB10" s="639"/>
      <c r="AC10" s="639"/>
      <c r="AD10" s="640">
        <v>9725</v>
      </c>
      <c r="AE10" s="640"/>
      <c r="AF10" s="640"/>
      <c r="AG10" s="640"/>
      <c r="AH10" s="640"/>
      <c r="AI10" s="640"/>
      <c r="AJ10" s="640"/>
      <c r="AK10" s="640"/>
      <c r="AL10" s="609">
        <v>0.9</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2441</v>
      </c>
      <c r="BH10" s="587"/>
      <c r="BI10" s="587"/>
      <c r="BJ10" s="587"/>
      <c r="BK10" s="587"/>
      <c r="BL10" s="587"/>
      <c r="BM10" s="587"/>
      <c r="BN10" s="588"/>
      <c r="BO10" s="639">
        <v>3.1</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2901</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502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539</v>
      </c>
      <c r="BH11" s="587"/>
      <c r="BI11" s="587"/>
      <c r="BJ11" s="587"/>
      <c r="BK11" s="587"/>
      <c r="BL11" s="587"/>
      <c r="BM11" s="587"/>
      <c r="BN11" s="588"/>
      <c r="BO11" s="639">
        <v>0.7</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733801</v>
      </c>
      <c r="CS11" s="587"/>
      <c r="CT11" s="587"/>
      <c r="CU11" s="587"/>
      <c r="CV11" s="587"/>
      <c r="CW11" s="587"/>
      <c r="CX11" s="587"/>
      <c r="CY11" s="588"/>
      <c r="CZ11" s="639">
        <v>23.5</v>
      </c>
      <c r="DA11" s="639"/>
      <c r="DB11" s="639"/>
      <c r="DC11" s="639"/>
      <c r="DD11" s="592">
        <v>552471</v>
      </c>
      <c r="DE11" s="587"/>
      <c r="DF11" s="587"/>
      <c r="DG11" s="587"/>
      <c r="DH11" s="587"/>
      <c r="DI11" s="587"/>
      <c r="DJ11" s="587"/>
      <c r="DK11" s="587"/>
      <c r="DL11" s="587"/>
      <c r="DM11" s="587"/>
      <c r="DN11" s="587"/>
      <c r="DO11" s="587"/>
      <c r="DP11" s="588"/>
      <c r="DQ11" s="592">
        <v>149894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28750</v>
      </c>
      <c r="BH12" s="587"/>
      <c r="BI12" s="587"/>
      <c r="BJ12" s="587"/>
      <c r="BK12" s="587"/>
      <c r="BL12" s="587"/>
      <c r="BM12" s="587"/>
      <c r="BN12" s="588"/>
      <c r="BO12" s="639">
        <v>36.9</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86363</v>
      </c>
      <c r="CS12" s="587"/>
      <c r="CT12" s="587"/>
      <c r="CU12" s="587"/>
      <c r="CV12" s="587"/>
      <c r="CW12" s="587"/>
      <c r="CX12" s="587"/>
      <c r="CY12" s="588"/>
      <c r="CZ12" s="639">
        <v>2.8</v>
      </c>
      <c r="DA12" s="639"/>
      <c r="DB12" s="639"/>
      <c r="DC12" s="639"/>
      <c r="DD12" s="592">
        <v>16240</v>
      </c>
      <c r="DE12" s="587"/>
      <c r="DF12" s="587"/>
      <c r="DG12" s="587"/>
      <c r="DH12" s="587"/>
      <c r="DI12" s="587"/>
      <c r="DJ12" s="587"/>
      <c r="DK12" s="587"/>
      <c r="DL12" s="587"/>
      <c r="DM12" s="587"/>
      <c r="DN12" s="587"/>
      <c r="DO12" s="587"/>
      <c r="DP12" s="588"/>
      <c r="DQ12" s="592">
        <v>31533</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4229</v>
      </c>
      <c r="S13" s="587"/>
      <c r="T13" s="587"/>
      <c r="U13" s="587"/>
      <c r="V13" s="587"/>
      <c r="W13" s="587"/>
      <c r="X13" s="587"/>
      <c r="Y13" s="588"/>
      <c r="Z13" s="639">
        <v>0.1</v>
      </c>
      <c r="AA13" s="639"/>
      <c r="AB13" s="639"/>
      <c r="AC13" s="639"/>
      <c r="AD13" s="640">
        <v>4229</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28721</v>
      </c>
      <c r="BH13" s="587"/>
      <c r="BI13" s="587"/>
      <c r="BJ13" s="587"/>
      <c r="BK13" s="587"/>
      <c r="BL13" s="587"/>
      <c r="BM13" s="587"/>
      <c r="BN13" s="588"/>
      <c r="BO13" s="639">
        <v>36.799999999999997</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401688</v>
      </c>
      <c r="CS13" s="587"/>
      <c r="CT13" s="587"/>
      <c r="CU13" s="587"/>
      <c r="CV13" s="587"/>
      <c r="CW13" s="587"/>
      <c r="CX13" s="587"/>
      <c r="CY13" s="588"/>
      <c r="CZ13" s="639">
        <v>12.9</v>
      </c>
      <c r="DA13" s="639"/>
      <c r="DB13" s="639"/>
      <c r="DC13" s="639"/>
      <c r="DD13" s="592">
        <v>340762</v>
      </c>
      <c r="DE13" s="587"/>
      <c r="DF13" s="587"/>
      <c r="DG13" s="587"/>
      <c r="DH13" s="587"/>
      <c r="DI13" s="587"/>
      <c r="DJ13" s="587"/>
      <c r="DK13" s="587"/>
      <c r="DL13" s="587"/>
      <c r="DM13" s="587"/>
      <c r="DN13" s="587"/>
      <c r="DO13" s="587"/>
      <c r="DP13" s="588"/>
      <c r="DQ13" s="592">
        <v>50467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3977</v>
      </c>
      <c r="BH14" s="587"/>
      <c r="BI14" s="587"/>
      <c r="BJ14" s="587"/>
      <c r="BK14" s="587"/>
      <c r="BL14" s="587"/>
      <c r="BM14" s="587"/>
      <c r="BN14" s="588"/>
      <c r="BO14" s="639">
        <v>5.0999999999999996</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163157</v>
      </c>
      <c r="CS14" s="587"/>
      <c r="CT14" s="587"/>
      <c r="CU14" s="587"/>
      <c r="CV14" s="587"/>
      <c r="CW14" s="587"/>
      <c r="CX14" s="587"/>
      <c r="CY14" s="588"/>
      <c r="CZ14" s="639">
        <v>5.2</v>
      </c>
      <c r="DA14" s="639"/>
      <c r="DB14" s="639"/>
      <c r="DC14" s="639"/>
      <c r="DD14" s="592">
        <v>155364</v>
      </c>
      <c r="DE14" s="587"/>
      <c r="DF14" s="587"/>
      <c r="DG14" s="587"/>
      <c r="DH14" s="587"/>
      <c r="DI14" s="587"/>
      <c r="DJ14" s="587"/>
      <c r="DK14" s="587"/>
      <c r="DL14" s="587"/>
      <c r="DM14" s="587"/>
      <c r="DN14" s="587"/>
      <c r="DO14" s="587"/>
      <c r="DP14" s="588"/>
      <c r="DQ14" s="592">
        <v>10367</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t="s">
        <v>110</v>
      </c>
      <c r="S15" s="587"/>
      <c r="T15" s="587"/>
      <c r="U15" s="587"/>
      <c r="V15" s="587"/>
      <c r="W15" s="587"/>
      <c r="X15" s="587"/>
      <c r="Y15" s="588"/>
      <c r="Z15" s="639" t="s">
        <v>110</v>
      </c>
      <c r="AA15" s="639"/>
      <c r="AB15" s="639"/>
      <c r="AC15" s="639"/>
      <c r="AD15" s="640" t="s">
        <v>110</v>
      </c>
      <c r="AE15" s="640"/>
      <c r="AF15" s="640"/>
      <c r="AG15" s="640"/>
      <c r="AH15" s="640"/>
      <c r="AI15" s="640"/>
      <c r="AJ15" s="640"/>
      <c r="AK15" s="640"/>
      <c r="AL15" s="609" t="s">
        <v>110</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8234</v>
      </c>
      <c r="BH15" s="587"/>
      <c r="BI15" s="587"/>
      <c r="BJ15" s="587"/>
      <c r="BK15" s="587"/>
      <c r="BL15" s="587"/>
      <c r="BM15" s="587"/>
      <c r="BN15" s="588"/>
      <c r="BO15" s="639">
        <v>10.6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241488</v>
      </c>
      <c r="CS15" s="587"/>
      <c r="CT15" s="587"/>
      <c r="CU15" s="587"/>
      <c r="CV15" s="587"/>
      <c r="CW15" s="587"/>
      <c r="CX15" s="587"/>
      <c r="CY15" s="588"/>
      <c r="CZ15" s="639">
        <v>7.7</v>
      </c>
      <c r="DA15" s="639"/>
      <c r="DB15" s="639"/>
      <c r="DC15" s="639"/>
      <c r="DD15" s="592">
        <v>34212</v>
      </c>
      <c r="DE15" s="587"/>
      <c r="DF15" s="587"/>
      <c r="DG15" s="587"/>
      <c r="DH15" s="587"/>
      <c r="DI15" s="587"/>
      <c r="DJ15" s="587"/>
      <c r="DK15" s="587"/>
      <c r="DL15" s="587"/>
      <c r="DM15" s="587"/>
      <c r="DN15" s="587"/>
      <c r="DO15" s="587"/>
      <c r="DP15" s="588"/>
      <c r="DQ15" s="592">
        <v>172045</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1239572</v>
      </c>
      <c r="S16" s="587"/>
      <c r="T16" s="587"/>
      <c r="U16" s="587"/>
      <c r="V16" s="587"/>
      <c r="W16" s="587"/>
      <c r="X16" s="587"/>
      <c r="Y16" s="588"/>
      <c r="Z16" s="639">
        <v>38.299999999999997</v>
      </c>
      <c r="AA16" s="639"/>
      <c r="AB16" s="639"/>
      <c r="AC16" s="639"/>
      <c r="AD16" s="640">
        <v>969250</v>
      </c>
      <c r="AE16" s="640"/>
      <c r="AF16" s="640"/>
      <c r="AG16" s="640"/>
      <c r="AH16" s="640"/>
      <c r="AI16" s="640"/>
      <c r="AJ16" s="640"/>
      <c r="AK16" s="640"/>
      <c r="AL16" s="609">
        <v>88.6</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32822</v>
      </c>
      <c r="CS16" s="587"/>
      <c r="CT16" s="587"/>
      <c r="CU16" s="587"/>
      <c r="CV16" s="587"/>
      <c r="CW16" s="587"/>
      <c r="CX16" s="587"/>
      <c r="CY16" s="588"/>
      <c r="CZ16" s="639">
        <v>1.1000000000000001</v>
      </c>
      <c r="DA16" s="639"/>
      <c r="DB16" s="639"/>
      <c r="DC16" s="639"/>
      <c r="DD16" s="592" t="s">
        <v>110</v>
      </c>
      <c r="DE16" s="587"/>
      <c r="DF16" s="587"/>
      <c r="DG16" s="587"/>
      <c r="DH16" s="587"/>
      <c r="DI16" s="587"/>
      <c r="DJ16" s="587"/>
      <c r="DK16" s="587"/>
      <c r="DL16" s="587"/>
      <c r="DM16" s="587"/>
      <c r="DN16" s="587"/>
      <c r="DO16" s="587"/>
      <c r="DP16" s="588"/>
      <c r="DQ16" s="592">
        <v>1871</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969250</v>
      </c>
      <c r="S17" s="587"/>
      <c r="T17" s="587"/>
      <c r="U17" s="587"/>
      <c r="V17" s="587"/>
      <c r="W17" s="587"/>
      <c r="X17" s="587"/>
      <c r="Y17" s="588"/>
      <c r="Z17" s="639">
        <v>30</v>
      </c>
      <c r="AA17" s="639"/>
      <c r="AB17" s="639"/>
      <c r="AC17" s="639"/>
      <c r="AD17" s="640">
        <v>969250</v>
      </c>
      <c r="AE17" s="640"/>
      <c r="AF17" s="640"/>
      <c r="AG17" s="640"/>
      <c r="AH17" s="640"/>
      <c r="AI17" s="640"/>
      <c r="AJ17" s="640"/>
      <c r="AK17" s="640"/>
      <c r="AL17" s="609">
        <v>88.6</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319307</v>
      </c>
      <c r="CS17" s="587"/>
      <c r="CT17" s="587"/>
      <c r="CU17" s="587"/>
      <c r="CV17" s="587"/>
      <c r="CW17" s="587"/>
      <c r="CX17" s="587"/>
      <c r="CY17" s="588"/>
      <c r="CZ17" s="639">
        <v>10.199999999999999</v>
      </c>
      <c r="DA17" s="639"/>
      <c r="DB17" s="639"/>
      <c r="DC17" s="639"/>
      <c r="DD17" s="592" t="s">
        <v>110</v>
      </c>
      <c r="DE17" s="587"/>
      <c r="DF17" s="587"/>
      <c r="DG17" s="587"/>
      <c r="DH17" s="587"/>
      <c r="DI17" s="587"/>
      <c r="DJ17" s="587"/>
      <c r="DK17" s="587"/>
      <c r="DL17" s="587"/>
      <c r="DM17" s="587"/>
      <c r="DN17" s="587"/>
      <c r="DO17" s="587"/>
      <c r="DP17" s="588"/>
      <c r="DQ17" s="592">
        <v>294106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270322</v>
      </c>
      <c r="S18" s="587"/>
      <c r="T18" s="587"/>
      <c r="U18" s="587"/>
      <c r="V18" s="587"/>
      <c r="W18" s="587"/>
      <c r="X18" s="587"/>
      <c r="Y18" s="588"/>
      <c r="Z18" s="639">
        <v>8.4</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114928</v>
      </c>
      <c r="CS18" s="587"/>
      <c r="CT18" s="587"/>
      <c r="CU18" s="587"/>
      <c r="CV18" s="587"/>
      <c r="CW18" s="587"/>
      <c r="CX18" s="587"/>
      <c r="CY18" s="588"/>
      <c r="CZ18" s="639">
        <v>3.7</v>
      </c>
      <c r="DA18" s="639"/>
      <c r="DB18" s="639"/>
      <c r="DC18" s="639"/>
      <c r="DD18" s="592" t="s">
        <v>110</v>
      </c>
      <c r="DE18" s="587"/>
      <c r="DF18" s="587"/>
      <c r="DG18" s="587"/>
      <c r="DH18" s="587"/>
      <c r="DI18" s="587"/>
      <c r="DJ18" s="587"/>
      <c r="DK18" s="587"/>
      <c r="DL18" s="587"/>
      <c r="DM18" s="587"/>
      <c r="DN18" s="587"/>
      <c r="DO18" s="587"/>
      <c r="DP18" s="588"/>
      <c r="DQ18" s="592">
        <v>114928</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2855</v>
      </c>
      <c r="BH19" s="587"/>
      <c r="BI19" s="587"/>
      <c r="BJ19" s="587"/>
      <c r="BK19" s="587"/>
      <c r="BL19" s="587"/>
      <c r="BM19" s="587"/>
      <c r="BN19" s="588"/>
      <c r="BO19" s="639">
        <v>3.7</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1351988</v>
      </c>
      <c r="S20" s="587"/>
      <c r="T20" s="587"/>
      <c r="U20" s="587"/>
      <c r="V20" s="587"/>
      <c r="W20" s="587"/>
      <c r="X20" s="587"/>
      <c r="Y20" s="588"/>
      <c r="Z20" s="639">
        <v>41.8</v>
      </c>
      <c r="AA20" s="639"/>
      <c r="AB20" s="639"/>
      <c r="AC20" s="639"/>
      <c r="AD20" s="640">
        <v>1078811</v>
      </c>
      <c r="AE20" s="640"/>
      <c r="AF20" s="640"/>
      <c r="AG20" s="640"/>
      <c r="AH20" s="640"/>
      <c r="AI20" s="640"/>
      <c r="AJ20" s="640"/>
      <c r="AK20" s="640"/>
      <c r="AL20" s="609">
        <v>98.7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3120885</v>
      </c>
      <c r="CS20" s="587"/>
      <c r="CT20" s="587"/>
      <c r="CU20" s="587"/>
      <c r="CV20" s="587"/>
      <c r="CW20" s="587"/>
      <c r="CX20" s="587"/>
      <c r="CY20" s="588"/>
      <c r="CZ20" s="639">
        <v>100</v>
      </c>
      <c r="DA20" s="639"/>
      <c r="DB20" s="639"/>
      <c r="DC20" s="639"/>
      <c r="DD20" s="592">
        <v>1153764</v>
      </c>
      <c r="DE20" s="587"/>
      <c r="DF20" s="587"/>
      <c r="DG20" s="587"/>
      <c r="DH20" s="587"/>
      <c r="DI20" s="587"/>
      <c r="DJ20" s="587"/>
      <c r="DK20" s="587"/>
      <c r="DL20" s="587"/>
      <c r="DM20" s="587"/>
      <c r="DN20" s="587"/>
      <c r="DO20" s="587"/>
      <c r="DP20" s="588"/>
      <c r="DQ20" s="592">
        <v>1646894</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587</v>
      </c>
      <c r="S21" s="587"/>
      <c r="T21" s="587"/>
      <c r="U21" s="587"/>
      <c r="V21" s="587"/>
      <c r="W21" s="587"/>
      <c r="X21" s="587"/>
      <c r="Y21" s="588"/>
      <c r="Z21" s="639">
        <v>0</v>
      </c>
      <c r="AA21" s="639"/>
      <c r="AB21" s="639"/>
      <c r="AC21" s="639"/>
      <c r="AD21" s="640">
        <v>587</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39160</v>
      </c>
      <c r="S22" s="587"/>
      <c r="T22" s="587"/>
      <c r="U22" s="587"/>
      <c r="V22" s="587"/>
      <c r="W22" s="587"/>
      <c r="X22" s="587"/>
      <c r="Y22" s="588"/>
      <c r="Z22" s="639">
        <v>1.2</v>
      </c>
      <c r="AA22" s="639"/>
      <c r="AB22" s="639"/>
      <c r="AC22" s="639"/>
      <c r="AD22" s="640" t="s">
        <v>110</v>
      </c>
      <c r="AE22" s="640"/>
      <c r="AF22" s="640"/>
      <c r="AG22" s="640"/>
      <c r="AH22" s="640"/>
      <c r="AI22" s="640"/>
      <c r="AJ22" s="640"/>
      <c r="AK22" s="640"/>
      <c r="AL22" s="609" t="s">
        <v>110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35766</v>
      </c>
      <c r="S23" s="587"/>
      <c r="T23" s="587"/>
      <c r="U23" s="587"/>
      <c r="V23" s="587"/>
      <c r="W23" s="587"/>
      <c r="X23" s="587"/>
      <c r="Y23" s="588"/>
      <c r="Z23" s="639">
        <v>1.1000000000000001</v>
      </c>
      <c r="AA23" s="639"/>
      <c r="AB23" s="639"/>
      <c r="AC23" s="639"/>
      <c r="AD23" s="640" t="s">
        <v>110</v>
      </c>
      <c r="AE23" s="640"/>
      <c r="AF23" s="640"/>
      <c r="AG23" s="640"/>
      <c r="AH23" s="640"/>
      <c r="AI23" s="640"/>
      <c r="AJ23" s="640"/>
      <c r="AK23" s="640"/>
      <c r="AL23" s="609" t="s">
        <v>110</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1277</v>
      </c>
      <c r="S24" s="587"/>
      <c r="T24" s="587"/>
      <c r="U24" s="587"/>
      <c r="V24" s="587"/>
      <c r="W24" s="587"/>
      <c r="X24" s="587"/>
      <c r="Y24" s="588"/>
      <c r="Z24" s="639">
        <v>0</v>
      </c>
      <c r="AA24" s="639"/>
      <c r="AB24" s="639"/>
      <c r="AC24" s="639"/>
      <c r="AD24" s="640" t="s">
        <v>110</v>
      </c>
      <c r="AE24" s="640"/>
      <c r="AF24" s="640"/>
      <c r="AG24" s="640"/>
      <c r="AH24" s="640"/>
      <c r="AI24" s="640"/>
      <c r="AJ24" s="640"/>
      <c r="AK24" s="640"/>
      <c r="AL24" s="609" t="s">
        <v>110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907598</v>
      </c>
      <c r="CS24" s="637"/>
      <c r="CT24" s="637"/>
      <c r="CU24" s="637"/>
      <c r="CV24" s="637"/>
      <c r="CW24" s="637"/>
      <c r="CX24" s="637"/>
      <c r="CY24" s="684"/>
      <c r="CZ24" s="688">
        <v>29.1</v>
      </c>
      <c r="DA24" s="689"/>
      <c r="DB24" s="689"/>
      <c r="DC24" s="690"/>
      <c r="DD24" s="683">
        <v>791074</v>
      </c>
      <c r="DE24" s="637"/>
      <c r="DF24" s="637"/>
      <c r="DG24" s="637"/>
      <c r="DH24" s="637"/>
      <c r="DI24" s="637"/>
      <c r="DJ24" s="637"/>
      <c r="DK24" s="684"/>
      <c r="DL24" s="683">
        <v>732593</v>
      </c>
      <c r="DM24" s="637"/>
      <c r="DN24" s="637"/>
      <c r="DO24" s="637"/>
      <c r="DP24" s="637"/>
      <c r="DQ24" s="637"/>
      <c r="DR24" s="637"/>
      <c r="DS24" s="637"/>
      <c r="DT24" s="637"/>
      <c r="DU24" s="637"/>
      <c r="DV24" s="684"/>
      <c r="DW24" s="685">
        <v>63.8</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365418</v>
      </c>
      <c r="S25" s="587"/>
      <c r="T25" s="587"/>
      <c r="U25" s="587"/>
      <c r="V25" s="587"/>
      <c r="W25" s="587"/>
      <c r="X25" s="587"/>
      <c r="Y25" s="588"/>
      <c r="Z25" s="639">
        <v>11.3</v>
      </c>
      <c r="AA25" s="639"/>
      <c r="AB25" s="639"/>
      <c r="AC25" s="639"/>
      <c r="AD25" s="640" t="s">
        <v>110</v>
      </c>
      <c r="AE25" s="640"/>
      <c r="AF25" s="640"/>
      <c r="AG25" s="640"/>
      <c r="AH25" s="640"/>
      <c r="AI25" s="640"/>
      <c r="AJ25" s="640"/>
      <c r="AK25" s="640"/>
      <c r="AL25" s="609" t="s">
        <v>110</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v>2855</v>
      </c>
      <c r="BH25" s="587"/>
      <c r="BI25" s="587"/>
      <c r="BJ25" s="587"/>
      <c r="BK25" s="587"/>
      <c r="BL25" s="587"/>
      <c r="BM25" s="587"/>
      <c r="BN25" s="588"/>
      <c r="BO25" s="639">
        <v>3.7</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502112</v>
      </c>
      <c r="CS25" s="605"/>
      <c r="CT25" s="605"/>
      <c r="CU25" s="605"/>
      <c r="CV25" s="605"/>
      <c r="CW25" s="605"/>
      <c r="CX25" s="605"/>
      <c r="CY25" s="606"/>
      <c r="CZ25" s="589">
        <v>16.100000000000001</v>
      </c>
      <c r="DA25" s="607"/>
      <c r="DB25" s="607"/>
      <c r="DC25" s="608"/>
      <c r="DD25" s="592">
        <v>471454</v>
      </c>
      <c r="DE25" s="605"/>
      <c r="DF25" s="605"/>
      <c r="DG25" s="605"/>
      <c r="DH25" s="605"/>
      <c r="DI25" s="605"/>
      <c r="DJ25" s="605"/>
      <c r="DK25" s="606"/>
      <c r="DL25" s="592">
        <v>416724</v>
      </c>
      <c r="DM25" s="605"/>
      <c r="DN25" s="605"/>
      <c r="DO25" s="605"/>
      <c r="DP25" s="605"/>
      <c r="DQ25" s="605"/>
      <c r="DR25" s="605"/>
      <c r="DS25" s="605"/>
      <c r="DT25" s="605"/>
      <c r="DU25" s="605"/>
      <c r="DV25" s="606"/>
      <c r="DW25" s="609">
        <v>36.299999999999997</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300301</v>
      </c>
      <c r="CS26" s="587"/>
      <c r="CT26" s="587"/>
      <c r="CU26" s="587"/>
      <c r="CV26" s="587"/>
      <c r="CW26" s="587"/>
      <c r="CX26" s="587"/>
      <c r="CY26" s="588"/>
      <c r="CZ26" s="589">
        <v>9.6</v>
      </c>
      <c r="DA26" s="607"/>
      <c r="DB26" s="607"/>
      <c r="DC26" s="608"/>
      <c r="DD26" s="592">
        <v>273931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849303</v>
      </c>
      <c r="S27" s="587"/>
      <c r="T27" s="587"/>
      <c r="U27" s="587"/>
      <c r="V27" s="587"/>
      <c r="W27" s="587"/>
      <c r="X27" s="587"/>
      <c r="Y27" s="588"/>
      <c r="Z27" s="639">
        <v>26.2</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78005</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86179</v>
      </c>
      <c r="CS27" s="605"/>
      <c r="CT27" s="605"/>
      <c r="CU27" s="605"/>
      <c r="CV27" s="605"/>
      <c r="CW27" s="605"/>
      <c r="CX27" s="605"/>
      <c r="CY27" s="606"/>
      <c r="CZ27" s="589">
        <v>2.8</v>
      </c>
      <c r="DA27" s="607"/>
      <c r="DB27" s="607"/>
      <c r="DC27" s="608"/>
      <c r="DD27" s="592">
        <v>25514</v>
      </c>
      <c r="DE27" s="605"/>
      <c r="DF27" s="605"/>
      <c r="DG27" s="605"/>
      <c r="DH27" s="605"/>
      <c r="DI27" s="605"/>
      <c r="DJ27" s="605"/>
      <c r="DK27" s="606"/>
      <c r="DL27" s="592">
        <v>21763</v>
      </c>
      <c r="DM27" s="605"/>
      <c r="DN27" s="605"/>
      <c r="DO27" s="605"/>
      <c r="DP27" s="605"/>
      <c r="DQ27" s="605"/>
      <c r="DR27" s="605"/>
      <c r="DS27" s="605"/>
      <c r="DT27" s="605"/>
      <c r="DU27" s="605"/>
      <c r="DV27" s="606"/>
      <c r="DW27" s="609">
        <v>1.9</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161050</v>
      </c>
      <c r="S28" s="587"/>
      <c r="T28" s="587"/>
      <c r="U28" s="587"/>
      <c r="V28" s="587"/>
      <c r="W28" s="587"/>
      <c r="X28" s="587"/>
      <c r="Y28" s="588"/>
      <c r="Z28" s="639">
        <v>5</v>
      </c>
      <c r="AA28" s="639"/>
      <c r="AB28" s="639"/>
      <c r="AC28" s="639"/>
      <c r="AD28" s="640">
        <v>5122</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319307</v>
      </c>
      <c r="CS28" s="587"/>
      <c r="CT28" s="587"/>
      <c r="CU28" s="587"/>
      <c r="CV28" s="587"/>
      <c r="CW28" s="587"/>
      <c r="CX28" s="587"/>
      <c r="CY28" s="588"/>
      <c r="CZ28" s="589">
        <v>10.199999999999999</v>
      </c>
      <c r="DA28" s="607"/>
      <c r="DB28" s="607"/>
      <c r="DC28" s="608"/>
      <c r="DD28" s="592">
        <v>294106</v>
      </c>
      <c r="DE28" s="587"/>
      <c r="DF28" s="587"/>
      <c r="DG28" s="587"/>
      <c r="DH28" s="587"/>
      <c r="DI28" s="587"/>
      <c r="DJ28" s="587"/>
      <c r="DK28" s="588"/>
      <c r="DL28" s="592">
        <v>294106</v>
      </c>
      <c r="DM28" s="587"/>
      <c r="DN28" s="587"/>
      <c r="DO28" s="587"/>
      <c r="DP28" s="587"/>
      <c r="DQ28" s="587"/>
      <c r="DR28" s="587"/>
      <c r="DS28" s="587"/>
      <c r="DT28" s="587"/>
      <c r="DU28" s="587"/>
      <c r="DV28" s="588"/>
      <c r="DW28" s="609">
        <v>25.6</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7063</v>
      </c>
      <c r="S29" s="587"/>
      <c r="T29" s="587"/>
      <c r="U29" s="587"/>
      <c r="V29" s="587"/>
      <c r="W29" s="587"/>
      <c r="X29" s="587"/>
      <c r="Y29" s="588"/>
      <c r="Z29" s="639">
        <v>0.2</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74"/>
      <c r="BI29" s="674"/>
      <c r="BJ29" s="674"/>
      <c r="BK29" s="674"/>
      <c r="BL29" s="674"/>
      <c r="BM29" s="674"/>
      <c r="BN29" s="674"/>
      <c r="BO29" s="674"/>
      <c r="BP29" s="674"/>
      <c r="BQ29" s="675"/>
      <c r="BR29" s="646" t="s">
        <v>284</v>
      </c>
      <c r="BS29" s="674"/>
      <c r="BT29" s="674"/>
      <c r="BU29" s="674"/>
      <c r="BV29" s="674"/>
      <c r="BW29" s="674"/>
      <c r="BX29" s="674"/>
      <c r="BY29" s="674"/>
      <c r="BZ29" s="674"/>
      <c r="CA29" s="674"/>
      <c r="CB29" s="675"/>
      <c r="CD29" s="656" t="s">
        <v>285</v>
      </c>
      <c r="CE29" s="657"/>
      <c r="CF29" s="623" t="s">
        <v>57</v>
      </c>
      <c r="CG29" s="620"/>
      <c r="CH29" s="620"/>
      <c r="CI29" s="620"/>
      <c r="CJ29" s="620"/>
      <c r="CK29" s="620"/>
      <c r="CL29" s="620"/>
      <c r="CM29" s="620"/>
      <c r="CN29" s="620"/>
      <c r="CO29" s="620"/>
      <c r="CP29" s="620"/>
      <c r="CQ29" s="621"/>
      <c r="CR29" s="586">
        <v>317837</v>
      </c>
      <c r="CS29" s="605"/>
      <c r="CT29" s="605"/>
      <c r="CU29" s="605"/>
      <c r="CV29" s="605"/>
      <c r="CW29" s="605"/>
      <c r="CX29" s="605"/>
      <c r="CY29" s="606"/>
      <c r="CZ29" s="589">
        <v>10.199999999999999</v>
      </c>
      <c r="DA29" s="607"/>
      <c r="DB29" s="607"/>
      <c r="DC29" s="608"/>
      <c r="DD29" s="592">
        <v>292636</v>
      </c>
      <c r="DE29" s="605"/>
      <c r="DF29" s="605"/>
      <c r="DG29" s="605"/>
      <c r="DH29" s="605"/>
      <c r="DI29" s="605"/>
      <c r="DJ29" s="605"/>
      <c r="DK29" s="606"/>
      <c r="DL29" s="592">
        <v>292636</v>
      </c>
      <c r="DM29" s="605"/>
      <c r="DN29" s="605"/>
      <c r="DO29" s="605"/>
      <c r="DP29" s="605"/>
      <c r="DQ29" s="605"/>
      <c r="DR29" s="605"/>
      <c r="DS29" s="605"/>
      <c r="DT29" s="605"/>
      <c r="DU29" s="605"/>
      <c r="DV29" s="606"/>
      <c r="DW29" s="609">
        <v>25.5</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67100</v>
      </c>
      <c r="S30" s="587"/>
      <c r="T30" s="587"/>
      <c r="U30" s="587"/>
      <c r="V30" s="587"/>
      <c r="W30" s="587"/>
      <c r="X30" s="587"/>
      <c r="Y30" s="588"/>
      <c r="Z30" s="639">
        <v>2.1</v>
      </c>
      <c r="AA30" s="639"/>
      <c r="AB30" s="639"/>
      <c r="AC30" s="639"/>
      <c r="AD30" s="640" t="s">
        <v>110</v>
      </c>
      <c r="AE30" s="640"/>
      <c r="AF30" s="640"/>
      <c r="AG30" s="640"/>
      <c r="AH30" s="640"/>
      <c r="AI30" s="640"/>
      <c r="AJ30" s="640"/>
      <c r="AK30" s="640"/>
      <c r="AL30" s="609" t="s">
        <v>110</v>
      </c>
      <c r="AM30" s="641"/>
      <c r="AN30" s="641"/>
      <c r="AO30" s="642"/>
      <c r="AP30" s="662" t="s">
        <v>287</v>
      </c>
      <c r="AQ30" s="663"/>
      <c r="AR30" s="663"/>
      <c r="AS30" s="663"/>
      <c r="AT30" s="668" t="s">
        <v>288</v>
      </c>
      <c r="AU30" s="182"/>
      <c r="AV30" s="182"/>
      <c r="AW30" s="182"/>
      <c r="AX30" s="671" t="s">
        <v>168</v>
      </c>
      <c r="AY30" s="672"/>
      <c r="AZ30" s="672"/>
      <c r="BA30" s="672"/>
      <c r="BB30" s="672"/>
      <c r="BC30" s="672"/>
      <c r="BD30" s="672"/>
      <c r="BE30" s="672"/>
      <c r="BF30" s="673"/>
      <c r="BG30" s="652">
        <v>97.4</v>
      </c>
      <c r="BH30" s="653"/>
      <c r="BI30" s="653"/>
      <c r="BJ30" s="653"/>
      <c r="BK30" s="653"/>
      <c r="BL30" s="653"/>
      <c r="BM30" s="654">
        <v>84</v>
      </c>
      <c r="BN30" s="653"/>
      <c r="BO30" s="653"/>
      <c r="BP30" s="653"/>
      <c r="BQ30" s="655"/>
      <c r="BR30" s="652">
        <v>96.6</v>
      </c>
      <c r="BS30" s="653"/>
      <c r="BT30" s="653"/>
      <c r="BU30" s="653"/>
      <c r="BV30" s="653"/>
      <c r="BW30" s="653"/>
      <c r="BX30" s="654">
        <v>81.3</v>
      </c>
      <c r="BY30" s="653"/>
      <c r="BZ30" s="653"/>
      <c r="CA30" s="653"/>
      <c r="CB30" s="655"/>
      <c r="CD30" s="658"/>
      <c r="CE30" s="659"/>
      <c r="CF30" s="623" t="s">
        <v>289</v>
      </c>
      <c r="CG30" s="620"/>
      <c r="CH30" s="620"/>
      <c r="CI30" s="620"/>
      <c r="CJ30" s="620"/>
      <c r="CK30" s="620"/>
      <c r="CL30" s="620"/>
      <c r="CM30" s="620"/>
      <c r="CN30" s="620"/>
      <c r="CO30" s="620"/>
      <c r="CP30" s="620"/>
      <c r="CQ30" s="621"/>
      <c r="CR30" s="586">
        <v>292736</v>
      </c>
      <c r="CS30" s="587"/>
      <c r="CT30" s="587"/>
      <c r="CU30" s="587"/>
      <c r="CV30" s="587"/>
      <c r="CW30" s="587"/>
      <c r="CX30" s="587"/>
      <c r="CY30" s="588"/>
      <c r="CZ30" s="589">
        <v>9.4</v>
      </c>
      <c r="DA30" s="607"/>
      <c r="DB30" s="607"/>
      <c r="DC30" s="608"/>
      <c r="DD30" s="592">
        <v>267535</v>
      </c>
      <c r="DE30" s="587"/>
      <c r="DF30" s="587"/>
      <c r="DG30" s="587"/>
      <c r="DH30" s="587"/>
      <c r="DI30" s="587"/>
      <c r="DJ30" s="587"/>
      <c r="DK30" s="588"/>
      <c r="DL30" s="592">
        <v>267535</v>
      </c>
      <c r="DM30" s="587"/>
      <c r="DN30" s="587"/>
      <c r="DO30" s="587"/>
      <c r="DP30" s="587"/>
      <c r="DQ30" s="587"/>
      <c r="DR30" s="587"/>
      <c r="DS30" s="587"/>
      <c r="DT30" s="587"/>
      <c r="DU30" s="587"/>
      <c r="DV30" s="588"/>
      <c r="DW30" s="609">
        <v>23.3</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116841</v>
      </c>
      <c r="S31" s="587"/>
      <c r="T31" s="587"/>
      <c r="U31" s="587"/>
      <c r="V31" s="587"/>
      <c r="W31" s="587"/>
      <c r="X31" s="587"/>
      <c r="Y31" s="588"/>
      <c r="Z31" s="639">
        <v>3.6</v>
      </c>
      <c r="AA31" s="639"/>
      <c r="AB31" s="639"/>
      <c r="AC31" s="639"/>
      <c r="AD31" s="640" t="s">
        <v>110</v>
      </c>
      <c r="AE31" s="640"/>
      <c r="AF31" s="640"/>
      <c r="AG31" s="640"/>
      <c r="AH31" s="640"/>
      <c r="AI31" s="640"/>
      <c r="AJ31" s="640"/>
      <c r="AK31" s="640"/>
      <c r="AL31" s="609" t="s">
        <v>110</v>
      </c>
      <c r="AM31" s="641"/>
      <c r="AN31" s="641"/>
      <c r="AO31" s="642"/>
      <c r="AP31" s="664"/>
      <c r="AQ31" s="665"/>
      <c r="AR31" s="665"/>
      <c r="AS31" s="665"/>
      <c r="AT31" s="669"/>
      <c r="AU31" s="181" t="s">
        <v>291</v>
      </c>
      <c r="AV31" s="181"/>
      <c r="AW31" s="181"/>
      <c r="AX31" s="583" t="s">
        <v>292</v>
      </c>
      <c r="AY31" s="584"/>
      <c r="AZ31" s="584"/>
      <c r="BA31" s="584"/>
      <c r="BB31" s="584"/>
      <c r="BC31" s="584"/>
      <c r="BD31" s="584"/>
      <c r="BE31" s="584"/>
      <c r="BF31" s="585"/>
      <c r="BG31" s="650">
        <v>98.3</v>
      </c>
      <c r="BH31" s="605"/>
      <c r="BI31" s="605"/>
      <c r="BJ31" s="605"/>
      <c r="BK31" s="605"/>
      <c r="BL31" s="605"/>
      <c r="BM31" s="641">
        <v>94.9</v>
      </c>
      <c r="BN31" s="651"/>
      <c r="BO31" s="651"/>
      <c r="BP31" s="651"/>
      <c r="BQ31" s="615"/>
      <c r="BR31" s="650">
        <v>98.5</v>
      </c>
      <c r="BS31" s="605"/>
      <c r="BT31" s="605"/>
      <c r="BU31" s="605"/>
      <c r="BV31" s="605"/>
      <c r="BW31" s="605"/>
      <c r="BX31" s="641">
        <v>93.6</v>
      </c>
      <c r="BY31" s="651"/>
      <c r="BZ31" s="651"/>
      <c r="CA31" s="651"/>
      <c r="CB31" s="615"/>
      <c r="CD31" s="658"/>
      <c r="CE31" s="659"/>
      <c r="CF31" s="623" t="s">
        <v>293</v>
      </c>
      <c r="CG31" s="620"/>
      <c r="CH31" s="620"/>
      <c r="CI31" s="620"/>
      <c r="CJ31" s="620"/>
      <c r="CK31" s="620"/>
      <c r="CL31" s="620"/>
      <c r="CM31" s="620"/>
      <c r="CN31" s="620"/>
      <c r="CO31" s="620"/>
      <c r="CP31" s="620"/>
      <c r="CQ31" s="621"/>
      <c r="CR31" s="586">
        <v>25101</v>
      </c>
      <c r="CS31" s="605"/>
      <c r="CT31" s="605"/>
      <c r="CU31" s="605"/>
      <c r="CV31" s="605"/>
      <c r="CW31" s="605"/>
      <c r="CX31" s="605"/>
      <c r="CY31" s="606"/>
      <c r="CZ31" s="589">
        <v>0.8</v>
      </c>
      <c r="DA31" s="607"/>
      <c r="DB31" s="607"/>
      <c r="DC31" s="608"/>
      <c r="DD31" s="592">
        <v>25101</v>
      </c>
      <c r="DE31" s="605"/>
      <c r="DF31" s="605"/>
      <c r="DG31" s="605"/>
      <c r="DH31" s="605"/>
      <c r="DI31" s="605"/>
      <c r="DJ31" s="605"/>
      <c r="DK31" s="606"/>
      <c r="DL31" s="592">
        <v>25101</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22647</v>
      </c>
      <c r="S32" s="587"/>
      <c r="T32" s="587"/>
      <c r="U32" s="587"/>
      <c r="V32" s="587"/>
      <c r="W32" s="587"/>
      <c r="X32" s="587"/>
      <c r="Y32" s="588"/>
      <c r="Z32" s="639">
        <v>0.7</v>
      </c>
      <c r="AA32" s="639"/>
      <c r="AB32" s="639"/>
      <c r="AC32" s="639"/>
      <c r="AD32" s="640">
        <v>8907</v>
      </c>
      <c r="AE32" s="640"/>
      <c r="AF32" s="640"/>
      <c r="AG32" s="640"/>
      <c r="AH32" s="640"/>
      <c r="AI32" s="640"/>
      <c r="AJ32" s="640"/>
      <c r="AK32" s="640"/>
      <c r="AL32" s="609">
        <v>0.8</v>
      </c>
      <c r="AM32" s="641"/>
      <c r="AN32" s="641"/>
      <c r="AO32" s="642"/>
      <c r="AP32" s="666"/>
      <c r="AQ32" s="667"/>
      <c r="AR32" s="667"/>
      <c r="AS32" s="667"/>
      <c r="AT32" s="670"/>
      <c r="AU32" s="183"/>
      <c r="AV32" s="183"/>
      <c r="AW32" s="183"/>
      <c r="AX32" s="567" t="s">
        <v>295</v>
      </c>
      <c r="AY32" s="568"/>
      <c r="AZ32" s="568"/>
      <c r="BA32" s="568"/>
      <c r="BB32" s="568"/>
      <c r="BC32" s="568"/>
      <c r="BD32" s="568"/>
      <c r="BE32" s="568"/>
      <c r="BF32" s="569"/>
      <c r="BG32" s="649">
        <v>95.1</v>
      </c>
      <c r="BH32" s="571"/>
      <c r="BI32" s="571"/>
      <c r="BJ32" s="571"/>
      <c r="BK32" s="571"/>
      <c r="BL32" s="571"/>
      <c r="BM32" s="634">
        <v>69.099999999999994</v>
      </c>
      <c r="BN32" s="571"/>
      <c r="BO32" s="571"/>
      <c r="BP32" s="571"/>
      <c r="BQ32" s="628"/>
      <c r="BR32" s="649">
        <v>93.1</v>
      </c>
      <c r="BS32" s="571"/>
      <c r="BT32" s="571"/>
      <c r="BU32" s="571"/>
      <c r="BV32" s="571"/>
      <c r="BW32" s="571"/>
      <c r="BX32" s="634">
        <v>65.8</v>
      </c>
      <c r="BY32" s="571"/>
      <c r="BZ32" s="571"/>
      <c r="CA32" s="571"/>
      <c r="CB32" s="628"/>
      <c r="CD32" s="660"/>
      <c r="CE32" s="661"/>
      <c r="CF32" s="623" t="s">
        <v>296</v>
      </c>
      <c r="CG32" s="620"/>
      <c r="CH32" s="620"/>
      <c r="CI32" s="620"/>
      <c r="CJ32" s="620"/>
      <c r="CK32" s="620"/>
      <c r="CL32" s="620"/>
      <c r="CM32" s="620"/>
      <c r="CN32" s="620"/>
      <c r="CO32" s="620"/>
      <c r="CP32" s="620"/>
      <c r="CQ32" s="621"/>
      <c r="CR32" s="586">
        <v>1470</v>
      </c>
      <c r="CS32" s="587"/>
      <c r="CT32" s="587"/>
      <c r="CU32" s="587"/>
      <c r="CV32" s="587"/>
      <c r="CW32" s="587"/>
      <c r="CX32" s="587"/>
      <c r="CY32" s="588"/>
      <c r="CZ32" s="589">
        <v>0</v>
      </c>
      <c r="DA32" s="607"/>
      <c r="DB32" s="607"/>
      <c r="DC32" s="608"/>
      <c r="DD32" s="592">
        <v>1470</v>
      </c>
      <c r="DE32" s="587"/>
      <c r="DF32" s="587"/>
      <c r="DG32" s="587"/>
      <c r="DH32" s="587"/>
      <c r="DI32" s="587"/>
      <c r="DJ32" s="587"/>
      <c r="DK32" s="588"/>
      <c r="DL32" s="592">
        <v>1470</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217939</v>
      </c>
      <c r="S33" s="587"/>
      <c r="T33" s="587"/>
      <c r="U33" s="587"/>
      <c r="V33" s="587"/>
      <c r="W33" s="587"/>
      <c r="X33" s="587"/>
      <c r="Y33" s="588"/>
      <c r="Z33" s="639">
        <v>6.7</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1026701</v>
      </c>
      <c r="CS33" s="605"/>
      <c r="CT33" s="605"/>
      <c r="CU33" s="605"/>
      <c r="CV33" s="605"/>
      <c r="CW33" s="605"/>
      <c r="CX33" s="605"/>
      <c r="CY33" s="606"/>
      <c r="CZ33" s="589">
        <v>32.9</v>
      </c>
      <c r="DA33" s="607"/>
      <c r="DB33" s="607"/>
      <c r="DC33" s="608"/>
      <c r="DD33" s="592">
        <v>798891</v>
      </c>
      <c r="DE33" s="605"/>
      <c r="DF33" s="605"/>
      <c r="DG33" s="605"/>
      <c r="DH33" s="605"/>
      <c r="DI33" s="605"/>
      <c r="DJ33" s="605"/>
      <c r="DK33" s="606"/>
      <c r="DL33" s="592">
        <v>377724</v>
      </c>
      <c r="DM33" s="605"/>
      <c r="DN33" s="605"/>
      <c r="DO33" s="605"/>
      <c r="DP33" s="605"/>
      <c r="DQ33" s="605"/>
      <c r="DR33" s="605"/>
      <c r="DS33" s="605"/>
      <c r="DT33" s="605"/>
      <c r="DU33" s="605"/>
      <c r="DV33" s="606"/>
      <c r="DW33" s="609">
        <v>32.9</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398177</v>
      </c>
      <c r="CS34" s="587"/>
      <c r="CT34" s="587"/>
      <c r="CU34" s="587"/>
      <c r="CV34" s="587"/>
      <c r="CW34" s="587"/>
      <c r="CX34" s="587"/>
      <c r="CY34" s="588"/>
      <c r="CZ34" s="589">
        <v>12.8</v>
      </c>
      <c r="DA34" s="607"/>
      <c r="DB34" s="607"/>
      <c r="DC34" s="608"/>
      <c r="DD34" s="592">
        <v>275567</v>
      </c>
      <c r="DE34" s="587"/>
      <c r="DF34" s="587"/>
      <c r="DG34" s="587"/>
      <c r="DH34" s="587"/>
      <c r="DI34" s="587"/>
      <c r="DJ34" s="587"/>
      <c r="DK34" s="588"/>
      <c r="DL34" s="592">
        <v>188073</v>
      </c>
      <c r="DM34" s="587"/>
      <c r="DN34" s="587"/>
      <c r="DO34" s="587"/>
      <c r="DP34" s="587"/>
      <c r="DQ34" s="587"/>
      <c r="DR34" s="587"/>
      <c r="DS34" s="587"/>
      <c r="DT34" s="587"/>
      <c r="DU34" s="587"/>
      <c r="DV34" s="588"/>
      <c r="DW34" s="609">
        <v>16.399999999999999</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54439</v>
      </c>
      <c r="S35" s="587"/>
      <c r="T35" s="587"/>
      <c r="U35" s="587"/>
      <c r="V35" s="587"/>
      <c r="W35" s="587"/>
      <c r="X35" s="587"/>
      <c r="Y35" s="588"/>
      <c r="Z35" s="639">
        <v>1.7</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295573</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19688</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13455</v>
      </c>
      <c r="CS35" s="605"/>
      <c r="CT35" s="605"/>
      <c r="CU35" s="605"/>
      <c r="CV35" s="605"/>
      <c r="CW35" s="605"/>
      <c r="CX35" s="605"/>
      <c r="CY35" s="606"/>
      <c r="CZ35" s="589">
        <v>0.4</v>
      </c>
      <c r="DA35" s="607"/>
      <c r="DB35" s="607"/>
      <c r="DC35" s="608"/>
      <c r="DD35" s="592">
        <v>12316</v>
      </c>
      <c r="DE35" s="605"/>
      <c r="DF35" s="605"/>
      <c r="DG35" s="605"/>
      <c r="DH35" s="605"/>
      <c r="DI35" s="605"/>
      <c r="DJ35" s="605"/>
      <c r="DK35" s="606"/>
      <c r="DL35" s="592">
        <v>12316</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3236139</v>
      </c>
      <c r="S36" s="627"/>
      <c r="T36" s="627"/>
      <c r="U36" s="627"/>
      <c r="V36" s="627"/>
      <c r="W36" s="627"/>
      <c r="X36" s="627"/>
      <c r="Y36" s="630"/>
      <c r="Z36" s="631">
        <v>100</v>
      </c>
      <c r="AA36" s="631"/>
      <c r="AB36" s="631"/>
      <c r="AC36" s="631"/>
      <c r="AD36" s="632">
        <v>1093427</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114928</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-7199</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323955</v>
      </c>
      <c r="CS36" s="587"/>
      <c r="CT36" s="587"/>
      <c r="CU36" s="587"/>
      <c r="CV36" s="587"/>
      <c r="CW36" s="587"/>
      <c r="CX36" s="587"/>
      <c r="CY36" s="588"/>
      <c r="CZ36" s="589">
        <v>10.4</v>
      </c>
      <c r="DA36" s="607"/>
      <c r="DB36" s="607"/>
      <c r="DC36" s="608"/>
      <c r="DD36" s="592">
        <v>231670</v>
      </c>
      <c r="DE36" s="587"/>
      <c r="DF36" s="587"/>
      <c r="DG36" s="587"/>
      <c r="DH36" s="587"/>
      <c r="DI36" s="587"/>
      <c r="DJ36" s="587"/>
      <c r="DK36" s="588"/>
      <c r="DL36" s="592">
        <v>82315</v>
      </c>
      <c r="DM36" s="587"/>
      <c r="DN36" s="587"/>
      <c r="DO36" s="587"/>
      <c r="DP36" s="587"/>
      <c r="DQ36" s="587"/>
      <c r="DR36" s="587"/>
      <c r="DS36" s="587"/>
      <c r="DT36" s="587"/>
      <c r="DU36" s="587"/>
      <c r="DV36" s="588"/>
      <c r="DW36" s="609">
        <v>7.2</v>
      </c>
      <c r="DX36" s="610"/>
      <c r="DY36" s="610"/>
      <c r="DZ36" s="610"/>
      <c r="EA36" s="610"/>
      <c r="EB36" s="610"/>
      <c r="EC36" s="611"/>
    </row>
    <row r="37" spans="2:133" ht="11.25" customHeight="1">
      <c r="AQ37" s="612" t="s">
        <v>311</v>
      </c>
      <c r="AR37" s="613"/>
      <c r="AS37" s="613"/>
      <c r="AT37" s="613"/>
      <c r="AU37" s="613"/>
      <c r="AV37" s="613"/>
      <c r="AW37" s="613"/>
      <c r="AX37" s="613"/>
      <c r="AY37" s="614"/>
      <c r="AZ37" s="586">
        <v>46636</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290</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14285</v>
      </c>
      <c r="CS37" s="605"/>
      <c r="CT37" s="605"/>
      <c r="CU37" s="605"/>
      <c r="CV37" s="605"/>
      <c r="CW37" s="605"/>
      <c r="CX37" s="605"/>
      <c r="CY37" s="606"/>
      <c r="CZ37" s="589">
        <v>0.5</v>
      </c>
      <c r="DA37" s="607"/>
      <c r="DB37" s="607"/>
      <c r="DC37" s="608"/>
      <c r="DD37" s="592">
        <v>14285</v>
      </c>
      <c r="DE37" s="605"/>
      <c r="DF37" s="605"/>
      <c r="DG37" s="605"/>
      <c r="DH37" s="605"/>
      <c r="DI37" s="605"/>
      <c r="DJ37" s="605"/>
      <c r="DK37" s="606"/>
      <c r="DL37" s="592">
        <v>14285</v>
      </c>
      <c r="DM37" s="605"/>
      <c r="DN37" s="605"/>
      <c r="DO37" s="605"/>
      <c r="DP37" s="605"/>
      <c r="DQ37" s="605"/>
      <c r="DR37" s="605"/>
      <c r="DS37" s="605"/>
      <c r="DT37" s="605"/>
      <c r="DU37" s="605"/>
      <c r="DV37" s="606"/>
      <c r="DW37" s="609">
        <v>1.2</v>
      </c>
      <c r="DX37" s="610"/>
      <c r="DY37" s="610"/>
      <c r="DZ37" s="610"/>
      <c r="EA37" s="610"/>
      <c r="EB37" s="610"/>
      <c r="EC37" s="611"/>
    </row>
    <row r="38" spans="2:133" ht="11.25" customHeight="1">
      <c r="AQ38" s="612" t="s">
        <v>314</v>
      </c>
      <c r="AR38" s="613"/>
      <c r="AS38" s="613"/>
      <c r="AT38" s="613"/>
      <c r="AU38" s="613"/>
      <c r="AV38" s="613"/>
      <c r="AW38" s="613"/>
      <c r="AX38" s="613"/>
      <c r="AY38" s="614"/>
      <c r="AZ38" s="586">
        <v>31829</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488</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180645</v>
      </c>
      <c r="CS38" s="587"/>
      <c r="CT38" s="587"/>
      <c r="CU38" s="587"/>
      <c r="CV38" s="587"/>
      <c r="CW38" s="587"/>
      <c r="CX38" s="587"/>
      <c r="CY38" s="588"/>
      <c r="CZ38" s="589">
        <v>5.8</v>
      </c>
      <c r="DA38" s="607"/>
      <c r="DB38" s="607"/>
      <c r="DC38" s="608"/>
      <c r="DD38" s="592">
        <v>168869</v>
      </c>
      <c r="DE38" s="587"/>
      <c r="DF38" s="587"/>
      <c r="DG38" s="587"/>
      <c r="DH38" s="587"/>
      <c r="DI38" s="587"/>
      <c r="DJ38" s="587"/>
      <c r="DK38" s="588"/>
      <c r="DL38" s="592">
        <v>95020</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317</v>
      </c>
      <c r="AR39" s="613"/>
      <c r="AS39" s="613"/>
      <c r="AT39" s="613"/>
      <c r="AU39" s="613"/>
      <c r="AV39" s="613"/>
      <c r="AW39" s="613"/>
      <c r="AX39" s="613"/>
      <c r="AY39" s="614"/>
      <c r="AZ39" s="586">
        <v>14393</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36</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110469</v>
      </c>
      <c r="CS39" s="605"/>
      <c r="CT39" s="605"/>
      <c r="CU39" s="605"/>
      <c r="CV39" s="605"/>
      <c r="CW39" s="605"/>
      <c r="CX39" s="605"/>
      <c r="CY39" s="606"/>
      <c r="CZ39" s="589">
        <v>3.5</v>
      </c>
      <c r="DA39" s="607"/>
      <c r="DB39" s="607"/>
      <c r="DC39" s="608"/>
      <c r="DD39" s="592">
        <v>110469</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36459</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157</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t="s">
        <v>110</v>
      </c>
      <c r="CS40" s="587"/>
      <c r="CT40" s="587"/>
      <c r="CU40" s="587"/>
      <c r="CV40" s="587"/>
      <c r="CW40" s="587"/>
      <c r="CX40" s="587"/>
      <c r="CY40" s="588"/>
      <c r="CZ40" s="589" t="s">
        <v>110</v>
      </c>
      <c r="DA40" s="607"/>
      <c r="DB40" s="607"/>
      <c r="DC40" s="608"/>
      <c r="DD40" s="592" t="s">
        <v>110</v>
      </c>
      <c r="DE40" s="587"/>
      <c r="DF40" s="587"/>
      <c r="DG40" s="587"/>
      <c r="DH40" s="587"/>
      <c r="DI40" s="587"/>
      <c r="DJ40" s="587"/>
      <c r="DK40" s="588"/>
      <c r="DL40" s="592" t="s">
        <v>110</v>
      </c>
      <c r="DM40" s="587"/>
      <c r="DN40" s="587"/>
      <c r="DO40" s="587"/>
      <c r="DP40" s="587"/>
      <c r="DQ40" s="587"/>
      <c r="DR40" s="587"/>
      <c r="DS40" s="587"/>
      <c r="DT40" s="587"/>
      <c r="DU40" s="587"/>
      <c r="DV40" s="588"/>
      <c r="DW40" s="609" t="s">
        <v>110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51328</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212</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207</v>
      </c>
      <c r="CS41" s="605"/>
      <c r="CT41" s="605"/>
      <c r="CU41" s="605"/>
      <c r="CV41" s="605"/>
      <c r="CW41" s="605"/>
      <c r="CX41" s="605"/>
      <c r="CY41" s="606"/>
      <c r="CZ41" s="589" t="s">
        <v>207</v>
      </c>
      <c r="DA41" s="607"/>
      <c r="DB41" s="607"/>
      <c r="DC41" s="608"/>
      <c r="DD41" s="592" t="s">
        <v>207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328</v>
      </c>
      <c r="CE42" s="584"/>
      <c r="CF42" s="584"/>
      <c r="CG42" s="584"/>
      <c r="CH42" s="584"/>
      <c r="CI42" s="584"/>
      <c r="CJ42" s="584"/>
      <c r="CK42" s="584"/>
      <c r="CL42" s="584"/>
      <c r="CM42" s="584"/>
      <c r="CN42" s="584"/>
      <c r="CO42" s="584"/>
      <c r="CP42" s="584"/>
      <c r="CQ42" s="585"/>
      <c r="CR42" s="586">
        <v>1186586</v>
      </c>
      <c r="CS42" s="587"/>
      <c r="CT42" s="587"/>
      <c r="CU42" s="587"/>
      <c r="CV42" s="587"/>
      <c r="CW42" s="587"/>
      <c r="CX42" s="587"/>
      <c r="CY42" s="588"/>
      <c r="CZ42" s="589">
        <v>38</v>
      </c>
      <c r="DA42" s="590"/>
      <c r="DB42" s="590"/>
      <c r="DC42" s="591"/>
      <c r="DD42" s="592">
        <v>56929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330</v>
      </c>
      <c r="CE43" s="584"/>
      <c r="CF43" s="584"/>
      <c r="CG43" s="584"/>
      <c r="CH43" s="584"/>
      <c r="CI43" s="584"/>
      <c r="CJ43" s="584"/>
      <c r="CK43" s="584"/>
      <c r="CL43" s="584"/>
      <c r="CM43" s="584"/>
      <c r="CN43" s="584"/>
      <c r="CO43" s="584"/>
      <c r="CP43" s="584"/>
      <c r="CQ43" s="585"/>
      <c r="CR43" s="586">
        <v>11953</v>
      </c>
      <c r="CS43" s="605"/>
      <c r="CT43" s="605"/>
      <c r="CU43" s="605"/>
      <c r="CV43" s="605"/>
      <c r="CW43" s="605"/>
      <c r="CX43" s="605"/>
      <c r="CY43" s="606"/>
      <c r="CZ43" s="589">
        <v>0.4</v>
      </c>
      <c r="DA43" s="607"/>
      <c r="DB43" s="607"/>
      <c r="DC43" s="608"/>
      <c r="DD43" s="592">
        <v>11953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331</v>
      </c>
      <c r="CD44" s="599" t="s">
        <v>285</v>
      </c>
      <c r="CE44" s="600"/>
      <c r="CF44" s="583" t="s">
        <v>332</v>
      </c>
      <c r="CG44" s="584"/>
      <c r="CH44" s="584"/>
      <c r="CI44" s="584"/>
      <c r="CJ44" s="584"/>
      <c r="CK44" s="584"/>
      <c r="CL44" s="584"/>
      <c r="CM44" s="584"/>
      <c r="CN44" s="584"/>
      <c r="CO44" s="584"/>
      <c r="CP44" s="584"/>
      <c r="CQ44" s="585"/>
      <c r="CR44" s="586">
        <v>1153764</v>
      </c>
      <c r="CS44" s="587"/>
      <c r="CT44" s="587"/>
      <c r="CU44" s="587"/>
      <c r="CV44" s="587"/>
      <c r="CW44" s="587"/>
      <c r="CX44" s="587"/>
      <c r="CY44" s="588"/>
      <c r="CZ44" s="589">
        <v>37</v>
      </c>
      <c r="DA44" s="590"/>
      <c r="DB44" s="590"/>
      <c r="DC44" s="591"/>
      <c r="DD44" s="592">
        <v>55058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333</v>
      </c>
      <c r="CG45" s="584"/>
      <c r="CH45" s="584"/>
      <c r="CI45" s="584"/>
      <c r="CJ45" s="584"/>
      <c r="CK45" s="584"/>
      <c r="CL45" s="584"/>
      <c r="CM45" s="584"/>
      <c r="CN45" s="584"/>
      <c r="CO45" s="584"/>
      <c r="CP45" s="584"/>
      <c r="CQ45" s="585"/>
      <c r="CR45" s="586">
        <v>1085904</v>
      </c>
      <c r="CS45" s="605"/>
      <c r="CT45" s="605"/>
      <c r="CU45" s="605"/>
      <c r="CV45" s="605"/>
      <c r="CW45" s="605"/>
      <c r="CX45" s="605"/>
      <c r="CY45" s="606"/>
      <c r="CZ45" s="589">
        <v>34.799999999999997</v>
      </c>
      <c r="DA45" s="607"/>
      <c r="DB45" s="607"/>
      <c r="DC45" s="608"/>
      <c r="DD45" s="592">
        <v>23664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334</v>
      </c>
      <c r="CG46" s="584"/>
      <c r="CH46" s="584"/>
      <c r="CI46" s="584"/>
      <c r="CJ46" s="584"/>
      <c r="CK46" s="584"/>
      <c r="CL46" s="584"/>
      <c r="CM46" s="584"/>
      <c r="CN46" s="584"/>
      <c r="CO46" s="584"/>
      <c r="CP46" s="584"/>
      <c r="CQ46" s="585"/>
      <c r="CR46" s="586">
        <v>41610</v>
      </c>
      <c r="CS46" s="587"/>
      <c r="CT46" s="587"/>
      <c r="CU46" s="587"/>
      <c r="CV46" s="587"/>
      <c r="CW46" s="587"/>
      <c r="CX46" s="587"/>
      <c r="CY46" s="588"/>
      <c r="CZ46" s="589">
        <v>1.3</v>
      </c>
      <c r="DA46" s="590"/>
      <c r="DB46" s="590"/>
      <c r="DC46" s="591"/>
      <c r="DD46" s="592">
        <v>24644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335</v>
      </c>
      <c r="CG47" s="584"/>
      <c r="CH47" s="584"/>
      <c r="CI47" s="584"/>
      <c r="CJ47" s="584"/>
      <c r="CK47" s="584"/>
      <c r="CL47" s="584"/>
      <c r="CM47" s="584"/>
      <c r="CN47" s="584"/>
      <c r="CO47" s="584"/>
      <c r="CP47" s="584"/>
      <c r="CQ47" s="585"/>
      <c r="CR47" s="586">
        <v>32822</v>
      </c>
      <c r="CS47" s="605"/>
      <c r="CT47" s="605"/>
      <c r="CU47" s="605"/>
      <c r="CV47" s="605"/>
      <c r="CW47" s="605"/>
      <c r="CX47" s="605"/>
      <c r="CY47" s="606"/>
      <c r="CZ47" s="589">
        <v>1.1000000000000001</v>
      </c>
      <c r="DA47" s="607"/>
      <c r="DB47" s="607"/>
      <c r="DC47" s="608"/>
      <c r="DD47" s="592">
        <v>1871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336</v>
      </c>
      <c r="CG48" s="584"/>
      <c r="CH48" s="584"/>
      <c r="CI48" s="584"/>
      <c r="CJ48" s="584"/>
      <c r="CK48" s="584"/>
      <c r="CL48" s="584"/>
      <c r="CM48" s="584"/>
      <c r="CN48" s="584"/>
      <c r="CO48" s="584"/>
      <c r="CP48" s="584"/>
      <c r="CQ48" s="585"/>
      <c r="CR48" s="586" t="s">
        <v>337</v>
      </c>
      <c r="CS48" s="587"/>
      <c r="CT48" s="587"/>
      <c r="CU48" s="587"/>
      <c r="CV48" s="587"/>
      <c r="CW48" s="587"/>
      <c r="CX48" s="587"/>
      <c r="CY48" s="588"/>
      <c r="CZ48" s="589" t="s">
        <v>337</v>
      </c>
      <c r="DA48" s="590"/>
      <c r="DB48" s="590"/>
      <c r="DC48" s="591"/>
      <c r="DD48" s="592" t="s">
        <v>337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3120885</v>
      </c>
      <c r="CS49" s="571"/>
      <c r="CT49" s="571"/>
      <c r="CU49" s="571"/>
      <c r="CV49" s="571"/>
      <c r="CW49" s="571"/>
      <c r="CX49" s="571"/>
      <c r="CY49" s="572"/>
      <c r="CZ49" s="573">
        <v>100</v>
      </c>
      <c r="DA49" s="574"/>
      <c r="DB49" s="574"/>
      <c r="DC49" s="575"/>
      <c r="DD49" s="576">
        <v>1646894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G28" sqref="BG28:CB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3236</v>
      </c>
      <c r="R7" s="1099"/>
      <c r="S7" s="1099"/>
      <c r="T7" s="1099"/>
      <c r="U7" s="1099"/>
      <c r="V7" s="1099">
        <v>3121</v>
      </c>
      <c r="W7" s="1099"/>
      <c r="X7" s="1099"/>
      <c r="Y7" s="1099"/>
      <c r="Z7" s="1099"/>
      <c r="AA7" s="1099">
        <v>115</v>
      </c>
      <c r="AB7" s="1099"/>
      <c r="AC7" s="1099"/>
      <c r="AD7" s="1099"/>
      <c r="AE7" s="1100"/>
      <c r="AF7" s="1101">
        <v>89</v>
      </c>
      <c r="AG7" s="1102"/>
      <c r="AH7" s="1102"/>
      <c r="AI7" s="1102"/>
      <c r="AJ7" s="1103"/>
      <c r="AK7" s="1085">
        <v>4</v>
      </c>
      <c r="AL7" s="1086"/>
      <c r="AM7" s="1086"/>
      <c r="AN7" s="1086"/>
      <c r="AO7" s="1086"/>
      <c r="AP7" s="1086">
        <v>1988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362</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363</v>
      </c>
      <c r="B23" s="938" t="s">
        <v>364</v>
      </c>
      <c r="C23" s="939"/>
      <c r="D23" s="939"/>
      <c r="E23" s="939"/>
      <c r="F23" s="939"/>
      <c r="G23" s="939"/>
      <c r="H23" s="939"/>
      <c r="I23" s="939"/>
      <c r="J23" s="939"/>
      <c r="K23" s="939"/>
      <c r="L23" s="939"/>
      <c r="M23" s="939"/>
      <c r="N23" s="939"/>
      <c r="O23" s="939"/>
      <c r="P23" s="940"/>
      <c r="Q23" s="1062">
        <v>3236</v>
      </c>
      <c r="R23" s="1063"/>
      <c r="S23" s="1063"/>
      <c r="T23" s="1063"/>
      <c r="U23" s="1063"/>
      <c r="V23" s="1063">
        <v>3121</v>
      </c>
      <c r="W23" s="1063"/>
      <c r="X23" s="1063"/>
      <c r="Y23" s="1063"/>
      <c r="Z23" s="1063"/>
      <c r="AA23" s="1063">
        <v>115</v>
      </c>
      <c r="AB23" s="1063"/>
      <c r="AC23" s="1063"/>
      <c r="AD23" s="1063"/>
      <c r="AE23" s="1064"/>
      <c r="AF23" s="1065">
        <v>89</v>
      </c>
      <c r="AG23" s="1063"/>
      <c r="AH23" s="1063"/>
      <c r="AI23" s="1063"/>
      <c r="AJ23" s="1066"/>
      <c r="AK23" s="1067"/>
      <c r="AL23" s="1068"/>
      <c r="AM23" s="1068"/>
      <c r="AN23" s="1068"/>
      <c r="AO23" s="1068"/>
      <c r="AP23" s="1063">
        <v>1988</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365</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366</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367</v>
      </c>
      <c r="R26" s="996"/>
      <c r="S26" s="996"/>
      <c r="T26" s="996"/>
      <c r="U26" s="997"/>
      <c r="V26" s="995" t="s">
        <v>368</v>
      </c>
      <c r="W26" s="996"/>
      <c r="X26" s="996"/>
      <c r="Y26" s="996"/>
      <c r="Z26" s="997"/>
      <c r="AA26" s="995" t="s">
        <v>369</v>
      </c>
      <c r="AB26" s="996"/>
      <c r="AC26" s="996"/>
      <c r="AD26" s="996"/>
      <c r="AE26" s="996"/>
      <c r="AF26" s="1053" t="s">
        <v>370</v>
      </c>
      <c r="AG26" s="1002"/>
      <c r="AH26" s="1002"/>
      <c r="AI26" s="1002"/>
      <c r="AJ26" s="1054"/>
      <c r="AK26" s="996" t="s">
        <v>371</v>
      </c>
      <c r="AL26" s="996"/>
      <c r="AM26" s="996"/>
      <c r="AN26" s="996"/>
      <c r="AO26" s="997"/>
      <c r="AP26" s="995" t="s">
        <v>372</v>
      </c>
      <c r="AQ26" s="996"/>
      <c r="AR26" s="996"/>
      <c r="AS26" s="996"/>
      <c r="AT26" s="997"/>
      <c r="AU26" s="995" t="s">
        <v>373</v>
      </c>
      <c r="AV26" s="996"/>
      <c r="AW26" s="996"/>
      <c r="AX26" s="996"/>
      <c r="AY26" s="997"/>
      <c r="AZ26" s="995" t="s">
        <v>374</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375</v>
      </c>
      <c r="C28" s="1045"/>
      <c r="D28" s="1045"/>
      <c r="E28" s="1045"/>
      <c r="F28" s="1045"/>
      <c r="G28" s="1045"/>
      <c r="H28" s="1045"/>
      <c r="I28" s="1045"/>
      <c r="J28" s="1045"/>
      <c r="K28" s="1045"/>
      <c r="L28" s="1045"/>
      <c r="M28" s="1045"/>
      <c r="N28" s="1045"/>
      <c r="O28" s="1045"/>
      <c r="P28" s="1046"/>
      <c r="Q28" s="1047">
        <v>213</v>
      </c>
      <c r="R28" s="1048"/>
      <c r="S28" s="1048"/>
      <c r="T28" s="1048"/>
      <c r="U28" s="1048"/>
      <c r="V28" s="1048">
        <v>194</v>
      </c>
      <c r="W28" s="1048"/>
      <c r="X28" s="1048"/>
      <c r="Y28" s="1048"/>
      <c r="Z28" s="1048"/>
      <c r="AA28" s="1048">
        <v>20</v>
      </c>
      <c r="AB28" s="1048"/>
      <c r="AC28" s="1048"/>
      <c r="AD28" s="1048"/>
      <c r="AE28" s="1049"/>
      <c r="AF28" s="1050">
        <v>20</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376</v>
      </c>
      <c r="C29" s="1026"/>
      <c r="D29" s="1026"/>
      <c r="E29" s="1026"/>
      <c r="F29" s="1026"/>
      <c r="G29" s="1026"/>
      <c r="H29" s="1026"/>
      <c r="I29" s="1026"/>
      <c r="J29" s="1026"/>
      <c r="K29" s="1026"/>
      <c r="L29" s="1026"/>
      <c r="M29" s="1026"/>
      <c r="N29" s="1026"/>
      <c r="O29" s="1026"/>
      <c r="P29" s="1027"/>
      <c r="Q29" s="1037">
        <v>15</v>
      </c>
      <c r="R29" s="1038"/>
      <c r="S29" s="1038"/>
      <c r="T29" s="1038"/>
      <c r="U29" s="1038"/>
      <c r="V29" s="1038">
        <v>12</v>
      </c>
      <c r="W29" s="1038"/>
      <c r="X29" s="1038"/>
      <c r="Y29" s="1038"/>
      <c r="Z29" s="1038"/>
      <c r="AA29" s="1038">
        <v>3</v>
      </c>
      <c r="AB29" s="1038"/>
      <c r="AC29" s="1038"/>
      <c r="AD29" s="1038"/>
      <c r="AE29" s="1039"/>
      <c r="AF29" s="1031">
        <v>3</v>
      </c>
      <c r="AG29" s="1032"/>
      <c r="AH29" s="1032"/>
      <c r="AI29" s="1032"/>
      <c r="AJ29" s="1033"/>
      <c r="AK29" s="974"/>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377</v>
      </c>
      <c r="C30" s="1026"/>
      <c r="D30" s="1026"/>
      <c r="E30" s="1026"/>
      <c r="F30" s="1026"/>
      <c r="G30" s="1026"/>
      <c r="H30" s="1026"/>
      <c r="I30" s="1026"/>
      <c r="J30" s="1026"/>
      <c r="K30" s="1026"/>
      <c r="L30" s="1026"/>
      <c r="M30" s="1026"/>
      <c r="N30" s="1026"/>
      <c r="O30" s="1026"/>
      <c r="P30" s="1027"/>
      <c r="Q30" s="1037">
        <v>722</v>
      </c>
      <c r="R30" s="1038"/>
      <c r="S30" s="1038"/>
      <c r="T30" s="1038"/>
      <c r="U30" s="1038"/>
      <c r="V30" s="1038">
        <v>719</v>
      </c>
      <c r="W30" s="1038"/>
      <c r="X30" s="1038"/>
      <c r="Y30" s="1038"/>
      <c r="Z30" s="1038"/>
      <c r="AA30" s="1038">
        <v>3</v>
      </c>
      <c r="AB30" s="1038"/>
      <c r="AC30" s="1038"/>
      <c r="AD30" s="1038"/>
      <c r="AE30" s="1039"/>
      <c r="AF30" s="1031">
        <v>120</v>
      </c>
      <c r="AG30" s="1032"/>
      <c r="AH30" s="1032"/>
      <c r="AI30" s="1032"/>
      <c r="AJ30" s="1033"/>
      <c r="AK30" s="974"/>
      <c r="AL30" s="965"/>
      <c r="AM30" s="965"/>
      <c r="AN30" s="965"/>
      <c r="AO30" s="965"/>
      <c r="AP30" s="965"/>
      <c r="AQ30" s="965"/>
      <c r="AR30" s="965"/>
      <c r="AS30" s="965"/>
      <c r="AT30" s="965"/>
      <c r="AU30" s="965"/>
      <c r="AV30" s="965"/>
      <c r="AW30" s="965"/>
      <c r="AX30" s="965"/>
      <c r="AY30" s="965"/>
      <c r="AZ30" s="1036"/>
      <c r="BA30" s="1036"/>
      <c r="BB30" s="1036"/>
      <c r="BC30" s="1036"/>
      <c r="BD30" s="1036"/>
      <c r="BE30" s="1020" t="s">
        <v>378</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379</v>
      </c>
      <c r="C31" s="1026"/>
      <c r="D31" s="1026"/>
      <c r="E31" s="1026"/>
      <c r="F31" s="1026"/>
      <c r="G31" s="1026"/>
      <c r="H31" s="1026"/>
      <c r="I31" s="1026"/>
      <c r="J31" s="1026"/>
      <c r="K31" s="1026"/>
      <c r="L31" s="1026"/>
      <c r="M31" s="1026"/>
      <c r="N31" s="1026"/>
      <c r="O31" s="1026"/>
      <c r="P31" s="1027"/>
      <c r="Q31" s="1037">
        <v>85</v>
      </c>
      <c r="R31" s="1038"/>
      <c r="S31" s="1038"/>
      <c r="T31" s="1038"/>
      <c r="U31" s="1038"/>
      <c r="V31" s="1038">
        <v>100</v>
      </c>
      <c r="W31" s="1038"/>
      <c r="X31" s="1038"/>
      <c r="Y31" s="1038"/>
      <c r="Z31" s="1038"/>
      <c r="AA31" s="1038">
        <v>-15</v>
      </c>
      <c r="AB31" s="1038"/>
      <c r="AC31" s="1038"/>
      <c r="AD31" s="1038"/>
      <c r="AE31" s="1039"/>
      <c r="AF31" s="1031" t="s">
        <v>110</v>
      </c>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t="s">
        <v>380</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381</v>
      </c>
      <c r="C32" s="1026"/>
      <c r="D32" s="1026"/>
      <c r="E32" s="1026"/>
      <c r="F32" s="1026"/>
      <c r="G32" s="1026"/>
      <c r="H32" s="1026"/>
      <c r="I32" s="1026"/>
      <c r="J32" s="1026"/>
      <c r="K32" s="1026"/>
      <c r="L32" s="1026"/>
      <c r="M32" s="1026"/>
      <c r="N32" s="1026"/>
      <c r="O32" s="1026"/>
      <c r="P32" s="1027"/>
      <c r="Q32" s="1037">
        <v>45</v>
      </c>
      <c r="R32" s="1038"/>
      <c r="S32" s="1038"/>
      <c r="T32" s="1038"/>
      <c r="U32" s="1038"/>
      <c r="V32" s="1038">
        <v>41</v>
      </c>
      <c r="W32" s="1038"/>
      <c r="X32" s="1038"/>
      <c r="Y32" s="1038"/>
      <c r="Z32" s="1038"/>
      <c r="AA32" s="1038">
        <v>4</v>
      </c>
      <c r="AB32" s="1038"/>
      <c r="AC32" s="1038"/>
      <c r="AD32" s="1038"/>
      <c r="AE32" s="1039"/>
      <c r="AF32" s="1031">
        <v>4</v>
      </c>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t="s">
        <v>380</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382</v>
      </c>
      <c r="C33" s="1026"/>
      <c r="D33" s="1026"/>
      <c r="E33" s="1026"/>
      <c r="F33" s="1026"/>
      <c r="G33" s="1026"/>
      <c r="H33" s="1026"/>
      <c r="I33" s="1026"/>
      <c r="J33" s="1026"/>
      <c r="K33" s="1026"/>
      <c r="L33" s="1026"/>
      <c r="M33" s="1026"/>
      <c r="N33" s="1026"/>
      <c r="O33" s="1026"/>
      <c r="P33" s="1027"/>
      <c r="Q33" s="1037">
        <v>19</v>
      </c>
      <c r="R33" s="1038"/>
      <c r="S33" s="1038"/>
      <c r="T33" s="1038"/>
      <c r="U33" s="1038"/>
      <c r="V33" s="1038">
        <v>18</v>
      </c>
      <c r="W33" s="1038"/>
      <c r="X33" s="1038"/>
      <c r="Y33" s="1038"/>
      <c r="Z33" s="1038"/>
      <c r="AA33" s="1038">
        <v>1</v>
      </c>
      <c r="AB33" s="1038"/>
      <c r="AC33" s="1038"/>
      <c r="AD33" s="1038"/>
      <c r="AE33" s="1039"/>
      <c r="AF33" s="1031">
        <v>0</v>
      </c>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t="s">
        <v>380</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363</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147</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386</v>
      </c>
      <c r="B66" s="990"/>
      <c r="C66" s="990"/>
      <c r="D66" s="990"/>
      <c r="E66" s="990"/>
      <c r="F66" s="990"/>
      <c r="G66" s="990"/>
      <c r="H66" s="990"/>
      <c r="I66" s="990"/>
      <c r="J66" s="990"/>
      <c r="K66" s="990"/>
      <c r="L66" s="990"/>
      <c r="M66" s="990"/>
      <c r="N66" s="990"/>
      <c r="O66" s="990"/>
      <c r="P66" s="991"/>
      <c r="Q66" s="995" t="s">
        <v>367</v>
      </c>
      <c r="R66" s="996"/>
      <c r="S66" s="996"/>
      <c r="T66" s="996"/>
      <c r="U66" s="997"/>
      <c r="V66" s="995" t="s">
        <v>368</v>
      </c>
      <c r="W66" s="996"/>
      <c r="X66" s="996"/>
      <c r="Y66" s="996"/>
      <c r="Z66" s="997"/>
      <c r="AA66" s="995" t="s">
        <v>369</v>
      </c>
      <c r="AB66" s="996"/>
      <c r="AC66" s="996"/>
      <c r="AD66" s="996"/>
      <c r="AE66" s="997"/>
      <c r="AF66" s="1001" t="s">
        <v>370</v>
      </c>
      <c r="AG66" s="1002"/>
      <c r="AH66" s="1002"/>
      <c r="AI66" s="1002"/>
      <c r="AJ66" s="1003"/>
      <c r="AK66" s="995" t="s">
        <v>371</v>
      </c>
      <c r="AL66" s="990"/>
      <c r="AM66" s="990"/>
      <c r="AN66" s="990"/>
      <c r="AO66" s="991"/>
      <c r="AP66" s="995" t="s">
        <v>372</v>
      </c>
      <c r="AQ66" s="996"/>
      <c r="AR66" s="996"/>
      <c r="AS66" s="996"/>
      <c r="AT66" s="997"/>
      <c r="AU66" s="995" t="s">
        <v>387</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525</v>
      </c>
      <c r="C68" s="980"/>
      <c r="D68" s="980"/>
      <c r="E68" s="980"/>
      <c r="F68" s="980"/>
      <c r="G68" s="980"/>
      <c r="H68" s="980"/>
      <c r="I68" s="980"/>
      <c r="J68" s="980"/>
      <c r="K68" s="980"/>
      <c r="L68" s="980"/>
      <c r="M68" s="980"/>
      <c r="N68" s="980"/>
      <c r="O68" s="980"/>
      <c r="P68" s="981"/>
      <c r="Q68" s="982">
        <v>250</v>
      </c>
      <c r="R68" s="976"/>
      <c r="S68" s="976"/>
      <c r="T68" s="976"/>
      <c r="U68" s="976"/>
      <c r="V68" s="976">
        <v>239</v>
      </c>
      <c r="W68" s="976"/>
      <c r="X68" s="976"/>
      <c r="Y68" s="976"/>
      <c r="Z68" s="976"/>
      <c r="AA68" s="976">
        <v>11</v>
      </c>
      <c r="AB68" s="976"/>
      <c r="AC68" s="976"/>
      <c r="AD68" s="976"/>
      <c r="AE68" s="976"/>
      <c r="AF68" s="976">
        <v>11</v>
      </c>
      <c r="AG68" s="976"/>
      <c r="AH68" s="976"/>
      <c r="AI68" s="976"/>
      <c r="AJ68" s="976"/>
      <c r="AK68" s="976"/>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526</v>
      </c>
      <c r="C69" s="969"/>
      <c r="D69" s="969"/>
      <c r="E69" s="969"/>
      <c r="F69" s="969"/>
      <c r="G69" s="969"/>
      <c r="H69" s="969"/>
      <c r="I69" s="969"/>
      <c r="J69" s="969"/>
      <c r="K69" s="969"/>
      <c r="L69" s="969"/>
      <c r="M69" s="969"/>
      <c r="N69" s="969"/>
      <c r="O69" s="969"/>
      <c r="P69" s="970"/>
      <c r="Q69" s="971">
        <v>15564</v>
      </c>
      <c r="R69" s="965"/>
      <c r="S69" s="965"/>
      <c r="T69" s="965"/>
      <c r="U69" s="965"/>
      <c r="V69" s="965">
        <v>14402</v>
      </c>
      <c r="W69" s="965"/>
      <c r="X69" s="965"/>
      <c r="Y69" s="965"/>
      <c r="Z69" s="965"/>
      <c r="AA69" s="965">
        <v>1162</v>
      </c>
      <c r="AB69" s="965"/>
      <c r="AC69" s="965"/>
      <c r="AD69" s="965"/>
      <c r="AE69" s="965"/>
      <c r="AF69" s="965">
        <v>1162</v>
      </c>
      <c r="AG69" s="965"/>
      <c r="AH69" s="965"/>
      <c r="AI69" s="965"/>
      <c r="AJ69" s="965"/>
      <c r="AK69" s="965"/>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527</v>
      </c>
      <c r="C70" s="969"/>
      <c r="D70" s="969"/>
      <c r="E70" s="969"/>
      <c r="F70" s="969"/>
      <c r="G70" s="969"/>
      <c r="H70" s="969"/>
      <c r="I70" s="969"/>
      <c r="J70" s="969"/>
      <c r="K70" s="969"/>
      <c r="L70" s="969"/>
      <c r="M70" s="969"/>
      <c r="N70" s="969"/>
      <c r="O70" s="969"/>
      <c r="P70" s="970"/>
      <c r="Q70" s="971">
        <v>14</v>
      </c>
      <c r="R70" s="965"/>
      <c r="S70" s="965"/>
      <c r="T70" s="965"/>
      <c r="U70" s="965"/>
      <c r="V70" s="965">
        <v>11</v>
      </c>
      <c r="W70" s="965"/>
      <c r="X70" s="965"/>
      <c r="Y70" s="965"/>
      <c r="Z70" s="965"/>
      <c r="AA70" s="965">
        <v>3</v>
      </c>
      <c r="AB70" s="965"/>
      <c r="AC70" s="965"/>
      <c r="AD70" s="965"/>
      <c r="AE70" s="965"/>
      <c r="AF70" s="965">
        <v>3</v>
      </c>
      <c r="AG70" s="965"/>
      <c r="AH70" s="965"/>
      <c r="AI70" s="965"/>
      <c r="AJ70" s="965"/>
      <c r="AK70" s="965"/>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528</v>
      </c>
      <c r="C71" s="969"/>
      <c r="D71" s="969"/>
      <c r="E71" s="969"/>
      <c r="F71" s="969"/>
      <c r="G71" s="969"/>
      <c r="H71" s="969"/>
      <c r="I71" s="969"/>
      <c r="J71" s="969"/>
      <c r="K71" s="969"/>
      <c r="L71" s="969"/>
      <c r="M71" s="969"/>
      <c r="N71" s="969"/>
      <c r="O71" s="969"/>
      <c r="P71" s="970"/>
      <c r="Q71" s="971">
        <v>2892</v>
      </c>
      <c r="R71" s="965"/>
      <c r="S71" s="965"/>
      <c r="T71" s="965"/>
      <c r="U71" s="965"/>
      <c r="V71" s="965">
        <v>2841</v>
      </c>
      <c r="W71" s="965"/>
      <c r="X71" s="965"/>
      <c r="Y71" s="965"/>
      <c r="Z71" s="965"/>
      <c r="AA71" s="965">
        <v>52</v>
      </c>
      <c r="AB71" s="965"/>
      <c r="AC71" s="965"/>
      <c r="AD71" s="965"/>
      <c r="AE71" s="965"/>
      <c r="AF71" s="965">
        <v>19</v>
      </c>
      <c r="AG71" s="965"/>
      <c r="AH71" s="965"/>
      <c r="AI71" s="965"/>
      <c r="AJ71" s="965"/>
      <c r="AK71" s="965"/>
      <c r="AL71" s="965"/>
      <c r="AM71" s="965"/>
      <c r="AN71" s="965"/>
      <c r="AO71" s="965"/>
      <c r="AP71" s="965">
        <v>350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529</v>
      </c>
      <c r="C72" s="969"/>
      <c r="D72" s="969"/>
      <c r="E72" s="969"/>
      <c r="F72" s="969"/>
      <c r="G72" s="969"/>
      <c r="H72" s="969"/>
      <c r="I72" s="969"/>
      <c r="J72" s="969"/>
      <c r="K72" s="969"/>
      <c r="L72" s="969"/>
      <c r="M72" s="969"/>
      <c r="N72" s="969"/>
      <c r="O72" s="969"/>
      <c r="P72" s="970"/>
      <c r="Q72" s="971">
        <v>918</v>
      </c>
      <c r="R72" s="965"/>
      <c r="S72" s="965"/>
      <c r="T72" s="965"/>
      <c r="U72" s="965"/>
      <c r="V72" s="965">
        <v>885</v>
      </c>
      <c r="W72" s="965"/>
      <c r="X72" s="965"/>
      <c r="Y72" s="965"/>
      <c r="Z72" s="965"/>
      <c r="AA72" s="965">
        <v>33</v>
      </c>
      <c r="AB72" s="965"/>
      <c r="AC72" s="965"/>
      <c r="AD72" s="965"/>
      <c r="AE72" s="965"/>
      <c r="AF72" s="965">
        <v>33</v>
      </c>
      <c r="AG72" s="965"/>
      <c r="AH72" s="965"/>
      <c r="AI72" s="965"/>
      <c r="AJ72" s="965"/>
      <c r="AK72" s="965"/>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530</v>
      </c>
      <c r="C73" s="969"/>
      <c r="D73" s="969"/>
      <c r="E73" s="969"/>
      <c r="F73" s="969"/>
      <c r="G73" s="969"/>
      <c r="H73" s="969"/>
      <c r="I73" s="969"/>
      <c r="J73" s="969"/>
      <c r="K73" s="969"/>
      <c r="L73" s="969"/>
      <c r="M73" s="969"/>
      <c r="N73" s="969"/>
      <c r="O73" s="969"/>
      <c r="P73" s="970"/>
      <c r="Q73" s="971">
        <v>27127</v>
      </c>
      <c r="R73" s="965"/>
      <c r="S73" s="965"/>
      <c r="T73" s="965"/>
      <c r="U73" s="965"/>
      <c r="V73" s="965">
        <v>26257</v>
      </c>
      <c r="W73" s="965"/>
      <c r="X73" s="965"/>
      <c r="Y73" s="965"/>
      <c r="Z73" s="965"/>
      <c r="AA73" s="965">
        <v>870</v>
      </c>
      <c r="AB73" s="965"/>
      <c r="AC73" s="965"/>
      <c r="AD73" s="965"/>
      <c r="AE73" s="965"/>
      <c r="AF73" s="965">
        <v>870</v>
      </c>
      <c r="AG73" s="965"/>
      <c r="AH73" s="965"/>
      <c r="AI73" s="965"/>
      <c r="AJ73" s="965"/>
      <c r="AK73" s="965"/>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531</v>
      </c>
      <c r="C74" s="969"/>
      <c r="D74" s="969"/>
      <c r="E74" s="969"/>
      <c r="F74" s="969"/>
      <c r="G74" s="969"/>
      <c r="H74" s="969"/>
      <c r="I74" s="969"/>
      <c r="J74" s="969"/>
      <c r="K74" s="969"/>
      <c r="L74" s="969"/>
      <c r="M74" s="969"/>
      <c r="N74" s="969"/>
      <c r="O74" s="969"/>
      <c r="P74" s="970"/>
      <c r="Q74" s="971">
        <v>258</v>
      </c>
      <c r="R74" s="965"/>
      <c r="S74" s="965"/>
      <c r="T74" s="965"/>
      <c r="U74" s="965"/>
      <c r="V74" s="965">
        <v>240</v>
      </c>
      <c r="W74" s="965"/>
      <c r="X74" s="965"/>
      <c r="Y74" s="965"/>
      <c r="Z74" s="965"/>
      <c r="AA74" s="965">
        <v>18</v>
      </c>
      <c r="AB74" s="965"/>
      <c r="AC74" s="965"/>
      <c r="AD74" s="965"/>
      <c r="AE74" s="965"/>
      <c r="AF74" s="965">
        <v>18</v>
      </c>
      <c r="AG74" s="965"/>
      <c r="AH74" s="965"/>
      <c r="AI74" s="965"/>
      <c r="AJ74" s="965"/>
      <c r="AK74" s="965"/>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532</v>
      </c>
      <c r="C75" s="969"/>
      <c r="D75" s="969"/>
      <c r="E75" s="969"/>
      <c r="F75" s="969"/>
      <c r="G75" s="969"/>
      <c r="H75" s="969"/>
      <c r="I75" s="969"/>
      <c r="J75" s="969"/>
      <c r="K75" s="969"/>
      <c r="L75" s="969"/>
      <c r="M75" s="969"/>
      <c r="N75" s="969"/>
      <c r="O75" s="969"/>
      <c r="P75" s="970"/>
      <c r="Q75" s="972">
        <v>131419</v>
      </c>
      <c r="R75" s="973"/>
      <c r="S75" s="973"/>
      <c r="T75" s="973"/>
      <c r="U75" s="974"/>
      <c r="V75" s="975">
        <v>127699</v>
      </c>
      <c r="W75" s="973"/>
      <c r="X75" s="973"/>
      <c r="Y75" s="973"/>
      <c r="Z75" s="974"/>
      <c r="AA75" s="975">
        <v>3719</v>
      </c>
      <c r="AB75" s="973"/>
      <c r="AC75" s="973"/>
      <c r="AD75" s="973"/>
      <c r="AE75" s="974"/>
      <c r="AF75" s="975">
        <v>3719</v>
      </c>
      <c r="AG75" s="973"/>
      <c r="AH75" s="973"/>
      <c r="AI75" s="973"/>
      <c r="AJ75" s="974"/>
      <c r="AK75" s="975"/>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363</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5835</v>
      </c>
      <c r="AG88" s="953"/>
      <c r="AH88" s="953"/>
      <c r="AI88" s="953"/>
      <c r="AJ88" s="953"/>
      <c r="AK88" s="957"/>
      <c r="AL88" s="957"/>
      <c r="AM88" s="957"/>
      <c r="AN88" s="957"/>
      <c r="AO88" s="957"/>
      <c r="AP88" s="953">
        <v>350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284</v>
      </c>
      <c r="AG109" s="886"/>
      <c r="AH109" s="886"/>
      <c r="AI109" s="886"/>
      <c r="AJ109" s="887"/>
      <c r="AK109" s="888" t="s">
        <v>283</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284</v>
      </c>
      <c r="BW109" s="886"/>
      <c r="BX109" s="886"/>
      <c r="BY109" s="886"/>
      <c r="BZ109" s="887"/>
      <c r="CA109" s="888" t="s">
        <v>283</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284</v>
      </c>
      <c r="DM109" s="886"/>
      <c r="DN109" s="886"/>
      <c r="DO109" s="886"/>
      <c r="DP109" s="887"/>
      <c r="DQ109" s="888" t="s">
        <v>283</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400204</v>
      </c>
      <c r="AB110" s="871"/>
      <c r="AC110" s="871"/>
      <c r="AD110" s="871"/>
      <c r="AE110" s="872"/>
      <c r="AF110" s="873">
        <v>343592</v>
      </c>
      <c r="AG110" s="871"/>
      <c r="AH110" s="871"/>
      <c r="AI110" s="871"/>
      <c r="AJ110" s="872"/>
      <c r="AK110" s="873">
        <v>317837</v>
      </c>
      <c r="AL110" s="871"/>
      <c r="AM110" s="871"/>
      <c r="AN110" s="871"/>
      <c r="AO110" s="872"/>
      <c r="AP110" s="874">
        <v>35.299999999999997</v>
      </c>
      <c r="AQ110" s="875"/>
      <c r="AR110" s="875"/>
      <c r="AS110" s="875"/>
      <c r="AT110" s="876"/>
      <c r="AU110" s="918" t="s">
        <v>60</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2195168</v>
      </c>
      <c r="BR110" s="798"/>
      <c r="BS110" s="798"/>
      <c r="BT110" s="798"/>
      <c r="BU110" s="798"/>
      <c r="BV110" s="798">
        <v>2063852</v>
      </c>
      <c r="BW110" s="798"/>
      <c r="BX110" s="798"/>
      <c r="BY110" s="798"/>
      <c r="BZ110" s="798"/>
      <c r="CA110" s="798">
        <v>1987655</v>
      </c>
      <c r="CB110" s="798"/>
      <c r="CC110" s="798"/>
      <c r="CD110" s="798"/>
      <c r="CE110" s="798"/>
      <c r="CF110" s="859">
        <v>220.9</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v>482182</v>
      </c>
      <c r="BR112" s="769"/>
      <c r="BS112" s="769"/>
      <c r="BT112" s="769"/>
      <c r="BU112" s="769"/>
      <c r="BV112" s="769">
        <v>462436</v>
      </c>
      <c r="BW112" s="769"/>
      <c r="BX112" s="769"/>
      <c r="BY112" s="769"/>
      <c r="BZ112" s="769"/>
      <c r="CA112" s="769">
        <v>476472</v>
      </c>
      <c r="CB112" s="769"/>
      <c r="CC112" s="769"/>
      <c r="CD112" s="769"/>
      <c r="CE112" s="769"/>
      <c r="CF112" s="846">
        <v>52.9</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76161</v>
      </c>
      <c r="AB113" s="907"/>
      <c r="AC113" s="907"/>
      <c r="AD113" s="907"/>
      <c r="AE113" s="908"/>
      <c r="AF113" s="909">
        <v>75310</v>
      </c>
      <c r="AG113" s="907"/>
      <c r="AH113" s="907"/>
      <c r="AI113" s="907"/>
      <c r="AJ113" s="908"/>
      <c r="AK113" s="909">
        <v>72108</v>
      </c>
      <c r="AL113" s="907"/>
      <c r="AM113" s="907"/>
      <c r="AN113" s="907"/>
      <c r="AO113" s="908"/>
      <c r="AP113" s="910">
        <v>8</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13231</v>
      </c>
      <c r="BR113" s="769"/>
      <c r="BS113" s="769"/>
      <c r="BT113" s="769"/>
      <c r="BU113" s="769"/>
      <c r="BV113" s="769">
        <v>12583</v>
      </c>
      <c r="BW113" s="769"/>
      <c r="BX113" s="769"/>
      <c r="BY113" s="769"/>
      <c r="BZ113" s="769"/>
      <c r="CA113" s="769">
        <v>11148</v>
      </c>
      <c r="CB113" s="769"/>
      <c r="CC113" s="769"/>
      <c r="CD113" s="769"/>
      <c r="CE113" s="769"/>
      <c r="CF113" s="846">
        <v>1.2</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1067</v>
      </c>
      <c r="AB114" s="782"/>
      <c r="AC114" s="782"/>
      <c r="AD114" s="782"/>
      <c r="AE114" s="783"/>
      <c r="AF114" s="784">
        <v>1468</v>
      </c>
      <c r="AG114" s="782"/>
      <c r="AH114" s="782"/>
      <c r="AI114" s="782"/>
      <c r="AJ114" s="783"/>
      <c r="AK114" s="784">
        <v>1794</v>
      </c>
      <c r="AL114" s="782"/>
      <c r="AM114" s="782"/>
      <c r="AN114" s="782"/>
      <c r="AO114" s="783"/>
      <c r="AP114" s="752">
        <v>0.2</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275536</v>
      </c>
      <c r="BR114" s="769"/>
      <c r="BS114" s="769"/>
      <c r="BT114" s="769"/>
      <c r="BU114" s="769"/>
      <c r="BV114" s="769">
        <v>313447</v>
      </c>
      <c r="BW114" s="769"/>
      <c r="BX114" s="769"/>
      <c r="BY114" s="769"/>
      <c r="BZ114" s="769"/>
      <c r="CA114" s="769">
        <v>255226</v>
      </c>
      <c r="CB114" s="769"/>
      <c r="CC114" s="769"/>
      <c r="CD114" s="769"/>
      <c r="CE114" s="769"/>
      <c r="CF114" s="846">
        <v>28.4</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406</v>
      </c>
      <c r="AB116" s="782"/>
      <c r="AC116" s="782"/>
      <c r="AD116" s="782"/>
      <c r="AE116" s="783"/>
      <c r="AF116" s="784">
        <v>459</v>
      </c>
      <c r="AG116" s="782"/>
      <c r="AH116" s="782"/>
      <c r="AI116" s="782"/>
      <c r="AJ116" s="783"/>
      <c r="AK116" s="784">
        <v>1469</v>
      </c>
      <c r="AL116" s="782"/>
      <c r="AM116" s="782"/>
      <c r="AN116" s="782"/>
      <c r="AO116" s="783"/>
      <c r="AP116" s="752">
        <v>0.2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477838</v>
      </c>
      <c r="AB117" s="893"/>
      <c r="AC117" s="893"/>
      <c r="AD117" s="893"/>
      <c r="AE117" s="894"/>
      <c r="AF117" s="896">
        <v>420829</v>
      </c>
      <c r="AG117" s="893"/>
      <c r="AH117" s="893"/>
      <c r="AI117" s="893"/>
      <c r="AJ117" s="894"/>
      <c r="AK117" s="896">
        <v>393208</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284</v>
      </c>
      <c r="AG118" s="886"/>
      <c r="AH118" s="886"/>
      <c r="AI118" s="886"/>
      <c r="AJ118" s="887"/>
      <c r="AK118" s="888" t="s">
        <v>283</v>
      </c>
      <c r="AL118" s="886"/>
      <c r="AM118" s="886"/>
      <c r="AN118" s="886"/>
      <c r="AO118" s="887"/>
      <c r="AP118" s="889" t="s">
        <v>398</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426</v>
      </c>
      <c r="BP118" s="836"/>
      <c r="BQ118" s="855">
        <v>2966117</v>
      </c>
      <c r="BR118" s="856"/>
      <c r="BS118" s="856"/>
      <c r="BT118" s="856"/>
      <c r="BU118" s="856"/>
      <c r="BV118" s="856">
        <v>2852318</v>
      </c>
      <c r="BW118" s="856"/>
      <c r="BX118" s="856"/>
      <c r="BY118" s="856"/>
      <c r="BZ118" s="856"/>
      <c r="CA118" s="856">
        <v>2730501</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327200</v>
      </c>
      <c r="BR119" s="798"/>
      <c r="BS119" s="798"/>
      <c r="BT119" s="798"/>
      <c r="BU119" s="798"/>
      <c r="BV119" s="798">
        <v>361749</v>
      </c>
      <c r="BW119" s="798"/>
      <c r="BX119" s="798"/>
      <c r="BY119" s="798"/>
      <c r="BZ119" s="798"/>
      <c r="CA119" s="798">
        <v>409118</v>
      </c>
      <c r="CB119" s="798"/>
      <c r="CC119" s="798"/>
      <c r="CD119" s="798"/>
      <c r="CE119" s="798"/>
      <c r="CF119" s="859">
        <v>45.5</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201814</v>
      </c>
      <c r="BR120" s="769"/>
      <c r="BS120" s="769"/>
      <c r="BT120" s="769"/>
      <c r="BU120" s="769"/>
      <c r="BV120" s="769">
        <v>199532</v>
      </c>
      <c r="BW120" s="769"/>
      <c r="BX120" s="769"/>
      <c r="BY120" s="769"/>
      <c r="BZ120" s="769"/>
      <c r="CA120" s="769">
        <v>206982</v>
      </c>
      <c r="CB120" s="769"/>
      <c r="CC120" s="769"/>
      <c r="CD120" s="769"/>
      <c r="CE120" s="769"/>
      <c r="CF120" s="846">
        <v>23</v>
      </c>
      <c r="CG120" s="847"/>
      <c r="CH120" s="847"/>
      <c r="CI120" s="847"/>
      <c r="CJ120" s="847"/>
      <c r="CK120" s="848" t="s">
        <v>432</v>
      </c>
      <c r="CL120" s="808"/>
      <c r="CM120" s="808"/>
      <c r="CN120" s="808"/>
      <c r="CO120" s="809"/>
      <c r="CP120" s="852" t="s">
        <v>379</v>
      </c>
      <c r="CQ120" s="853"/>
      <c r="CR120" s="853"/>
      <c r="CS120" s="853"/>
      <c r="CT120" s="853"/>
      <c r="CU120" s="853"/>
      <c r="CV120" s="853"/>
      <c r="CW120" s="853"/>
      <c r="CX120" s="853"/>
      <c r="CY120" s="853"/>
      <c r="CZ120" s="853"/>
      <c r="DA120" s="853"/>
      <c r="DB120" s="853"/>
      <c r="DC120" s="853"/>
      <c r="DD120" s="853"/>
      <c r="DE120" s="853"/>
      <c r="DF120" s="854"/>
      <c r="DG120" s="797">
        <v>298770</v>
      </c>
      <c r="DH120" s="798"/>
      <c r="DI120" s="798"/>
      <c r="DJ120" s="798"/>
      <c r="DK120" s="798"/>
      <c r="DL120" s="798">
        <v>283403</v>
      </c>
      <c r="DM120" s="798"/>
      <c r="DN120" s="798"/>
      <c r="DO120" s="798"/>
      <c r="DP120" s="798"/>
      <c r="DQ120" s="798">
        <v>307502</v>
      </c>
      <c r="DR120" s="798"/>
      <c r="DS120" s="798"/>
      <c r="DT120" s="798"/>
      <c r="DU120" s="798"/>
      <c r="DV120" s="799">
        <v>34.200000000000003</v>
      </c>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1549937</v>
      </c>
      <c r="BR121" s="856"/>
      <c r="BS121" s="856"/>
      <c r="BT121" s="856"/>
      <c r="BU121" s="856"/>
      <c r="BV121" s="856">
        <v>1526878</v>
      </c>
      <c r="BW121" s="856"/>
      <c r="BX121" s="856"/>
      <c r="BY121" s="856"/>
      <c r="BZ121" s="856"/>
      <c r="CA121" s="856">
        <v>1476658</v>
      </c>
      <c r="CB121" s="856"/>
      <c r="CC121" s="856"/>
      <c r="CD121" s="856"/>
      <c r="CE121" s="856"/>
      <c r="CF121" s="857">
        <v>164.1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129854</v>
      </c>
      <c r="DH121" s="769"/>
      <c r="DI121" s="769"/>
      <c r="DJ121" s="769"/>
      <c r="DK121" s="769"/>
      <c r="DL121" s="769">
        <v>134145</v>
      </c>
      <c r="DM121" s="769"/>
      <c r="DN121" s="769"/>
      <c r="DO121" s="769"/>
      <c r="DP121" s="769"/>
      <c r="DQ121" s="769">
        <v>134254</v>
      </c>
      <c r="DR121" s="769"/>
      <c r="DS121" s="769"/>
      <c r="DT121" s="769"/>
      <c r="DU121" s="769"/>
      <c r="DV121" s="821">
        <v>14.9</v>
      </c>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435</v>
      </c>
      <c r="BP122" s="836"/>
      <c r="BQ122" s="837">
        <v>2078951</v>
      </c>
      <c r="BR122" s="838"/>
      <c r="BS122" s="838"/>
      <c r="BT122" s="838"/>
      <c r="BU122" s="838"/>
      <c r="BV122" s="838">
        <v>2088159</v>
      </c>
      <c r="BW122" s="838"/>
      <c r="BX122" s="838"/>
      <c r="BY122" s="838"/>
      <c r="BZ122" s="838"/>
      <c r="CA122" s="838">
        <v>2092758</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53558</v>
      </c>
      <c r="DH122" s="769"/>
      <c r="DI122" s="769"/>
      <c r="DJ122" s="769"/>
      <c r="DK122" s="769"/>
      <c r="DL122" s="769">
        <v>44888</v>
      </c>
      <c r="DM122" s="769"/>
      <c r="DN122" s="769"/>
      <c r="DO122" s="769"/>
      <c r="DP122" s="769"/>
      <c r="DQ122" s="769">
        <v>34716</v>
      </c>
      <c r="DR122" s="769"/>
      <c r="DS122" s="769"/>
      <c r="DT122" s="769"/>
      <c r="DU122" s="769"/>
      <c r="DV122" s="821">
        <v>3.9</v>
      </c>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92</v>
      </c>
      <c r="BR123" s="830"/>
      <c r="BS123" s="830"/>
      <c r="BT123" s="830"/>
      <c r="BU123" s="830"/>
      <c r="BV123" s="830">
        <v>84.1</v>
      </c>
      <c r="BW123" s="830"/>
      <c r="BX123" s="830"/>
      <c r="BY123" s="830"/>
      <c r="BZ123" s="830"/>
      <c r="CA123" s="830">
        <v>70.8</v>
      </c>
      <c r="CB123" s="830"/>
      <c r="CC123" s="830"/>
      <c r="CD123" s="830"/>
      <c r="CE123" s="830"/>
      <c r="CF123" s="728"/>
      <c r="CG123" s="729"/>
      <c r="CH123" s="729"/>
      <c r="CI123" s="729"/>
      <c r="CJ123" s="831"/>
      <c r="CK123" s="849"/>
      <c r="CL123" s="810"/>
      <c r="CM123" s="810"/>
      <c r="CN123" s="810"/>
      <c r="CO123" s="811"/>
      <c r="CP123" s="826" t="s">
        <v>377</v>
      </c>
      <c r="CQ123" s="827"/>
      <c r="CR123" s="827"/>
      <c r="CS123" s="827"/>
      <c r="CT123" s="827"/>
      <c r="CU123" s="827"/>
      <c r="CV123" s="827"/>
      <c r="CW123" s="827"/>
      <c r="CX123" s="827"/>
      <c r="CY123" s="827"/>
      <c r="CZ123" s="827"/>
      <c r="DA123" s="827"/>
      <c r="DB123" s="827"/>
      <c r="DC123" s="827"/>
      <c r="DD123" s="827"/>
      <c r="DE123" s="827"/>
      <c r="DF123" s="828"/>
      <c r="DG123" s="781" t="s">
        <v>110</v>
      </c>
      <c r="DH123" s="782"/>
      <c r="DI123" s="782"/>
      <c r="DJ123" s="782"/>
      <c r="DK123" s="783"/>
      <c r="DL123" s="784" t="s">
        <v>110</v>
      </c>
      <c r="DM123" s="782"/>
      <c r="DN123" s="782"/>
      <c r="DO123" s="782"/>
      <c r="DP123" s="783"/>
      <c r="DQ123" s="784" t="s">
        <v>110</v>
      </c>
      <c r="DR123" s="782"/>
      <c r="DS123" s="782"/>
      <c r="DT123" s="782"/>
      <c r="DU123" s="783"/>
      <c r="DV123" s="752" t="s">
        <v>110</v>
      </c>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446</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24156</v>
      </c>
      <c r="AB128" s="722"/>
      <c r="AC128" s="722"/>
      <c r="AD128" s="722"/>
      <c r="AE128" s="723"/>
      <c r="AF128" s="724">
        <v>25614</v>
      </c>
      <c r="AG128" s="722"/>
      <c r="AH128" s="722"/>
      <c r="AI128" s="722"/>
      <c r="AJ128" s="723"/>
      <c r="AK128" s="724">
        <v>26440</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1240446</v>
      </c>
      <c r="AB129" s="782"/>
      <c r="AC129" s="782"/>
      <c r="AD129" s="782"/>
      <c r="AE129" s="783"/>
      <c r="AF129" s="784">
        <v>1154523</v>
      </c>
      <c r="AG129" s="782"/>
      <c r="AH129" s="782"/>
      <c r="AI129" s="782"/>
      <c r="AJ129" s="783"/>
      <c r="AK129" s="784">
        <v>1130320</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16.600000000000001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276178</v>
      </c>
      <c r="AB130" s="782"/>
      <c r="AC130" s="782"/>
      <c r="AD130" s="782"/>
      <c r="AE130" s="783"/>
      <c r="AF130" s="784">
        <v>246932</v>
      </c>
      <c r="AG130" s="782"/>
      <c r="AH130" s="782"/>
      <c r="AI130" s="782"/>
      <c r="AJ130" s="783"/>
      <c r="AK130" s="784">
        <v>230357</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v>70.8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964268</v>
      </c>
      <c r="AB131" s="715"/>
      <c r="AC131" s="715"/>
      <c r="AD131" s="715"/>
      <c r="AE131" s="716"/>
      <c r="AF131" s="717">
        <v>907591</v>
      </c>
      <c r="AG131" s="715"/>
      <c r="AH131" s="715"/>
      <c r="AI131" s="715"/>
      <c r="AJ131" s="716"/>
      <c r="AK131" s="717">
        <v>899963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18.408160389999999</v>
      </c>
      <c r="AB132" s="738"/>
      <c r="AC132" s="738"/>
      <c r="AD132" s="738"/>
      <c r="AE132" s="739"/>
      <c r="AF132" s="740">
        <v>16.33808621</v>
      </c>
      <c r="AG132" s="738"/>
      <c r="AH132" s="738"/>
      <c r="AI132" s="738"/>
      <c r="AJ132" s="739"/>
      <c r="AK132" s="740">
        <v>15.157400920000001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19.8</v>
      </c>
      <c r="AB133" s="747"/>
      <c r="AC133" s="747"/>
      <c r="AD133" s="747"/>
      <c r="AE133" s="748"/>
      <c r="AF133" s="746">
        <v>17.7</v>
      </c>
      <c r="AG133" s="747"/>
      <c r="AH133" s="747"/>
      <c r="AI133" s="747"/>
      <c r="AJ133" s="748"/>
      <c r="AK133" s="746">
        <v>16.600000000000001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2" zoomScale="70" zoomScaleNormal="85" zoomScaleSheetLayoutView="70" workbookViewId="0">
      <selection activeCell="BG28" sqref="BG28:CB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BG28" sqref="BG28:CB2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70" zoomScaleSheetLayoutView="70" workbookViewId="0">
      <selection activeCell="BG28" sqref="BG28:CB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31" t="s">
        <v>467</v>
      </c>
      <c r="H9" s="1132"/>
      <c r="I9" s="1132"/>
      <c r="J9" s="1133"/>
      <c r="K9" s="263">
        <v>502112</v>
      </c>
      <c r="L9" s="264">
        <v>379525</v>
      </c>
      <c r="M9" s="265">
        <v>183831</v>
      </c>
      <c r="N9" s="266">
        <v>106.5</v>
      </c>
    </row>
    <row r="10" spans="1:16">
      <c r="A10" s="248"/>
      <c r="B10" s="244"/>
      <c r="C10" s="244"/>
      <c r="D10" s="244"/>
      <c r="E10" s="244"/>
      <c r="F10" s="244"/>
      <c r="G10" s="1131" t="s">
        <v>468</v>
      </c>
      <c r="H10" s="1132"/>
      <c r="I10" s="1132"/>
      <c r="J10" s="1133"/>
      <c r="K10" s="267">
        <v>15434</v>
      </c>
      <c r="L10" s="268">
        <v>11666</v>
      </c>
      <c r="M10" s="269">
        <v>17818</v>
      </c>
      <c r="N10" s="270">
        <v>-34.5</v>
      </c>
    </row>
    <row r="11" spans="1:16" ht="13.5" customHeight="1">
      <c r="A11" s="248"/>
      <c r="B11" s="244"/>
      <c r="C11" s="244"/>
      <c r="D11" s="244"/>
      <c r="E11" s="244"/>
      <c r="F11" s="244"/>
      <c r="G11" s="1131" t="s">
        <v>469</v>
      </c>
      <c r="H11" s="1132"/>
      <c r="I11" s="1132"/>
      <c r="J11" s="1133"/>
      <c r="K11" s="267">
        <v>5649</v>
      </c>
      <c r="L11" s="268">
        <v>4270</v>
      </c>
      <c r="M11" s="269">
        <v>26667</v>
      </c>
      <c r="N11" s="270">
        <v>-84</v>
      </c>
    </row>
    <row r="12" spans="1:16" ht="13.5" customHeight="1">
      <c r="A12" s="248"/>
      <c r="B12" s="244"/>
      <c r="C12" s="244"/>
      <c r="D12" s="244"/>
      <c r="E12" s="244"/>
      <c r="F12" s="244"/>
      <c r="G12" s="1131" t="s">
        <v>470</v>
      </c>
      <c r="H12" s="1132"/>
      <c r="I12" s="1132"/>
      <c r="J12" s="1133"/>
      <c r="K12" s="267" t="s">
        <v>471</v>
      </c>
      <c r="L12" s="268" t="s">
        <v>471</v>
      </c>
      <c r="M12" s="269">
        <v>2490</v>
      </c>
      <c r="N12" s="270" t="s">
        <v>471</v>
      </c>
    </row>
    <row r="13" spans="1:16" ht="13.5" customHeight="1">
      <c r="A13" s="248"/>
      <c r="B13" s="244"/>
      <c r="C13" s="244"/>
      <c r="D13" s="244"/>
      <c r="E13" s="244"/>
      <c r="F13" s="244"/>
      <c r="G13" s="1131" t="s">
        <v>472</v>
      </c>
      <c r="H13" s="1132"/>
      <c r="I13" s="1132"/>
      <c r="J13" s="1133"/>
      <c r="K13" s="267" t="s">
        <v>471</v>
      </c>
      <c r="L13" s="268" t="s">
        <v>471</v>
      </c>
      <c r="M13" s="269" t="s">
        <v>471</v>
      </c>
      <c r="N13" s="270" t="s">
        <v>471</v>
      </c>
    </row>
    <row r="14" spans="1:16" ht="13.5" customHeight="1">
      <c r="A14" s="248"/>
      <c r="B14" s="244"/>
      <c r="C14" s="244"/>
      <c r="D14" s="244"/>
      <c r="E14" s="244"/>
      <c r="F14" s="244"/>
      <c r="G14" s="1131" t="s">
        <v>473</v>
      </c>
      <c r="H14" s="1132"/>
      <c r="I14" s="1132"/>
      <c r="J14" s="1133"/>
      <c r="K14" s="267">
        <v>6793</v>
      </c>
      <c r="L14" s="268">
        <v>5135</v>
      </c>
      <c r="M14" s="269">
        <v>9105</v>
      </c>
      <c r="N14" s="270">
        <v>-43.6</v>
      </c>
    </row>
    <row r="15" spans="1:16" ht="13.5" customHeight="1">
      <c r="A15" s="248"/>
      <c r="B15" s="244"/>
      <c r="C15" s="244"/>
      <c r="D15" s="244"/>
      <c r="E15" s="244"/>
      <c r="F15" s="244"/>
      <c r="G15" s="1131" t="s">
        <v>474</v>
      </c>
      <c r="H15" s="1132"/>
      <c r="I15" s="1132"/>
      <c r="J15" s="1133"/>
      <c r="K15" s="267">
        <v>11953</v>
      </c>
      <c r="L15" s="268">
        <v>9035</v>
      </c>
      <c r="M15" s="269">
        <v>5055</v>
      </c>
      <c r="N15" s="270">
        <v>78.7</v>
      </c>
    </row>
    <row r="16" spans="1:16">
      <c r="A16" s="248"/>
      <c r="B16" s="244"/>
      <c r="C16" s="244"/>
      <c r="D16" s="244"/>
      <c r="E16" s="244"/>
      <c r="F16" s="244"/>
      <c r="G16" s="1134" t="s">
        <v>475</v>
      </c>
      <c r="H16" s="1135"/>
      <c r="I16" s="1135"/>
      <c r="J16" s="1136"/>
      <c r="K16" s="268">
        <v>-77471</v>
      </c>
      <c r="L16" s="268">
        <v>-58557</v>
      </c>
      <c r="M16" s="269">
        <v>-22864</v>
      </c>
      <c r="N16" s="270">
        <v>156.1</v>
      </c>
    </row>
    <row r="17" spans="1:16">
      <c r="A17" s="248"/>
      <c r="B17" s="244"/>
      <c r="C17" s="244"/>
      <c r="D17" s="244"/>
      <c r="E17" s="244"/>
      <c r="F17" s="244"/>
      <c r="G17" s="1134" t="s">
        <v>168</v>
      </c>
      <c r="H17" s="1135"/>
      <c r="I17" s="1135"/>
      <c r="J17" s="1136"/>
      <c r="K17" s="268">
        <v>464470</v>
      </c>
      <c r="L17" s="268">
        <v>351073</v>
      </c>
      <c r="M17" s="269">
        <v>222101</v>
      </c>
      <c r="N17" s="270">
        <v>58.1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28" t="s">
        <v>480</v>
      </c>
      <c r="H21" s="1129"/>
      <c r="I21" s="1129"/>
      <c r="J21" s="1130"/>
      <c r="K21" s="280">
        <v>34.01</v>
      </c>
      <c r="L21" s="281">
        <v>20.61</v>
      </c>
      <c r="M21" s="282">
        <v>13.4</v>
      </c>
      <c r="N21" s="249"/>
      <c r="O21" s="283"/>
      <c r="P21" s="279"/>
    </row>
    <row r="22" spans="1:16" s="284" customFormat="1">
      <c r="A22" s="279"/>
      <c r="B22" s="249"/>
      <c r="C22" s="249"/>
      <c r="D22" s="249"/>
      <c r="E22" s="249"/>
      <c r="F22" s="249"/>
      <c r="G22" s="1128" t="s">
        <v>481</v>
      </c>
      <c r="H22" s="1129"/>
      <c r="I22" s="1129"/>
      <c r="J22" s="1130"/>
      <c r="K22" s="285">
        <v>86.2</v>
      </c>
      <c r="L22" s="286">
        <v>94.6</v>
      </c>
      <c r="M22" s="287">
        <v>-8.4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19" t="s">
        <v>485</v>
      </c>
      <c r="H32" s="1120"/>
      <c r="I32" s="1120"/>
      <c r="J32" s="1121"/>
      <c r="K32" s="294">
        <v>317837</v>
      </c>
      <c r="L32" s="294">
        <v>240240</v>
      </c>
      <c r="M32" s="295">
        <v>144540</v>
      </c>
      <c r="N32" s="296">
        <v>66.2</v>
      </c>
    </row>
    <row r="33" spans="1:16" ht="13.5" customHeight="1">
      <c r="A33" s="248"/>
      <c r="B33" s="244"/>
      <c r="C33" s="244"/>
      <c r="D33" s="244"/>
      <c r="E33" s="244"/>
      <c r="F33" s="244"/>
      <c r="G33" s="1119" t="s">
        <v>486</v>
      </c>
      <c r="H33" s="1120"/>
      <c r="I33" s="1120"/>
      <c r="J33" s="1121"/>
      <c r="K33" s="294" t="s">
        <v>471</v>
      </c>
      <c r="L33" s="294" t="s">
        <v>471</v>
      </c>
      <c r="M33" s="295" t="s">
        <v>471</v>
      </c>
      <c r="N33" s="296" t="s">
        <v>471</v>
      </c>
    </row>
    <row r="34" spans="1:16" ht="27" customHeight="1">
      <c r="A34" s="248"/>
      <c r="B34" s="244"/>
      <c r="C34" s="244"/>
      <c r="D34" s="244"/>
      <c r="E34" s="244"/>
      <c r="F34" s="244"/>
      <c r="G34" s="1119" t="s">
        <v>487</v>
      </c>
      <c r="H34" s="1120"/>
      <c r="I34" s="1120"/>
      <c r="J34" s="1121"/>
      <c r="K34" s="294" t="s">
        <v>471</v>
      </c>
      <c r="L34" s="294" t="s">
        <v>471</v>
      </c>
      <c r="M34" s="295" t="s">
        <v>471</v>
      </c>
      <c r="N34" s="296" t="s">
        <v>471</v>
      </c>
    </row>
    <row r="35" spans="1:16" ht="27" customHeight="1">
      <c r="A35" s="248"/>
      <c r="B35" s="244"/>
      <c r="C35" s="244"/>
      <c r="D35" s="244"/>
      <c r="E35" s="244"/>
      <c r="F35" s="244"/>
      <c r="G35" s="1119" t="s">
        <v>488</v>
      </c>
      <c r="H35" s="1120"/>
      <c r="I35" s="1120"/>
      <c r="J35" s="1121"/>
      <c r="K35" s="294">
        <v>72108</v>
      </c>
      <c r="L35" s="294">
        <v>54503</v>
      </c>
      <c r="M35" s="295">
        <v>29964</v>
      </c>
      <c r="N35" s="296">
        <v>81.900000000000006</v>
      </c>
    </row>
    <row r="36" spans="1:16" ht="27" customHeight="1">
      <c r="A36" s="248"/>
      <c r="B36" s="244"/>
      <c r="C36" s="244"/>
      <c r="D36" s="244"/>
      <c r="E36" s="244"/>
      <c r="F36" s="244"/>
      <c r="G36" s="1119" t="s">
        <v>489</v>
      </c>
      <c r="H36" s="1120"/>
      <c r="I36" s="1120"/>
      <c r="J36" s="1121"/>
      <c r="K36" s="294">
        <v>1794</v>
      </c>
      <c r="L36" s="294">
        <v>1356</v>
      </c>
      <c r="M36" s="295">
        <v>6972</v>
      </c>
      <c r="N36" s="296">
        <v>-80.599999999999994</v>
      </c>
    </row>
    <row r="37" spans="1:16" ht="13.5" customHeight="1">
      <c r="A37" s="248"/>
      <c r="B37" s="244"/>
      <c r="C37" s="244"/>
      <c r="D37" s="244"/>
      <c r="E37" s="244"/>
      <c r="F37" s="244"/>
      <c r="G37" s="1119" t="s">
        <v>490</v>
      </c>
      <c r="H37" s="1120"/>
      <c r="I37" s="1120"/>
      <c r="J37" s="1121"/>
      <c r="K37" s="294" t="s">
        <v>471</v>
      </c>
      <c r="L37" s="294" t="s">
        <v>471</v>
      </c>
      <c r="M37" s="295">
        <v>2692</v>
      </c>
      <c r="N37" s="296" t="s">
        <v>471</v>
      </c>
    </row>
    <row r="38" spans="1:16" ht="27" customHeight="1">
      <c r="A38" s="248"/>
      <c r="B38" s="244"/>
      <c r="C38" s="244"/>
      <c r="D38" s="244"/>
      <c r="E38" s="244"/>
      <c r="F38" s="244"/>
      <c r="G38" s="1122" t="s">
        <v>491</v>
      </c>
      <c r="H38" s="1123"/>
      <c r="I38" s="1123"/>
      <c r="J38" s="1124"/>
      <c r="K38" s="297">
        <v>1469</v>
      </c>
      <c r="L38" s="297">
        <v>1110</v>
      </c>
      <c r="M38" s="298">
        <v>44</v>
      </c>
      <c r="N38" s="299">
        <v>2422.6999999999998</v>
      </c>
      <c r="O38" s="293"/>
    </row>
    <row r="39" spans="1:16">
      <c r="A39" s="248"/>
      <c r="B39" s="244"/>
      <c r="C39" s="244"/>
      <c r="D39" s="244"/>
      <c r="E39" s="244"/>
      <c r="F39" s="244"/>
      <c r="G39" s="1122" t="s">
        <v>492</v>
      </c>
      <c r="H39" s="1123"/>
      <c r="I39" s="1123"/>
      <c r="J39" s="1124"/>
      <c r="K39" s="300">
        <v>-26440</v>
      </c>
      <c r="L39" s="300">
        <v>-19985</v>
      </c>
      <c r="M39" s="301">
        <v>-7752</v>
      </c>
      <c r="N39" s="302">
        <v>157.80000000000001</v>
      </c>
      <c r="O39" s="293"/>
    </row>
    <row r="40" spans="1:16" ht="27" customHeight="1">
      <c r="A40" s="248"/>
      <c r="B40" s="244"/>
      <c r="C40" s="244"/>
      <c r="D40" s="244"/>
      <c r="E40" s="244"/>
      <c r="F40" s="244"/>
      <c r="G40" s="1119" t="s">
        <v>493</v>
      </c>
      <c r="H40" s="1120"/>
      <c r="I40" s="1120"/>
      <c r="J40" s="1121"/>
      <c r="K40" s="300">
        <v>-230357</v>
      </c>
      <c r="L40" s="300">
        <v>-174117</v>
      </c>
      <c r="M40" s="301">
        <v>-125847</v>
      </c>
      <c r="N40" s="302">
        <v>38.4</v>
      </c>
      <c r="O40" s="293"/>
    </row>
    <row r="41" spans="1:16">
      <c r="A41" s="248"/>
      <c r="B41" s="244"/>
      <c r="C41" s="244"/>
      <c r="D41" s="244"/>
      <c r="E41" s="244"/>
      <c r="F41" s="244"/>
      <c r="G41" s="1125" t="s">
        <v>278</v>
      </c>
      <c r="H41" s="1126"/>
      <c r="I41" s="1126"/>
      <c r="J41" s="1127"/>
      <c r="K41" s="294">
        <v>136411</v>
      </c>
      <c r="L41" s="300">
        <v>103107</v>
      </c>
      <c r="M41" s="301">
        <v>50612</v>
      </c>
      <c r="N41" s="302">
        <v>103.7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2" t="s">
        <v>462</v>
      </c>
      <c r="J49" s="1114" t="s">
        <v>497</v>
      </c>
      <c r="K49" s="1115"/>
      <c r="L49" s="1115"/>
      <c r="M49" s="1115"/>
      <c r="N49" s="1116"/>
    </row>
    <row r="50" spans="1:14">
      <c r="A50" s="248"/>
      <c r="B50" s="244"/>
      <c r="C50" s="244"/>
      <c r="D50" s="244"/>
      <c r="E50" s="244"/>
      <c r="F50" s="244"/>
      <c r="G50" s="312"/>
      <c r="H50" s="313"/>
      <c r="I50" s="1113"/>
      <c r="J50" s="314" t="s">
        <v>498</v>
      </c>
      <c r="K50" s="315" t="s">
        <v>499</v>
      </c>
      <c r="L50" s="316" t="s">
        <v>500</v>
      </c>
      <c r="M50" s="317" t="s">
        <v>501</v>
      </c>
      <c r="N50" s="318" t="s">
        <v>502</v>
      </c>
    </row>
    <row r="51" spans="1:14">
      <c r="A51" s="248"/>
      <c r="B51" s="244"/>
      <c r="C51" s="244"/>
      <c r="D51" s="244"/>
      <c r="E51" s="244"/>
      <c r="F51" s="244"/>
      <c r="G51" s="310" t="s">
        <v>503</v>
      </c>
      <c r="H51" s="311"/>
      <c r="I51" s="319">
        <v>826865</v>
      </c>
      <c r="J51" s="320">
        <v>606206</v>
      </c>
      <c r="K51" s="321">
        <v>80.400000000000006</v>
      </c>
      <c r="L51" s="322">
        <v>291917</v>
      </c>
      <c r="M51" s="323">
        <v>64.900000000000006</v>
      </c>
      <c r="N51" s="324">
        <v>15.5</v>
      </c>
    </row>
    <row r="52" spans="1:14">
      <c r="A52" s="248"/>
      <c r="B52" s="244"/>
      <c r="C52" s="244"/>
      <c r="D52" s="244"/>
      <c r="E52" s="244"/>
      <c r="F52" s="244"/>
      <c r="G52" s="325"/>
      <c r="H52" s="326" t="s">
        <v>504</v>
      </c>
      <c r="I52" s="327">
        <v>157183</v>
      </c>
      <c r="J52" s="328">
        <v>115237</v>
      </c>
      <c r="K52" s="329">
        <v>1243.0999999999999</v>
      </c>
      <c r="L52" s="330">
        <v>163714</v>
      </c>
      <c r="M52" s="331">
        <v>62.4</v>
      </c>
      <c r="N52" s="332">
        <v>1180.7</v>
      </c>
    </row>
    <row r="53" spans="1:14">
      <c r="A53" s="248"/>
      <c r="B53" s="244"/>
      <c r="C53" s="244"/>
      <c r="D53" s="244"/>
      <c r="E53" s="244"/>
      <c r="F53" s="244"/>
      <c r="G53" s="310" t="s">
        <v>505</v>
      </c>
      <c r="H53" s="311"/>
      <c r="I53" s="319">
        <v>312957</v>
      </c>
      <c r="J53" s="320">
        <v>237629</v>
      </c>
      <c r="K53" s="321">
        <v>-60.8</v>
      </c>
      <c r="L53" s="322">
        <v>325581</v>
      </c>
      <c r="M53" s="323">
        <v>11.5</v>
      </c>
      <c r="N53" s="324">
        <v>-72.3</v>
      </c>
    </row>
    <row r="54" spans="1:14">
      <c r="A54" s="248"/>
      <c r="B54" s="244"/>
      <c r="C54" s="244"/>
      <c r="D54" s="244"/>
      <c r="E54" s="244"/>
      <c r="F54" s="244"/>
      <c r="G54" s="325"/>
      <c r="H54" s="326" t="s">
        <v>504</v>
      </c>
      <c r="I54" s="327">
        <v>97588</v>
      </c>
      <c r="J54" s="328">
        <v>74099</v>
      </c>
      <c r="K54" s="329">
        <v>-35.700000000000003</v>
      </c>
      <c r="L54" s="330">
        <v>165116</v>
      </c>
      <c r="M54" s="331">
        <v>0.9</v>
      </c>
      <c r="N54" s="332">
        <v>-36.6</v>
      </c>
    </row>
    <row r="55" spans="1:14">
      <c r="A55" s="248"/>
      <c r="B55" s="244"/>
      <c r="C55" s="244"/>
      <c r="D55" s="244"/>
      <c r="E55" s="244"/>
      <c r="F55" s="244"/>
      <c r="G55" s="310" t="s">
        <v>506</v>
      </c>
      <c r="H55" s="311"/>
      <c r="I55" s="319">
        <v>710842</v>
      </c>
      <c r="J55" s="320">
        <v>551040</v>
      </c>
      <c r="K55" s="321">
        <v>131.9</v>
      </c>
      <c r="L55" s="322">
        <v>216155</v>
      </c>
      <c r="M55" s="323">
        <v>-33.6</v>
      </c>
      <c r="N55" s="324">
        <v>165.5</v>
      </c>
    </row>
    <row r="56" spans="1:14">
      <c r="A56" s="248"/>
      <c r="B56" s="244"/>
      <c r="C56" s="244"/>
      <c r="D56" s="244"/>
      <c r="E56" s="244"/>
      <c r="F56" s="244"/>
      <c r="G56" s="325"/>
      <c r="H56" s="326" t="s">
        <v>504</v>
      </c>
      <c r="I56" s="327">
        <v>175606</v>
      </c>
      <c r="J56" s="328">
        <v>136129</v>
      </c>
      <c r="K56" s="329">
        <v>83.7</v>
      </c>
      <c r="L56" s="330">
        <v>108827</v>
      </c>
      <c r="M56" s="331">
        <v>-34.1</v>
      </c>
      <c r="N56" s="332">
        <v>117.8</v>
      </c>
    </row>
    <row r="57" spans="1:14">
      <c r="A57" s="248"/>
      <c r="B57" s="244"/>
      <c r="C57" s="244"/>
      <c r="D57" s="244"/>
      <c r="E57" s="244"/>
      <c r="F57" s="244"/>
      <c r="G57" s="310" t="s">
        <v>507</v>
      </c>
      <c r="H57" s="311"/>
      <c r="I57" s="319">
        <v>647279</v>
      </c>
      <c r="J57" s="320">
        <v>494106</v>
      </c>
      <c r="K57" s="321">
        <v>-10.3</v>
      </c>
      <c r="L57" s="322">
        <v>228305</v>
      </c>
      <c r="M57" s="323">
        <v>5.6</v>
      </c>
      <c r="N57" s="324">
        <v>-15.9</v>
      </c>
    </row>
    <row r="58" spans="1:14">
      <c r="A58" s="248"/>
      <c r="B58" s="244"/>
      <c r="C58" s="244"/>
      <c r="D58" s="244"/>
      <c r="E58" s="244"/>
      <c r="F58" s="244"/>
      <c r="G58" s="325"/>
      <c r="H58" s="326" t="s">
        <v>504</v>
      </c>
      <c r="I58" s="327">
        <v>35943</v>
      </c>
      <c r="J58" s="328">
        <v>27437</v>
      </c>
      <c r="K58" s="329">
        <v>-79.8</v>
      </c>
      <c r="L58" s="330">
        <v>86611</v>
      </c>
      <c r="M58" s="331">
        <v>-20.399999999999999</v>
      </c>
      <c r="N58" s="332">
        <v>-59.4</v>
      </c>
    </row>
    <row r="59" spans="1:14">
      <c r="A59" s="248"/>
      <c r="B59" s="244"/>
      <c r="C59" s="244"/>
      <c r="D59" s="244"/>
      <c r="E59" s="244"/>
      <c r="F59" s="244"/>
      <c r="G59" s="310" t="s">
        <v>508</v>
      </c>
      <c r="H59" s="311"/>
      <c r="I59" s="319">
        <v>1153764</v>
      </c>
      <c r="J59" s="320">
        <v>872082</v>
      </c>
      <c r="K59" s="321">
        <v>76.5</v>
      </c>
      <c r="L59" s="322">
        <v>316331</v>
      </c>
      <c r="M59" s="323">
        <v>38.6</v>
      </c>
      <c r="N59" s="324">
        <v>37.9</v>
      </c>
    </row>
    <row r="60" spans="1:14">
      <c r="A60" s="248"/>
      <c r="B60" s="244"/>
      <c r="C60" s="244"/>
      <c r="D60" s="244"/>
      <c r="E60" s="244"/>
      <c r="F60" s="244"/>
      <c r="G60" s="325"/>
      <c r="H60" s="326" t="s">
        <v>504</v>
      </c>
      <c r="I60" s="333">
        <v>41610</v>
      </c>
      <c r="J60" s="328">
        <v>31451</v>
      </c>
      <c r="K60" s="329">
        <v>14.6</v>
      </c>
      <c r="L60" s="330">
        <v>106387</v>
      </c>
      <c r="M60" s="331">
        <v>22.8</v>
      </c>
      <c r="N60" s="332">
        <v>-8.1999999999999993</v>
      </c>
    </row>
    <row r="61" spans="1:14">
      <c r="A61" s="248"/>
      <c r="B61" s="244"/>
      <c r="C61" s="244"/>
      <c r="D61" s="244"/>
      <c r="E61" s="244"/>
      <c r="F61" s="244"/>
      <c r="G61" s="310" t="s">
        <v>509</v>
      </c>
      <c r="H61" s="334"/>
      <c r="I61" s="335">
        <v>730341</v>
      </c>
      <c r="J61" s="336">
        <v>552213</v>
      </c>
      <c r="K61" s="337">
        <v>43.5</v>
      </c>
      <c r="L61" s="338">
        <v>275658</v>
      </c>
      <c r="M61" s="339">
        <v>17.399999999999999</v>
      </c>
      <c r="N61" s="324">
        <v>26.1</v>
      </c>
    </row>
    <row r="62" spans="1:14">
      <c r="A62" s="248"/>
      <c r="B62" s="244"/>
      <c r="C62" s="244"/>
      <c r="D62" s="244"/>
      <c r="E62" s="244"/>
      <c r="F62" s="244"/>
      <c r="G62" s="325"/>
      <c r="H62" s="326" t="s">
        <v>504</v>
      </c>
      <c r="I62" s="327">
        <v>101586</v>
      </c>
      <c r="J62" s="328">
        <v>76871</v>
      </c>
      <c r="K62" s="329">
        <v>245.2</v>
      </c>
      <c r="L62" s="330">
        <v>126131</v>
      </c>
      <c r="M62" s="331">
        <v>6.3</v>
      </c>
      <c r="N62" s="332">
        <v>238.9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BG28" sqref="BG28:CB2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7" t="s">
        <v>3</v>
      </c>
      <c r="D47" s="1137"/>
      <c r="E47" s="1138"/>
      <c r="F47" s="11">
        <v>7.28</v>
      </c>
      <c r="G47" s="12">
        <v>14.2</v>
      </c>
      <c r="H47" s="12">
        <v>24.15</v>
      </c>
      <c r="I47" s="12">
        <v>28.88</v>
      </c>
      <c r="J47" s="13">
        <v>33.51</v>
      </c>
    </row>
    <row r="48" spans="2:10" ht="57.75" customHeight="1">
      <c r="B48" s="14"/>
      <c r="C48" s="1139" t="s">
        <v>4</v>
      </c>
      <c r="D48" s="1139"/>
      <c r="E48" s="1140"/>
      <c r="F48" s="15">
        <v>12.74</v>
      </c>
      <c r="G48" s="16">
        <v>11.19</v>
      </c>
      <c r="H48" s="16">
        <v>9.1199999999999992</v>
      </c>
      <c r="I48" s="16">
        <v>8.82</v>
      </c>
      <c r="J48" s="17">
        <v>7.84</v>
      </c>
    </row>
    <row r="49" spans="2:10" ht="57.75" customHeight="1" thickBot="1">
      <c r="B49" s="18"/>
      <c r="C49" s="1141" t="s">
        <v>5</v>
      </c>
      <c r="D49" s="1141"/>
      <c r="E49" s="1142"/>
      <c r="F49" s="19">
        <v>15.87</v>
      </c>
      <c r="G49" s="20">
        <v>12</v>
      </c>
      <c r="H49" s="20">
        <v>11.43</v>
      </c>
      <c r="I49" s="20">
        <v>2.2999999999999998</v>
      </c>
      <c r="J49" s="21">
        <v>2.84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G28" sqref="BG28:CB2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9" t="s">
        <v>516</v>
      </c>
      <c r="D34" s="1149"/>
      <c r="E34" s="1150"/>
      <c r="F34" s="32">
        <v>2.08</v>
      </c>
      <c r="G34" s="33">
        <v>1.1200000000000001</v>
      </c>
      <c r="H34" s="33">
        <v>0.16</v>
      </c>
      <c r="I34" s="33">
        <v>15.31</v>
      </c>
      <c r="J34" s="34">
        <v>10.6</v>
      </c>
      <c r="K34" s="22"/>
      <c r="L34" s="22"/>
      <c r="M34" s="22"/>
      <c r="N34" s="22"/>
      <c r="O34" s="22"/>
      <c r="P34" s="22"/>
    </row>
    <row r="35" spans="1:16" ht="39" customHeight="1">
      <c r="A35" s="22"/>
      <c r="B35" s="35"/>
      <c r="C35" s="1143" t="s">
        <v>517</v>
      </c>
      <c r="D35" s="1144"/>
      <c r="E35" s="1145"/>
      <c r="F35" s="36">
        <v>12.74</v>
      </c>
      <c r="G35" s="37">
        <v>11.19</v>
      </c>
      <c r="H35" s="37">
        <v>9.1199999999999992</v>
      </c>
      <c r="I35" s="37">
        <v>8.82</v>
      </c>
      <c r="J35" s="38">
        <v>7.84</v>
      </c>
      <c r="K35" s="22"/>
      <c r="L35" s="22"/>
      <c r="M35" s="22"/>
      <c r="N35" s="22"/>
      <c r="O35" s="22"/>
      <c r="P35" s="22"/>
    </row>
    <row r="36" spans="1:16" ht="39" customHeight="1">
      <c r="A36" s="22"/>
      <c r="B36" s="35"/>
      <c r="C36" s="1143" t="s">
        <v>518</v>
      </c>
      <c r="D36" s="1144"/>
      <c r="E36" s="1145"/>
      <c r="F36" s="36">
        <v>1.3</v>
      </c>
      <c r="G36" s="37">
        <v>1.08</v>
      </c>
      <c r="H36" s="37">
        <v>0.81</v>
      </c>
      <c r="I36" s="37">
        <v>1.43</v>
      </c>
      <c r="J36" s="38">
        <v>1.74</v>
      </c>
      <c r="K36" s="22"/>
      <c r="L36" s="22"/>
      <c r="M36" s="22"/>
      <c r="N36" s="22"/>
      <c r="O36" s="22"/>
      <c r="P36" s="22"/>
    </row>
    <row r="37" spans="1:16" ht="39" customHeight="1">
      <c r="A37" s="22"/>
      <c r="B37" s="35"/>
      <c r="C37" s="1143" t="s">
        <v>519</v>
      </c>
      <c r="D37" s="1144"/>
      <c r="E37" s="1145"/>
      <c r="F37" s="36">
        <v>0.1</v>
      </c>
      <c r="G37" s="37">
        <v>0.21</v>
      </c>
      <c r="H37" s="37">
        <v>0.12</v>
      </c>
      <c r="I37" s="37">
        <v>0.09</v>
      </c>
      <c r="J37" s="38">
        <v>0.36</v>
      </c>
      <c r="K37" s="22"/>
      <c r="L37" s="22"/>
      <c r="M37" s="22"/>
      <c r="N37" s="22"/>
      <c r="O37" s="22"/>
      <c r="P37" s="22"/>
    </row>
    <row r="38" spans="1:16" ht="39" customHeight="1">
      <c r="A38" s="22"/>
      <c r="B38" s="35"/>
      <c r="C38" s="1143" t="s">
        <v>520</v>
      </c>
      <c r="D38" s="1144"/>
      <c r="E38" s="1145"/>
      <c r="F38" s="36">
        <v>0.03</v>
      </c>
      <c r="G38" s="37">
        <v>0.26</v>
      </c>
      <c r="H38" s="37">
        <v>0.18</v>
      </c>
      <c r="I38" s="37">
        <v>0.03</v>
      </c>
      <c r="J38" s="38">
        <v>0.28999999999999998</v>
      </c>
      <c r="K38" s="22"/>
      <c r="L38" s="22"/>
      <c r="M38" s="22"/>
      <c r="N38" s="22"/>
      <c r="O38" s="22"/>
      <c r="P38" s="22"/>
    </row>
    <row r="39" spans="1:16" ht="39" customHeight="1">
      <c r="A39" s="22"/>
      <c r="B39" s="35"/>
      <c r="C39" s="1143" t="s">
        <v>521</v>
      </c>
      <c r="D39" s="1144"/>
      <c r="E39" s="1145"/>
      <c r="F39" s="36">
        <v>7.0000000000000007E-2</v>
      </c>
      <c r="G39" s="37">
        <v>0.02</v>
      </c>
      <c r="H39" s="37">
        <v>0</v>
      </c>
      <c r="I39" s="37">
        <v>0.02</v>
      </c>
      <c r="J39" s="38">
        <v>0.04</v>
      </c>
      <c r="K39" s="22"/>
      <c r="L39" s="22"/>
      <c r="M39" s="22"/>
      <c r="N39" s="22"/>
      <c r="O39" s="22"/>
      <c r="P39" s="22"/>
    </row>
    <row r="40" spans="1:16" ht="39" customHeight="1">
      <c r="A40" s="22"/>
      <c r="B40" s="35"/>
      <c r="C40" s="1143" t="s">
        <v>522</v>
      </c>
      <c r="D40" s="1144"/>
      <c r="E40" s="1145"/>
      <c r="F40" s="36">
        <v>0</v>
      </c>
      <c r="G40" s="37">
        <v>0</v>
      </c>
      <c r="H40" s="37">
        <v>1.1100000000000001</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471</v>
      </c>
      <c r="G42" s="37" t="s">
        <v>471</v>
      </c>
      <c r="H42" s="37" t="s">
        <v>471</v>
      </c>
      <c r="I42" s="37" t="s">
        <v>471</v>
      </c>
      <c r="J42" s="38" t="s">
        <v>471</v>
      </c>
      <c r="K42" s="22"/>
      <c r="L42" s="22"/>
      <c r="M42" s="22"/>
      <c r="N42" s="22"/>
      <c r="O42" s="22"/>
      <c r="P42" s="22"/>
    </row>
    <row r="43" spans="1:16" ht="39" customHeight="1" thickBot="1">
      <c r="A43" s="22"/>
      <c r="B43" s="40"/>
      <c r="C43" s="1146" t="s">
        <v>524</v>
      </c>
      <c r="D43" s="1147"/>
      <c r="E43" s="1148"/>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election activeCell="BG28" sqref="BG28:CB2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9" t="s">
        <v>11</v>
      </c>
      <c r="C45" s="1160"/>
      <c r="D45" s="58"/>
      <c r="E45" s="1165" t="s">
        <v>12</v>
      </c>
      <c r="F45" s="1165"/>
      <c r="G45" s="1165"/>
      <c r="H45" s="1165"/>
      <c r="I45" s="1165"/>
      <c r="J45" s="1166"/>
      <c r="K45" s="59">
        <v>452</v>
      </c>
      <c r="L45" s="60">
        <v>442</v>
      </c>
      <c r="M45" s="60">
        <v>400</v>
      </c>
      <c r="N45" s="60">
        <v>344</v>
      </c>
      <c r="O45" s="61">
        <v>318</v>
      </c>
      <c r="P45" s="48"/>
      <c r="Q45" s="48"/>
      <c r="R45" s="48"/>
      <c r="S45" s="48"/>
      <c r="T45" s="48"/>
      <c r="U45" s="48"/>
    </row>
    <row r="46" spans="1:21" ht="30.75" customHeight="1">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c r="A47" s="48"/>
      <c r="B47" s="1161"/>
      <c r="C47" s="1162"/>
      <c r="D47" s="62"/>
      <c r="E47" s="1153" t="s">
        <v>14</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c r="A48" s="48"/>
      <c r="B48" s="1161"/>
      <c r="C48" s="1162"/>
      <c r="D48" s="62"/>
      <c r="E48" s="1153" t="s">
        <v>15</v>
      </c>
      <c r="F48" s="1153"/>
      <c r="G48" s="1153"/>
      <c r="H48" s="1153"/>
      <c r="I48" s="1153"/>
      <c r="J48" s="1154"/>
      <c r="K48" s="63">
        <v>71</v>
      </c>
      <c r="L48" s="64">
        <v>50</v>
      </c>
      <c r="M48" s="64">
        <v>76</v>
      </c>
      <c r="N48" s="64">
        <v>75</v>
      </c>
      <c r="O48" s="65">
        <v>72</v>
      </c>
      <c r="P48" s="48"/>
      <c r="Q48" s="48"/>
      <c r="R48" s="48"/>
      <c r="S48" s="48"/>
      <c r="T48" s="48"/>
      <c r="U48" s="48"/>
    </row>
    <row r="49" spans="1:21" ht="30.75" customHeight="1">
      <c r="A49" s="48"/>
      <c r="B49" s="1161"/>
      <c r="C49" s="1162"/>
      <c r="D49" s="62"/>
      <c r="E49" s="1153" t="s">
        <v>16</v>
      </c>
      <c r="F49" s="1153"/>
      <c r="G49" s="1153"/>
      <c r="H49" s="1153"/>
      <c r="I49" s="1153"/>
      <c r="J49" s="1154"/>
      <c r="K49" s="63">
        <v>1</v>
      </c>
      <c r="L49" s="64">
        <v>1</v>
      </c>
      <c r="M49" s="64">
        <v>1</v>
      </c>
      <c r="N49" s="64">
        <v>1</v>
      </c>
      <c r="O49" s="65">
        <v>2</v>
      </c>
      <c r="P49" s="48"/>
      <c r="Q49" s="48"/>
      <c r="R49" s="48"/>
      <c r="S49" s="48"/>
      <c r="T49" s="48"/>
      <c r="U49" s="48"/>
    </row>
    <row r="50" spans="1:21" ht="30.75" customHeight="1">
      <c r="A50" s="48"/>
      <c r="B50" s="1161"/>
      <c r="C50" s="1162"/>
      <c r="D50" s="62"/>
      <c r="E50" s="1153" t="s">
        <v>17</v>
      </c>
      <c r="F50" s="1153"/>
      <c r="G50" s="1153"/>
      <c r="H50" s="1153"/>
      <c r="I50" s="1153"/>
      <c r="J50" s="1154"/>
      <c r="K50" s="63" t="s">
        <v>471</v>
      </c>
      <c r="L50" s="64" t="s">
        <v>471</v>
      </c>
      <c r="M50" s="64" t="s">
        <v>471</v>
      </c>
      <c r="N50" s="64" t="s">
        <v>471</v>
      </c>
      <c r="O50" s="65" t="s">
        <v>471</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302</v>
      </c>
      <c r="L52" s="64">
        <v>306</v>
      </c>
      <c r="M52" s="64">
        <v>301</v>
      </c>
      <c r="N52" s="64">
        <v>273</v>
      </c>
      <c r="O52" s="65">
        <v>257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223</v>
      </c>
      <c r="L53" s="69">
        <v>187</v>
      </c>
      <c r="M53" s="69">
        <v>176</v>
      </c>
      <c r="N53" s="69">
        <v>147</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BG28" sqref="BG28:CB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79" t="s">
        <v>24</v>
      </c>
      <c r="C41" s="1180"/>
      <c r="D41" s="81"/>
      <c r="E41" s="1181" t="s">
        <v>25</v>
      </c>
      <c r="F41" s="1181"/>
      <c r="G41" s="1181"/>
      <c r="H41" s="1182"/>
      <c r="I41" s="82">
        <v>2798</v>
      </c>
      <c r="J41" s="83">
        <v>2441</v>
      </c>
      <c r="K41" s="83">
        <v>2195</v>
      </c>
      <c r="L41" s="83">
        <v>2064</v>
      </c>
      <c r="M41" s="84">
        <v>1988</v>
      </c>
    </row>
    <row r="42" spans="2:13" ht="27.75" customHeight="1">
      <c r="B42" s="1169"/>
      <c r="C42" s="1170"/>
      <c r="D42" s="85"/>
      <c r="E42" s="1173" t="s">
        <v>26</v>
      </c>
      <c r="F42" s="1173"/>
      <c r="G42" s="1173"/>
      <c r="H42" s="1174"/>
      <c r="I42" s="86" t="s">
        <v>471</v>
      </c>
      <c r="J42" s="87" t="s">
        <v>471</v>
      </c>
      <c r="K42" s="87" t="s">
        <v>471</v>
      </c>
      <c r="L42" s="87" t="s">
        <v>471</v>
      </c>
      <c r="M42" s="88" t="s">
        <v>471</v>
      </c>
    </row>
    <row r="43" spans="2:13" ht="27.75" customHeight="1">
      <c r="B43" s="1169"/>
      <c r="C43" s="1170"/>
      <c r="D43" s="85"/>
      <c r="E43" s="1173" t="s">
        <v>27</v>
      </c>
      <c r="F43" s="1173"/>
      <c r="G43" s="1173"/>
      <c r="H43" s="1174"/>
      <c r="I43" s="86">
        <v>584</v>
      </c>
      <c r="J43" s="87">
        <v>498</v>
      </c>
      <c r="K43" s="87">
        <v>482</v>
      </c>
      <c r="L43" s="87">
        <v>462</v>
      </c>
      <c r="M43" s="88">
        <v>476</v>
      </c>
    </row>
    <row r="44" spans="2:13" ht="27.75" customHeight="1">
      <c r="B44" s="1169"/>
      <c r="C44" s="1170"/>
      <c r="D44" s="85"/>
      <c r="E44" s="1173" t="s">
        <v>28</v>
      </c>
      <c r="F44" s="1173"/>
      <c r="G44" s="1173"/>
      <c r="H44" s="1174"/>
      <c r="I44" s="86">
        <v>15</v>
      </c>
      <c r="J44" s="87">
        <v>11</v>
      </c>
      <c r="K44" s="87">
        <v>13</v>
      </c>
      <c r="L44" s="87">
        <v>13</v>
      </c>
      <c r="M44" s="88">
        <v>11</v>
      </c>
    </row>
    <row r="45" spans="2:13" ht="27.75" customHeight="1">
      <c r="B45" s="1169"/>
      <c r="C45" s="1170"/>
      <c r="D45" s="85"/>
      <c r="E45" s="1173" t="s">
        <v>29</v>
      </c>
      <c r="F45" s="1173"/>
      <c r="G45" s="1173"/>
      <c r="H45" s="1174"/>
      <c r="I45" s="86">
        <v>246</v>
      </c>
      <c r="J45" s="87">
        <v>311</v>
      </c>
      <c r="K45" s="87">
        <v>276</v>
      </c>
      <c r="L45" s="87">
        <v>313</v>
      </c>
      <c r="M45" s="88">
        <v>255</v>
      </c>
    </row>
    <row r="46" spans="2:13" ht="27.75" customHeight="1">
      <c r="B46" s="1169"/>
      <c r="C46" s="1170"/>
      <c r="D46" s="85"/>
      <c r="E46" s="1173" t="s">
        <v>30</v>
      </c>
      <c r="F46" s="1173"/>
      <c r="G46" s="1173"/>
      <c r="H46" s="1174"/>
      <c r="I46" s="86" t="s">
        <v>471</v>
      </c>
      <c r="J46" s="87" t="s">
        <v>471</v>
      </c>
      <c r="K46" s="87" t="s">
        <v>471</v>
      </c>
      <c r="L46" s="87" t="s">
        <v>471</v>
      </c>
      <c r="M46" s="88" t="s">
        <v>471</v>
      </c>
    </row>
    <row r="47" spans="2:13" ht="27.75" customHeight="1">
      <c r="B47" s="1169"/>
      <c r="C47" s="1170"/>
      <c r="D47" s="85"/>
      <c r="E47" s="1173" t="s">
        <v>31</v>
      </c>
      <c r="F47" s="1173"/>
      <c r="G47" s="1173"/>
      <c r="H47" s="1174"/>
      <c r="I47" s="86" t="s">
        <v>471</v>
      </c>
      <c r="J47" s="87" t="s">
        <v>471</v>
      </c>
      <c r="K47" s="87" t="s">
        <v>471</v>
      </c>
      <c r="L47" s="87" t="s">
        <v>471</v>
      </c>
      <c r="M47" s="88" t="s">
        <v>471</v>
      </c>
    </row>
    <row r="48" spans="2:13" ht="27.75" customHeight="1">
      <c r="B48" s="1171"/>
      <c r="C48" s="1172"/>
      <c r="D48" s="85"/>
      <c r="E48" s="1173" t="s">
        <v>32</v>
      </c>
      <c r="F48" s="1173"/>
      <c r="G48" s="1173"/>
      <c r="H48" s="1174"/>
      <c r="I48" s="86" t="s">
        <v>471</v>
      </c>
      <c r="J48" s="87" t="s">
        <v>471</v>
      </c>
      <c r="K48" s="87" t="s">
        <v>471</v>
      </c>
      <c r="L48" s="87" t="s">
        <v>471</v>
      </c>
      <c r="M48" s="88" t="s">
        <v>471</v>
      </c>
    </row>
    <row r="49" spans="2:13" ht="27.75" customHeight="1">
      <c r="B49" s="1167" t="s">
        <v>33</v>
      </c>
      <c r="C49" s="1168"/>
      <c r="D49" s="89"/>
      <c r="E49" s="1173" t="s">
        <v>34</v>
      </c>
      <c r="F49" s="1173"/>
      <c r="G49" s="1173"/>
      <c r="H49" s="1174"/>
      <c r="I49" s="86">
        <v>132</v>
      </c>
      <c r="J49" s="87">
        <v>239</v>
      </c>
      <c r="K49" s="87">
        <v>327</v>
      </c>
      <c r="L49" s="87">
        <v>362</v>
      </c>
      <c r="M49" s="88">
        <v>409</v>
      </c>
    </row>
    <row r="50" spans="2:13" ht="27.75" customHeight="1">
      <c r="B50" s="1169"/>
      <c r="C50" s="1170"/>
      <c r="D50" s="85"/>
      <c r="E50" s="1173" t="s">
        <v>35</v>
      </c>
      <c r="F50" s="1173"/>
      <c r="G50" s="1173"/>
      <c r="H50" s="1174"/>
      <c r="I50" s="86">
        <v>244</v>
      </c>
      <c r="J50" s="87">
        <v>217</v>
      </c>
      <c r="K50" s="87">
        <v>202</v>
      </c>
      <c r="L50" s="87">
        <v>200</v>
      </c>
      <c r="M50" s="88">
        <v>207</v>
      </c>
    </row>
    <row r="51" spans="2:13" ht="27.75" customHeight="1">
      <c r="B51" s="1171"/>
      <c r="C51" s="1172"/>
      <c r="D51" s="85"/>
      <c r="E51" s="1173" t="s">
        <v>36</v>
      </c>
      <c r="F51" s="1173"/>
      <c r="G51" s="1173"/>
      <c r="H51" s="1174"/>
      <c r="I51" s="86">
        <v>1924</v>
      </c>
      <c r="J51" s="87">
        <v>1529</v>
      </c>
      <c r="K51" s="87">
        <v>1550</v>
      </c>
      <c r="L51" s="87">
        <v>1527</v>
      </c>
      <c r="M51" s="88">
        <v>1477</v>
      </c>
    </row>
    <row r="52" spans="2:13" ht="27.75" customHeight="1" thickBot="1">
      <c r="B52" s="1175" t="s">
        <v>21</v>
      </c>
      <c r="C52" s="1176"/>
      <c r="D52" s="90"/>
      <c r="E52" s="1177" t="s">
        <v>37</v>
      </c>
      <c r="F52" s="1177"/>
      <c r="G52" s="1177"/>
      <c r="H52" s="1178"/>
      <c r="I52" s="91">
        <v>1345</v>
      </c>
      <c r="J52" s="92">
        <v>1276</v>
      </c>
      <c r="K52" s="92">
        <v>887</v>
      </c>
      <c r="L52" s="92">
        <v>764</v>
      </c>
      <c r="M52" s="93">
        <v>638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606206</v>
      </c>
      <c r="E3" s="116"/>
      <c r="F3" s="117">
        <v>291917</v>
      </c>
      <c r="G3" s="118"/>
      <c r="H3" s="119"/>
    </row>
    <row r="4" spans="1:8">
      <c r="A4" s="120"/>
      <c r="B4" s="121"/>
      <c r="C4" s="122"/>
      <c r="D4" s="123">
        <v>115237</v>
      </c>
      <c r="E4" s="124"/>
      <c r="F4" s="125">
        <v>163714</v>
      </c>
      <c r="G4" s="126"/>
      <c r="H4" s="127"/>
    </row>
    <row r="5" spans="1:8">
      <c r="A5" s="108" t="s">
        <v>505</v>
      </c>
      <c r="B5" s="113"/>
      <c r="C5" s="114"/>
      <c r="D5" s="115">
        <v>237629</v>
      </c>
      <c r="E5" s="116"/>
      <c r="F5" s="117">
        <v>325581</v>
      </c>
      <c r="G5" s="118"/>
      <c r="H5" s="119"/>
    </row>
    <row r="6" spans="1:8">
      <c r="A6" s="120"/>
      <c r="B6" s="121"/>
      <c r="C6" s="122"/>
      <c r="D6" s="123">
        <v>74099</v>
      </c>
      <c r="E6" s="124"/>
      <c r="F6" s="125">
        <v>165116</v>
      </c>
      <c r="G6" s="126"/>
      <c r="H6" s="127"/>
    </row>
    <row r="7" spans="1:8">
      <c r="A7" s="108" t="s">
        <v>506</v>
      </c>
      <c r="B7" s="113"/>
      <c r="C7" s="114"/>
      <c r="D7" s="115">
        <v>551040</v>
      </c>
      <c r="E7" s="116"/>
      <c r="F7" s="117">
        <v>216155</v>
      </c>
      <c r="G7" s="118"/>
      <c r="H7" s="119"/>
    </row>
    <row r="8" spans="1:8">
      <c r="A8" s="120"/>
      <c r="B8" s="121"/>
      <c r="C8" s="122"/>
      <c r="D8" s="123">
        <v>136129</v>
      </c>
      <c r="E8" s="124"/>
      <c r="F8" s="125">
        <v>108827</v>
      </c>
      <c r="G8" s="126"/>
      <c r="H8" s="127"/>
    </row>
    <row r="9" spans="1:8">
      <c r="A9" s="108" t="s">
        <v>507</v>
      </c>
      <c r="B9" s="113"/>
      <c r="C9" s="114"/>
      <c r="D9" s="115">
        <v>494106</v>
      </c>
      <c r="E9" s="116"/>
      <c r="F9" s="117">
        <v>228305</v>
      </c>
      <c r="G9" s="118"/>
      <c r="H9" s="119"/>
    </row>
    <row r="10" spans="1:8">
      <c r="A10" s="120"/>
      <c r="B10" s="121"/>
      <c r="C10" s="122"/>
      <c r="D10" s="123">
        <v>27437</v>
      </c>
      <c r="E10" s="124"/>
      <c r="F10" s="125">
        <v>86611</v>
      </c>
      <c r="G10" s="126"/>
      <c r="H10" s="127"/>
    </row>
    <row r="11" spans="1:8">
      <c r="A11" s="108" t="s">
        <v>508</v>
      </c>
      <c r="B11" s="113"/>
      <c r="C11" s="114"/>
      <c r="D11" s="115">
        <v>872082</v>
      </c>
      <c r="E11" s="116"/>
      <c r="F11" s="117">
        <v>316331</v>
      </c>
      <c r="G11" s="118"/>
      <c r="H11" s="119"/>
    </row>
    <row r="12" spans="1:8">
      <c r="A12" s="120"/>
      <c r="B12" s="121"/>
      <c r="C12" s="128"/>
      <c r="D12" s="123">
        <v>31451</v>
      </c>
      <c r="E12" s="124"/>
      <c r="F12" s="125">
        <v>106387</v>
      </c>
      <c r="G12" s="126"/>
      <c r="H12" s="127"/>
    </row>
    <row r="13" spans="1:8">
      <c r="A13" s="108"/>
      <c r="B13" s="113"/>
      <c r="C13" s="129"/>
      <c r="D13" s="130">
        <v>552213</v>
      </c>
      <c r="E13" s="131"/>
      <c r="F13" s="132">
        <v>275658</v>
      </c>
      <c r="G13" s="133"/>
      <c r="H13" s="119"/>
    </row>
    <row r="14" spans="1:8">
      <c r="A14" s="120"/>
      <c r="B14" s="121"/>
      <c r="C14" s="122"/>
      <c r="D14" s="123">
        <v>76871</v>
      </c>
      <c r="E14" s="124"/>
      <c r="F14" s="125">
        <v>126131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12.74</v>
      </c>
      <c r="C19" s="134">
        <f>ROUND(VALUE(SUBSTITUTE(実質収支比率等に係る経年分析!G$48,"▲","-")),2)</f>
        <v>11.19</v>
      </c>
      <c r="D19" s="134">
        <f>ROUND(VALUE(SUBSTITUTE(実質収支比率等に係る経年分析!H$48,"▲","-")),2)</f>
        <v>9.1199999999999992</v>
      </c>
      <c r="E19" s="134">
        <f>ROUND(VALUE(SUBSTITUTE(実質収支比率等に係る経年分析!I$48,"▲","-")),2)</f>
        <v>8.82</v>
      </c>
      <c r="F19" s="134">
        <f>ROUND(VALUE(SUBSTITUTE(実質収支比率等に係る経年分析!J$48,"▲","-")),2)</f>
        <v>7.84</v>
      </c>
    </row>
    <row r="20" spans="1:11">
      <c r="A20" s="134" t="s">
        <v>42</v>
      </c>
      <c r="B20" s="134">
        <f>ROUND(VALUE(SUBSTITUTE(実質収支比率等に係る経年分析!F$47,"▲","-")),2)</f>
        <v>7.28</v>
      </c>
      <c r="C20" s="134">
        <f>ROUND(VALUE(SUBSTITUTE(実質収支比率等に係る経年分析!G$47,"▲","-")),2)</f>
        <v>14.2</v>
      </c>
      <c r="D20" s="134">
        <f>ROUND(VALUE(SUBSTITUTE(実質収支比率等に係る経年分析!H$47,"▲","-")),2)</f>
        <v>24.15</v>
      </c>
      <c r="E20" s="134">
        <f>ROUND(VALUE(SUBSTITUTE(実質収支比率等に係る経年分析!I$47,"▲","-")),2)</f>
        <v>28.88</v>
      </c>
      <c r="F20" s="134">
        <f>ROUND(VALUE(SUBSTITUTE(実質収支比率等に係る経年分析!J$47,"▲","-")),2)</f>
        <v>33.51</v>
      </c>
    </row>
    <row r="21" spans="1:11">
      <c r="A21" s="134" t="s">
        <v>43</v>
      </c>
      <c r="B21" s="134">
        <f>IF(ISNUMBER(VALUE(SUBSTITUTE(実質収支比率等に係る経年分析!F$49,"▲","-"))),ROUND(VALUE(SUBSTITUTE(実質収支比率等に係る経年分析!F$49,"▲","-")),2),NA())</f>
        <v>15.87</v>
      </c>
      <c r="C21" s="134">
        <f>IF(ISNUMBER(VALUE(SUBSTITUTE(実質収支比率等に係る経年分析!G$49,"▲","-"))),ROUND(VALUE(SUBSTITUTE(実質収支比率等に係る経年分析!G$49,"▲","-")),2),NA())</f>
        <v>12</v>
      </c>
      <c r="D21" s="134">
        <f>IF(ISNUMBER(VALUE(SUBSTITUTE(実質収支比率等に係る経年分析!H$49,"▲","-"))),ROUND(VALUE(SUBSTITUTE(実質収支比率等に係る経年分析!H$49,"▲","-")),2),NA())</f>
        <v>11.43</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2.84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1.1100000000000001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港湾整備事業特別会計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9.1199999999999992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c r="A36" s="135" t="str">
        <f>IF(連結実質赤字比率に係る赤字・黒字の構成分析!C$34="",NA(),連結実質赤字比率に係る赤字・黒字の構成分析!C$34)</f>
        <v>船舶運航事業特別会計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302</v>
      </c>
      <c r="E42" s="136"/>
      <c r="F42" s="136"/>
      <c r="G42" s="136">
        <f>'実質公債費比率（分子）の構造'!L$52</f>
        <v>306</v>
      </c>
      <c r="H42" s="136"/>
      <c r="I42" s="136"/>
      <c r="J42" s="136">
        <f>'実質公債費比率（分子）の構造'!M$52</f>
        <v>301</v>
      </c>
      <c r="K42" s="136"/>
      <c r="L42" s="136"/>
      <c r="M42" s="136">
        <f>'実質公債費比率（分子）の構造'!N$52</f>
        <v>273</v>
      </c>
      <c r="N42" s="136"/>
      <c r="O42" s="136"/>
      <c r="P42" s="136">
        <f>'実質公債費比率（分子）の構造'!O$52</f>
        <v>257</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2</v>
      </c>
      <c r="O45" s="136"/>
      <c r="P45" s="136"/>
    </row>
    <row r="46" spans="1:16">
      <c r="A46" s="136" t="s">
        <v>54</v>
      </c>
      <c r="B46" s="136">
        <f>'実質公債費比率（分子）の構造'!K$48</f>
        <v>71</v>
      </c>
      <c r="C46" s="136"/>
      <c r="D46" s="136"/>
      <c r="E46" s="136">
        <f>'実質公債費比率（分子）の構造'!L$48</f>
        <v>50</v>
      </c>
      <c r="F46" s="136"/>
      <c r="G46" s="136"/>
      <c r="H46" s="136">
        <f>'実質公債費比率（分子）の構造'!M$48</f>
        <v>76</v>
      </c>
      <c r="I46" s="136"/>
      <c r="J46" s="136"/>
      <c r="K46" s="136">
        <f>'実質公債費比率（分子）の構造'!N$48</f>
        <v>75</v>
      </c>
      <c r="L46" s="136"/>
      <c r="M46" s="136"/>
      <c r="N46" s="136">
        <f>'実質公債費比率（分子）の構造'!O$48</f>
        <v>72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452</v>
      </c>
      <c r="C49" s="136"/>
      <c r="D49" s="136"/>
      <c r="E49" s="136">
        <f>'実質公債費比率（分子）の構造'!L$45</f>
        <v>442</v>
      </c>
      <c r="F49" s="136"/>
      <c r="G49" s="136"/>
      <c r="H49" s="136">
        <f>'実質公債費比率（分子）の構造'!M$45</f>
        <v>400</v>
      </c>
      <c r="I49" s="136"/>
      <c r="J49" s="136"/>
      <c r="K49" s="136">
        <f>'実質公債費比率（分子）の構造'!N$45</f>
        <v>344</v>
      </c>
      <c r="L49" s="136"/>
      <c r="M49" s="136"/>
      <c r="N49" s="136">
        <f>'実質公債費比率（分子）の構造'!O$45</f>
        <v>318</v>
      </c>
      <c r="O49" s="136"/>
      <c r="P49" s="136"/>
    </row>
    <row r="50" spans="1:16">
      <c r="A50" s="136" t="s">
        <v>58</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187</v>
      </c>
      <c r="G50" s="136" t="e">
        <f>NA()</f>
        <v>#N/A</v>
      </c>
      <c r="H50" s="136" t="e">
        <f>NA()</f>
        <v>#N/A</v>
      </c>
      <c r="I50" s="136">
        <f>IF(ISNUMBER('実質公債費比率（分子）の構造'!M$53),'実質公債費比率（分子）の構造'!M$53,NA())</f>
        <v>176</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136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1924</v>
      </c>
      <c r="E56" s="135"/>
      <c r="F56" s="135"/>
      <c r="G56" s="135">
        <f>'将来負担比率（分子）の構造'!J$51</f>
        <v>1529</v>
      </c>
      <c r="H56" s="135"/>
      <c r="I56" s="135"/>
      <c r="J56" s="135">
        <f>'将来負担比率（分子）の構造'!K$51</f>
        <v>1550</v>
      </c>
      <c r="K56" s="135"/>
      <c r="L56" s="135"/>
      <c r="M56" s="135">
        <f>'将来負担比率（分子）の構造'!L$51</f>
        <v>1527</v>
      </c>
      <c r="N56" s="135"/>
      <c r="O56" s="135"/>
      <c r="P56" s="135">
        <f>'将来負担比率（分子）の構造'!M$51</f>
        <v>1477</v>
      </c>
    </row>
    <row r="57" spans="1:16">
      <c r="A57" s="135" t="s">
        <v>35</v>
      </c>
      <c r="B57" s="135"/>
      <c r="C57" s="135"/>
      <c r="D57" s="135">
        <f>'将来負担比率（分子）の構造'!I$50</f>
        <v>244</v>
      </c>
      <c r="E57" s="135"/>
      <c r="F57" s="135"/>
      <c r="G57" s="135">
        <f>'将来負担比率（分子）の構造'!J$50</f>
        <v>217</v>
      </c>
      <c r="H57" s="135"/>
      <c r="I57" s="135"/>
      <c r="J57" s="135">
        <f>'将来負担比率（分子）の構造'!K$50</f>
        <v>202</v>
      </c>
      <c r="K57" s="135"/>
      <c r="L57" s="135"/>
      <c r="M57" s="135">
        <f>'将来負担比率（分子）の構造'!L$50</f>
        <v>200</v>
      </c>
      <c r="N57" s="135"/>
      <c r="O57" s="135"/>
      <c r="P57" s="135">
        <f>'将来負担比率（分子）の構造'!M$50</f>
        <v>207</v>
      </c>
    </row>
    <row r="58" spans="1:16">
      <c r="A58" s="135" t="s">
        <v>34</v>
      </c>
      <c r="B58" s="135"/>
      <c r="C58" s="135"/>
      <c r="D58" s="135">
        <f>'将来負担比率（分子）の構造'!I$49</f>
        <v>132</v>
      </c>
      <c r="E58" s="135"/>
      <c r="F58" s="135"/>
      <c r="G58" s="135">
        <f>'将来負担比率（分子）の構造'!J$49</f>
        <v>239</v>
      </c>
      <c r="H58" s="135"/>
      <c r="I58" s="135"/>
      <c r="J58" s="135">
        <f>'将来負担比率（分子）の構造'!K$49</f>
        <v>327</v>
      </c>
      <c r="K58" s="135"/>
      <c r="L58" s="135"/>
      <c r="M58" s="135">
        <f>'将来負担比率（分子）の構造'!L$49</f>
        <v>362</v>
      </c>
      <c r="N58" s="135"/>
      <c r="O58" s="135"/>
      <c r="P58" s="135">
        <f>'将来負担比率（分子）の構造'!M$49</f>
        <v>409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246</v>
      </c>
      <c r="C62" s="135"/>
      <c r="D62" s="135"/>
      <c r="E62" s="135">
        <f>'将来負担比率（分子）の構造'!J$45</f>
        <v>311</v>
      </c>
      <c r="F62" s="135"/>
      <c r="G62" s="135"/>
      <c r="H62" s="135">
        <f>'将来負担比率（分子）の構造'!K$45</f>
        <v>276</v>
      </c>
      <c r="I62" s="135"/>
      <c r="J62" s="135"/>
      <c r="K62" s="135">
        <f>'将来負担比率（分子）の構造'!L$45</f>
        <v>313</v>
      </c>
      <c r="L62" s="135"/>
      <c r="M62" s="135"/>
      <c r="N62" s="135">
        <f>'将来負担比率（分子）の構造'!M$45</f>
        <v>255</v>
      </c>
      <c r="O62" s="135"/>
      <c r="P62" s="135"/>
    </row>
    <row r="63" spans="1:16">
      <c r="A63" s="135" t="s">
        <v>28</v>
      </c>
      <c r="B63" s="135">
        <f>'将来負担比率（分子）の構造'!I$44</f>
        <v>15</v>
      </c>
      <c r="C63" s="135"/>
      <c r="D63" s="135"/>
      <c r="E63" s="135">
        <f>'将来負担比率（分子）の構造'!J$44</f>
        <v>11</v>
      </c>
      <c r="F63" s="135"/>
      <c r="G63" s="135"/>
      <c r="H63" s="135">
        <f>'将来負担比率（分子）の構造'!K$44</f>
        <v>13</v>
      </c>
      <c r="I63" s="135"/>
      <c r="J63" s="135"/>
      <c r="K63" s="135">
        <f>'将来負担比率（分子）の構造'!L$44</f>
        <v>13</v>
      </c>
      <c r="L63" s="135"/>
      <c r="M63" s="135"/>
      <c r="N63" s="135">
        <f>'将来負担比率（分子）の構造'!M$44</f>
        <v>11</v>
      </c>
      <c r="O63" s="135"/>
      <c r="P63" s="135"/>
    </row>
    <row r="64" spans="1:16">
      <c r="A64" s="135" t="s">
        <v>27</v>
      </c>
      <c r="B64" s="135">
        <f>'将来負担比率（分子）の構造'!I$43</f>
        <v>584</v>
      </c>
      <c r="C64" s="135"/>
      <c r="D64" s="135"/>
      <c r="E64" s="135">
        <f>'将来負担比率（分子）の構造'!J$43</f>
        <v>498</v>
      </c>
      <c r="F64" s="135"/>
      <c r="G64" s="135"/>
      <c r="H64" s="135">
        <f>'将来負担比率（分子）の構造'!K$43</f>
        <v>482</v>
      </c>
      <c r="I64" s="135"/>
      <c r="J64" s="135"/>
      <c r="K64" s="135">
        <f>'将来負担比率（分子）の構造'!L$43</f>
        <v>462</v>
      </c>
      <c r="L64" s="135"/>
      <c r="M64" s="135"/>
      <c r="N64" s="135">
        <f>'将来負担比率（分子）の構造'!M$43</f>
        <v>476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2798</v>
      </c>
      <c r="C66" s="135"/>
      <c r="D66" s="135"/>
      <c r="E66" s="135">
        <f>'将来負担比率（分子）の構造'!J$41</f>
        <v>2441</v>
      </c>
      <c r="F66" s="135"/>
      <c r="G66" s="135"/>
      <c r="H66" s="135">
        <f>'将来負担比率（分子）の構造'!K$41</f>
        <v>2195</v>
      </c>
      <c r="I66" s="135"/>
      <c r="J66" s="135"/>
      <c r="K66" s="135">
        <f>'将来負担比率（分子）の構造'!L$41</f>
        <v>2064</v>
      </c>
      <c r="L66" s="135"/>
      <c r="M66" s="135"/>
      <c r="N66" s="135">
        <f>'将来負担比率（分子）の構造'!M$41</f>
        <v>1988</v>
      </c>
      <c r="O66" s="135"/>
      <c r="P66" s="135"/>
    </row>
    <row r="67" spans="1:16">
      <c r="A67" s="135" t="s">
        <v>62</v>
      </c>
      <c r="B67" s="135" t="e">
        <f>NA()</f>
        <v>#N/A</v>
      </c>
      <c r="C67" s="135">
        <f>IF(ISNUMBER('将来負担比率（分子）の構造'!I$52), IF('将来負担比率（分子）の構造'!I$52 &lt; 0, 0, '将来負担比率（分子）の構造'!I$52), NA())</f>
        <v>1345</v>
      </c>
      <c r="D67" s="135" t="e">
        <f>NA()</f>
        <v>#N/A</v>
      </c>
      <c r="E67" s="135" t="e">
        <f>NA()</f>
        <v>#N/A</v>
      </c>
      <c r="F67" s="135">
        <f>IF(ISNUMBER('将来負担比率（分子）の構造'!J$52), IF('将来負担比率（分子）の構造'!J$52 &lt; 0, 0, '将来負担比率（分子）の構造'!J$52), NA())</f>
        <v>1276</v>
      </c>
      <c r="G67" s="135" t="e">
        <f>NA()</f>
        <v>#N/A</v>
      </c>
      <c r="H67" s="135" t="e">
        <f>NA()</f>
        <v>#N/A</v>
      </c>
      <c r="I67" s="135">
        <f>IF(ISNUMBER('将来負担比率（分子）の構造'!K$52), IF('将来負担比率（分子）の構造'!K$52 &lt; 0, 0, '将来負担比率（分子）の構造'!K$52), NA())</f>
        <v>887</v>
      </c>
      <c r="J67" s="135" t="e">
        <f>NA()</f>
        <v>#N/A</v>
      </c>
      <c r="K67" s="135" t="e">
        <f>NA()</f>
        <v>#N/A</v>
      </c>
      <c r="L67" s="135">
        <f>IF(ISNUMBER('将来負担比率（分子）の構造'!L$52), IF('将来負担比率（分子）の構造'!L$52 &lt; 0, 0, '将来負担比率（分子）の構造'!L$52), NA())</f>
        <v>764</v>
      </c>
      <c r="M67" s="135" t="e">
        <f>NA()</f>
        <v>#N/A</v>
      </c>
      <c r="N67" s="135" t="e">
        <f>NA()</f>
        <v>#N/A</v>
      </c>
      <c r="O67" s="135">
        <f>IF(ISNUMBER('将来負担比率（分子）の構造'!M$52), IF('将来負担比率（分子）の構造'!M$52 &lt; 0, 0, '将来負担比率（分子）の構造'!M$52), NA())</f>
        <v>638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2015-04-20T10:28:12Z</cp:lastPrinted>
  <dcterms:created xsi:type="dcterms:W3CDTF">2015-02-17T08:00:46Z</dcterms:created>
  <dcterms:modified xsi:type="dcterms:W3CDTF">2015-05-08T08:58:28Z</dcterms:modified>
  <cp:category/>
</cp:coreProperties>
</file>